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2240" windowHeight="9240" activeTab="3"/>
  </bookViews>
  <sheets>
    <sheet name="الرئيسية" sheetId="2" r:id="rId1"/>
    <sheet name="الرصيد" sheetId="1" r:id="rId2"/>
    <sheet name="الوارد" sheetId="4" r:id="rId3"/>
    <sheet name="المنصرف" sheetId="5" r:id="rId4"/>
    <sheet name="كود المعدة" sheetId="6" r:id="rId5"/>
  </sheets>
  <definedNames>
    <definedName name="_xlnm._FilterDatabase" localSheetId="1" hidden="1">الرصيد!$A$2:$E$158</definedName>
    <definedName name="_xlnm._FilterDatabase" localSheetId="3" hidden="1">المنصرف!$A$2:$AL$435</definedName>
    <definedName name="_xlnm._FilterDatabase" localSheetId="2" hidden="1">الوارد!$A$2:$F$435</definedName>
    <definedName name="_xlnm.Print_Area" localSheetId="1">الرصيد!$A$2:$E$227</definedName>
    <definedName name="_xlnm.Print_Area" localSheetId="3">المنصرف!$A$2:$G$232</definedName>
    <definedName name="_xlnm.Print_Area" localSheetId="2">الوارد!$A$2:$E$232</definedName>
    <definedName name="_xlnm.Print_Titles" localSheetId="1">الرصيد!$2:$2</definedName>
    <definedName name="_xlnm.Print_Titles" localSheetId="2">الوارد!$2:$2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4" i="1"/>
  <c r="D3" i="1"/>
  <c r="E18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6" i="5"/>
  <c r="G7" i="5"/>
  <c r="G8" i="5"/>
  <c r="G9" i="5"/>
  <c r="G10" i="5"/>
  <c r="G11" i="5"/>
  <c r="G12" i="5"/>
  <c r="G13" i="5"/>
  <c r="G14" i="5"/>
  <c r="G15" i="5"/>
  <c r="G16" i="5"/>
  <c r="G5" i="5"/>
  <c r="G4" i="5"/>
  <c r="G3" i="5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A4" i="1"/>
  <c r="A5" i="1"/>
  <c r="A6" i="1"/>
  <c r="C6" i="4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C5" i="4"/>
  <c r="D5" i="4"/>
  <c r="C4" i="4"/>
  <c r="D4" i="4"/>
  <c r="D3" i="4"/>
  <c r="C3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5" i="4"/>
  <c r="E5" i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4" i="4"/>
  <c r="B4" i="4"/>
  <c r="E3" i="4"/>
  <c r="B3" i="4"/>
  <c r="C1" i="1"/>
  <c r="D6" i="4"/>
  <c r="B5" i="4"/>
  <c r="E1" i="5"/>
  <c r="A7" i="1"/>
  <c r="B6" i="4"/>
  <c r="E3" i="1"/>
  <c r="E1" i="4"/>
  <c r="A8" i="1"/>
  <c r="C8" i="4"/>
  <c r="E7" i="1"/>
  <c r="D7" i="4"/>
  <c r="C7" i="4"/>
  <c r="E6" i="1"/>
  <c r="D8" i="4"/>
  <c r="A9" i="1"/>
  <c r="B8" i="4"/>
  <c r="A10" i="1"/>
  <c r="C10" i="4"/>
  <c r="E9" i="1"/>
  <c r="C9" i="4"/>
  <c r="D9" i="4"/>
  <c r="E8" i="1"/>
  <c r="D10" i="4"/>
  <c r="A11" i="1"/>
  <c r="E10" i="1"/>
  <c r="A12" i="1"/>
  <c r="C12" i="4"/>
  <c r="E11" i="1"/>
  <c r="D11" i="4"/>
  <c r="C11" i="4"/>
  <c r="D12" i="4"/>
  <c r="B10" i="4"/>
  <c r="A13" i="1"/>
  <c r="E12" i="1"/>
  <c r="A14" i="1"/>
  <c r="C14" i="4"/>
  <c r="E13" i="1"/>
  <c r="C13" i="4"/>
  <c r="D13" i="4"/>
  <c r="D14" i="4"/>
  <c r="A15" i="1"/>
  <c r="E14" i="1"/>
  <c r="B14" i="4"/>
  <c r="A16" i="1"/>
  <c r="C16" i="4"/>
  <c r="E15" i="1"/>
  <c r="D15" i="4"/>
  <c r="C15" i="4"/>
  <c r="D16" i="4"/>
  <c r="A17" i="1"/>
  <c r="E16" i="1"/>
  <c r="A18" i="1"/>
  <c r="E17" i="1"/>
  <c r="A19" i="1"/>
  <c r="E18" i="1"/>
  <c r="A20" i="1"/>
  <c r="E19" i="1"/>
  <c r="A21" i="1"/>
  <c r="E20" i="1"/>
  <c r="A22" i="1"/>
  <c r="E21" i="1"/>
  <c r="A23" i="1"/>
  <c r="E22" i="1"/>
  <c r="A24" i="1"/>
  <c r="E23" i="1"/>
  <c r="A25" i="1"/>
  <c r="E24" i="1"/>
  <c r="A26" i="1"/>
  <c r="E25" i="1"/>
  <c r="A27" i="1"/>
  <c r="E26" i="1"/>
  <c r="A28" i="1"/>
  <c r="E27" i="1"/>
  <c r="A29" i="1"/>
  <c r="E28" i="1"/>
  <c r="A30" i="1"/>
  <c r="E29" i="1"/>
  <c r="A31" i="1"/>
  <c r="E30" i="1"/>
  <c r="A32" i="1"/>
  <c r="E31" i="1"/>
  <c r="A33" i="1"/>
  <c r="E32" i="1"/>
  <c r="A34" i="1"/>
  <c r="E33" i="1"/>
  <c r="A35" i="1"/>
  <c r="E34" i="1"/>
  <c r="A36" i="1"/>
  <c r="B17" i="5"/>
  <c r="A37" i="1"/>
  <c r="A38" i="1"/>
  <c r="A39" i="1"/>
  <c r="A40" i="1"/>
  <c r="B39" i="4"/>
  <c r="A41" i="1"/>
  <c r="A42" i="1"/>
  <c r="B12" i="5"/>
  <c r="A43" i="1"/>
  <c r="E43" i="1"/>
  <c r="A44" i="1"/>
  <c r="E44" i="1"/>
  <c r="A45" i="1"/>
  <c r="E45" i="1"/>
  <c r="A46" i="1"/>
  <c r="A47" i="1"/>
  <c r="E47" i="1"/>
  <c r="A48" i="1"/>
  <c r="E48" i="1"/>
  <c r="A49" i="1"/>
  <c r="E49" i="1"/>
  <c r="A50" i="1"/>
  <c r="A51" i="1"/>
  <c r="E51" i="1"/>
  <c r="A52" i="1"/>
  <c r="E52" i="1"/>
  <c r="A53" i="1"/>
  <c r="E53" i="1"/>
  <c r="A54" i="1"/>
  <c r="A55" i="1"/>
  <c r="E55" i="1"/>
  <c r="A56" i="1"/>
  <c r="E56" i="1"/>
  <c r="A57" i="1"/>
  <c r="E57" i="1"/>
  <c r="A58" i="1"/>
  <c r="A59" i="1"/>
  <c r="B13" i="5"/>
  <c r="A60" i="1"/>
  <c r="E60" i="1"/>
  <c r="A61" i="1"/>
  <c r="B16" i="5"/>
  <c r="A62" i="1"/>
  <c r="A63" i="1"/>
  <c r="E63" i="1"/>
  <c r="A64" i="1"/>
  <c r="A65" i="1"/>
  <c r="E65" i="1"/>
  <c r="A66" i="1"/>
  <c r="E66" i="1"/>
  <c r="A67" i="1"/>
  <c r="E67" i="1"/>
  <c r="A68" i="1"/>
  <c r="E68" i="1"/>
  <c r="A69" i="1"/>
  <c r="E69" i="1"/>
  <c r="A70" i="1"/>
  <c r="A71" i="1"/>
  <c r="E71" i="1"/>
  <c r="A72" i="1"/>
  <c r="E72" i="1"/>
  <c r="A73" i="1"/>
  <c r="E73" i="1"/>
  <c r="A74" i="1"/>
  <c r="A75" i="1"/>
  <c r="E75" i="1"/>
  <c r="A76" i="1"/>
  <c r="E76" i="1"/>
  <c r="A77" i="1"/>
  <c r="E77" i="1"/>
  <c r="A78" i="1"/>
  <c r="A79" i="1"/>
  <c r="E79" i="1"/>
  <c r="A80" i="1"/>
  <c r="E80" i="1"/>
  <c r="A81" i="1"/>
  <c r="E81" i="1"/>
  <c r="A82" i="1"/>
  <c r="A83" i="1"/>
  <c r="E83" i="1"/>
  <c r="A84" i="1"/>
  <c r="E84" i="1"/>
  <c r="A85" i="1"/>
  <c r="E85" i="1"/>
  <c r="A86" i="1"/>
  <c r="A87" i="1"/>
  <c r="E87" i="1"/>
  <c r="A88" i="1"/>
  <c r="E88" i="1"/>
  <c r="A89" i="1"/>
  <c r="E89" i="1"/>
  <c r="A90" i="1"/>
  <c r="A91" i="1"/>
  <c r="E91" i="1"/>
  <c r="A92" i="1"/>
  <c r="E92" i="1"/>
  <c r="A93" i="1"/>
  <c r="E93" i="1"/>
  <c r="A94" i="1"/>
  <c r="A95" i="1"/>
  <c r="E95" i="1"/>
  <c r="A96" i="1"/>
  <c r="E96" i="1"/>
  <c r="A97" i="1"/>
  <c r="E97" i="1"/>
  <c r="A98" i="1"/>
  <c r="A99" i="1"/>
  <c r="E99" i="1"/>
  <c r="A100" i="1"/>
  <c r="E100" i="1"/>
  <c r="A101" i="1"/>
  <c r="E101" i="1"/>
  <c r="A102" i="1"/>
  <c r="A103" i="1"/>
  <c r="E103" i="1"/>
  <c r="A104" i="1"/>
  <c r="B104" i="4"/>
  <c r="A105" i="1"/>
  <c r="E105" i="1"/>
  <c r="A106" i="1"/>
  <c r="A107" i="1"/>
  <c r="E107" i="1"/>
  <c r="A108" i="1"/>
  <c r="E108" i="1"/>
  <c r="A109" i="1"/>
  <c r="E109" i="1"/>
  <c r="A110" i="1"/>
  <c r="A111" i="1"/>
  <c r="E111" i="1"/>
  <c r="A112" i="1"/>
  <c r="E112" i="1"/>
  <c r="A113" i="1"/>
  <c r="E113" i="1"/>
  <c r="A114" i="1"/>
  <c r="A115" i="1"/>
  <c r="E115" i="1"/>
  <c r="A116" i="1"/>
  <c r="E116" i="1"/>
  <c r="A117" i="1"/>
  <c r="E117" i="1"/>
  <c r="A118" i="1"/>
  <c r="A119" i="1"/>
  <c r="E119" i="1"/>
  <c r="A120" i="1"/>
  <c r="E120" i="1"/>
  <c r="A121" i="1"/>
  <c r="E121" i="1"/>
  <c r="A122" i="1"/>
  <c r="A123" i="1"/>
  <c r="E123" i="1"/>
  <c r="A124" i="1"/>
  <c r="E124" i="1"/>
  <c r="A125" i="1"/>
  <c r="E125" i="1"/>
  <c r="A126" i="1"/>
  <c r="B126" i="4"/>
  <c r="A127" i="1"/>
  <c r="E127" i="1"/>
  <c r="A128" i="1"/>
  <c r="E128" i="1"/>
  <c r="A129" i="1"/>
  <c r="E129" i="1"/>
  <c r="A130" i="1"/>
  <c r="A131" i="1"/>
  <c r="E131" i="1"/>
  <c r="A132" i="1"/>
  <c r="E132" i="1"/>
  <c r="A133" i="1"/>
  <c r="E133" i="1"/>
  <c r="A134" i="1"/>
  <c r="A135" i="1"/>
  <c r="E135" i="1"/>
  <c r="A136" i="1"/>
  <c r="E136" i="1"/>
  <c r="A137" i="1"/>
  <c r="E137" i="1"/>
  <c r="A138" i="1"/>
  <c r="A139" i="1"/>
  <c r="E139" i="1"/>
  <c r="A140" i="1"/>
  <c r="E140" i="1"/>
  <c r="A141" i="1"/>
  <c r="B15" i="5"/>
  <c r="A142" i="1"/>
  <c r="B14" i="5"/>
  <c r="A143" i="1"/>
  <c r="E143" i="1"/>
  <c r="A144" i="1"/>
  <c r="E144" i="1"/>
  <c r="A145" i="1"/>
  <c r="B18" i="5"/>
  <c r="E35" i="1"/>
  <c r="E36" i="1"/>
  <c r="E37" i="1"/>
  <c r="E38" i="1"/>
  <c r="B11" i="5"/>
  <c r="E39" i="1"/>
  <c r="E40" i="1"/>
  <c r="E41" i="1"/>
  <c r="E42" i="1"/>
  <c r="E46" i="1"/>
  <c r="E50" i="1"/>
  <c r="E54" i="1"/>
  <c r="E58" i="1"/>
  <c r="E138" i="1"/>
  <c r="E62" i="1"/>
  <c r="E64" i="1"/>
  <c r="E142" i="1"/>
  <c r="E145" i="1"/>
  <c r="E70" i="1"/>
  <c r="E74" i="1"/>
  <c r="E78" i="1"/>
  <c r="E82" i="1"/>
  <c r="E86" i="1"/>
  <c r="E90" i="1"/>
  <c r="E94" i="1"/>
  <c r="E98" i="1"/>
  <c r="E102" i="1"/>
  <c r="E106" i="1"/>
  <c r="E110" i="1"/>
  <c r="E114" i="1"/>
  <c r="E118" i="1"/>
  <c r="E122" i="1"/>
  <c r="E126" i="1"/>
  <c r="E130" i="1"/>
  <c r="E134" i="1"/>
  <c r="C435" i="5"/>
  <c r="B429" i="5"/>
  <c r="C431" i="5"/>
  <c r="B430" i="5"/>
  <c r="B432" i="5"/>
  <c r="B422" i="5"/>
  <c r="B427" i="5"/>
  <c r="B4" i="5"/>
  <c r="B433" i="5"/>
  <c r="C424" i="5"/>
  <c r="B428" i="5"/>
  <c r="C425" i="5"/>
  <c r="D430" i="5"/>
  <c r="B435" i="5"/>
  <c r="B426" i="5"/>
  <c r="B434" i="5"/>
  <c r="C432" i="5"/>
  <c r="C427" i="5"/>
  <c r="C421" i="5"/>
  <c r="B424" i="5"/>
  <c r="B431" i="5"/>
  <c r="C423" i="5"/>
  <c r="B423" i="5"/>
  <c r="B425" i="5"/>
  <c r="C428" i="5"/>
  <c r="C429" i="5"/>
  <c r="C422" i="5"/>
  <c r="C433" i="5"/>
  <c r="B421" i="5"/>
  <c r="C434" i="5"/>
  <c r="C426" i="5"/>
  <c r="D434" i="5"/>
  <c r="D310" i="5"/>
  <c r="C430" i="5"/>
  <c r="C415" i="5"/>
  <c r="D182" i="5"/>
  <c r="B330" i="5"/>
  <c r="B271" i="5"/>
  <c r="D14" i="5"/>
  <c r="D242" i="5"/>
  <c r="B384" i="5"/>
  <c r="D227" i="5"/>
  <c r="D135" i="5"/>
  <c r="D417" i="5"/>
  <c r="C350" i="5"/>
  <c r="B174" i="5"/>
  <c r="C147" i="5"/>
  <c r="D429" i="5"/>
  <c r="D374" i="5"/>
  <c r="B186" i="5"/>
  <c r="D111" i="5"/>
  <c r="B52" i="4"/>
  <c r="C181" i="5"/>
  <c r="B231" i="4"/>
  <c r="D253" i="4"/>
  <c r="B397" i="5"/>
  <c r="B274" i="5"/>
  <c r="B90" i="5"/>
  <c r="C120" i="5"/>
  <c r="C398" i="5"/>
  <c r="C306" i="5"/>
  <c r="C154" i="5"/>
  <c r="D119" i="5"/>
  <c r="D401" i="5"/>
  <c r="C334" i="5"/>
  <c r="B158" i="5"/>
  <c r="D149" i="5"/>
  <c r="D413" i="5"/>
  <c r="C346" i="5"/>
  <c r="B170" i="5"/>
  <c r="C176" i="5"/>
  <c r="B34" i="5"/>
  <c r="D76" i="5"/>
  <c r="C67" i="4"/>
  <c r="D265" i="5"/>
  <c r="D320" i="5"/>
  <c r="B246" i="5"/>
  <c r="B140" i="5"/>
  <c r="C242" i="5"/>
  <c r="B294" i="5"/>
  <c r="C227" i="5"/>
  <c r="B228" i="5"/>
  <c r="B285" i="5"/>
  <c r="B322" i="5"/>
  <c r="C255" i="5"/>
  <c r="B173" i="5"/>
  <c r="C218" i="5"/>
  <c r="C352" i="5"/>
  <c r="C203" i="5"/>
  <c r="B189" i="5"/>
  <c r="C111" i="5"/>
  <c r="D71" i="5"/>
  <c r="C389" i="4"/>
  <c r="D426" i="4"/>
  <c r="D198" i="5"/>
  <c r="B346" i="5"/>
  <c r="D183" i="5"/>
  <c r="D30" i="5"/>
  <c r="B262" i="5"/>
  <c r="B400" i="5"/>
  <c r="D243" i="5"/>
  <c r="B43" i="4"/>
  <c r="C260" i="5"/>
  <c r="C369" i="5"/>
  <c r="B272" i="5"/>
  <c r="D4" i="5"/>
  <c r="C272" i="5"/>
  <c r="C381" i="5"/>
  <c r="C257" i="5"/>
  <c r="D74" i="5"/>
  <c r="D94" i="5"/>
  <c r="C28" i="4"/>
  <c r="B53" i="5"/>
  <c r="D346" i="4"/>
  <c r="B42" i="4"/>
  <c r="B410" i="5"/>
  <c r="C287" i="5"/>
  <c r="B395" i="5"/>
  <c r="C113" i="5"/>
  <c r="C411" i="5"/>
  <c r="C347" i="5"/>
  <c r="C396" i="5"/>
  <c r="D96" i="5"/>
  <c r="D414" i="5"/>
  <c r="D273" i="5"/>
  <c r="D399" i="5"/>
  <c r="D124" i="5"/>
  <c r="D426" i="5"/>
  <c r="D285" i="5"/>
  <c r="D411" i="5"/>
  <c r="D136" i="5"/>
  <c r="B19" i="5"/>
  <c r="D101" i="5"/>
  <c r="D162" i="5"/>
  <c r="D200" i="4"/>
  <c r="D105" i="4"/>
  <c r="B136" i="4"/>
  <c r="B339" i="5"/>
  <c r="D208" i="5"/>
  <c r="B196" i="5"/>
  <c r="C56" i="5"/>
  <c r="B393" i="5"/>
  <c r="D266" i="5"/>
  <c r="B86" i="5"/>
  <c r="C132" i="5"/>
  <c r="C362" i="5"/>
  <c r="C270" i="5"/>
  <c r="B114" i="5"/>
  <c r="D174" i="5"/>
  <c r="C374" i="5"/>
  <c r="C282" i="5"/>
  <c r="B126" i="5"/>
  <c r="D95" i="5"/>
  <c r="C73" i="4"/>
  <c r="D43" i="4"/>
  <c r="D131" i="4"/>
  <c r="D425" i="5"/>
  <c r="D366" i="5"/>
  <c r="B182" i="5"/>
  <c r="D165" i="5"/>
  <c r="D257" i="5"/>
  <c r="D316" i="5"/>
  <c r="B242" i="5"/>
  <c r="C166" i="5"/>
  <c r="C206" i="5"/>
  <c r="D344" i="5"/>
  <c r="C191" i="5"/>
  <c r="B108" i="5"/>
  <c r="B233" i="5"/>
  <c r="D292" i="5"/>
  <c r="B218" i="5"/>
  <c r="B124" i="5"/>
  <c r="C40" i="5"/>
  <c r="C95" i="4"/>
  <c r="D28" i="5"/>
  <c r="D117" i="4"/>
  <c r="B365" i="5"/>
  <c r="D240" i="5"/>
  <c r="C172" i="5"/>
  <c r="C88" i="5"/>
  <c r="C366" i="5"/>
  <c r="C274" i="5"/>
  <c r="B118" i="5"/>
  <c r="D87" i="5"/>
  <c r="C394" i="5"/>
  <c r="C302" i="5"/>
  <c r="C146" i="5"/>
  <c r="D115" i="5"/>
  <c r="C406" i="5"/>
  <c r="C314" i="5"/>
  <c r="C170" i="5"/>
  <c r="D127" i="5"/>
  <c r="D30" i="4"/>
  <c r="C20" i="5"/>
  <c r="C123" i="4"/>
  <c r="D106" i="4"/>
  <c r="C107" i="4"/>
  <c r="B85" i="5"/>
  <c r="D352" i="5"/>
  <c r="D249" i="5"/>
  <c r="B337" i="5"/>
  <c r="D80" i="5"/>
  <c r="B406" i="5"/>
  <c r="C283" i="5"/>
  <c r="B391" i="5"/>
  <c r="C109" i="5"/>
  <c r="C375" i="5"/>
  <c r="C311" i="5"/>
  <c r="B419" i="5"/>
  <c r="C137" i="5"/>
  <c r="C387" i="5"/>
  <c r="C323" i="5"/>
  <c r="C372" i="5"/>
  <c r="C153" i="5"/>
  <c r="C77" i="4"/>
  <c r="C114" i="5"/>
  <c r="C70" i="5"/>
  <c r="B286" i="4"/>
  <c r="B202" i="4"/>
  <c r="D224" i="4"/>
  <c r="D361" i="5"/>
  <c r="C240" i="5"/>
  <c r="B131" i="5"/>
  <c r="C9" i="5"/>
  <c r="B335" i="5"/>
  <c r="D204" i="5"/>
  <c r="B191" i="5"/>
  <c r="C68" i="5"/>
  <c r="B357" i="5"/>
  <c r="D232" i="5"/>
  <c r="B243" i="5"/>
  <c r="C96" i="5"/>
  <c r="B369" i="5"/>
  <c r="D244" i="5"/>
  <c r="C179" i="5"/>
  <c r="C108" i="5"/>
  <c r="D85" i="5"/>
  <c r="D141" i="5"/>
  <c r="D422" i="5"/>
  <c r="D281" i="5"/>
  <c r="D407" i="5"/>
  <c r="D132" i="5"/>
  <c r="D73" i="5"/>
  <c r="D341" i="5"/>
  <c r="C220" i="5"/>
  <c r="B104" i="5"/>
  <c r="C5" i="5"/>
  <c r="D377" i="5"/>
  <c r="C248" i="5"/>
  <c r="B141" i="5"/>
  <c r="C74" i="4"/>
  <c r="D317" i="5"/>
  <c r="C196" i="5"/>
  <c r="D160" i="5"/>
  <c r="B37" i="4"/>
  <c r="D133" i="5"/>
  <c r="B121" i="5"/>
  <c r="C272" i="4"/>
  <c r="C188" i="4"/>
  <c r="B211" i="4"/>
  <c r="B307" i="5"/>
  <c r="B289" i="5"/>
  <c r="B153" i="5"/>
  <c r="C41" i="5"/>
  <c r="B361" i="5"/>
  <c r="D236" i="5"/>
  <c r="D261" i="5"/>
  <c r="C100" i="5"/>
  <c r="B389" i="5"/>
  <c r="D258" i="5"/>
  <c r="B82" i="5"/>
  <c r="C128" i="5"/>
  <c r="B401" i="5"/>
  <c r="B282" i="5"/>
  <c r="B94" i="5"/>
  <c r="C140" i="5"/>
  <c r="D54" i="5"/>
  <c r="B97" i="4"/>
  <c r="D178" i="4"/>
  <c r="B180" i="4"/>
  <c r="D202" i="4"/>
  <c r="D166" i="4"/>
  <c r="C418" i="5"/>
  <c r="C326" i="5"/>
  <c r="B150" i="5"/>
  <c r="D123" i="5"/>
  <c r="B225" i="5"/>
  <c r="D284" i="5"/>
  <c r="B210" i="5"/>
  <c r="B113" i="5"/>
  <c r="B253" i="5"/>
  <c r="D312" i="5"/>
  <c r="B238" i="5"/>
  <c r="D155" i="5"/>
  <c r="C186" i="5"/>
  <c r="D324" i="5"/>
  <c r="B250" i="5"/>
  <c r="B81" i="5"/>
  <c r="B50" i="5"/>
  <c r="C67" i="5"/>
  <c r="B103" i="4"/>
  <c r="D40" i="4"/>
  <c r="B70" i="4"/>
  <c r="D230" i="5"/>
  <c r="B372" i="5"/>
  <c r="D215" i="5"/>
  <c r="B74" i="5"/>
  <c r="C264" i="5"/>
  <c r="C373" i="5"/>
  <c r="B280" i="5"/>
  <c r="D58" i="5"/>
  <c r="C292" i="5"/>
  <c r="C401" i="5"/>
  <c r="C277" i="5"/>
  <c r="B76" i="4"/>
  <c r="C304" i="5"/>
  <c r="C413" i="5"/>
  <c r="C289" i="5"/>
  <c r="B60" i="4"/>
  <c r="D126" i="5"/>
  <c r="D82" i="4"/>
  <c r="D74" i="4"/>
  <c r="D278" i="5"/>
  <c r="C185" i="5"/>
  <c r="D380" i="5"/>
  <c r="B24" i="5"/>
  <c r="D338" i="5"/>
  <c r="C245" i="5"/>
  <c r="D323" i="5"/>
  <c r="B57" i="4"/>
  <c r="D371" i="5"/>
  <c r="B291" i="5"/>
  <c r="C353" i="5"/>
  <c r="D19" i="4"/>
  <c r="D314" i="5"/>
  <c r="C221" i="5"/>
  <c r="D299" i="5"/>
  <c r="B89" i="4"/>
  <c r="D176" i="5"/>
  <c r="B23" i="5"/>
  <c r="D291" i="4"/>
  <c r="D207" i="4"/>
  <c r="B304" i="5"/>
  <c r="D201" i="5"/>
  <c r="D389" i="5"/>
  <c r="C18" i="5"/>
  <c r="B358" i="5"/>
  <c r="D267" i="5"/>
  <c r="B349" i="5"/>
  <c r="C61" i="5"/>
  <c r="B386" i="5"/>
  <c r="C263" i="5"/>
  <c r="B371" i="5"/>
  <c r="C89" i="5"/>
  <c r="B398" i="5"/>
  <c r="C275" i="5"/>
  <c r="B383" i="5"/>
  <c r="C101" i="5"/>
  <c r="B56" i="4"/>
  <c r="C130" i="5"/>
  <c r="D97" i="5"/>
  <c r="C179" i="4"/>
  <c r="C314" i="4"/>
  <c r="B337" i="4"/>
  <c r="B366" i="4"/>
  <c r="C62" i="5"/>
  <c r="B270" i="4"/>
  <c r="D319" i="4"/>
  <c r="D379" i="4"/>
  <c r="B112" i="5"/>
  <c r="D126" i="4"/>
  <c r="B184" i="4"/>
  <c r="C300" i="4"/>
  <c r="B330" i="4"/>
  <c r="B84" i="5"/>
  <c r="D368" i="4"/>
  <c r="B272" i="4"/>
  <c r="B236" i="4"/>
  <c r="C32" i="5"/>
  <c r="D52" i="4"/>
  <c r="C297" i="4"/>
  <c r="B320" i="4"/>
  <c r="B284" i="4"/>
  <c r="C115" i="5"/>
  <c r="B130" i="4"/>
  <c r="B196" i="4"/>
  <c r="D218" i="4"/>
  <c r="D182" i="4"/>
  <c r="B348" i="4"/>
  <c r="B399" i="4"/>
  <c r="C429" i="4"/>
  <c r="B80" i="4"/>
  <c r="D20" i="5"/>
  <c r="C152" i="4"/>
  <c r="C105" i="4"/>
  <c r="C175" i="5"/>
  <c r="D261" i="4"/>
  <c r="D177" i="4"/>
  <c r="C200" i="4"/>
  <c r="C164" i="4"/>
  <c r="C24" i="5"/>
  <c r="C59" i="4"/>
  <c r="C92" i="4"/>
  <c r="D41" i="5"/>
  <c r="D390" i="4"/>
  <c r="D317" i="4"/>
  <c r="C252" i="4"/>
  <c r="D279" i="4"/>
  <c r="C50" i="4"/>
  <c r="B355" i="4"/>
  <c r="C229" i="4"/>
  <c r="C193" i="4"/>
  <c r="C55" i="5"/>
  <c r="D13" i="5"/>
  <c r="B416" i="4"/>
  <c r="C277" i="4"/>
  <c r="C241" i="4"/>
  <c r="C173" i="5"/>
  <c r="C87" i="4"/>
  <c r="D382" i="4"/>
  <c r="B402" i="4"/>
  <c r="D424" i="4"/>
  <c r="D388" i="4"/>
  <c r="D102" i="4"/>
  <c r="B115" i="4"/>
  <c r="B46" i="4"/>
  <c r="C172" i="4"/>
  <c r="C251" i="4"/>
  <c r="C215" i="4"/>
  <c r="B61" i="4"/>
  <c r="C154" i="4"/>
  <c r="B322" i="4"/>
  <c r="B435" i="4"/>
  <c r="D32" i="5"/>
  <c r="B364" i="4"/>
  <c r="C431" i="4"/>
  <c r="D90" i="5"/>
  <c r="B147" i="4"/>
  <c r="B338" i="4"/>
  <c r="D281" i="4"/>
  <c r="B74" i="4"/>
  <c r="D193" i="4"/>
  <c r="D272" i="4"/>
  <c r="D236" i="4"/>
  <c r="B105" i="5"/>
  <c r="C240" i="4"/>
  <c r="C156" i="4"/>
  <c r="B179" i="4"/>
  <c r="B141" i="4"/>
  <c r="C48" i="5"/>
  <c r="C31" i="4"/>
  <c r="B380" i="4"/>
  <c r="B304" i="4"/>
  <c r="B268" i="4"/>
  <c r="D337" i="4"/>
  <c r="D68" i="4"/>
  <c r="C167" i="4"/>
  <c r="C106" i="5"/>
  <c r="C424" i="4"/>
  <c r="D113" i="4"/>
  <c r="C115" i="4"/>
  <c r="D86" i="5"/>
  <c r="B82" i="4"/>
  <c r="C369" i="4"/>
  <c r="D396" i="4"/>
  <c r="C419" i="4"/>
  <c r="C383" i="4"/>
  <c r="B93" i="4"/>
  <c r="D179" i="4"/>
  <c r="C303" i="4"/>
  <c r="B108" i="4"/>
  <c r="B290" i="4"/>
  <c r="B346" i="4"/>
  <c r="D408" i="4"/>
  <c r="C103" i="5"/>
  <c r="B235" i="4"/>
  <c r="D191" i="4"/>
  <c r="D358" i="4"/>
  <c r="C174" i="5"/>
  <c r="D75" i="5"/>
  <c r="D429" i="4"/>
  <c r="C332" i="4"/>
  <c r="C364" i="4"/>
  <c r="D375" i="4"/>
  <c r="C74" i="5"/>
  <c r="B238" i="4"/>
  <c r="B154" i="4"/>
  <c r="D176" i="4"/>
  <c r="D137" i="4"/>
  <c r="B274" i="4"/>
  <c r="B334" i="4"/>
  <c r="C418" i="4"/>
  <c r="C52" i="4"/>
  <c r="C75" i="4"/>
  <c r="B195" i="4"/>
  <c r="B159" i="4"/>
  <c r="C189" i="4"/>
  <c r="D190" i="4"/>
  <c r="C213" i="4"/>
  <c r="C177" i="4"/>
  <c r="C148" i="5"/>
  <c r="C23" i="4"/>
  <c r="C316" i="4"/>
  <c r="B315" i="4"/>
  <c r="B354" i="4"/>
  <c r="B423" i="4"/>
  <c r="D289" i="4"/>
  <c r="C210" i="4"/>
  <c r="D23" i="4"/>
  <c r="B123" i="4"/>
  <c r="D143" i="4"/>
  <c r="D75" i="4"/>
  <c r="B403" i="4"/>
  <c r="B134" i="4"/>
  <c r="B86" i="4"/>
  <c r="D106" i="5"/>
  <c r="D210" i="4"/>
  <c r="B119" i="4"/>
  <c r="C149" i="4"/>
  <c r="D98" i="4"/>
  <c r="B128" i="5"/>
  <c r="D43" i="5"/>
  <c r="D350" i="4"/>
  <c r="D369" i="4"/>
  <c r="B395" i="4"/>
  <c r="D332" i="4"/>
  <c r="C132" i="4"/>
  <c r="D136" i="4"/>
  <c r="C15" i="5"/>
  <c r="B413" i="4"/>
  <c r="B208" i="4"/>
  <c r="B172" i="4"/>
  <c r="C79" i="5"/>
  <c r="D45" i="5"/>
  <c r="D342" i="4"/>
  <c r="B384" i="4"/>
  <c r="B405" i="4"/>
  <c r="D18" i="4"/>
  <c r="B5" i="5"/>
  <c r="B265" i="4"/>
  <c r="B181" i="4"/>
  <c r="D203" i="4"/>
  <c r="D167" i="4"/>
  <c r="C323" i="4"/>
  <c r="D415" i="4"/>
  <c r="D113" i="5"/>
  <c r="B319" i="4"/>
  <c r="B78" i="4"/>
  <c r="B30" i="4"/>
  <c r="C156" i="5"/>
  <c r="B18" i="4"/>
  <c r="C427" i="4"/>
  <c r="B431" i="4"/>
  <c r="B347" i="4"/>
  <c r="D417" i="4"/>
  <c r="C7" i="5"/>
  <c r="C104" i="4"/>
  <c r="C239" i="4"/>
  <c r="B262" i="4"/>
  <c r="B226" i="4"/>
  <c r="D215" i="4"/>
  <c r="C245" i="4"/>
  <c r="D433" i="4"/>
  <c r="D19" i="5"/>
  <c r="B164" i="4"/>
  <c r="C280" i="4"/>
  <c r="C244" i="4"/>
  <c r="D78" i="5"/>
  <c r="D274" i="4"/>
  <c r="C191" i="4"/>
  <c r="D347" i="4"/>
  <c r="D311" i="4"/>
  <c r="C138" i="5"/>
  <c r="B174" i="4"/>
  <c r="D223" i="4"/>
  <c r="B410" i="4"/>
  <c r="D153" i="4"/>
  <c r="D62" i="4"/>
  <c r="C318" i="4"/>
  <c r="D48" i="4"/>
  <c r="C422" i="4"/>
  <c r="D290" i="4"/>
  <c r="D228" i="4"/>
  <c r="D235" i="4"/>
  <c r="D327" i="4"/>
  <c r="C102" i="5"/>
  <c r="C211" i="4"/>
  <c r="B120" i="4"/>
  <c r="B150" i="4"/>
  <c r="C102" i="4"/>
  <c r="B10" i="5"/>
  <c r="D194" i="4"/>
  <c r="C147" i="4"/>
  <c r="B128" i="4"/>
  <c r="D128" i="4"/>
  <c r="B407" i="4"/>
  <c r="D308" i="4"/>
  <c r="C428" i="4"/>
  <c r="B29" i="5"/>
  <c r="D435" i="4"/>
  <c r="C293" i="4"/>
  <c r="C257" i="4"/>
  <c r="C8" i="5"/>
  <c r="D80" i="4"/>
  <c r="D44" i="5"/>
  <c r="D17" i="5"/>
  <c r="C305" i="4"/>
  <c r="C95" i="5"/>
  <c r="C101" i="4"/>
  <c r="D403" i="4"/>
  <c r="B425" i="4"/>
  <c r="B389" i="4"/>
  <c r="B344" i="4"/>
  <c r="C133" i="4"/>
  <c r="C231" i="4"/>
  <c r="C86" i="5"/>
  <c r="D364" i="4"/>
  <c r="C142" i="4"/>
  <c r="C143" i="4"/>
  <c r="C143" i="5"/>
  <c r="C103" i="4"/>
  <c r="B420" i="4"/>
  <c r="B418" i="4"/>
  <c r="B323" i="4"/>
  <c r="D404" i="4"/>
  <c r="D53" i="5"/>
  <c r="B201" i="4"/>
  <c r="C106" i="4"/>
  <c r="C136" i="4"/>
  <c r="C311" i="4"/>
  <c r="C347" i="4"/>
  <c r="D160" i="4"/>
  <c r="D434" i="4"/>
  <c r="B98" i="4"/>
  <c r="B292" i="4"/>
  <c r="B166" i="4"/>
  <c r="D123" i="4"/>
  <c r="B247" i="5"/>
  <c r="C128" i="4"/>
  <c r="C130" i="4"/>
  <c r="D157" i="4"/>
  <c r="C112" i="4"/>
  <c r="D84" i="5"/>
  <c r="D5" i="5"/>
  <c r="B432" i="4"/>
  <c r="D365" i="4"/>
  <c r="D431" i="4"/>
  <c r="D395" i="4"/>
  <c r="B349" i="4"/>
  <c r="B210" i="4"/>
  <c r="B362" i="4"/>
  <c r="B219" i="4"/>
  <c r="B121" i="4"/>
  <c r="D163" i="5"/>
  <c r="B133" i="4"/>
  <c r="B139" i="4"/>
  <c r="C381" i="4"/>
  <c r="C390" i="4"/>
  <c r="B221" i="4"/>
  <c r="B413" i="5"/>
  <c r="C262" i="5"/>
  <c r="B106" i="5"/>
  <c r="C136" i="5"/>
  <c r="C414" i="5"/>
  <c r="C322" i="5"/>
  <c r="B146" i="5"/>
  <c r="D47" i="4"/>
  <c r="D337" i="5"/>
  <c r="C216" i="5"/>
  <c r="B99" i="5"/>
  <c r="D31" i="4"/>
  <c r="D349" i="5"/>
  <c r="C228" i="5"/>
  <c r="B115" i="5"/>
  <c r="D79" i="4"/>
  <c r="D152" i="5"/>
  <c r="B49" i="5"/>
  <c r="B249" i="4"/>
  <c r="B165" i="4"/>
  <c r="C399" i="5"/>
  <c r="C335" i="5"/>
  <c r="C384" i="5"/>
  <c r="C177" i="5"/>
  <c r="D293" i="5"/>
  <c r="D419" i="5"/>
  <c r="D144" i="5"/>
  <c r="B69" i="4"/>
  <c r="D321" i="5"/>
  <c r="C200" i="5"/>
  <c r="C171" i="5"/>
  <c r="B53" i="4"/>
  <c r="D333" i="5"/>
  <c r="C212" i="5"/>
  <c r="B93" i="5"/>
  <c r="B132" i="5"/>
  <c r="C88" i="4"/>
  <c r="D165" i="4"/>
  <c r="B323" i="5"/>
  <c r="D192" i="5"/>
  <c r="B175" i="5"/>
  <c r="B63" i="5"/>
  <c r="B377" i="5"/>
  <c r="D252" i="5"/>
  <c r="D156" i="5"/>
  <c r="C116" i="5"/>
  <c r="B405" i="5"/>
  <c r="B290" i="5"/>
  <c r="B98" i="5"/>
  <c r="C80" i="5"/>
  <c r="B353" i="5"/>
  <c r="D228" i="5"/>
  <c r="B231" i="5"/>
  <c r="C92" i="5"/>
  <c r="B176" i="5"/>
  <c r="D62" i="5"/>
  <c r="B328" i="4"/>
  <c r="B244" i="4"/>
  <c r="D266" i="4"/>
  <c r="C370" i="5"/>
  <c r="C278" i="5"/>
  <c r="B122" i="5"/>
  <c r="D158" i="5"/>
  <c r="D405" i="5"/>
  <c r="C338" i="5"/>
  <c r="B162" i="5"/>
  <c r="D157" i="5"/>
  <c r="D433" i="5"/>
  <c r="D382" i="5"/>
  <c r="B190" i="5"/>
  <c r="B87" i="5"/>
  <c r="B217" i="5"/>
  <c r="D276" i="5"/>
  <c r="B202" i="5"/>
  <c r="B103" i="5"/>
  <c r="B80" i="5"/>
  <c r="C87" i="5"/>
  <c r="D29" i="5"/>
  <c r="B116" i="4"/>
  <c r="C146" i="4"/>
  <c r="C348" i="5"/>
  <c r="D432" i="5"/>
  <c r="C333" i="5"/>
  <c r="D22" i="4"/>
  <c r="D306" i="5"/>
  <c r="C213" i="5"/>
  <c r="D291" i="5"/>
  <c r="D99" i="4"/>
  <c r="D334" i="5"/>
  <c r="C241" i="5"/>
  <c r="D319" i="5"/>
  <c r="C62" i="4"/>
  <c r="D346" i="5"/>
  <c r="C253" i="5"/>
  <c r="D331" i="5"/>
  <c r="C46" i="4"/>
  <c r="B123" i="5"/>
  <c r="C98" i="4"/>
  <c r="C53" i="4"/>
  <c r="C334" i="4"/>
  <c r="C250" i="4"/>
  <c r="B394" i="5"/>
  <c r="C271" i="5"/>
  <c r="B379" i="5"/>
  <c r="C97" i="5"/>
  <c r="C395" i="5"/>
  <c r="C331" i="5"/>
  <c r="C380" i="5"/>
  <c r="C169" i="5"/>
  <c r="D398" i="5"/>
  <c r="D368" i="5"/>
  <c r="C408" i="5"/>
  <c r="D108" i="5"/>
  <c r="D410" i="5"/>
  <c r="D392" i="5"/>
  <c r="C420" i="5"/>
  <c r="D120" i="5"/>
  <c r="B101" i="4"/>
  <c r="D153" i="5"/>
  <c r="C150" i="5"/>
  <c r="B251" i="4"/>
  <c r="D345" i="5"/>
  <c r="C224" i="5"/>
  <c r="B109" i="5"/>
  <c r="B319" i="5"/>
  <c r="D188" i="5"/>
  <c r="B169" i="5"/>
  <c r="C52" i="5"/>
  <c r="B347" i="5"/>
  <c r="D216" i="5"/>
  <c r="B207" i="5"/>
  <c r="C33" i="5"/>
  <c r="B295" i="5"/>
  <c r="D264" i="5"/>
  <c r="D167" i="5"/>
  <c r="C45" i="5"/>
  <c r="B111" i="5"/>
  <c r="B216" i="5"/>
  <c r="B187" i="4"/>
  <c r="C329" i="4"/>
  <c r="C367" i="5"/>
  <c r="C303" i="5"/>
  <c r="B411" i="5"/>
  <c r="C129" i="5"/>
  <c r="D402" i="5"/>
  <c r="D376" i="5"/>
  <c r="C412" i="5"/>
  <c r="D112" i="5"/>
  <c r="D65" i="5"/>
  <c r="D289" i="5"/>
  <c r="D415" i="5"/>
  <c r="D140" i="5"/>
  <c r="D95" i="4"/>
  <c r="D301" i="5"/>
  <c r="D427" i="5"/>
  <c r="C160" i="5"/>
  <c r="C58" i="4"/>
  <c r="B89" i="5"/>
  <c r="B187" i="5"/>
  <c r="C208" i="4"/>
  <c r="D209" i="4"/>
  <c r="C232" i="4"/>
  <c r="C116" i="4"/>
  <c r="B72" i="5"/>
  <c r="C284" i="5"/>
  <c r="C393" i="5"/>
  <c r="C269" i="5"/>
  <c r="D66" i="5"/>
  <c r="C344" i="5"/>
  <c r="D428" i="5"/>
  <c r="C329" i="5"/>
  <c r="C3" i="5"/>
  <c r="D394" i="5"/>
  <c r="B256" i="5"/>
  <c r="D364" i="5"/>
  <c r="B32" i="5"/>
  <c r="D282" i="5"/>
  <c r="C189" i="5"/>
  <c r="D388" i="5"/>
  <c r="B44" i="5"/>
  <c r="D142" i="5"/>
  <c r="D50" i="4"/>
  <c r="D25" i="4"/>
  <c r="B375" i="4"/>
  <c r="D335" i="4"/>
  <c r="B336" i="5"/>
  <c r="D233" i="5"/>
  <c r="B321" i="5"/>
  <c r="C50" i="5"/>
  <c r="B390" i="5"/>
  <c r="C267" i="5"/>
  <c r="B375" i="5"/>
  <c r="C93" i="5"/>
  <c r="B418" i="5"/>
  <c r="C295" i="5"/>
  <c r="B403" i="5"/>
  <c r="C121" i="5"/>
  <c r="C371" i="5"/>
  <c r="C307" i="5"/>
  <c r="B415" i="5"/>
  <c r="C133" i="5"/>
  <c r="B101" i="5"/>
  <c r="D57" i="5"/>
  <c r="B33" i="5"/>
  <c r="D342" i="5"/>
  <c r="C249" i="5"/>
  <c r="D327" i="5"/>
  <c r="B73" i="4"/>
  <c r="B316" i="5"/>
  <c r="D213" i="5"/>
  <c r="B301" i="5"/>
  <c r="C30" i="5"/>
  <c r="B344" i="5"/>
  <c r="D241" i="5"/>
  <c r="B329" i="5"/>
  <c r="D64" i="5"/>
  <c r="D395" i="5"/>
  <c r="D189" i="5"/>
  <c r="D365" i="5"/>
  <c r="C6" i="5"/>
  <c r="C184" i="5"/>
  <c r="D55" i="4"/>
  <c r="D71" i="4"/>
  <c r="C206" i="4"/>
  <c r="C113" i="4"/>
  <c r="B362" i="5"/>
  <c r="B261" i="5"/>
  <c r="C355" i="5"/>
  <c r="C65" i="5"/>
  <c r="C363" i="5"/>
  <c r="C299" i="5"/>
  <c r="B407" i="5"/>
  <c r="C125" i="5"/>
  <c r="C391" i="5"/>
  <c r="C327" i="5"/>
  <c r="C376" i="5"/>
  <c r="C161" i="5"/>
  <c r="C403" i="5"/>
  <c r="C339" i="5"/>
  <c r="C388" i="5"/>
  <c r="D88" i="5"/>
  <c r="B35" i="5"/>
  <c r="D117" i="5"/>
  <c r="B95" i="5"/>
  <c r="D293" i="4"/>
  <c r="B295" i="4"/>
  <c r="D107" i="4"/>
  <c r="B124" i="4"/>
  <c r="D313" i="5"/>
  <c r="C192" i="5"/>
  <c r="C151" i="5"/>
  <c r="D63" i="4"/>
  <c r="D385" i="5"/>
  <c r="C252" i="5"/>
  <c r="D147" i="5"/>
  <c r="C37" i="5"/>
  <c r="B315" i="5"/>
  <c r="D184" i="5"/>
  <c r="B164" i="5"/>
  <c r="B79" i="5"/>
  <c r="B327" i="5"/>
  <c r="D196" i="5"/>
  <c r="B180" i="5"/>
  <c r="C13" i="5"/>
  <c r="D159" i="5"/>
  <c r="B160" i="5"/>
  <c r="D229" i="4"/>
  <c r="C144" i="4"/>
  <c r="C168" i="4"/>
  <c r="C402" i="5"/>
  <c r="C310" i="5"/>
  <c r="C162" i="5"/>
  <c r="D107" i="5"/>
  <c r="B209" i="5"/>
  <c r="D390" i="5"/>
  <c r="B194" i="5"/>
  <c r="B92" i="5"/>
  <c r="B237" i="5"/>
  <c r="D296" i="5"/>
  <c r="B222" i="5"/>
  <c r="B129" i="5"/>
  <c r="B249" i="5"/>
  <c r="D308" i="5"/>
  <c r="B234" i="5"/>
  <c r="B145" i="5"/>
  <c r="D59" i="4"/>
  <c r="C131" i="5"/>
  <c r="C135" i="4"/>
  <c r="C246" i="5"/>
  <c r="B298" i="5"/>
  <c r="C231" i="5"/>
  <c r="B205" i="5"/>
  <c r="D210" i="5"/>
  <c r="B352" i="5"/>
  <c r="D195" i="5"/>
  <c r="B66" i="5"/>
  <c r="D238" i="5"/>
  <c r="B380" i="5"/>
  <c r="D223" i="5"/>
  <c r="D22" i="5"/>
  <c r="D186" i="5"/>
  <c r="B334" i="5"/>
  <c r="B279" i="5"/>
  <c r="D34" i="5"/>
  <c r="C12" i="5"/>
  <c r="D118" i="5"/>
  <c r="C71" i="4"/>
  <c r="D398" i="4"/>
  <c r="C407" i="4"/>
  <c r="B270" i="5"/>
  <c r="B404" i="5"/>
  <c r="D247" i="5"/>
  <c r="B59" i="4"/>
  <c r="C296" i="5"/>
  <c r="C405" i="5"/>
  <c r="C281" i="5"/>
  <c r="D70" i="4"/>
  <c r="C324" i="5"/>
  <c r="D408" i="5"/>
  <c r="C309" i="5"/>
  <c r="C33" i="4"/>
  <c r="C336" i="5"/>
  <c r="D420" i="5"/>
  <c r="C321" i="5"/>
  <c r="C17" i="4"/>
  <c r="D173" i="5"/>
  <c r="B24" i="4"/>
  <c r="B32" i="4"/>
  <c r="B313" i="4"/>
  <c r="B396" i="4"/>
  <c r="C312" i="4"/>
  <c r="B31" i="4"/>
  <c r="D353" i="4"/>
  <c r="C417" i="4"/>
  <c r="C79" i="4"/>
  <c r="C89" i="4"/>
  <c r="B177" i="5"/>
  <c r="D184" i="4"/>
  <c r="C355" i="4"/>
  <c r="B316" i="4"/>
  <c r="D73" i="4"/>
  <c r="C313" i="4"/>
  <c r="C187" i="4"/>
  <c r="C151" i="4"/>
  <c r="B203" i="5"/>
  <c r="B155" i="4"/>
  <c r="D212" i="4"/>
  <c r="C235" i="4"/>
  <c r="C199" i="4"/>
  <c r="D70" i="5"/>
  <c r="B280" i="4"/>
  <c r="C97" i="4"/>
  <c r="B129" i="4"/>
  <c r="D297" i="4"/>
  <c r="C376" i="4"/>
  <c r="D187" i="4"/>
  <c r="B88" i="4"/>
  <c r="B102" i="4"/>
  <c r="C236" i="4"/>
  <c r="B294" i="4"/>
  <c r="B258" i="4"/>
  <c r="D61" i="5"/>
  <c r="D195" i="4"/>
  <c r="D97" i="4"/>
  <c r="C129" i="4"/>
  <c r="B306" i="4"/>
  <c r="B192" i="5"/>
  <c r="C160" i="4"/>
  <c r="D302" i="4"/>
  <c r="C325" i="4"/>
  <c r="C289" i="4"/>
  <c r="D410" i="4"/>
  <c r="B275" i="4"/>
  <c r="B392" i="4"/>
  <c r="D76" i="4"/>
  <c r="C249" i="4"/>
  <c r="B143" i="4"/>
  <c r="C308" i="4"/>
  <c r="D77" i="4"/>
  <c r="B99" i="4"/>
  <c r="D254" i="4"/>
  <c r="D192" i="4"/>
  <c r="D156" i="4"/>
  <c r="D46" i="4"/>
  <c r="C237" i="4"/>
  <c r="C153" i="4"/>
  <c r="B176" i="4"/>
  <c r="B137" i="4"/>
  <c r="D407" i="4"/>
  <c r="D361" i="4"/>
  <c r="B430" i="4"/>
  <c r="C63" i="5"/>
  <c r="C256" i="4"/>
  <c r="B213" i="4"/>
  <c r="C324" i="4"/>
  <c r="B406" i="4"/>
  <c r="B138" i="4"/>
  <c r="B243" i="4"/>
  <c r="D260" i="4"/>
  <c r="D313" i="4"/>
  <c r="C276" i="4"/>
  <c r="C260" i="4"/>
  <c r="D154" i="5"/>
  <c r="D352" i="4"/>
  <c r="D384" i="4"/>
  <c r="D345" i="4"/>
  <c r="D277" i="4"/>
  <c r="D255" i="4"/>
  <c r="C357" i="4"/>
  <c r="B429" i="4"/>
  <c r="D87" i="4"/>
  <c r="C174" i="4"/>
  <c r="B298" i="4"/>
  <c r="C100" i="4"/>
  <c r="D284" i="4"/>
  <c r="B232" i="5"/>
  <c r="D135" i="4"/>
  <c r="C281" i="4"/>
  <c r="C219" i="4"/>
  <c r="C183" i="4"/>
  <c r="D394" i="4"/>
  <c r="C99" i="4"/>
  <c r="C421" i="4"/>
  <c r="B95" i="4"/>
  <c r="B112" i="4"/>
  <c r="D237" i="4"/>
  <c r="D201" i="4"/>
  <c r="C41" i="4"/>
  <c r="B232" i="4"/>
  <c r="D147" i="4"/>
  <c r="D170" i="4"/>
  <c r="D129" i="4"/>
  <c r="B96" i="5"/>
  <c r="D27" i="5"/>
  <c r="B379" i="4"/>
  <c r="D393" i="4"/>
  <c r="C416" i="4"/>
  <c r="C380" i="4"/>
  <c r="D355" i="4"/>
  <c r="D230" i="4"/>
  <c r="B143" i="5"/>
  <c r="D275" i="4"/>
  <c r="D314" i="4"/>
  <c r="D278" i="4"/>
  <c r="D27" i="4"/>
  <c r="B110" i="4"/>
  <c r="D12" i="5"/>
  <c r="C27" i="4"/>
  <c r="D40" i="5"/>
  <c r="D49" i="4"/>
  <c r="B61" i="5"/>
  <c r="D371" i="4"/>
  <c r="D287" i="4"/>
  <c r="C310" i="4"/>
  <c r="C274" i="4"/>
  <c r="D328" i="4"/>
  <c r="C230" i="4"/>
  <c r="D65" i="4"/>
  <c r="D138" i="4"/>
  <c r="B279" i="4"/>
  <c r="C122" i="4"/>
  <c r="D300" i="4"/>
  <c r="D129" i="5"/>
  <c r="C304" i="4"/>
  <c r="D305" i="4"/>
  <c r="D121" i="4"/>
  <c r="C292" i="4"/>
  <c r="B30" i="5"/>
  <c r="C173" i="4"/>
  <c r="B118" i="4"/>
  <c r="D148" i="4"/>
  <c r="D100" i="4"/>
  <c r="D349" i="4"/>
  <c r="C423" i="4"/>
  <c r="D188" i="4"/>
  <c r="C119" i="4"/>
  <c r="B149" i="4"/>
  <c r="B412" i="4"/>
  <c r="D69" i="5"/>
  <c r="D104" i="4"/>
  <c r="C216" i="4"/>
  <c r="C180" i="4"/>
  <c r="D109" i="5"/>
  <c r="C118" i="4"/>
  <c r="D241" i="4"/>
  <c r="C264" i="4"/>
  <c r="C228" i="4"/>
  <c r="B65" i="4"/>
  <c r="D144" i="4"/>
  <c r="D32" i="4"/>
  <c r="C63" i="4"/>
  <c r="D151" i="4"/>
  <c r="B167" i="4"/>
  <c r="B237" i="4"/>
  <c r="C55" i="4"/>
  <c r="B228" i="4"/>
  <c r="D114" i="4"/>
  <c r="B287" i="4"/>
  <c r="D45" i="4"/>
  <c r="C317" i="4"/>
  <c r="C233" i="4"/>
  <c r="B256" i="4"/>
  <c r="B220" i="4"/>
  <c r="D102" i="5"/>
  <c r="B66" i="4"/>
  <c r="D320" i="4"/>
  <c r="D380" i="4"/>
  <c r="C403" i="4"/>
  <c r="B363" i="4"/>
  <c r="D419" i="4"/>
  <c r="B175" i="4"/>
  <c r="B77" i="5"/>
  <c r="C47" i="4"/>
  <c r="D173" i="4"/>
  <c r="D133" i="4"/>
  <c r="B38" i="5"/>
  <c r="B168" i="4"/>
  <c r="C111" i="4"/>
  <c r="B142" i="4"/>
  <c r="B94" i="4"/>
  <c r="B161" i="5"/>
  <c r="C84" i="4"/>
  <c r="D413" i="4"/>
  <c r="B373" i="4"/>
  <c r="B343" i="4"/>
  <c r="D359" i="4"/>
  <c r="C328" i="4"/>
  <c r="C358" i="4"/>
  <c r="B139" i="5"/>
  <c r="B248" i="4"/>
  <c r="C207" i="4"/>
  <c r="C214" i="4"/>
  <c r="C242" i="4"/>
  <c r="C122" i="5"/>
  <c r="B190" i="4"/>
  <c r="B325" i="4"/>
  <c r="D336" i="4"/>
  <c r="B72" i="4"/>
  <c r="B48" i="4"/>
  <c r="D307" i="4"/>
  <c r="C197" i="4"/>
  <c r="C415" i="4"/>
  <c r="D263" i="4"/>
  <c r="C37" i="4"/>
  <c r="C19" i="4"/>
  <c r="B357" i="4"/>
  <c r="C188" i="5"/>
  <c r="D312" i="4"/>
  <c r="D425" i="4"/>
  <c r="C435" i="4"/>
  <c r="D17" i="4"/>
  <c r="C85" i="4"/>
  <c r="B345" i="4"/>
  <c r="B261" i="4"/>
  <c r="D283" i="4"/>
  <c r="D247" i="4"/>
  <c r="D125" i="5"/>
  <c r="D309" i="4"/>
  <c r="D225" i="4"/>
  <c r="C248" i="4"/>
  <c r="C212" i="4"/>
  <c r="B401" i="4"/>
  <c r="B246" i="4"/>
  <c r="C430" i="4"/>
  <c r="D55" i="5"/>
  <c r="D334" i="4"/>
  <c r="D208" i="4"/>
  <c r="D172" i="4"/>
  <c r="B171" i="5"/>
  <c r="C176" i="4"/>
  <c r="D318" i="4"/>
  <c r="D103" i="4"/>
  <c r="D220" i="4"/>
  <c r="C24" i="4"/>
  <c r="C301" i="4"/>
  <c r="C217" i="4"/>
  <c r="B240" i="4"/>
  <c r="B204" i="4"/>
  <c r="C425" i="4"/>
  <c r="B160" i="4"/>
  <c r="B285" i="4"/>
  <c r="D35" i="5"/>
  <c r="C140" i="4"/>
  <c r="B259" i="4"/>
  <c r="B223" i="4"/>
  <c r="B68" i="4"/>
  <c r="C253" i="4"/>
  <c r="C169" i="4"/>
  <c r="B192" i="4"/>
  <c r="B156" i="4"/>
  <c r="C155" i="5"/>
  <c r="D11" i="5"/>
  <c r="D400" i="4"/>
  <c r="B415" i="4"/>
  <c r="C319" i="4"/>
  <c r="D401" i="4"/>
  <c r="C413" i="4"/>
  <c r="D421" i="4"/>
  <c r="D114" i="5"/>
  <c r="D149" i="4"/>
  <c r="B314" i="4"/>
  <c r="D299" i="4"/>
  <c r="D348" i="4"/>
  <c r="B59" i="5"/>
  <c r="C275" i="4"/>
  <c r="D276" i="4"/>
  <c r="C299" i="4"/>
  <c r="C263" i="4"/>
  <c r="B83" i="4"/>
  <c r="B107" i="4"/>
  <c r="B260" i="4"/>
  <c r="D282" i="4"/>
  <c r="D246" i="4"/>
  <c r="C398" i="4"/>
  <c r="B397" i="4"/>
  <c r="D406" i="4"/>
  <c r="C397" i="4"/>
  <c r="C343" i="4"/>
  <c r="B177" i="4"/>
  <c r="D171" i="5"/>
  <c r="C4" i="5"/>
  <c r="C371" i="4"/>
  <c r="C258" i="4"/>
  <c r="D414" i="4"/>
  <c r="B428" i="4"/>
  <c r="B351" i="4"/>
  <c r="D351" i="5"/>
  <c r="C400" i="5"/>
  <c r="D100" i="5"/>
  <c r="B31" i="5"/>
  <c r="D309" i="5"/>
  <c r="D435" i="5"/>
  <c r="D177" i="5"/>
  <c r="B312" i="5"/>
  <c r="D209" i="5"/>
  <c r="B297" i="5"/>
  <c r="C26" i="5"/>
  <c r="B324" i="5"/>
  <c r="D221" i="5"/>
  <c r="B309" i="5"/>
  <c r="C38" i="5"/>
  <c r="B188" i="5"/>
  <c r="B156" i="5"/>
  <c r="D28" i="4"/>
  <c r="C402" i="4"/>
  <c r="C359" i="4"/>
  <c r="D294" i="5"/>
  <c r="C201" i="5"/>
  <c r="D279" i="5"/>
  <c r="B40" i="5"/>
  <c r="D358" i="5"/>
  <c r="B267" i="5"/>
  <c r="D339" i="5"/>
  <c r="D35" i="4"/>
  <c r="B296" i="5"/>
  <c r="D193" i="5"/>
  <c r="D373" i="5"/>
  <c r="C10" i="5"/>
  <c r="B308" i="5"/>
  <c r="D205" i="5"/>
  <c r="B293" i="5"/>
  <c r="C22" i="5"/>
  <c r="C76" i="4"/>
  <c r="C51" i="5"/>
  <c r="B75" i="5"/>
  <c r="B378" i="5"/>
  <c r="B292" i="5"/>
  <c r="B363" i="5"/>
  <c r="C81" i="5"/>
  <c r="C379" i="5"/>
  <c r="C315" i="5"/>
  <c r="C364" i="5"/>
  <c r="C141" i="5"/>
  <c r="C407" i="5"/>
  <c r="C343" i="5"/>
  <c r="C392" i="5"/>
  <c r="D92" i="5"/>
  <c r="B414" i="5"/>
  <c r="C291" i="5"/>
  <c r="B399" i="5"/>
  <c r="C117" i="5"/>
  <c r="D34" i="4"/>
  <c r="C82" i="5"/>
  <c r="C110" i="5"/>
  <c r="C243" i="4"/>
  <c r="C159" i="4"/>
  <c r="D406" i="5"/>
  <c r="D384" i="5"/>
  <c r="C416" i="5"/>
  <c r="D116" i="5"/>
  <c r="B47" i="5"/>
  <c r="D325" i="5"/>
  <c r="C204" i="5"/>
  <c r="B83" i="5"/>
  <c r="C26" i="4"/>
  <c r="C357" i="5"/>
  <c r="C232" i="5"/>
  <c r="B120" i="5"/>
  <c r="C17" i="5"/>
  <c r="D369" i="5"/>
  <c r="C244" i="5"/>
  <c r="B136" i="5"/>
  <c r="C29" i="5"/>
  <c r="B155" i="5"/>
  <c r="B35" i="4"/>
  <c r="C114" i="4"/>
  <c r="B266" i="4"/>
  <c r="D288" i="4"/>
  <c r="C214" i="5"/>
  <c r="D354" i="5"/>
  <c r="C199" i="5"/>
  <c r="B163" i="5"/>
  <c r="D178" i="5"/>
  <c r="B326" i="5"/>
  <c r="B263" i="5"/>
  <c r="D26" i="5"/>
  <c r="D206" i="5"/>
  <c r="D356" i="5"/>
  <c r="D191" i="5"/>
  <c r="B58" i="5"/>
  <c r="D218" i="5"/>
  <c r="B360" i="5"/>
  <c r="D203" i="5"/>
  <c r="B255" i="5"/>
  <c r="C44" i="5"/>
  <c r="C183" i="5"/>
  <c r="B114" i="4"/>
  <c r="B331" i="4"/>
  <c r="B376" i="4"/>
  <c r="C332" i="5"/>
  <c r="D416" i="5"/>
  <c r="C317" i="5"/>
  <c r="B44" i="4"/>
  <c r="D290" i="5"/>
  <c r="C197" i="5"/>
  <c r="D275" i="5"/>
  <c r="B52" i="5"/>
  <c r="D318" i="5"/>
  <c r="C225" i="5"/>
  <c r="D303" i="5"/>
  <c r="D83" i="4"/>
  <c r="D330" i="5"/>
  <c r="C237" i="5"/>
  <c r="D315" i="5"/>
  <c r="D67" i="4"/>
  <c r="B167" i="5"/>
  <c r="C34" i="4"/>
  <c r="B45" i="4"/>
  <c r="B320" i="5"/>
  <c r="D217" i="5"/>
  <c r="B305" i="5"/>
  <c r="C34" i="5"/>
  <c r="B374" i="5"/>
  <c r="B284" i="5"/>
  <c r="B359" i="5"/>
  <c r="C77" i="5"/>
  <c r="B402" i="5"/>
  <c r="C279" i="5"/>
  <c r="B387" i="5"/>
  <c r="C105" i="5"/>
  <c r="D360" i="5"/>
  <c r="D253" i="5"/>
  <c r="B341" i="5"/>
  <c r="C53" i="5"/>
  <c r="B251" i="5"/>
  <c r="C35" i="5"/>
  <c r="C43" i="5"/>
  <c r="D111" i="4"/>
  <c r="D244" i="4"/>
  <c r="D378" i="5"/>
  <c r="B248" i="5"/>
  <c r="C349" i="5"/>
  <c r="B8" i="5"/>
  <c r="D322" i="5"/>
  <c r="C229" i="5"/>
  <c r="D307" i="5"/>
  <c r="C78" i="4"/>
  <c r="D350" i="5"/>
  <c r="B259" i="5"/>
  <c r="D335" i="5"/>
  <c r="B41" i="4"/>
  <c r="D363" i="5"/>
  <c r="B283" i="5"/>
  <c r="D347" i="5"/>
  <c r="B25" i="4"/>
  <c r="B211" i="5"/>
  <c r="C19" i="5"/>
  <c r="C23" i="5"/>
  <c r="B140" i="4"/>
  <c r="D141" i="4"/>
  <c r="C166" i="4"/>
  <c r="C360" i="4"/>
  <c r="D169" i="5"/>
  <c r="B229" i="5"/>
  <c r="D288" i="5"/>
  <c r="B214" i="5"/>
  <c r="B97" i="5"/>
  <c r="C210" i="5"/>
  <c r="D348" i="5"/>
  <c r="C195" i="5"/>
  <c r="B179" i="5"/>
  <c r="C238" i="5"/>
  <c r="D391" i="5"/>
  <c r="C223" i="5"/>
  <c r="B220" i="5"/>
  <c r="C250" i="5"/>
  <c r="B302" i="5"/>
  <c r="C235" i="5"/>
  <c r="B147" i="5"/>
  <c r="C38" i="4"/>
  <c r="C157" i="5"/>
  <c r="B38" i="4"/>
  <c r="C401" i="4"/>
  <c r="D79" i="5"/>
  <c r="C268" i="5"/>
  <c r="C377" i="5"/>
  <c r="B288" i="5"/>
  <c r="C328" i="5"/>
  <c r="D412" i="5"/>
  <c r="C313" i="5"/>
  <c r="B28" i="4"/>
  <c r="D362" i="5"/>
  <c r="B240" i="5"/>
  <c r="C341" i="5"/>
  <c r="D386" i="5"/>
  <c r="B252" i="5"/>
  <c r="D355" i="5"/>
  <c r="B28" i="5"/>
  <c r="C28" i="5"/>
  <c r="D138" i="5"/>
  <c r="B50" i="4"/>
  <c r="D214" i="5"/>
  <c r="B356" i="5"/>
  <c r="D199" i="5"/>
  <c r="D46" i="5"/>
  <c r="B278" i="5"/>
  <c r="B416" i="5"/>
  <c r="D263" i="5"/>
  <c r="D21" i="4"/>
  <c r="C276" i="5"/>
  <c r="C385" i="5"/>
  <c r="C261" i="5"/>
  <c r="D69" i="4"/>
  <c r="D250" i="5"/>
  <c r="B392" i="5"/>
  <c r="D235" i="5"/>
  <c r="D53" i="4"/>
  <c r="C59" i="5"/>
  <c r="B117" i="5"/>
  <c r="D23" i="5"/>
  <c r="C411" i="4"/>
  <c r="C420" i="4"/>
  <c r="C300" i="5"/>
  <c r="C409" i="5"/>
  <c r="C285" i="5"/>
  <c r="D86" i="4"/>
  <c r="D370" i="5"/>
  <c r="B244" i="5"/>
  <c r="C345" i="5"/>
  <c r="B20" i="5"/>
  <c r="D286" i="5"/>
  <c r="C193" i="5"/>
  <c r="D271" i="5"/>
  <c r="B48" i="5"/>
  <c r="D298" i="5"/>
  <c r="C205" i="5"/>
  <c r="D283" i="5"/>
  <c r="B68" i="5"/>
  <c r="B144" i="5"/>
  <c r="B77" i="4"/>
  <c r="D77" i="5"/>
  <c r="D227" i="4"/>
  <c r="B229" i="4"/>
  <c r="D251" i="4"/>
  <c r="D387" i="5"/>
  <c r="D185" i="5"/>
  <c r="D357" i="5"/>
  <c r="C30" i="4"/>
  <c r="B348" i="5"/>
  <c r="D245" i="5"/>
  <c r="B333" i="5"/>
  <c r="D72" i="5"/>
  <c r="B370" i="5"/>
  <c r="B276" i="5"/>
  <c r="B355" i="5"/>
  <c r="C73" i="5"/>
  <c r="B382" i="5"/>
  <c r="C259" i="5"/>
  <c r="B367" i="5"/>
  <c r="C85" i="5"/>
  <c r="B55" i="4"/>
  <c r="D82" i="5"/>
  <c r="C18" i="4"/>
  <c r="D163" i="4"/>
  <c r="C287" i="4"/>
  <c r="B310" i="4"/>
  <c r="D297" i="5"/>
  <c r="D423" i="5"/>
  <c r="C152" i="5"/>
  <c r="B85" i="4"/>
  <c r="D353" i="5"/>
  <c r="C236" i="5"/>
  <c r="B125" i="5"/>
  <c r="C21" i="5"/>
  <c r="B299" i="5"/>
  <c r="B273" i="5"/>
  <c r="C180" i="5"/>
  <c r="C49" i="5"/>
  <c r="B311" i="5"/>
  <c r="D180" i="5"/>
  <c r="B159" i="5"/>
  <c r="B71" i="5"/>
  <c r="B197" i="5"/>
  <c r="B84" i="4"/>
  <c r="D306" i="4"/>
  <c r="B381" i="5"/>
  <c r="B258" i="5"/>
  <c r="D164" i="5"/>
  <c r="C104" i="5"/>
  <c r="C382" i="5"/>
  <c r="C290" i="5"/>
  <c r="B134" i="5"/>
  <c r="D103" i="5"/>
  <c r="C410" i="5"/>
  <c r="C318" i="5"/>
  <c r="C178" i="5"/>
  <c r="C144" i="5"/>
  <c r="B417" i="5"/>
  <c r="C266" i="5"/>
  <c r="B110" i="5"/>
  <c r="D166" i="5"/>
  <c r="C72" i="4"/>
  <c r="B6" i="5"/>
  <c r="D242" i="4"/>
  <c r="D158" i="4"/>
  <c r="C181" i="4"/>
  <c r="D409" i="5"/>
  <c r="C342" i="5"/>
  <c r="B166" i="5"/>
  <c r="D139" i="5"/>
  <c r="B241" i="5"/>
  <c r="D300" i="5"/>
  <c r="B226" i="5"/>
  <c r="B135" i="5"/>
  <c r="C190" i="5"/>
  <c r="D328" i="5"/>
  <c r="B254" i="5"/>
  <c r="B152" i="5"/>
  <c r="C202" i="5"/>
  <c r="D340" i="5"/>
  <c r="C187" i="5"/>
  <c r="B168" i="5"/>
  <c r="B17" i="4"/>
  <c r="D98" i="5"/>
  <c r="D92" i="4"/>
  <c r="C265" i="4"/>
  <c r="B288" i="4"/>
  <c r="B252" i="4"/>
  <c r="C83" i="5"/>
  <c r="D270" i="4"/>
  <c r="B308" i="4"/>
  <c r="B173" i="4"/>
  <c r="C39" i="5"/>
  <c r="B149" i="5"/>
  <c r="C335" i="4"/>
  <c r="B185" i="4"/>
  <c r="C414" i="4"/>
  <c r="B171" i="4"/>
  <c r="C120" i="4"/>
  <c r="B321" i="4"/>
  <c r="D420" i="4"/>
  <c r="C31" i="5"/>
  <c r="D296" i="4"/>
  <c r="C346" i="4"/>
  <c r="B369" i="4"/>
  <c r="B333" i="4"/>
  <c r="C118" i="5"/>
  <c r="C195" i="4"/>
  <c r="B245" i="4"/>
  <c r="D267" i="4"/>
  <c r="D231" i="4"/>
  <c r="B3" i="5"/>
  <c r="C394" i="4"/>
  <c r="C36" i="5"/>
  <c r="B111" i="4"/>
  <c r="B277" i="4"/>
  <c r="C384" i="4"/>
  <c r="C167" i="5"/>
  <c r="D15" i="5"/>
  <c r="C395" i="4"/>
  <c r="D409" i="4"/>
  <c r="C432" i="4"/>
  <c r="C396" i="4"/>
  <c r="C27" i="5"/>
  <c r="B302" i="4"/>
  <c r="B218" i="4"/>
  <c r="D240" i="4"/>
  <c r="D204" i="4"/>
  <c r="C412" i="4"/>
  <c r="C400" i="4"/>
  <c r="D134" i="5"/>
  <c r="C333" i="4"/>
  <c r="D292" i="4"/>
  <c r="C278" i="4"/>
  <c r="B391" i="4"/>
  <c r="C58" i="5"/>
  <c r="B254" i="4"/>
  <c r="B170" i="4"/>
  <c r="C326" i="4"/>
  <c r="C290" i="4"/>
  <c r="D170" i="5"/>
  <c r="D152" i="4"/>
  <c r="C268" i="4"/>
  <c r="B291" i="4"/>
  <c r="B255" i="4"/>
  <c r="B145" i="4"/>
  <c r="D397" i="4"/>
  <c r="C273" i="4"/>
  <c r="B116" i="5"/>
  <c r="B297" i="4"/>
  <c r="D63" i="5"/>
  <c r="C433" i="4"/>
  <c r="B133" i="5"/>
  <c r="B153" i="4"/>
  <c r="C375" i="4"/>
  <c r="D67" i="5"/>
  <c r="C35" i="4"/>
  <c r="D217" i="4"/>
  <c r="C331" i="4"/>
  <c r="C365" i="4"/>
  <c r="B34" i="4"/>
  <c r="C185" i="4"/>
  <c r="B182" i="4"/>
  <c r="D60" i="5"/>
  <c r="D339" i="4"/>
  <c r="D25" i="5"/>
  <c r="D48" i="5"/>
  <c r="B107" i="5"/>
  <c r="D31" i="5"/>
  <c r="B372" i="4"/>
  <c r="C388" i="4"/>
  <c r="B411" i="4"/>
  <c r="C373" i="4"/>
  <c r="C47" i="5"/>
  <c r="D280" i="4"/>
  <c r="D196" i="4"/>
  <c r="B353" i="4"/>
  <c r="B352" i="4"/>
  <c r="B339" i="4"/>
  <c r="C294" i="4"/>
  <c r="B204" i="5"/>
  <c r="C205" i="4"/>
  <c r="C141" i="4"/>
  <c r="D171" i="4"/>
  <c r="B157" i="4"/>
  <c r="D89" i="5"/>
  <c r="D146" i="4"/>
  <c r="B263" i="4"/>
  <c r="D285" i="4"/>
  <c r="D249" i="4"/>
  <c r="D91" i="4"/>
  <c r="C124" i="4"/>
  <c r="B62" i="4"/>
  <c r="C91" i="4"/>
  <c r="C43" i="4"/>
  <c r="B424" i="4"/>
  <c r="C186" i="4"/>
  <c r="B311" i="4"/>
  <c r="B400" i="4"/>
  <c r="B230" i="4"/>
  <c r="B194" i="4"/>
  <c r="C182" i="5"/>
  <c r="D197" i="4"/>
  <c r="D101" i="4"/>
  <c r="B132" i="4"/>
  <c r="D326" i="4"/>
  <c r="C71" i="5"/>
  <c r="D37" i="5"/>
  <c r="B371" i="4"/>
  <c r="C405" i="4"/>
  <c r="C410" i="4"/>
  <c r="C372" i="4"/>
  <c r="C306" i="4"/>
  <c r="C351" i="4"/>
  <c r="B49" i="4"/>
  <c r="C163" i="4"/>
  <c r="B341" i="4"/>
  <c r="B427" i="4"/>
  <c r="B39" i="5"/>
  <c r="B25" i="5"/>
  <c r="C238" i="4"/>
  <c r="D239" i="4"/>
  <c r="C262" i="4"/>
  <c r="C226" i="4"/>
  <c r="D145" i="5"/>
  <c r="C288" i="4"/>
  <c r="C204" i="4"/>
  <c r="B227" i="4"/>
  <c r="B191" i="4"/>
  <c r="B433" i="4"/>
  <c r="B100" i="4"/>
  <c r="D427" i="4"/>
  <c r="D213" i="4"/>
  <c r="B434" i="4"/>
  <c r="D385" i="4"/>
  <c r="D162" i="4"/>
  <c r="B113" i="4"/>
  <c r="C150" i="4"/>
  <c r="B131" i="4"/>
  <c r="B9" i="5"/>
  <c r="D259" i="4"/>
  <c r="D175" i="4"/>
  <c r="C198" i="4"/>
  <c r="C162" i="4"/>
  <c r="B127" i="5"/>
  <c r="C224" i="4"/>
  <c r="C137" i="4"/>
  <c r="B163" i="4"/>
  <c r="D119" i="4"/>
  <c r="D391" i="4"/>
  <c r="D189" i="4"/>
  <c r="B358" i="4"/>
  <c r="B312" i="4"/>
  <c r="B250" i="4"/>
  <c r="B257" i="4"/>
  <c r="C370" i="4"/>
  <c r="C78" i="5"/>
  <c r="D232" i="4"/>
  <c r="C148" i="4"/>
  <c r="C171" i="4"/>
  <c r="D130" i="4"/>
  <c r="B20" i="4"/>
  <c r="B216" i="4"/>
  <c r="C126" i="4"/>
  <c r="D154" i="4"/>
  <c r="C108" i="4"/>
  <c r="B367" i="4"/>
  <c r="B386" i="4"/>
  <c r="B57" i="5"/>
  <c r="C110" i="4"/>
  <c r="D257" i="4"/>
  <c r="C315" i="4"/>
  <c r="C279" i="4"/>
  <c r="D161" i="5"/>
  <c r="B283" i="4"/>
  <c r="B199" i="4"/>
  <c r="D221" i="4"/>
  <c r="D185" i="4"/>
  <c r="D3" i="5"/>
  <c r="D88" i="4"/>
  <c r="D36" i="5"/>
  <c r="D9" i="5"/>
  <c r="B78" i="5"/>
  <c r="C353" i="4"/>
  <c r="C377" i="4"/>
  <c r="C51" i="4"/>
  <c r="B36" i="4"/>
  <c r="C291" i="4"/>
  <c r="C404" i="4"/>
  <c r="B414" i="4"/>
  <c r="C93" i="4"/>
  <c r="B64" i="4"/>
  <c r="D323" i="4"/>
  <c r="D298" i="4"/>
  <c r="D262" i="4"/>
  <c r="C135" i="5"/>
  <c r="D108" i="4"/>
  <c r="D430" i="4"/>
  <c r="C246" i="4"/>
  <c r="B422" i="4"/>
  <c r="D24" i="5"/>
  <c r="C131" i="4"/>
  <c r="B215" i="4"/>
  <c r="B273" i="4"/>
  <c r="B208" i="5"/>
  <c r="D416" i="4"/>
  <c r="D186" i="4"/>
  <c r="D150" i="4"/>
  <c r="C99" i="5"/>
  <c r="B146" i="4"/>
  <c r="D387" i="4"/>
  <c r="B409" i="4"/>
  <c r="D383" i="4"/>
  <c r="B27" i="5"/>
  <c r="B21" i="5"/>
  <c r="D243" i="4"/>
  <c r="D159" i="4"/>
  <c r="C182" i="4"/>
  <c r="C145" i="4"/>
  <c r="D418" i="4"/>
  <c r="C387" i="4"/>
  <c r="C127" i="5"/>
  <c r="C192" i="4"/>
  <c r="C170" i="4"/>
  <c r="C342" i="4"/>
  <c r="C406" i="4"/>
  <c r="C11" i="5"/>
  <c r="B318" i="4"/>
  <c r="B234" i="4"/>
  <c r="D256" i="4"/>
  <c r="C354" i="4"/>
  <c r="C94" i="5"/>
  <c r="D216" i="4"/>
  <c r="B127" i="4"/>
  <c r="C155" i="4"/>
  <c r="C109" i="4"/>
  <c r="C393" i="4"/>
  <c r="D315" i="4"/>
  <c r="B151" i="5"/>
  <c r="D226" i="4"/>
  <c r="D164" i="4"/>
  <c r="B193" i="4"/>
  <c r="D199" i="4"/>
  <c r="C142" i="5"/>
  <c r="D168" i="4"/>
  <c r="C284" i="4"/>
  <c r="B307" i="4"/>
  <c r="B271" i="4"/>
  <c r="B56" i="5"/>
  <c r="B152" i="4"/>
  <c r="B90" i="4"/>
  <c r="D120" i="4"/>
  <c r="D72" i="4"/>
  <c r="C196" i="4"/>
  <c r="C307" i="4"/>
  <c r="B144" i="4"/>
  <c r="D269" i="5"/>
  <c r="C190" i="4"/>
  <c r="D412" i="4"/>
  <c r="D399" i="4"/>
  <c r="B235" i="5"/>
  <c r="C36" i="4"/>
  <c r="D360" i="4"/>
  <c r="D362" i="4"/>
  <c r="D389" i="4"/>
  <c r="D344" i="4"/>
  <c r="C54" i="5"/>
  <c r="C259" i="4"/>
  <c r="C175" i="4"/>
  <c r="B198" i="4"/>
  <c r="B162" i="4"/>
  <c r="D316" i="4"/>
  <c r="C336" i="4"/>
  <c r="D374" i="4"/>
  <c r="C54" i="4"/>
  <c r="C220" i="4"/>
  <c r="B122" i="4"/>
  <c r="D39" i="4"/>
  <c r="B109" i="4"/>
  <c r="B332" i="4"/>
  <c r="B381" i="4"/>
  <c r="D432" i="4"/>
  <c r="D341" i="4"/>
  <c r="B385" i="4"/>
  <c r="C382" i="4"/>
  <c r="C217" i="5"/>
  <c r="D295" i="5"/>
  <c r="B60" i="5"/>
  <c r="D379" i="5"/>
  <c r="D181" i="5"/>
  <c r="C361" i="5"/>
  <c r="C64" i="4"/>
  <c r="D270" i="5"/>
  <c r="B412" i="5"/>
  <c r="D255" i="5"/>
  <c r="C256" i="5"/>
  <c r="C365" i="5"/>
  <c r="B265" i="5"/>
  <c r="C96" i="4"/>
  <c r="C91" i="5"/>
  <c r="B46" i="5"/>
  <c r="B200" i="4"/>
  <c r="B105" i="4"/>
  <c r="B135" i="4"/>
  <c r="D268" i="5"/>
  <c r="B314" i="5"/>
  <c r="C247" i="5"/>
  <c r="B239" i="5"/>
  <c r="D226" i="5"/>
  <c r="B368" i="5"/>
  <c r="D211" i="5"/>
  <c r="D85" i="4"/>
  <c r="D254" i="5"/>
  <c r="B396" i="5"/>
  <c r="D239" i="5"/>
  <c r="C48" i="4"/>
  <c r="D262" i="5"/>
  <c r="B408" i="5"/>
  <c r="D251" i="5"/>
  <c r="C32" i="4"/>
  <c r="C139" i="5"/>
  <c r="B87" i="4"/>
  <c r="B47" i="4"/>
  <c r="C316" i="5"/>
  <c r="D400" i="5"/>
  <c r="C301" i="5"/>
  <c r="C65" i="4"/>
  <c r="D274" i="5"/>
  <c r="B264" i="5"/>
  <c r="D372" i="5"/>
  <c r="B36" i="5"/>
  <c r="D302" i="5"/>
  <c r="C209" i="5"/>
  <c r="D287" i="5"/>
  <c r="B76" i="5"/>
  <c r="C354" i="5"/>
  <c r="B236" i="5"/>
  <c r="C337" i="5"/>
  <c r="D110" i="5"/>
  <c r="B65" i="5"/>
  <c r="B96" i="4"/>
  <c r="B377" i="4"/>
  <c r="B293" i="4"/>
  <c r="D326" i="5"/>
  <c r="C233" i="5"/>
  <c r="D311" i="5"/>
  <c r="C94" i="4"/>
  <c r="B300" i="5"/>
  <c r="D197" i="5"/>
  <c r="D381" i="5"/>
  <c r="C14" i="5"/>
  <c r="B328" i="5"/>
  <c r="D225" i="5"/>
  <c r="B313" i="5"/>
  <c r="C42" i="5"/>
  <c r="B340" i="5"/>
  <c r="D237" i="5"/>
  <c r="B325" i="5"/>
  <c r="D56" i="5"/>
  <c r="D33" i="4"/>
  <c r="C66" i="5"/>
  <c r="C90" i="5"/>
  <c r="D264" i="4"/>
  <c r="C348" i="4"/>
  <c r="D378" i="4"/>
  <c r="C359" i="5"/>
  <c r="D224" i="5"/>
  <c r="B223" i="5"/>
  <c r="C72" i="5"/>
  <c r="B409" i="5"/>
  <c r="C258" i="5"/>
  <c r="B102" i="5"/>
  <c r="D150" i="5"/>
  <c r="C378" i="5"/>
  <c r="C286" i="5"/>
  <c r="B130" i="5"/>
  <c r="D99" i="5"/>
  <c r="C390" i="5"/>
  <c r="C298" i="5"/>
  <c r="B142" i="5"/>
  <c r="C124" i="5"/>
  <c r="D29" i="4"/>
  <c r="C57" i="4"/>
  <c r="C285" i="4"/>
  <c r="C201" i="4"/>
  <c r="B224" i="4"/>
  <c r="C198" i="5"/>
  <c r="D336" i="5"/>
  <c r="B268" i="5"/>
  <c r="D175" i="5"/>
  <c r="D260" i="5"/>
  <c r="B310" i="5"/>
  <c r="C243" i="5"/>
  <c r="D10" i="5"/>
  <c r="D190" i="5"/>
  <c r="B338" i="5"/>
  <c r="B287" i="5"/>
  <c r="D38" i="5"/>
  <c r="D202" i="5"/>
  <c r="B350" i="5"/>
  <c r="D187" i="5"/>
  <c r="D50" i="5"/>
  <c r="C75" i="5"/>
  <c r="D151" i="5"/>
  <c r="D39" i="5"/>
  <c r="B286" i="5"/>
  <c r="B420" i="5"/>
  <c r="B257" i="5"/>
  <c r="D37" i="4"/>
  <c r="C312" i="5"/>
  <c r="D396" i="5"/>
  <c r="C297" i="5"/>
  <c r="C49" i="4"/>
  <c r="C340" i="5"/>
  <c r="D424" i="5"/>
  <c r="C325" i="5"/>
  <c r="D83" i="5"/>
  <c r="C288" i="5"/>
  <c r="C397" i="5"/>
  <c r="C273" i="5"/>
  <c r="C81" i="4"/>
  <c r="C123" i="5"/>
  <c r="B219" i="5"/>
  <c r="C68" i="4"/>
  <c r="B419" i="4"/>
  <c r="C378" i="4"/>
  <c r="C230" i="5"/>
  <c r="D375" i="5"/>
  <c r="C215" i="5"/>
  <c r="B184" i="5"/>
  <c r="D194" i="5"/>
  <c r="B342" i="5"/>
  <c r="D179" i="5"/>
  <c r="D42" i="5"/>
  <c r="D222" i="5"/>
  <c r="B364" i="5"/>
  <c r="D207" i="5"/>
  <c r="B91" i="4"/>
  <c r="D234" i="5"/>
  <c r="B376" i="5"/>
  <c r="D219" i="5"/>
  <c r="B75" i="4"/>
  <c r="C107" i="5"/>
  <c r="B183" i="5"/>
  <c r="D89" i="4"/>
  <c r="D324" i="4"/>
  <c r="C327" i="4"/>
  <c r="C361" i="4"/>
  <c r="B404" i="4"/>
  <c r="B45" i="5"/>
  <c r="D393" i="5"/>
  <c r="D256" i="5"/>
  <c r="C158" i="5"/>
  <c r="C25" i="5"/>
  <c r="C351" i="5"/>
  <c r="D220" i="5"/>
  <c r="B215" i="5"/>
  <c r="C84" i="5"/>
  <c r="B373" i="5"/>
  <c r="D248" i="5"/>
  <c r="D148" i="5"/>
  <c r="C112" i="5"/>
  <c r="B385" i="5"/>
  <c r="B266" i="5"/>
  <c r="D172" i="5"/>
  <c r="C60" i="5"/>
  <c r="B224" i="5"/>
  <c r="D61" i="4"/>
  <c r="D142" i="4"/>
  <c r="D286" i="4"/>
  <c r="C309" i="4"/>
  <c r="B213" i="5"/>
  <c r="D272" i="5"/>
  <c r="B198" i="5"/>
  <c r="D168" i="5"/>
  <c r="C194" i="5"/>
  <c r="D332" i="5"/>
  <c r="B260" i="5"/>
  <c r="B157" i="5"/>
  <c r="C222" i="5"/>
  <c r="C360" i="5"/>
  <c r="C207" i="5"/>
  <c r="B195" i="5"/>
  <c r="C234" i="5"/>
  <c r="D383" i="5"/>
  <c r="C219" i="5"/>
  <c r="B212" i="5"/>
  <c r="B51" i="4"/>
  <c r="B26" i="5"/>
  <c r="C221" i="4"/>
  <c r="C386" i="5"/>
  <c r="C294" i="5"/>
  <c r="B138" i="5"/>
  <c r="D91" i="5"/>
  <c r="D421" i="5"/>
  <c r="C358" i="5"/>
  <c r="B178" i="5"/>
  <c r="C159" i="5"/>
  <c r="B221" i="5"/>
  <c r="D280" i="5"/>
  <c r="B206" i="5"/>
  <c r="D131" i="5"/>
  <c r="D397" i="5"/>
  <c r="C330" i="5"/>
  <c r="B154" i="5"/>
  <c r="D143" i="5"/>
  <c r="D94" i="4"/>
  <c r="C70" i="4"/>
  <c r="C157" i="4"/>
  <c r="D96" i="4"/>
  <c r="C127" i="4"/>
  <c r="B245" i="5"/>
  <c r="D304" i="5"/>
  <c r="B230" i="5"/>
  <c r="B119" i="5"/>
  <c r="C226" i="5"/>
  <c r="D367" i="5"/>
  <c r="C211" i="5"/>
  <c r="B200" i="5"/>
  <c r="C254" i="5"/>
  <c r="B306" i="5"/>
  <c r="C239" i="5"/>
  <c r="D6" i="5"/>
  <c r="B277" i="5"/>
  <c r="B318" i="5"/>
  <c r="C251" i="5"/>
  <c r="D18" i="5"/>
  <c r="D68" i="5"/>
  <c r="B91" i="5"/>
  <c r="D7" i="5"/>
  <c r="D338" i="4"/>
  <c r="D428" i="4"/>
  <c r="B342" i="4"/>
  <c r="D246" i="5"/>
  <c r="B388" i="5"/>
  <c r="D231" i="5"/>
  <c r="C80" i="4"/>
  <c r="C280" i="5"/>
  <c r="C389" i="5"/>
  <c r="C265" i="5"/>
  <c r="B92" i="4"/>
  <c r="C308" i="5"/>
  <c r="C417" i="5"/>
  <c r="C293" i="5"/>
  <c r="D54" i="4"/>
  <c r="C320" i="5"/>
  <c r="D404" i="5"/>
  <c r="C305" i="5"/>
  <c r="D38" i="4"/>
  <c r="C165" i="5"/>
  <c r="C60" i="4"/>
  <c r="D59" i="5"/>
  <c r="D357" i="4"/>
  <c r="D376" i="4"/>
  <c r="C356" i="5"/>
  <c r="B275" i="5"/>
  <c r="D343" i="5"/>
  <c r="D51" i="4"/>
  <c r="B332" i="5"/>
  <c r="D229" i="5"/>
  <c r="B317" i="5"/>
  <c r="C46" i="5"/>
  <c r="B354" i="5"/>
  <c r="D259" i="5"/>
  <c r="B345" i="5"/>
  <c r="C57" i="5"/>
  <c r="B366" i="5"/>
  <c r="B269" i="5"/>
  <c r="B351" i="5"/>
  <c r="C69" i="5"/>
  <c r="D81" i="5"/>
  <c r="C98" i="5"/>
  <c r="C134" i="5"/>
  <c r="C383" i="5"/>
  <c r="C319" i="5"/>
  <c r="C368" i="5"/>
  <c r="C145" i="5"/>
  <c r="D418" i="5"/>
  <c r="D277" i="5"/>
  <c r="D403" i="5"/>
  <c r="D128" i="5"/>
  <c r="C90" i="4"/>
  <c r="D305" i="5"/>
  <c r="D431" i="5"/>
  <c r="C168" i="5"/>
  <c r="C419" i="5"/>
  <c r="D359" i="5"/>
  <c r="C404" i="5"/>
  <c r="D104" i="5"/>
  <c r="B51" i="5"/>
  <c r="D146" i="5"/>
  <c r="D121" i="5"/>
  <c r="B158" i="4"/>
  <c r="D273" i="4"/>
  <c r="C296" i="4"/>
  <c r="D329" i="5"/>
  <c r="C208" i="5"/>
  <c r="B88" i="5"/>
  <c r="C42" i="4"/>
  <c r="B303" i="5"/>
  <c r="B281" i="5"/>
  <c r="B148" i="5"/>
  <c r="B55" i="5"/>
  <c r="B331" i="5"/>
  <c r="D200" i="5"/>
  <c r="B185" i="5"/>
  <c r="C64" i="5"/>
  <c r="B343" i="5"/>
  <c r="D212" i="5"/>
  <c r="B201" i="5"/>
  <c r="C76" i="5"/>
  <c r="D93" i="4"/>
  <c r="C25" i="4"/>
  <c r="B264" i="4"/>
  <c r="D180" i="4"/>
  <c r="C203" i="4"/>
  <c r="C322" i="4"/>
  <c r="B67" i="4"/>
  <c r="C121" i="4"/>
  <c r="B186" i="4"/>
  <c r="D330" i="4"/>
  <c r="C399" i="4"/>
  <c r="D140" i="4"/>
  <c r="D51" i="5"/>
  <c r="D132" i="4"/>
  <c r="D33" i="5"/>
  <c r="C149" i="5"/>
  <c r="D211" i="4"/>
  <c r="B393" i="4"/>
  <c r="B421" i="4"/>
  <c r="B199" i="5"/>
  <c r="D57" i="4"/>
  <c r="B387" i="4"/>
  <c r="D49" i="5"/>
  <c r="D372" i="4"/>
  <c r="B73" i="5"/>
  <c r="C69" i="4"/>
  <c r="B329" i="4"/>
  <c r="D354" i="4"/>
  <c r="C363" i="4"/>
  <c r="B388" i="4"/>
  <c r="D340" i="4"/>
  <c r="C337" i="4"/>
  <c r="D137" i="5"/>
  <c r="B361" i="4"/>
  <c r="D20" i="4"/>
  <c r="D16" i="5"/>
  <c r="B64" i="5"/>
  <c r="D145" i="4"/>
  <c r="C83" i="4"/>
  <c r="D112" i="4"/>
  <c r="D64" i="4"/>
  <c r="B193" i="5"/>
  <c r="B63" i="4"/>
  <c r="C392" i="4"/>
  <c r="D351" i="4"/>
  <c r="C374" i="4"/>
  <c r="C338" i="4"/>
  <c r="B222" i="4"/>
  <c r="D115" i="4"/>
  <c r="C40" i="4"/>
  <c r="B169" i="4"/>
  <c r="C391" i="4"/>
  <c r="D377" i="4"/>
  <c r="B71" i="4"/>
  <c r="D329" i="4"/>
  <c r="D303" i="4"/>
  <c r="C426" i="4"/>
  <c r="C45" i="4"/>
  <c r="D26" i="4"/>
  <c r="C286" i="4"/>
  <c r="C202" i="4"/>
  <c r="B225" i="4"/>
  <c r="B189" i="4"/>
  <c r="B394" i="4"/>
  <c r="D271" i="4"/>
  <c r="C379" i="4"/>
  <c r="B16" i="4"/>
  <c r="D422" i="4"/>
  <c r="B336" i="4"/>
  <c r="B300" i="4"/>
  <c r="B137" i="5"/>
  <c r="C139" i="4"/>
  <c r="B207" i="4"/>
  <c r="B203" i="4"/>
  <c r="C283" i="4"/>
  <c r="B359" i="4"/>
  <c r="C178" i="4"/>
  <c r="B370" i="4"/>
  <c r="C269" i="4"/>
  <c r="C271" i="4"/>
  <c r="D370" i="4"/>
  <c r="C126" i="5"/>
  <c r="B54" i="5"/>
  <c r="B125" i="4"/>
  <c r="C321" i="4"/>
  <c r="C86" i="4"/>
  <c r="C117" i="4"/>
  <c r="B54" i="4"/>
  <c r="D84" i="4"/>
  <c r="D36" i="4"/>
  <c r="B227" i="5"/>
  <c r="D41" i="4"/>
  <c r="B368" i="4"/>
  <c r="C330" i="4"/>
  <c r="C344" i="4"/>
  <c r="D294" i="4"/>
  <c r="B360" i="4"/>
  <c r="B62" i="5"/>
  <c r="B42" i="5"/>
  <c r="C227" i="4"/>
  <c r="D321" i="4"/>
  <c r="C368" i="4"/>
  <c r="B40" i="4"/>
  <c r="C21" i="4"/>
  <c r="B281" i="4"/>
  <c r="B197" i="4"/>
  <c r="D219" i="4"/>
  <c r="D183" i="4"/>
  <c r="B100" i="5"/>
  <c r="D245" i="4"/>
  <c r="D161" i="4"/>
  <c r="C184" i="4"/>
  <c r="B148" i="4"/>
  <c r="B303" i="4"/>
  <c r="C267" i="4"/>
  <c r="B43" i="5"/>
  <c r="D21" i="5"/>
  <c r="B151" i="4"/>
  <c r="D363" i="4"/>
  <c r="C367" i="4"/>
  <c r="B29" i="4"/>
  <c r="D125" i="4"/>
  <c r="C255" i="4"/>
  <c r="B278" i="4"/>
  <c r="B242" i="4"/>
  <c r="C56" i="4"/>
  <c r="D322" i="4"/>
  <c r="D238" i="4"/>
  <c r="C261" i="4"/>
  <c r="C225" i="4"/>
  <c r="C320" i="4"/>
  <c r="B70" i="5"/>
  <c r="B239" i="4"/>
  <c r="D93" i="5"/>
  <c r="D381" i="4"/>
  <c r="B106" i="4"/>
  <c r="B58" i="4"/>
  <c r="D130" i="5"/>
  <c r="C39" i="4"/>
  <c r="B374" i="4"/>
  <c r="C340" i="4"/>
  <c r="C356" i="4"/>
  <c r="B426" i="4"/>
  <c r="B37" i="5"/>
  <c r="C222" i="4"/>
  <c r="D134" i="4"/>
  <c r="B161" i="4"/>
  <c r="B117" i="4"/>
  <c r="D411" i="4"/>
  <c r="D333" i="4"/>
  <c r="C16" i="5"/>
  <c r="B233" i="4"/>
  <c r="C223" i="4"/>
  <c r="C61" i="4"/>
  <c r="B206" i="4"/>
  <c r="C362" i="4"/>
  <c r="B340" i="4"/>
  <c r="B7" i="5"/>
  <c r="D60" i="4"/>
  <c r="D423" i="4"/>
  <c r="D373" i="4"/>
  <c r="B398" i="4"/>
  <c r="B356" i="4"/>
  <c r="C66" i="4"/>
  <c r="C158" i="4"/>
  <c r="B282" i="4"/>
  <c r="D304" i="4"/>
  <c r="D268" i="4"/>
  <c r="D252" i="4"/>
  <c r="B350" i="4"/>
  <c r="C164" i="5"/>
  <c r="D118" i="4"/>
  <c r="D366" i="4"/>
  <c r="C349" i="4"/>
  <c r="C44" i="4"/>
  <c r="B69" i="5"/>
  <c r="C366" i="4"/>
  <c r="C282" i="4"/>
  <c r="B305" i="4"/>
  <c r="B269" i="4"/>
  <c r="D105" i="5"/>
  <c r="C125" i="4"/>
  <c r="B247" i="4"/>
  <c r="D269" i="4"/>
  <c r="D233" i="4"/>
  <c r="D343" i="4"/>
  <c r="B209" i="4"/>
  <c r="C22" i="4"/>
  <c r="D139" i="4"/>
  <c r="C298" i="4"/>
  <c r="D405" i="4"/>
  <c r="B378" i="4"/>
  <c r="B41" i="5"/>
  <c r="B217" i="4"/>
  <c r="D127" i="4"/>
  <c r="D155" i="4"/>
  <c r="D109" i="4"/>
  <c r="B165" i="5"/>
  <c r="D181" i="4"/>
  <c r="B324" i="4"/>
  <c r="D110" i="4"/>
  <c r="D310" i="4"/>
  <c r="C385" i="4"/>
  <c r="D222" i="4"/>
  <c r="C295" i="4"/>
  <c r="B67" i="5"/>
  <c r="B390" i="4"/>
  <c r="C165" i="4"/>
  <c r="D122" i="4"/>
  <c r="C119" i="5"/>
  <c r="D124" i="4"/>
  <c r="B276" i="4"/>
  <c r="B214" i="4"/>
  <c r="B178" i="4"/>
  <c r="D78" i="4"/>
  <c r="D258" i="4"/>
  <c r="D174" i="4"/>
  <c r="C161" i="4"/>
  <c r="B408" i="4"/>
  <c r="C29" i="4"/>
  <c r="B299" i="4"/>
  <c r="C234" i="4"/>
  <c r="B188" i="4"/>
  <c r="D58" i="4"/>
  <c r="D206" i="4"/>
  <c r="D301" i="4"/>
  <c r="D265" i="4"/>
  <c r="B296" i="4"/>
  <c r="B212" i="4"/>
  <c r="D234" i="4"/>
  <c r="D198" i="4"/>
  <c r="D122" i="5"/>
  <c r="D44" i="4"/>
  <c r="C386" i="4"/>
  <c r="C352" i="4"/>
  <c r="B382" i="4"/>
  <c r="D402" i="4"/>
  <c r="C270" i="4"/>
  <c r="C209" i="4"/>
  <c r="B181" i="5"/>
  <c r="C254" i="4"/>
  <c r="D356" i="4"/>
  <c r="B326" i="4"/>
  <c r="B172" i="5"/>
  <c r="B79" i="4"/>
  <c r="C408" i="4"/>
  <c r="D367" i="4"/>
  <c r="B335" i="4"/>
  <c r="D90" i="4"/>
  <c r="C350" i="4"/>
  <c r="C266" i="4"/>
  <c r="B289" i="4"/>
  <c r="B253" i="4"/>
  <c r="C434" i="4"/>
  <c r="B22" i="4"/>
  <c r="B22" i="5"/>
  <c r="D248" i="4"/>
  <c r="B383" i="4"/>
  <c r="D392" i="4"/>
  <c r="D66" i="4"/>
  <c r="D42" i="4"/>
  <c r="C302" i="4"/>
  <c r="C218" i="4"/>
  <c r="B241" i="4"/>
  <c r="B205" i="4"/>
  <c r="C163" i="5"/>
  <c r="B267" i="4"/>
  <c r="B183" i="4"/>
  <c r="D205" i="4"/>
  <c r="D169" i="4"/>
  <c r="B365" i="4"/>
  <c r="C134" i="4"/>
  <c r="B327" i="4"/>
  <c r="C82" i="4"/>
  <c r="C409" i="4"/>
  <c r="D250" i="4"/>
  <c r="D214" i="4"/>
  <c r="D52" i="5"/>
  <c r="D24" i="4"/>
  <c r="B26" i="4"/>
  <c r="D56" i="4"/>
  <c r="D8" i="5"/>
  <c r="D81" i="4"/>
  <c r="C20" i="4"/>
  <c r="C339" i="4"/>
  <c r="B309" i="4"/>
  <c r="D331" i="4"/>
  <c r="D295" i="4"/>
  <c r="D386" i="4"/>
  <c r="B417" i="4"/>
  <c r="C194" i="4"/>
  <c r="D47" i="5"/>
  <c r="C345" i="4"/>
  <c r="C138" i="4"/>
  <c r="D116" i="4"/>
  <c r="C341" i="4"/>
  <c r="C247" i="4"/>
  <c r="D325" i="4"/>
  <c r="B301" i="4"/>
  <c r="B317" i="4"/>
  <c r="D1" i="4"/>
  <c r="D1" i="5" l="1"/>
  <c r="E104" i="1"/>
  <c r="E61" i="1"/>
  <c r="E59" i="1"/>
  <c r="D1" i="1"/>
  <c r="B12" i="4"/>
  <c r="B81" i="4"/>
  <c r="B1" i="5"/>
  <c r="E141" i="1"/>
  <c r="E4" i="1"/>
  <c r="B23" i="4"/>
  <c r="B19" i="4"/>
  <c r="B27" i="4"/>
  <c r="B33" i="4"/>
  <c r="B21" i="4"/>
  <c r="B15" i="4"/>
  <c r="B13" i="4"/>
  <c r="B11" i="4"/>
  <c r="B9" i="4"/>
  <c r="B7" i="4"/>
  <c r="E1" i="1" l="1"/>
  <c r="B1" i="4"/>
</calcChain>
</file>

<file path=xl/sharedStrings.xml><?xml version="1.0" encoding="utf-8"?>
<sst xmlns="http://schemas.openxmlformats.org/spreadsheetml/2006/main" count="206" uniqueCount="193">
  <si>
    <t>الكود</t>
  </si>
  <si>
    <t>اسم الصنف</t>
  </si>
  <si>
    <t>سعر الشراء</t>
  </si>
  <si>
    <t>الرصيد</t>
  </si>
  <si>
    <t>اجمالى الرصيد</t>
  </si>
  <si>
    <t>استيك كاوتش</t>
  </si>
  <si>
    <t>بطارية 90 فولت</t>
  </si>
  <si>
    <t>بطارية 150 فولت</t>
  </si>
  <si>
    <t>فلتر جاز دونالنسون - جريدر</t>
  </si>
  <si>
    <t>فلتر زيت دونالنسون- جريدر</t>
  </si>
  <si>
    <t>فلتر 0762</t>
  </si>
  <si>
    <t>فلتر هواء كبير مشكل</t>
  </si>
  <si>
    <t>فلتر لودر بكوباية</t>
  </si>
  <si>
    <t>فلتر زيت لودر انجليزي</t>
  </si>
  <si>
    <t>فلتر رقم 185</t>
  </si>
  <si>
    <t>فلتر رقم 1280</t>
  </si>
  <si>
    <t>فلتر رقم 3342</t>
  </si>
  <si>
    <t>فلتر رقم 19732</t>
  </si>
  <si>
    <t>فلتر رقم 5485</t>
  </si>
  <si>
    <t>فلتر جاز43311</t>
  </si>
  <si>
    <t>فلتر زيت B99</t>
  </si>
  <si>
    <t>فلتر فتيس</t>
  </si>
  <si>
    <t>فلتر هواء كبير</t>
  </si>
  <si>
    <t>فلتر هواء جديد من السلام</t>
  </si>
  <si>
    <t>فلتر هواء لودر H66</t>
  </si>
  <si>
    <t>فلتر جاز دونالنسون - لودر</t>
  </si>
  <si>
    <t>طقم فلاتر جاز CAT-H</t>
  </si>
  <si>
    <t>فلتر زيت موتور دونالسون- لودر</t>
  </si>
  <si>
    <t>طقم نحاسات جريدر</t>
  </si>
  <si>
    <t>شفرة جريدر</t>
  </si>
  <si>
    <t>قرن شفرة جريدر</t>
  </si>
  <si>
    <t>جراب بيضة جريدرH14</t>
  </si>
  <si>
    <t>اولسيه حديد جريدر</t>
  </si>
  <si>
    <t>كورنر شمال + يمين لودر</t>
  </si>
  <si>
    <t>مسمار بنز صامولة طويلة - مقاس46</t>
  </si>
  <si>
    <t>جراب بيضة جريدرH140</t>
  </si>
  <si>
    <t xml:space="preserve">بنز + تيلة </t>
  </si>
  <si>
    <t>طرمبة تموين الجاز (40لتر) تيوانىB</t>
  </si>
  <si>
    <t>امبير حرارة ص</t>
  </si>
  <si>
    <t>سعر الوحدة</t>
  </si>
  <si>
    <t>الكمية</t>
  </si>
  <si>
    <t>رصيد افتتاحى</t>
  </si>
  <si>
    <t>المنصرف</t>
  </si>
  <si>
    <t>المعدة</t>
  </si>
  <si>
    <t>الوارد</t>
  </si>
  <si>
    <t>الرصيـــــــــــــــد</t>
  </si>
  <si>
    <t xml:space="preserve">طرمبة هراس 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</si>
  <si>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</si>
  <si>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</si>
  <si>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</si>
  <si>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</si>
  <si>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</si>
  <si>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</si>
  <si>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</si>
  <si>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</si>
  <si>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</si>
  <si>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</si>
  <si>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</si>
  <si>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</si>
  <si>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</si>
  <si>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بيضة جريدر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</si>
  <si>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</si>
  <si>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</si>
  <si>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</si>
  <si>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</si>
  <si>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</si>
  <si>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فلتر هواء ماردونا</t>
  </si>
  <si>
    <t>سير لودر</t>
  </si>
  <si>
    <t>صليبة لودر</t>
  </si>
  <si>
    <t>فلتر - 3349</t>
  </si>
  <si>
    <t>سير مختلف</t>
  </si>
  <si>
    <t>فلتر 1242</t>
  </si>
  <si>
    <t>جركن مياه خضراء 1 لتر</t>
  </si>
  <si>
    <t>فلتر هيدروليك</t>
  </si>
  <si>
    <t>جركن مادة</t>
  </si>
  <si>
    <t>طقم ضافر لودر</t>
  </si>
  <si>
    <t>جركن هيدروليك 16 لتر</t>
  </si>
  <si>
    <t>فلتر 131</t>
  </si>
  <si>
    <t>واير حديد طويل</t>
  </si>
  <si>
    <t>شنيور</t>
  </si>
  <si>
    <t>صاروخ</t>
  </si>
  <si>
    <t>زجاج لودر</t>
  </si>
  <si>
    <t>زجاج هراس</t>
  </si>
  <si>
    <t>اتوماتيك ماتور مياه مستعمل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</si>
  <si>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</si>
  <si>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</si>
  <si>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</si>
  <si>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</si>
  <si>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</si>
  <si>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</si>
  <si>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</si>
  <si>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مفتاح اتوماتيك كمبروسر</t>
  </si>
  <si>
    <t>مسمار شفرة جريدر</t>
  </si>
  <si>
    <t>فلتر هواء - ديمكس</t>
  </si>
  <si>
    <t>فلتر- IVECO 2994041</t>
  </si>
  <si>
    <t>واير اكسلتير هراس</t>
  </si>
  <si>
    <t>طلمبة تحضير جريدر</t>
  </si>
  <si>
    <t>براميل بتومين</t>
  </si>
  <si>
    <t>كاوتش جريدر</t>
  </si>
  <si>
    <t>جنط حديد</t>
  </si>
  <si>
    <t>جركن موبيل دلفاك 20ك</t>
  </si>
  <si>
    <t>مشحمة</t>
  </si>
  <si>
    <t>بستم اسكاترا</t>
  </si>
  <si>
    <t>طقم فيبر كامل بالاستيك</t>
  </si>
  <si>
    <t>مسمار جريدر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</si>
  <si>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</si>
  <si>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</si>
  <si>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</si>
  <si>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</si>
  <si>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</si>
  <si>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</si>
  <si>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غطاء مولد</t>
  </si>
  <si>
    <t>سكس بلف جريدر</t>
  </si>
  <si>
    <t>مسمار شفرة 5/8</t>
  </si>
  <si>
    <t>شفرة جريدر 15خرم</t>
  </si>
  <si>
    <t>تلبيسة جريدر</t>
  </si>
  <si>
    <t>طقم تلبيسة طويلة صخري (لودر)</t>
  </si>
  <si>
    <t>وش لقمة شفرة جريدر (3مسمار)</t>
  </si>
  <si>
    <t>لقمة شفرة جريدر - ك</t>
  </si>
  <si>
    <t>لقمة شفرة جريدر - ص</t>
  </si>
  <si>
    <t>علبة فيوزات + 4 قواطيش</t>
  </si>
  <si>
    <t>تلبيسة جريدر-H</t>
  </si>
  <si>
    <t>غطاء تنك جاز لودرF66</t>
  </si>
  <si>
    <t>خرطوم جاز</t>
  </si>
  <si>
    <t>ركبة جريدر</t>
  </si>
  <si>
    <t>اسطوانة جربوكس دوران جريدر- صغير</t>
  </si>
  <si>
    <t>اسطوانة جربوكس دوران جريدر- كبير</t>
  </si>
  <si>
    <t>فرشة هراس كاوتش</t>
  </si>
  <si>
    <t>فلتر زيت موتور مولد B99</t>
  </si>
  <si>
    <t>اسم المعدة</t>
  </si>
  <si>
    <t>جريـــدر الشركة4</t>
  </si>
  <si>
    <t xml:space="preserve">لـــودر الشركة  H66-1 </t>
  </si>
  <si>
    <t>لـــودر الشركة  H66-2</t>
  </si>
  <si>
    <t>هراس دينباك -1</t>
  </si>
  <si>
    <t>هراس دينباك -2</t>
  </si>
  <si>
    <t>هراس دينباك -3</t>
  </si>
  <si>
    <t>هراس دينباك -4</t>
  </si>
  <si>
    <t>هراس دينباك -5</t>
  </si>
  <si>
    <t>هراس -6(R7)</t>
  </si>
  <si>
    <t>سيارة خدمة المعدات (1356)</t>
  </si>
  <si>
    <t>سيارة ديمكس (3697)</t>
  </si>
  <si>
    <t>سيارة تويوتــا دوبل كابيـنه (3627)</t>
  </si>
  <si>
    <t>سيارة خدمة خلاطة الاسفلت (897)</t>
  </si>
  <si>
    <t>تويوتا مـــارادونا - أ ل ب 5261</t>
  </si>
  <si>
    <t>سيارة اكتروس823</t>
  </si>
  <si>
    <t>سيارة اكتروس936</t>
  </si>
  <si>
    <t>سيارة اكتروس8567</t>
  </si>
  <si>
    <t>سيارة اكتروس8716</t>
  </si>
  <si>
    <t>سيارة مرسيدس قلاب8456</t>
  </si>
  <si>
    <t>سيارة تنك الميــاه 648</t>
  </si>
  <si>
    <t>جريدر الشركة H140-2</t>
  </si>
  <si>
    <t>جريدر الشركة H140-3</t>
  </si>
  <si>
    <t>جريدر الشركة H140-5</t>
  </si>
  <si>
    <t>جريدرG140-6 (الحاج حسن)</t>
  </si>
  <si>
    <t>مولدات كهــرباء الموقع</t>
  </si>
  <si>
    <t>مولدات خـلاطة الاسفلت</t>
  </si>
  <si>
    <t>هراس مكــــواه (هام)</t>
  </si>
  <si>
    <t>هراس مكــــواه 422</t>
  </si>
  <si>
    <t>هراس مكــــواه دينبـــاك 3800</t>
  </si>
  <si>
    <t xml:space="preserve">هراس بومـــاج </t>
  </si>
  <si>
    <t xml:space="preserve">هراس مكــــواه دينبـــاك </t>
  </si>
  <si>
    <t>سيارة الاوتوناير6734</t>
  </si>
  <si>
    <t>هراس بوماج مكواة</t>
  </si>
  <si>
    <t>فينشــــر دينبـــاك</t>
  </si>
  <si>
    <t>جريدر الشركة H140-1</t>
  </si>
  <si>
    <t>كود المعدة</t>
  </si>
  <si>
    <t>فانوس 8ليد-12فولت</t>
  </si>
  <si>
    <t>كاوتشات سيارات اكتروس</t>
  </si>
  <si>
    <t>شفرة جريدر 17خرم</t>
  </si>
  <si>
    <t>طوق حديد - جريدر</t>
  </si>
  <si>
    <t>بنز وتيله - جريدر</t>
  </si>
  <si>
    <t>استيك لودر وسط</t>
  </si>
  <si>
    <t>استيك لودر اسود رفيع</t>
  </si>
  <si>
    <t>فلتر جاز موتور مولدCAT</t>
  </si>
  <si>
    <t>لقمة شفرة جريدرG14</t>
  </si>
  <si>
    <t>مفتاح كونتاك</t>
  </si>
  <si>
    <t>امبير حرارة ماتور سلك</t>
  </si>
  <si>
    <t>علبة سيلات مدور</t>
  </si>
  <si>
    <t>طقم هواء كبس H-966</t>
  </si>
  <si>
    <t>بوز مشحمة</t>
  </si>
  <si>
    <t>طقم تلبيسة طويلة صخري</t>
  </si>
  <si>
    <t>كاوتش مشيلان</t>
  </si>
  <si>
    <t>كاوتش مشيلان15-70-215</t>
  </si>
  <si>
    <t>كاوتش 15-70-255</t>
  </si>
  <si>
    <t>جوان فل طلمبة جاز</t>
  </si>
  <si>
    <t>طقم جونات كمبوسون2</t>
  </si>
  <si>
    <t>مساعدين سيارة ديمكس</t>
  </si>
  <si>
    <t>قرن شفرة 12</t>
  </si>
  <si>
    <t>جريدر ايجار- السيد صابر</t>
  </si>
  <si>
    <t>جريدر ايجار- عاطف رشدى</t>
  </si>
  <si>
    <t>جريدر ايجار- محمد سعيد</t>
  </si>
  <si>
    <t>لوادر ايجار-علي حسن</t>
  </si>
  <si>
    <t>مخـــــــــزن مواد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</si>
</sst>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d/m/yyyy;@"/>
    <numFmt numFmtId="165" formatCode="ddd\ dd\-mm"/>
    <numFmt numFmtId="166" formatCode="mmm\-yyyy"/>
  </numFmts>
  <fonts count="24">
    <font>
      <sz val="11"/>
      <color theme="1"/>
      <name val="Calibri"/>
      <family val="2"/>
      <charset val="178"/>
      <scheme val="minor"/>
    </font>
    <font>
      <b/>
      <sz val="13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indexed="8"/>
      <name val="Arial"/>
      <family val="2"/>
    </font>
    <font>
      <b/>
      <sz val="12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indexed="8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9.5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i/>
      <sz val="12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color rgb="FF80000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b/>
      <sz val="10"/>
      <color rgb="FFFFFF00"/>
      <name val="Cambria"/>
      <family val="1"/>
      <scheme val="major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1">
          <color rgb="FF00B050"/>
        </stop>
      </gradientFill>
    </fill>
    <fill>
      <patternFill patternType="solid">
        <fgColor rgb="FFFF99FF"/>
        <bgColor indexed="64"/>
      </patternFill>
    </fill>
    <fill>
      <patternFill patternType="solid">
        <fgColor rgb="FF0070C0"/>
        <bgColor auto="1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600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-0.249977111117893"/>
        <bgColor theme="5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5" tint="0.59999389629810485"/>
      </patternFill>
    </fill>
    <fill>
      <patternFill patternType="solid">
        <fgColor rgb="FFFFFF0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00000"/>
      </left>
      <right style="thin">
        <color rgb="FFC00000"/>
      </right>
      <top style="hair">
        <color rgb="FFC00000"/>
      </top>
      <bottom style="hair">
        <color rgb="FFC00000"/>
      </bottom>
      <diagonal/>
    </border>
    <border>
      <left style="medium">
        <color rgb="FFC00000"/>
      </left>
      <right style="thin">
        <color rgb="FFC00000"/>
      </right>
      <top/>
      <bottom style="hair">
        <color rgb="FFC00000"/>
      </bottom>
      <diagonal/>
    </border>
    <border>
      <left style="medium">
        <color theme="4"/>
      </left>
      <right/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4" fillId="2" borderId="2" xfId="1" applyFont="1" applyFill="1" applyBorder="1" applyAlignment="1" applyProtection="1">
      <alignment horizontal="center" vertical="center" wrapText="1" readingOrder="2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5" fillId="6" borderId="7" xfId="1" applyFont="1" applyFill="1" applyBorder="1" applyAlignment="1" applyProtection="1">
      <alignment horizontal="center" vertical="center"/>
      <protection locked="0"/>
    </xf>
    <xf numFmtId="0" fontId="5" fillId="5" borderId="7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7" fillId="2" borderId="2" xfId="1" applyFont="1" applyFill="1" applyBorder="1" applyAlignment="1" applyProtection="1">
      <alignment horizontal="center" vertical="center" wrapText="1" readingOrder="2"/>
      <protection locked="0"/>
    </xf>
    <xf numFmtId="0" fontId="6" fillId="7" borderId="10" xfId="1" applyFont="1" applyFill="1" applyBorder="1" applyAlignment="1" applyProtection="1">
      <alignment horizontal="center" vertical="center" wrapText="1" readingOrder="2"/>
      <protection locked="0"/>
    </xf>
    <xf numFmtId="0" fontId="8" fillId="5" borderId="5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8" fillId="6" borderId="8" xfId="1" applyFont="1" applyFill="1" applyBorder="1" applyAlignment="1" applyProtection="1">
      <alignment horizontal="center" vertical="center"/>
      <protection locked="0"/>
    </xf>
    <xf numFmtId="0" fontId="10" fillId="5" borderId="4" xfId="1" applyFont="1" applyFill="1" applyBorder="1" applyAlignment="1" applyProtection="1">
      <alignment horizontal="center" vertical="center"/>
      <protection locked="0"/>
    </xf>
    <xf numFmtId="0" fontId="10" fillId="5" borderId="5" xfId="1" applyFont="1" applyFill="1" applyBorder="1" applyAlignment="1" applyProtection="1">
      <alignment horizontal="center" vertical="center"/>
      <protection locked="0"/>
    </xf>
    <xf numFmtId="0" fontId="10" fillId="6" borderId="7" xfId="1" applyFont="1" applyFill="1" applyBorder="1" applyAlignment="1" applyProtection="1">
      <alignment horizontal="center" vertical="center"/>
      <protection locked="0"/>
    </xf>
    <xf numFmtId="0" fontId="10" fillId="6" borderId="8" xfId="1" applyFont="1" applyFill="1" applyBorder="1" applyAlignment="1" applyProtection="1">
      <alignment horizontal="center" vertical="center"/>
      <protection locked="0"/>
    </xf>
    <xf numFmtId="0" fontId="10" fillId="5" borderId="7" xfId="1" applyFont="1" applyFill="1" applyBorder="1" applyAlignment="1" applyProtection="1">
      <alignment horizontal="center" vertical="center"/>
      <protection locked="0"/>
    </xf>
    <xf numFmtId="0" fontId="10" fillId="5" borderId="8" xfId="1" applyFont="1" applyFill="1" applyBorder="1" applyAlignment="1" applyProtection="1">
      <alignment horizontal="center" vertical="center"/>
      <protection locked="0"/>
    </xf>
    <xf numFmtId="165" fontId="13" fillId="3" borderId="1" xfId="1" applyNumberFormat="1" applyFont="1" applyFill="1" applyBorder="1" applyAlignment="1" applyProtection="1">
      <alignment horizontal="center" vertical="center" textRotation="90"/>
      <protection locked="0"/>
    </xf>
    <xf numFmtId="165" fontId="13" fillId="11" borderId="1" xfId="1" applyNumberFormat="1" applyFont="1" applyFill="1" applyBorder="1" applyAlignment="1" applyProtection="1">
      <alignment horizontal="center" vertical="center" textRotation="90"/>
      <protection locked="0"/>
    </xf>
    <xf numFmtId="166" fontId="1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10" borderId="0" xfId="0" applyFill="1"/>
    <xf numFmtId="0" fontId="0" fillId="10" borderId="0" xfId="0" applyFill="1" applyBorder="1"/>
    <xf numFmtId="0" fontId="15" fillId="1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0" fillId="10" borderId="0" xfId="0" applyFill="1" applyBorder="1" applyProtection="1">
      <protection hidden="1"/>
    </xf>
    <xf numFmtId="0" fontId="0" fillId="10" borderId="0" xfId="0" applyFill="1" applyProtection="1">
      <protection hidden="1"/>
    </xf>
    <xf numFmtId="4" fontId="5" fillId="6" borderId="3" xfId="1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2" borderId="2" xfId="1" applyFont="1" applyFill="1" applyBorder="1" applyAlignment="1" applyProtection="1">
      <alignment horizontal="center" vertical="center" wrapText="1" readingOrder="2"/>
      <protection hidden="1"/>
    </xf>
    <xf numFmtId="0" fontId="5" fillId="5" borderId="5" xfId="1" applyFont="1" applyFill="1" applyBorder="1" applyAlignment="1" applyProtection="1">
      <alignment horizontal="center" vertical="center"/>
      <protection hidden="1"/>
    </xf>
    <xf numFmtId="0" fontId="5" fillId="6" borderId="7" xfId="1" applyFont="1" applyFill="1" applyBorder="1" applyAlignment="1" applyProtection="1">
      <alignment horizontal="center" vertical="center"/>
      <protection hidden="1"/>
    </xf>
    <xf numFmtId="0" fontId="5" fillId="6" borderId="8" xfId="1" applyFont="1" applyFill="1" applyBorder="1" applyAlignment="1" applyProtection="1">
      <alignment horizontal="center" vertical="center"/>
      <protection hidden="1"/>
    </xf>
    <xf numFmtId="0" fontId="1" fillId="1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8" fillId="6" borderId="3" xfId="1" applyNumberFormat="1" applyFont="1" applyFill="1" applyBorder="1" applyAlignment="1" applyProtection="1">
      <alignment horizontal="center" vertical="center"/>
      <protection hidden="1"/>
    </xf>
    <xf numFmtId="0" fontId="8" fillId="5" borderId="5" xfId="1" applyFont="1" applyFill="1" applyBorder="1" applyAlignment="1" applyProtection="1">
      <alignment horizontal="center" vertical="center"/>
      <protection hidden="1"/>
    </xf>
    <xf numFmtId="0" fontId="8" fillId="5" borderId="6" xfId="1" applyFont="1" applyFill="1" applyBorder="1" applyAlignment="1" applyProtection="1">
      <alignment horizontal="center" vertical="center"/>
      <protection hidden="1"/>
    </xf>
    <xf numFmtId="0" fontId="8" fillId="6" borderId="7" xfId="1" applyFont="1" applyFill="1" applyBorder="1" applyAlignment="1" applyProtection="1">
      <alignment horizontal="center" vertical="center"/>
      <protection hidden="1"/>
    </xf>
    <xf numFmtId="0" fontId="8" fillId="6" borderId="8" xfId="1" applyFont="1" applyFill="1" applyBorder="1" applyAlignment="1" applyProtection="1">
      <alignment horizontal="center" vertical="center"/>
      <protection hidden="1"/>
    </xf>
    <xf numFmtId="0" fontId="8" fillId="6" borderId="9" xfId="1" applyFont="1" applyFill="1" applyBorder="1" applyAlignment="1" applyProtection="1">
      <alignment horizontal="center" vertical="center"/>
      <protection hidden="1"/>
    </xf>
    <xf numFmtId="4" fontId="11" fillId="9" borderId="3" xfId="1" applyNumberFormat="1" applyFont="1" applyFill="1" applyBorder="1" applyAlignment="1" applyProtection="1">
      <alignment horizontal="center" vertical="center"/>
      <protection hidden="1"/>
    </xf>
    <xf numFmtId="0" fontId="10" fillId="5" borderId="6" xfId="1" applyFont="1" applyFill="1" applyBorder="1" applyAlignment="1" applyProtection="1">
      <alignment horizontal="center" vertical="center"/>
      <protection hidden="1"/>
    </xf>
    <xf numFmtId="0" fontId="10" fillId="6" borderId="8" xfId="1" applyFont="1" applyFill="1" applyBorder="1" applyAlignment="1" applyProtection="1">
      <alignment horizontal="center" vertical="center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  <xf numFmtId="0" fontId="10" fillId="5" borderId="9" xfId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readingOrder="2"/>
      <protection locked="0"/>
    </xf>
    <xf numFmtId="0" fontId="18" fillId="0" borderId="0" xfId="0" applyFont="1" applyAlignment="1">
      <alignment horizontal="center" vertical="center" readingOrder="2"/>
    </xf>
    <xf numFmtId="0" fontId="19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readingOrder="2"/>
    </xf>
    <xf numFmtId="4" fontId="8" fillId="6" borderId="0" xfId="1" applyNumberFormat="1" applyFont="1" applyFill="1" applyBorder="1" applyAlignment="1" applyProtection="1">
      <alignment horizontal="center" vertical="center"/>
      <protection hidden="1"/>
    </xf>
    <xf numFmtId="0" fontId="20" fillId="5" borderId="13" xfId="1" applyFont="1" applyFill="1" applyBorder="1" applyAlignment="1" applyProtection="1">
      <alignment horizontal="center" vertical="center"/>
      <protection hidden="1"/>
    </xf>
    <xf numFmtId="0" fontId="20" fillId="6" borderId="14" xfId="1" applyFont="1" applyFill="1" applyBorder="1" applyAlignment="1" applyProtection="1">
      <alignment horizontal="center" vertical="center"/>
      <protection hidden="1"/>
    </xf>
    <xf numFmtId="0" fontId="21" fillId="5" borderId="4" xfId="1" applyFont="1" applyFill="1" applyBorder="1" applyAlignment="1" applyProtection="1">
      <alignment horizontal="center" vertical="center"/>
      <protection locked="0"/>
    </xf>
    <xf numFmtId="0" fontId="21" fillId="6" borderId="7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Alignment="1" applyProtection="1">
      <alignment horizontal="center" vertical="center" wrapText="1" readingOrder="2"/>
      <protection locked="0"/>
    </xf>
    <xf numFmtId="0" fontId="22" fillId="7" borderId="10" xfId="1" applyFont="1" applyFill="1" applyBorder="1" applyAlignment="1" applyProtection="1">
      <alignment horizontal="center" vertical="center" wrapText="1" readingOrder="2"/>
      <protection locked="0"/>
    </xf>
    <xf numFmtId="164" fontId="23" fillId="4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9" fillId="8" borderId="1" xfId="1" applyFont="1" applyFill="1" applyBorder="1" applyAlignment="1" applyProtection="1">
      <alignment horizontal="center" vertical="center"/>
      <protection locked="0"/>
    </xf>
    <xf numFmtId="0" fontId="21" fillId="13" borderId="4" xfId="1" applyFont="1" applyFill="1" applyBorder="1" applyAlignment="1" applyProtection="1">
      <alignment horizontal="center" vertical="center"/>
      <protection locked="0"/>
    </xf>
    <xf numFmtId="0" fontId="8" fillId="13" borderId="5" xfId="1" applyFont="1" applyFill="1" applyBorder="1" applyAlignment="1" applyProtection="1">
      <alignment horizontal="center" vertical="center"/>
      <protection hidden="1"/>
    </xf>
    <xf numFmtId="0" fontId="8" fillId="13" borderId="6" xfId="1" applyFont="1" applyFill="1" applyBorder="1" applyAlignment="1" applyProtection="1">
      <alignment horizontal="center" vertical="center"/>
      <protection hidden="1"/>
    </xf>
    <xf numFmtId="0" fontId="21" fillId="14" borderId="7" xfId="1" applyFont="1" applyFill="1" applyBorder="1" applyAlignment="1" applyProtection="1">
      <alignment horizontal="center" vertical="center"/>
      <protection locked="0"/>
    </xf>
    <xf numFmtId="0" fontId="8" fillId="14" borderId="7" xfId="1" applyFont="1" applyFill="1" applyBorder="1" applyAlignment="1" applyProtection="1">
      <alignment horizontal="center" vertical="center"/>
      <protection hidden="1"/>
    </xf>
    <xf numFmtId="0" fontId="8" fillId="14" borderId="8" xfId="1" applyFont="1" applyFill="1" applyBorder="1" applyAlignment="1" applyProtection="1">
      <alignment horizontal="center" vertical="center"/>
      <protection hidden="1"/>
    </xf>
    <xf numFmtId="0" fontId="14" fillId="10" borderId="0" xfId="0" applyFont="1" applyFill="1" applyBorder="1" applyAlignment="1" applyProtection="1">
      <alignment horizontal="center" vertical="center" wrapText="1"/>
      <protection hidden="1"/>
    </xf>
    <xf numFmtId="0" fontId="14" fillId="10" borderId="0" xfId="0" applyFont="1" applyFill="1" applyBorder="1" applyAlignment="1" applyProtection="1">
      <alignment horizontal="center" vertical="center"/>
      <protection hidden="1"/>
    </xf>
    <xf numFmtId="0" fontId="16" fillId="10" borderId="0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8"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800000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/><Relationship Id="rId2" Type="http://schemas.openxmlformats.org/officeDocument/2006/relationships/hyperlink" Target="#&#1575;&#1604;&#1605;&#1606;&#1589;&#1585;&#1601;!A1"/><Relationship Id="rId1" Type="http://schemas.openxmlformats.org/officeDocument/2006/relationships/hyperlink" Target="#&#1575;&#1604;&#1608;&#1575;&#1585;&#1583;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&#1575;&#1604;&#1605;&#1606;&#1589;&#1585;&#1601;!A1"/><Relationship Id="rId1" Type="http://schemas.openxmlformats.org/officeDocument/2006/relationships/hyperlink" Target="#&#1575;&#1604;&#1608;&#1575;&#1585;&#1583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&#1575;&#1604;&#1605;&#1606;&#1589;&#1585;&#1601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/><Relationship Id="rId2" Type="http://schemas.openxmlformats.org/officeDocument/2006/relationships/hyperlink" Target="#&#1575;&#1604;&#1608;&#1575;&#1585;&#1583;!A1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14</xdr:row>
      <xdr:rowOff>57149</xdr:rowOff>
    </xdr:from>
    <xdr:to>
      <xdr:col>9</xdr:col>
      <xdr:colOff>400051</xdr:colOff>
      <xdr:row>19</xdr:row>
      <xdr:rowOff>76199</xdr:rowOff>
    </xdr:to>
    <xdr:sp macro="" textlink="">
      <xdr:nvSpPr>
        <xdr:cNvPr id="2" name="Striped Right Arrow 1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29574949" y="2933699"/>
          <a:ext cx="1943101" cy="923925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>
              <a:cs typeface="+mj-cs"/>
            </a:rPr>
            <a:t>الــــــــــوارد</a:t>
          </a:r>
        </a:p>
      </xdr:txBody>
    </xdr:sp>
    <xdr:clientData/>
  </xdr:twoCellAnchor>
  <xdr:twoCellAnchor>
    <xdr:from>
      <xdr:col>1</xdr:col>
      <xdr:colOff>57150</xdr:colOff>
      <xdr:row>15</xdr:row>
      <xdr:rowOff>152400</xdr:rowOff>
    </xdr:from>
    <xdr:to>
      <xdr:col>3</xdr:col>
      <xdr:colOff>628650</xdr:colOff>
      <xdr:row>20</xdr:row>
      <xdr:rowOff>114300</xdr:rowOff>
    </xdr:to>
    <xdr:sp macro="" textlink="">
      <xdr:nvSpPr>
        <xdr:cNvPr id="3" name="Left Arrow 2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232908700" y="3209925"/>
          <a:ext cx="1943100" cy="866775"/>
        </a:xfrm>
        <a:prstGeom prst="lef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EG" sz="2000" b="1">
              <a:solidFill>
                <a:schemeClr val="lt1"/>
              </a:solidFill>
              <a:latin typeface="+mn-lt"/>
              <a:ea typeface="+mn-ea"/>
              <a:cs typeface="+mj-cs"/>
            </a:rPr>
            <a:t>المنصـــــــرف</a:t>
          </a:r>
        </a:p>
      </xdr:txBody>
    </xdr:sp>
    <xdr:clientData/>
  </xdr:twoCellAnchor>
  <xdr:twoCellAnchor>
    <xdr:from>
      <xdr:col>3</xdr:col>
      <xdr:colOff>485775</xdr:colOff>
      <xdr:row>6</xdr:row>
      <xdr:rowOff>95250</xdr:rowOff>
    </xdr:from>
    <xdr:to>
      <xdr:col>6</xdr:col>
      <xdr:colOff>381000</xdr:colOff>
      <xdr:row>13</xdr:row>
      <xdr:rowOff>114300</xdr:rowOff>
    </xdr:to>
    <xdr:sp macro="" textlink="">
      <xdr:nvSpPr>
        <xdr:cNvPr id="5" name="Flowchart: Multidocument 4">
          <a:hlinkClick xmlns:r="http://schemas.openxmlformats.org/officeDocument/2006/relationships" r:id="rId3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1231098950" y="1524000"/>
          <a:ext cx="1952625" cy="1285875"/>
        </a:xfrm>
        <a:prstGeom prst="flowChartMultidocumen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EG" sz="2000" b="1">
              <a:solidFill>
                <a:sysClr val="windowText" lastClr="000000"/>
              </a:solidFill>
              <a:latin typeface="+mn-lt"/>
              <a:ea typeface="+mn-ea"/>
              <a:cs typeface="+mj-cs"/>
            </a:rPr>
            <a:t>الرصيــــــــــــد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38100</xdr:rowOff>
    </xdr:from>
    <xdr:to>
      <xdr:col>11</xdr:col>
      <xdr:colOff>257175</xdr:colOff>
      <xdr:row>1</xdr:row>
      <xdr:rowOff>257175</xdr:rowOff>
    </xdr:to>
    <xdr:sp macro="" textlink="">
      <xdr:nvSpPr>
        <xdr:cNvPr id="4" name="Striped Right Arrow 3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11228346225" y="38100"/>
          <a:ext cx="1333500" cy="600075"/>
        </a:xfrm>
        <a:prstGeom prst="stripedRigh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الـــــوارد</a:t>
          </a:r>
        </a:p>
      </xdr:txBody>
    </xdr:sp>
    <xdr:clientData/>
  </xdr:twoCellAnchor>
  <xdr:twoCellAnchor>
    <xdr:from>
      <xdr:col>5</xdr:col>
      <xdr:colOff>133349</xdr:colOff>
      <xdr:row>0</xdr:row>
      <xdr:rowOff>38100</xdr:rowOff>
    </xdr:from>
    <xdr:to>
      <xdr:col>7</xdr:col>
      <xdr:colOff>161925</xdr:colOff>
      <xdr:row>1</xdr:row>
      <xdr:rowOff>247650</xdr:rowOff>
    </xdr:to>
    <xdr:sp macro="" textlink="">
      <xdr:nvSpPr>
        <xdr:cNvPr id="5" name="Left Arrow 4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11231184675" y="38100"/>
          <a:ext cx="1400176" cy="590550"/>
        </a:xfrm>
        <a:prstGeom prst="lef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المنصـــرف</a:t>
          </a:r>
        </a:p>
      </xdr:txBody>
    </xdr:sp>
    <xdr:clientData/>
  </xdr:twoCellAnchor>
  <xdr:twoCellAnchor>
    <xdr:from>
      <xdr:col>7</xdr:col>
      <xdr:colOff>247649</xdr:colOff>
      <xdr:row>0</xdr:row>
      <xdr:rowOff>104775</xdr:rowOff>
    </xdr:from>
    <xdr:to>
      <xdr:col>9</xdr:col>
      <xdr:colOff>209549</xdr:colOff>
      <xdr:row>1</xdr:row>
      <xdr:rowOff>200025</xdr:rowOff>
    </xdr:to>
    <xdr:sp macro="" textlink="">
      <xdr:nvSpPr>
        <xdr:cNvPr id="6" name="Flowchart: Preparation 5">
          <a:hlinkClick xmlns:r="http://schemas.openxmlformats.org/officeDocument/2006/relationships" r:id="rId3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1229765451" y="104775"/>
          <a:ext cx="1333500" cy="476250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1</xdr:rowOff>
    </xdr:from>
    <xdr:to>
      <xdr:col>2</xdr:col>
      <xdr:colOff>1419224</xdr:colOff>
      <xdr:row>0</xdr:row>
      <xdr:rowOff>428625</xdr:rowOff>
    </xdr:to>
    <xdr:sp macro="" textlink="">
      <xdr:nvSpPr>
        <xdr:cNvPr id="2" name="Left Arrow 1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11225069626" y="1"/>
          <a:ext cx="1257299" cy="428624"/>
        </a:xfrm>
        <a:prstGeom prst="lef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المنصـــرف</a:t>
          </a:r>
        </a:p>
      </xdr:txBody>
    </xdr:sp>
    <xdr:clientData/>
  </xdr:twoCellAnchor>
  <xdr:twoCellAnchor>
    <xdr:from>
      <xdr:col>2</xdr:col>
      <xdr:colOff>1485900</xdr:colOff>
      <xdr:row>0</xdr:row>
      <xdr:rowOff>1</xdr:rowOff>
    </xdr:from>
    <xdr:to>
      <xdr:col>2</xdr:col>
      <xdr:colOff>3324225</xdr:colOff>
      <xdr:row>0</xdr:row>
      <xdr:rowOff>381001</xdr:rowOff>
    </xdr:to>
    <xdr:sp macro="" textlink="">
      <xdr:nvSpPr>
        <xdr:cNvPr id="3" name="Flowchart: Preparation 2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11223164625" y="1"/>
          <a:ext cx="1838325" cy="381000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  <xdr:twoCellAnchor>
    <xdr:from>
      <xdr:col>6</xdr:col>
      <xdr:colOff>276225</xdr:colOff>
      <xdr:row>0</xdr:row>
      <xdr:rowOff>28576</xdr:rowOff>
    </xdr:from>
    <xdr:to>
      <xdr:col>10</xdr:col>
      <xdr:colOff>28575</xdr:colOff>
      <xdr:row>0</xdr:row>
      <xdr:rowOff>409576</xdr:rowOff>
    </xdr:to>
    <xdr:sp macro="" textlink="">
      <xdr:nvSpPr>
        <xdr:cNvPr id="4" name="Flowchart: Preparatio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11219745150" y="28576"/>
          <a:ext cx="1085850" cy="381000"/>
        </a:xfrm>
        <a:prstGeom prst="flowChartPreparation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chemeClr val="tx1"/>
              </a:solidFill>
              <a:cs typeface="+mj-cs"/>
            </a:rPr>
            <a:t>الرصيد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0</xdr:row>
      <xdr:rowOff>38100</xdr:rowOff>
    </xdr:from>
    <xdr:to>
      <xdr:col>11</xdr:col>
      <xdr:colOff>295274</xdr:colOff>
      <xdr:row>0</xdr:row>
      <xdr:rowOff>380999</xdr:rowOff>
    </xdr:to>
    <xdr:sp macro="" textlink="">
      <xdr:nvSpPr>
        <xdr:cNvPr id="3" name="Flowchart: Preparation 2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11219478451" y="38100"/>
          <a:ext cx="1543050" cy="342899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  <xdr:twoCellAnchor>
    <xdr:from>
      <xdr:col>2</xdr:col>
      <xdr:colOff>1057274</xdr:colOff>
      <xdr:row>0</xdr:row>
      <xdr:rowOff>0</xdr:rowOff>
    </xdr:from>
    <xdr:to>
      <xdr:col>2</xdr:col>
      <xdr:colOff>2562224</xdr:colOff>
      <xdr:row>0</xdr:row>
      <xdr:rowOff>419099</xdr:rowOff>
    </xdr:to>
    <xdr:sp macro="" textlink="">
      <xdr:nvSpPr>
        <xdr:cNvPr id="4" name="Striped Right Arrow 3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11224345726" y="0"/>
          <a:ext cx="1504950" cy="419099"/>
        </a:xfrm>
        <a:prstGeom prst="stripedRigh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الـــــوارد</a:t>
          </a:r>
        </a:p>
      </xdr:txBody>
    </xdr:sp>
    <xdr:clientData/>
  </xdr:twoCellAnchor>
  <xdr:twoCellAnchor>
    <xdr:from>
      <xdr:col>12</xdr:col>
      <xdr:colOff>66675</xdr:colOff>
      <xdr:row>0</xdr:row>
      <xdr:rowOff>19050</xdr:rowOff>
    </xdr:from>
    <xdr:to>
      <xdr:col>15</xdr:col>
      <xdr:colOff>152400</xdr:colOff>
      <xdr:row>0</xdr:row>
      <xdr:rowOff>400050</xdr:rowOff>
    </xdr:to>
    <xdr:sp macro="" textlink="">
      <xdr:nvSpPr>
        <xdr:cNvPr id="5" name="Flowchart: Preparatio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11218287825" y="19050"/>
          <a:ext cx="1085850" cy="381000"/>
        </a:xfrm>
        <a:prstGeom prst="flowChartPreparation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chemeClr val="tx1"/>
              </a:solidFill>
              <a:cs typeface="+mj-cs"/>
            </a:rPr>
            <a:t>الرصيد</a:t>
          </a:r>
        </a:p>
      </xdr:txBody>
    </xdr:sp>
    <xdr:clientData/>
  </xdr:twoCellAnchor>
  <xdr:twoCellAnchor>
    <xdr:from>
      <xdr:col>2</xdr:col>
      <xdr:colOff>1038224</xdr:colOff>
      <xdr:row>18</xdr:row>
      <xdr:rowOff>9526</xdr:rowOff>
    </xdr:from>
    <xdr:to>
      <xdr:col>6</xdr:col>
      <xdr:colOff>38099</xdr:colOff>
      <xdr:row>24</xdr:row>
      <xdr:rowOff>85726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11222183551" y="4552951"/>
          <a:ext cx="3371850" cy="1333500"/>
        </a:xfrm>
        <a:prstGeom prst="wedgeEllipseCallout">
          <a:avLst>
            <a:gd name="adj1" fmla="val 88932"/>
            <a:gd name="adj2" fmla="val -68462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solidFill>
                <a:sysClr val="windowText" lastClr="000000"/>
              </a:solidFill>
            </a:rPr>
            <a:t>عند</a:t>
          </a:r>
          <a:r>
            <a:rPr lang="ar-EG" sz="1200" b="1" baseline="0">
              <a:solidFill>
                <a:sysClr val="windowText" lastClr="000000"/>
              </a:solidFill>
            </a:rPr>
            <a:t> تكرار أي صنف في المنصرف لا يتم خصم الكمية المنصرف من الرصيد مثال علي ذلك كود 132 ( المفروض الرصيد يكون 6)</a:t>
          </a:r>
        </a:p>
        <a:p>
          <a:pPr algn="ctr" rtl="1"/>
          <a:r>
            <a:rPr lang="ar-EG" sz="1200" b="1" baseline="0">
              <a:solidFill>
                <a:sysClr val="windowText" lastClr="000000"/>
              </a:solidFill>
            </a:rPr>
            <a:t>وجزاكم الله كل خير ....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22"/>
  <sheetViews>
    <sheetView rightToLeft="1" view="pageBreakPreview" zoomScaleNormal="100" zoomScaleSheetLayoutView="100" workbookViewId="0">
      <selection activeCell="N12" sqref="N12"/>
    </sheetView>
  </sheetViews>
  <sheetFormatPr defaultRowHeight="15"/>
  <cols>
    <col min="1" max="1" width="1.7109375" customWidth="1"/>
    <col min="9" max="9" width="1.7109375" customWidth="1"/>
  </cols>
  <sheetData>
    <row r="1" spans="1:10">
      <c r="A1" s="24"/>
      <c r="B1" s="29"/>
      <c r="C1" s="29"/>
      <c r="D1" s="29"/>
      <c r="E1" s="29"/>
      <c r="F1" s="29"/>
      <c r="G1" s="29"/>
      <c r="H1" s="29"/>
      <c r="I1" s="30"/>
      <c r="J1" s="29"/>
    </row>
    <row r="2" spans="1:10" ht="16.5" customHeight="1">
      <c r="A2" s="24"/>
      <c r="B2" s="73" t="s">
        <v>192</v>
      </c>
      <c r="C2" s="74"/>
      <c r="D2" s="74"/>
      <c r="E2" s="74"/>
      <c r="F2" s="74"/>
      <c r="G2" s="74"/>
      <c r="H2" s="74"/>
      <c r="I2" s="74"/>
      <c r="J2" s="74"/>
    </row>
    <row r="3" spans="1:10" ht="16.5" customHeight="1">
      <c r="A3" s="24"/>
      <c r="B3" s="74"/>
      <c r="C3" s="74"/>
      <c r="D3" s="74"/>
      <c r="E3" s="74"/>
      <c r="F3" s="74"/>
      <c r="G3" s="74"/>
      <c r="H3" s="74"/>
      <c r="I3" s="74"/>
      <c r="J3" s="74"/>
    </row>
    <row r="4" spans="1:10" ht="16.5" customHeight="1">
      <c r="A4" s="24"/>
      <c r="B4" s="74"/>
      <c r="C4" s="74"/>
      <c r="D4" s="74"/>
      <c r="E4" s="74"/>
      <c r="F4" s="74"/>
      <c r="G4" s="74"/>
      <c r="H4" s="74"/>
      <c r="I4" s="74"/>
      <c r="J4" s="74"/>
    </row>
    <row r="5" spans="1:10" ht="16.5" customHeight="1">
      <c r="A5" s="24"/>
      <c r="B5" s="74"/>
      <c r="C5" s="74"/>
      <c r="D5" s="74"/>
      <c r="E5" s="74"/>
      <c r="F5" s="74"/>
      <c r="G5" s="74"/>
      <c r="H5" s="74"/>
      <c r="I5" s="74"/>
      <c r="J5" s="74"/>
    </row>
    <row r="6" spans="1:10" s="27" customFormat="1" ht="32.25" customHeight="1">
      <c r="A6" s="26"/>
      <c r="B6" s="75"/>
      <c r="C6" s="75"/>
      <c r="D6" s="75"/>
      <c r="E6" s="75"/>
      <c r="F6" s="75"/>
      <c r="G6" s="75"/>
      <c r="H6" s="75"/>
      <c r="I6" s="75"/>
      <c r="J6" s="75"/>
    </row>
    <row r="7" spans="1:10">
      <c r="A7" s="24"/>
      <c r="B7" s="25"/>
      <c r="C7" s="25"/>
      <c r="D7" s="25"/>
      <c r="E7" s="25"/>
      <c r="F7" s="25"/>
      <c r="G7" s="25"/>
      <c r="H7" s="25"/>
      <c r="I7" s="24"/>
      <c r="J7" s="25"/>
    </row>
    <row r="8" spans="1:10">
      <c r="A8" s="24"/>
      <c r="B8" s="25"/>
      <c r="C8" s="25"/>
      <c r="D8" s="25"/>
      <c r="E8" s="25"/>
      <c r="F8" s="25"/>
      <c r="G8" s="25"/>
      <c r="H8" s="25"/>
      <c r="I8" s="24"/>
      <c r="J8" s="25"/>
    </row>
    <row r="9" spans="1:10">
      <c r="A9" s="24"/>
      <c r="B9" s="25"/>
      <c r="C9" s="25"/>
      <c r="D9" s="25"/>
      <c r="E9" s="25"/>
      <c r="F9" s="25"/>
      <c r="G9" s="25"/>
      <c r="H9" s="25"/>
      <c r="I9" s="24"/>
      <c r="J9" s="25"/>
    </row>
    <row r="10" spans="1:10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0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>
      <c r="A22" s="24"/>
      <c r="B22" s="24"/>
      <c r="C22" s="24"/>
      <c r="D22" s="24"/>
      <c r="E22" s="24"/>
      <c r="F22" s="24"/>
      <c r="G22" s="24"/>
      <c r="H22" s="24"/>
      <c r="I22" s="24"/>
      <c r="J22" s="24"/>
    </row>
  </sheetData>
  <mergeCells count="2">
    <mergeCell ref="B2:J5"/>
    <mergeCell ref="B6:J6"/>
  </mergeCells>
  <printOptions horizontalCentered="1"/>
  <pageMargins left="0.9055118110236221" right="0.9055118110236221" top="0.94488188976377963" bottom="0.9448818897637796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39"/>
  <sheetViews>
    <sheetView showGridLines="0" rightToLeft="1" workbookViewId="0">
      <pane ySplit="2" topLeftCell="A3" activePane="bottomLeft" state="frozen"/>
      <selection pane="bottomLeft" activeCell="D6" sqref="D6"/>
    </sheetView>
  </sheetViews>
  <sheetFormatPr defaultColWidth="9" defaultRowHeight="16.5"/>
  <cols>
    <col min="1" max="1" width="8.140625" style="38" customWidth="1"/>
    <col min="2" max="2" width="44.5703125" style="38" customWidth="1"/>
    <col min="3" max="3" width="12.42578125" style="38" customWidth="1"/>
    <col min="4" max="4" width="10.7109375" style="32" customWidth="1"/>
    <col min="5" max="5" width="16.5703125" style="32" customWidth="1"/>
    <col min="6" max="16384" width="9" style="1"/>
  </cols>
  <sheetData>
    <row r="1" spans="1:10" ht="30" customHeight="1">
      <c r="B1" s="50" t="s">
        <v>45</v>
      </c>
      <c r="C1" s="45">
        <f>SUBTOTAL(9,C3:C995)</f>
        <v>60902.15</v>
      </c>
      <c r="D1" s="45">
        <f>SUBTOTAL(9,D3:D995)</f>
        <v>338</v>
      </c>
      <c r="E1" s="45">
        <f>SUBTOTAL(9,E3:E995)</f>
        <v>56620.9</v>
      </c>
    </row>
    <row r="2" spans="1:10" ht="30" customHeight="1">
      <c r="A2" s="3" t="s">
        <v>0</v>
      </c>
      <c r="B2" s="3" t="s">
        <v>1</v>
      </c>
      <c r="C2" s="3" t="s">
        <v>2</v>
      </c>
      <c r="D2" s="33" t="s">
        <v>3</v>
      </c>
      <c r="E2" s="33" t="s">
        <v>4</v>
      </c>
    </row>
    <row r="3" spans="1:10">
      <c r="A3" s="14">
        <v>100</v>
      </c>
      <c r="B3" s="15" t="s">
        <v>186</v>
      </c>
      <c r="C3" s="15">
        <v>0</v>
      </c>
      <c r="D3" s="15">
        <f>SUMIF(الوارد!$A$3:$A$435,A3,الوارد!$E$3:$E$435)-SUMIF(المنصرف!$A$3:$A$435,A3,المنصرف!$E$3:$E$435)</f>
        <v>2</v>
      </c>
      <c r="E3" s="46">
        <f>C3*D3</f>
        <v>0</v>
      </c>
      <c r="F3" s="2"/>
      <c r="G3" s="2"/>
      <c r="H3" s="2"/>
      <c r="I3" s="2"/>
      <c r="J3" s="2"/>
    </row>
    <row r="4" spans="1:10">
      <c r="A4" s="16">
        <f>IF(B4="","",A3+1)</f>
        <v>101</v>
      </c>
      <c r="B4" s="17" t="s">
        <v>47</v>
      </c>
      <c r="C4" s="17">
        <v>450</v>
      </c>
      <c r="D4" s="17">
        <f>SUMIF(الوارد!$A$3:$A$435,A4,الوارد!$E$3:$E$435)-SUMIF(المنصرف!$A$3:$A$435,A4,المنصرف!$E$3:$E$435)</f>
        <v>2</v>
      </c>
      <c r="E4" s="48">
        <f>C4*D4</f>
        <v>900</v>
      </c>
      <c r="F4" s="2"/>
      <c r="G4" s="2"/>
      <c r="H4" s="2"/>
      <c r="I4" s="2"/>
      <c r="J4" s="2"/>
    </row>
    <row r="5" spans="1:10">
      <c r="A5" s="18">
        <f>IF(B5="","",A4+1)</f>
        <v>102</v>
      </c>
      <c r="B5" s="19" t="s">
        <v>48</v>
      </c>
      <c r="C5" s="19">
        <v>270</v>
      </c>
      <c r="D5" s="15">
        <f>SUMIF(الوارد!$A$3:$A$435,A5,الوارد!$E$3:$E$435)-SUMIF(المنصرف!$A$3:$A$435,A5,المنصرف!$E$3:$E$435)</f>
        <v>3</v>
      </c>
      <c r="E5" s="49">
        <f>C5*D5</f>
        <v>810</v>
      </c>
      <c r="F5" s="2"/>
      <c r="G5" s="2"/>
      <c r="H5" s="2"/>
      <c r="I5" s="2"/>
      <c r="J5" s="2"/>
    </row>
    <row r="6" spans="1:10">
      <c r="A6" s="16">
        <f>IF(B6="","",A5+1)</f>
        <v>103</v>
      </c>
      <c r="B6" s="17" t="s">
        <v>49</v>
      </c>
      <c r="C6" s="17">
        <v>0</v>
      </c>
      <c r="D6" s="17">
        <f>SUMIF(الوارد!$A$3:$A$435,A6,الوارد!$E$3:$E$435)-SUMIF(المنصرف!$A$3:$A$435,A6,المنصرف!$E$3:$E$435)</f>
        <v>1</v>
      </c>
      <c r="E6" s="48">
        <f t="shared" ref="E6:E41" si="0">C6*D6</f>
        <v>0</v>
      </c>
      <c r="F6" s="2"/>
      <c r="G6" s="2"/>
      <c r="H6" s="2"/>
      <c r="I6" s="2"/>
      <c r="J6" s="2"/>
    </row>
    <row r="7" spans="1:10">
      <c r="A7" s="18">
        <f t="shared" ref="A7:A39" si="1">IF(B7="","",A6+1)</f>
        <v>104</v>
      </c>
      <c r="B7" s="19" t="s">
        <v>50</v>
      </c>
      <c r="C7" s="19">
        <v>0</v>
      </c>
      <c r="D7" s="15">
        <f>SUMIF(الوارد!$A$3:$A$435,A7,الوارد!$E$3:$E$435)-SUMIF(المنصرف!$A$3:$A$435,A7,المنصرف!$E$3:$E$435)</f>
        <v>3</v>
      </c>
      <c r="E7" s="49">
        <f t="shared" si="0"/>
        <v>0</v>
      </c>
      <c r="F7" s="2"/>
      <c r="G7" s="2"/>
      <c r="H7" s="2"/>
      <c r="I7" s="2"/>
      <c r="J7" s="2"/>
    </row>
    <row r="8" spans="1:10">
      <c r="A8" s="16">
        <f t="shared" si="1"/>
        <v>105</v>
      </c>
      <c r="B8" s="17" t="s">
        <v>51</v>
      </c>
      <c r="C8" s="17">
        <v>0</v>
      </c>
      <c r="D8" s="17">
        <f>SUMIF(الوارد!$A$3:$A$435,A8,الوارد!$E$3:$E$435)-SUMIF(المنصرف!$A$3:$A$435,A8,المنصرف!$E$3:$E$435)</f>
        <v>4</v>
      </c>
      <c r="E8" s="48">
        <f t="shared" si="0"/>
        <v>0</v>
      </c>
      <c r="F8" s="2"/>
      <c r="G8" s="2"/>
      <c r="H8" s="2"/>
      <c r="I8" s="2"/>
      <c r="J8" s="2"/>
    </row>
    <row r="9" spans="1:10">
      <c r="A9" s="18">
        <f t="shared" si="1"/>
        <v>106</v>
      </c>
      <c r="B9" s="19" t="s">
        <v>52</v>
      </c>
      <c r="C9" s="19">
        <v>0</v>
      </c>
      <c r="D9" s="15">
        <f>SUMIF(الوارد!$A$3:$A$435,A9,الوارد!$E$3:$E$435)-SUMIF(المنصرف!$A$3:$A$435,A9,المنصرف!$E$3:$E$435)</f>
        <v>1</v>
      </c>
      <c r="E9" s="49">
        <f t="shared" si="0"/>
        <v>0</v>
      </c>
      <c r="F9" s="2"/>
      <c r="G9" s="2"/>
      <c r="H9" s="2"/>
      <c r="I9" s="2"/>
      <c r="J9" s="2"/>
    </row>
    <row r="10" spans="1:10">
      <c r="A10" s="16">
        <f t="shared" si="1"/>
        <v>107</v>
      </c>
      <c r="B10" s="17" t="s">
        <v>53</v>
      </c>
      <c r="C10" s="17">
        <v>1000</v>
      </c>
      <c r="D10" s="17">
        <f>SUMIF(الوارد!$A$3:$A$435,A10,الوارد!$E$3:$E$435)-SUMIF(المنصرف!$A$3:$A$435,A10,المنصرف!$E$3:$E$435)</f>
        <v>2</v>
      </c>
      <c r="E10" s="48">
        <f t="shared" si="0"/>
        <v>2000</v>
      </c>
      <c r="F10" s="2"/>
      <c r="G10" s="2"/>
      <c r="H10" s="2"/>
      <c r="I10" s="2"/>
      <c r="J10" s="2"/>
    </row>
    <row r="11" spans="1:10">
      <c r="A11" s="18">
        <f t="shared" si="1"/>
        <v>108</v>
      </c>
      <c r="B11" s="19" t="s">
        <v>28</v>
      </c>
      <c r="C11" s="19">
        <v>2425</v>
      </c>
      <c r="D11" s="15">
        <f>SUMIF(الوارد!$A$3:$A$435,A11,الوارد!$E$3:$E$435)-SUMIF(المنصرف!$A$3:$A$435,A11,المنصرف!$E$3:$E$435)</f>
        <v>2</v>
      </c>
      <c r="E11" s="49">
        <f t="shared" si="0"/>
        <v>4850</v>
      </c>
      <c r="F11" s="2"/>
      <c r="G11" s="2"/>
      <c r="H11" s="2"/>
      <c r="I11" s="2"/>
      <c r="J11" s="2"/>
    </row>
    <row r="12" spans="1:10">
      <c r="A12" s="16">
        <f t="shared" si="1"/>
        <v>109</v>
      </c>
      <c r="B12" s="17" t="s">
        <v>54</v>
      </c>
      <c r="C12" s="17">
        <v>0</v>
      </c>
      <c r="D12" s="17">
        <f>SUMIF(الوارد!$A$3:$A$435,A12,الوارد!$E$3:$E$435)-SUMIF(المنصرف!$A$3:$A$435,A12,المنصرف!$E$3:$E$435)</f>
        <v>2</v>
      </c>
      <c r="E12" s="48">
        <f t="shared" si="0"/>
        <v>0</v>
      </c>
      <c r="F12" s="2"/>
      <c r="G12" s="2"/>
      <c r="H12" s="2"/>
      <c r="I12" s="2"/>
      <c r="J12" s="2"/>
    </row>
    <row r="13" spans="1:10">
      <c r="A13" s="18">
        <f t="shared" si="1"/>
        <v>110</v>
      </c>
      <c r="B13" s="19" t="s">
        <v>55</v>
      </c>
      <c r="C13" s="19">
        <v>0</v>
      </c>
      <c r="D13" s="15">
        <f>SUMIF(الوارد!$A$3:$A$435,A13,الوارد!$E$3:$E$435)-SUMIF(المنصرف!$A$3:$A$435,A13,المنصرف!$E$3:$E$435)</f>
        <v>5</v>
      </c>
      <c r="E13" s="49">
        <f t="shared" si="0"/>
        <v>0</v>
      </c>
      <c r="F13" s="2"/>
      <c r="G13" s="2"/>
      <c r="H13" s="2"/>
      <c r="I13" s="2"/>
      <c r="J13" s="2"/>
    </row>
    <row r="14" spans="1:10">
      <c r="A14" s="16">
        <f t="shared" si="1"/>
        <v>111</v>
      </c>
      <c r="B14" s="17" t="s">
        <v>56</v>
      </c>
      <c r="C14" s="17">
        <v>0</v>
      </c>
      <c r="D14" s="17">
        <f>SUMIF(الوارد!$A$3:$A$435,A14,الوارد!$E$3:$E$435)-SUMIF(المنصرف!$A$3:$A$435,A14,المنصرف!$E$3:$E$435)</f>
        <v>1</v>
      </c>
      <c r="E14" s="48">
        <f t="shared" si="0"/>
        <v>0</v>
      </c>
      <c r="F14" s="2"/>
      <c r="G14" s="2"/>
      <c r="H14" s="2"/>
      <c r="I14" s="2"/>
      <c r="J14" s="2"/>
    </row>
    <row r="15" spans="1:10">
      <c r="A15" s="18">
        <f t="shared" si="1"/>
        <v>112</v>
      </c>
      <c r="B15" s="19" t="s">
        <v>57</v>
      </c>
      <c r="C15" s="19">
        <v>0</v>
      </c>
      <c r="D15" s="15">
        <f>SUMIF(الوارد!$A$3:$A$435,A15,الوارد!$E$3:$E$435)-SUMIF(المنصرف!$A$3:$A$435,A15,المنصرف!$E$3:$E$435)</f>
        <v>2</v>
      </c>
      <c r="E15" s="49">
        <f t="shared" si="0"/>
        <v>0</v>
      </c>
      <c r="F15" s="2"/>
      <c r="G15" s="2"/>
      <c r="H15" s="2"/>
      <c r="I15" s="2"/>
      <c r="J15" s="2"/>
    </row>
    <row r="16" spans="1:10">
      <c r="A16" s="16">
        <f t="shared" si="1"/>
        <v>113</v>
      </c>
      <c r="B16" s="17" t="s">
        <v>58</v>
      </c>
      <c r="C16" s="17">
        <v>0</v>
      </c>
      <c r="D16" s="17">
        <f>SUMIF(الوارد!$A$3:$A$435,A16,الوارد!$E$3:$E$435)-SUMIF(المنصرف!$A$3:$A$435,A16,المنصرف!$E$3:$E$435)</f>
        <v>6</v>
      </c>
      <c r="E16" s="48">
        <f t="shared" si="0"/>
        <v>0</v>
      </c>
      <c r="F16" s="2"/>
      <c r="G16" s="2"/>
      <c r="H16" s="2"/>
      <c r="I16" s="2"/>
      <c r="J16" s="2"/>
    </row>
    <row r="17" spans="1:10">
      <c r="A17" s="18">
        <f t="shared" si="1"/>
        <v>114</v>
      </c>
      <c r="B17" s="19" t="s">
        <v>59</v>
      </c>
      <c r="C17" s="19">
        <v>0</v>
      </c>
      <c r="D17" s="15">
        <f>SUMIF(الوارد!$A$3:$A$435,A17,الوارد!$E$3:$E$435)-SUMIF(المنصرف!$A$3:$A$435,A17,المنصرف!$E$3:$E$435)</f>
        <v>1</v>
      </c>
      <c r="E17" s="49">
        <f t="shared" si="0"/>
        <v>0</v>
      </c>
      <c r="F17" s="2"/>
      <c r="G17" s="2"/>
      <c r="H17" s="2"/>
      <c r="I17" s="2"/>
      <c r="J17" s="2"/>
    </row>
    <row r="18" spans="1:10">
      <c r="A18" s="16">
        <f t="shared" si="1"/>
        <v>115</v>
      </c>
      <c r="B18" s="17" t="s">
        <v>5</v>
      </c>
      <c r="C18" s="17">
        <v>116</v>
      </c>
      <c r="D18" s="17">
        <f>SUMIF(الوارد!$A$3:$A$435,A18,الوارد!$E$3:$E$435)-SUMIF(المنصرف!$A$3:$A$435,A18,المنصرف!$E$3:$E$435)</f>
        <v>12</v>
      </c>
      <c r="E18" s="48">
        <f t="shared" si="0"/>
        <v>1392</v>
      </c>
      <c r="F18" s="2"/>
      <c r="G18" s="2"/>
      <c r="H18" s="2"/>
      <c r="I18" s="2"/>
      <c r="J18" s="2"/>
    </row>
    <row r="19" spans="1:10">
      <c r="A19" s="18">
        <f t="shared" si="1"/>
        <v>116</v>
      </c>
      <c r="B19" s="19" t="s">
        <v>60</v>
      </c>
      <c r="C19" s="19">
        <v>0</v>
      </c>
      <c r="D19" s="15">
        <f>SUMIF(الوارد!$A$3:$A$435,A19,الوارد!$E$3:$E$435)-SUMIF(المنصرف!$A$3:$A$435,A19,المنصرف!$E$3:$E$435)</f>
        <v>3</v>
      </c>
      <c r="E19" s="49">
        <f t="shared" si="0"/>
        <v>0</v>
      </c>
      <c r="F19" s="2"/>
      <c r="G19" s="2"/>
      <c r="H19" s="2"/>
      <c r="I19" s="2"/>
      <c r="J19" s="2"/>
    </row>
    <row r="20" spans="1:10">
      <c r="A20" s="16">
        <f t="shared" si="1"/>
        <v>117</v>
      </c>
      <c r="B20" s="17" t="s">
        <v>10</v>
      </c>
      <c r="C20" s="17">
        <v>425</v>
      </c>
      <c r="D20" s="17">
        <f>SUMIF(الوارد!$A$3:$A$435,A20,الوارد!$E$3:$E$435)-SUMIF(المنصرف!$A$3:$A$435,A20,المنصرف!$E$3:$E$435)</f>
        <v>1</v>
      </c>
      <c r="E20" s="48">
        <f t="shared" si="0"/>
        <v>425</v>
      </c>
      <c r="F20" s="2"/>
      <c r="G20" s="2"/>
      <c r="H20" s="2"/>
      <c r="I20" s="2"/>
      <c r="J20" s="2"/>
    </row>
    <row r="21" spans="1:10">
      <c r="A21" s="18">
        <f t="shared" si="1"/>
        <v>118</v>
      </c>
      <c r="B21" s="19" t="s">
        <v>61</v>
      </c>
      <c r="C21" s="19">
        <v>0</v>
      </c>
      <c r="D21" s="15">
        <f>SUMIF(الوارد!$A$3:$A$435,A21,الوارد!$E$3:$E$435)-SUMIF(المنصرف!$A$3:$A$435,A21,المنصرف!$E$3:$E$435)</f>
        <v>1</v>
      </c>
      <c r="E21" s="49">
        <f t="shared" si="0"/>
        <v>0</v>
      </c>
      <c r="F21" s="2"/>
      <c r="G21" s="2"/>
      <c r="H21" s="2"/>
      <c r="I21" s="2"/>
      <c r="J21" s="2"/>
    </row>
    <row r="22" spans="1:10">
      <c r="A22" s="16">
        <f t="shared" si="1"/>
        <v>119</v>
      </c>
      <c r="B22" s="17" t="s">
        <v>62</v>
      </c>
      <c r="C22" s="17">
        <v>0</v>
      </c>
      <c r="D22" s="17">
        <f>SUMIF(الوارد!$A$3:$A$435,A22,الوارد!$E$3:$E$435)-SUMIF(المنصرف!$A$3:$A$435,A22,المنصرف!$E$3:$E$435)</f>
        <v>2</v>
      </c>
      <c r="E22" s="48">
        <f t="shared" si="0"/>
        <v>0</v>
      </c>
      <c r="F22" s="2"/>
      <c r="G22" s="2"/>
      <c r="H22" s="2"/>
      <c r="I22" s="2"/>
      <c r="J22" s="2"/>
    </row>
    <row r="23" spans="1:10">
      <c r="A23" s="18">
        <f t="shared" si="1"/>
        <v>120</v>
      </c>
      <c r="B23" s="19" t="s">
        <v>63</v>
      </c>
      <c r="C23" s="19">
        <v>60</v>
      </c>
      <c r="D23" s="15">
        <f>SUMIF(الوارد!$A$3:$A$435,A23,الوارد!$E$3:$E$435)-SUMIF(المنصرف!$A$3:$A$435,A23,المنصرف!$E$3:$E$435)</f>
        <v>4</v>
      </c>
      <c r="E23" s="49">
        <f t="shared" si="0"/>
        <v>240</v>
      </c>
      <c r="F23" s="2"/>
      <c r="G23" s="2"/>
      <c r="H23" s="2"/>
      <c r="I23" s="2"/>
      <c r="J23" s="2"/>
    </row>
    <row r="24" spans="1:10">
      <c r="A24" s="16">
        <f t="shared" si="1"/>
        <v>121</v>
      </c>
      <c r="B24" s="17" t="s">
        <v>64</v>
      </c>
      <c r="C24" s="17">
        <v>0</v>
      </c>
      <c r="D24" s="17">
        <f>SUMIF(الوارد!$A$3:$A$435,A24,الوارد!$E$3:$E$435)-SUMIF(المنصرف!$A$3:$A$435,A24,المنصرف!$E$3:$E$435)</f>
        <v>1</v>
      </c>
      <c r="E24" s="48">
        <f t="shared" si="0"/>
        <v>0</v>
      </c>
      <c r="F24" s="2"/>
      <c r="G24" s="2"/>
      <c r="H24" s="2"/>
      <c r="I24" s="2"/>
      <c r="J24" s="2"/>
    </row>
    <row r="25" spans="1:10">
      <c r="A25" s="18">
        <f t="shared" si="1"/>
        <v>122</v>
      </c>
      <c r="B25" s="19" t="s">
        <v>65</v>
      </c>
      <c r="C25" s="19">
        <v>0</v>
      </c>
      <c r="D25" s="15">
        <f>SUMIF(الوارد!$A$3:$A$435,A25,الوارد!$E$3:$E$435)-SUMIF(المنصرف!$A$3:$A$435,A25,المنصرف!$E$3:$E$435)</f>
        <v>1</v>
      </c>
      <c r="E25" s="49">
        <f t="shared" si="0"/>
        <v>0</v>
      </c>
      <c r="F25" s="2"/>
      <c r="G25" s="2"/>
      <c r="H25" s="2"/>
      <c r="I25" s="2"/>
      <c r="J25" s="2"/>
    </row>
    <row r="26" spans="1:10">
      <c r="A26" s="16">
        <f t="shared" si="1"/>
        <v>123</v>
      </c>
      <c r="B26" s="17" t="s">
        <v>6</v>
      </c>
      <c r="C26" s="17">
        <v>1600</v>
      </c>
      <c r="D26" s="17">
        <f>SUMIF(الوارد!$A$3:$A$435,A26,الوارد!$E$3:$E$435)-SUMIF(المنصرف!$A$3:$A$435,A26,المنصرف!$E$3:$E$435)</f>
        <v>4</v>
      </c>
      <c r="E26" s="48">
        <f t="shared" si="0"/>
        <v>6400</v>
      </c>
      <c r="F26" s="2"/>
      <c r="G26" s="2"/>
      <c r="H26" s="2"/>
      <c r="I26" s="2"/>
      <c r="J26" s="2"/>
    </row>
    <row r="27" spans="1:10">
      <c r="A27" s="18">
        <f t="shared" si="1"/>
        <v>124</v>
      </c>
      <c r="B27" s="19" t="s">
        <v>66</v>
      </c>
      <c r="C27" s="19">
        <v>0</v>
      </c>
      <c r="D27" s="15">
        <f>SUMIF(الوارد!$A$3:$A$435,A27,الوارد!$E$3:$E$435)-SUMIF(المنصرف!$A$3:$A$435,A27,المنصرف!$E$3:$E$435)</f>
        <v>1</v>
      </c>
      <c r="E27" s="49">
        <f t="shared" si="0"/>
        <v>0</v>
      </c>
      <c r="F27" s="2"/>
      <c r="G27" s="2"/>
      <c r="H27" s="2"/>
      <c r="I27" s="2"/>
      <c r="J27" s="2"/>
    </row>
    <row r="28" spans="1:10">
      <c r="A28" s="16">
        <f t="shared" si="1"/>
        <v>125</v>
      </c>
      <c r="B28" s="17" t="s">
        <v>11</v>
      </c>
      <c r="C28" s="17">
        <v>450</v>
      </c>
      <c r="D28" s="17">
        <f>SUMIF(الوارد!$A$3:$A$435,A28,الوارد!$E$3:$E$435)-SUMIF(المنصرف!$A$3:$A$435,A28,المنصرف!$E$3:$E$435)</f>
        <v>9</v>
      </c>
      <c r="E28" s="48">
        <f t="shared" si="0"/>
        <v>4050</v>
      </c>
      <c r="F28" s="2"/>
      <c r="G28" s="2"/>
      <c r="H28" s="2"/>
      <c r="I28" s="2"/>
      <c r="J28" s="2"/>
    </row>
    <row r="29" spans="1:10">
      <c r="A29" s="18">
        <f t="shared" si="1"/>
        <v>126</v>
      </c>
      <c r="B29" s="19" t="s">
        <v>67</v>
      </c>
      <c r="C29" s="19">
        <v>0</v>
      </c>
      <c r="D29" s="15">
        <f>SUMIF(الوارد!$A$3:$A$435,A29,الوارد!$E$3:$E$435)-SUMIF(المنصرف!$A$3:$A$435,A29,المنصرف!$E$3:$E$435)</f>
        <v>6</v>
      </c>
      <c r="E29" s="49">
        <f t="shared" si="0"/>
        <v>0</v>
      </c>
      <c r="F29" s="2"/>
      <c r="G29" s="2"/>
      <c r="H29" s="2"/>
      <c r="I29" s="2"/>
      <c r="J29" s="2"/>
    </row>
    <row r="30" spans="1:10">
      <c r="A30" s="16">
        <f t="shared" si="1"/>
        <v>127</v>
      </c>
      <c r="B30" s="17" t="s">
        <v>68</v>
      </c>
      <c r="C30" s="17">
        <v>0</v>
      </c>
      <c r="D30" s="17">
        <f>SUMIF(الوارد!$A$3:$A$435,A30,الوارد!$E$3:$E$435)-SUMIF(المنصرف!$A$3:$A$435,A30,المنصرف!$E$3:$E$435)</f>
        <v>1</v>
      </c>
      <c r="E30" s="48">
        <f t="shared" si="0"/>
        <v>0</v>
      </c>
      <c r="F30" s="2"/>
      <c r="G30" s="2"/>
      <c r="H30" s="2"/>
      <c r="I30" s="2"/>
      <c r="J30" s="2"/>
    </row>
    <row r="31" spans="1:10">
      <c r="A31" s="18">
        <f t="shared" si="1"/>
        <v>128</v>
      </c>
      <c r="B31" s="19" t="s">
        <v>69</v>
      </c>
      <c r="C31" s="19">
        <v>450</v>
      </c>
      <c r="D31" s="15">
        <f>SUMIF(الوارد!$A$3:$A$435,A31,الوارد!$E$3:$E$435)-SUMIF(المنصرف!$A$3:$A$435,A31,المنصرف!$E$3:$E$435)</f>
        <v>0</v>
      </c>
      <c r="E31" s="49">
        <f t="shared" si="0"/>
        <v>0</v>
      </c>
      <c r="F31" s="2"/>
      <c r="G31" s="2"/>
      <c r="H31" s="2"/>
      <c r="I31" s="2"/>
      <c r="J31" s="2"/>
    </row>
    <row r="32" spans="1:10">
      <c r="A32" s="16">
        <f t="shared" si="1"/>
        <v>129</v>
      </c>
      <c r="B32" s="17" t="s">
        <v>70</v>
      </c>
      <c r="C32" s="17">
        <v>0</v>
      </c>
      <c r="D32" s="17">
        <f>SUMIF(الوارد!$A$3:$A$435,A32,الوارد!$E$3:$E$435)-SUMIF(المنصرف!$A$3:$A$435,A32,المنصرف!$E$3:$E$435)</f>
        <v>8</v>
      </c>
      <c r="E32" s="48">
        <f t="shared" si="0"/>
        <v>0</v>
      </c>
      <c r="F32" s="2"/>
      <c r="G32" s="2"/>
      <c r="H32" s="2"/>
      <c r="I32" s="2"/>
      <c r="J32" s="2"/>
    </row>
    <row r="33" spans="1:10">
      <c r="A33" s="18">
        <f t="shared" si="1"/>
        <v>130</v>
      </c>
      <c r="B33" s="19" t="s">
        <v>166</v>
      </c>
      <c r="C33" s="19">
        <v>263.14999999999998</v>
      </c>
      <c r="D33" s="15">
        <f>SUMIF(الوارد!$A$3:$A$435,A33,الوارد!$E$3:$E$435)-SUMIF(المنصرف!$A$3:$A$435,A33,المنصرف!$E$3:$E$435)</f>
        <v>6</v>
      </c>
      <c r="E33" s="49">
        <f t="shared" si="0"/>
        <v>1578.8999999999999</v>
      </c>
      <c r="F33" s="2"/>
      <c r="G33" s="2"/>
      <c r="H33" s="2"/>
      <c r="I33" s="2"/>
      <c r="J33" s="2"/>
    </row>
    <row r="34" spans="1:10">
      <c r="A34" s="16">
        <f t="shared" si="1"/>
        <v>131</v>
      </c>
      <c r="B34" s="17" t="s">
        <v>8</v>
      </c>
      <c r="C34" s="17">
        <v>150</v>
      </c>
      <c r="D34" s="17">
        <f>SUMIF(الوارد!$A$3:$A$435,A34,الوارد!$E$3:$E$435)-SUMIF(المنصرف!$A$3:$A$435,A34,المنصرف!$E$3:$E$435)</f>
        <v>6</v>
      </c>
      <c r="E34" s="48">
        <f t="shared" si="0"/>
        <v>900</v>
      </c>
      <c r="F34" s="2"/>
      <c r="G34" s="2"/>
      <c r="H34" s="2"/>
      <c r="I34" s="2"/>
      <c r="J34" s="2"/>
    </row>
    <row r="35" spans="1:10">
      <c r="A35" s="18">
        <f t="shared" si="1"/>
        <v>132</v>
      </c>
      <c r="B35" s="19" t="s">
        <v>9</v>
      </c>
      <c r="C35" s="19">
        <v>110</v>
      </c>
      <c r="D35" s="15">
        <f>SUMIF(الوارد!$A$3:$A$435,A35,الوارد!$E$3:$E$435)-SUMIF(المنصرف!$A$3:$A$435,A35,المنصرف!$E$3:$E$435)</f>
        <v>6</v>
      </c>
      <c r="E35" s="49">
        <f t="shared" si="0"/>
        <v>660</v>
      </c>
      <c r="F35" s="2"/>
      <c r="G35" s="2"/>
      <c r="H35" s="2"/>
      <c r="I35" s="2"/>
      <c r="J35" s="2"/>
    </row>
    <row r="36" spans="1:10">
      <c r="A36" s="16">
        <f t="shared" si="1"/>
        <v>133</v>
      </c>
      <c r="B36" s="17" t="s">
        <v>71</v>
      </c>
      <c r="C36" s="17">
        <v>0</v>
      </c>
      <c r="D36" s="17">
        <f>SUMIF(الوارد!$A$3:$A$435,A36,الوارد!$E$3:$E$435)-SUMIF(المنصرف!$A$3:$A$435,A36,المنصرف!$E$3:$E$435)</f>
        <v>2</v>
      </c>
      <c r="E36" s="48">
        <f t="shared" si="0"/>
        <v>0</v>
      </c>
      <c r="F36" s="2"/>
      <c r="G36" s="2"/>
      <c r="H36" s="2"/>
      <c r="I36" s="2"/>
      <c r="J36" s="2"/>
    </row>
    <row r="37" spans="1:10">
      <c r="A37" s="18">
        <f t="shared" si="1"/>
        <v>134</v>
      </c>
      <c r="B37" s="19" t="s">
        <v>72</v>
      </c>
      <c r="C37" s="19">
        <v>25</v>
      </c>
      <c r="D37" s="15">
        <f>SUMIF(الوارد!$A$3:$A$435,A37,الوارد!$E$3:$E$435)-SUMIF(المنصرف!$A$3:$A$435,A37,المنصرف!$E$3:$E$435)</f>
        <v>1</v>
      </c>
      <c r="E37" s="49">
        <f t="shared" si="0"/>
        <v>25</v>
      </c>
      <c r="F37" s="2"/>
      <c r="G37" s="2"/>
      <c r="H37" s="2"/>
      <c r="I37" s="2"/>
      <c r="J37" s="2"/>
    </row>
    <row r="38" spans="1:10">
      <c r="A38" s="16">
        <f t="shared" si="1"/>
        <v>135</v>
      </c>
      <c r="B38" s="17" t="s">
        <v>73</v>
      </c>
      <c r="C38" s="17">
        <v>0</v>
      </c>
      <c r="D38" s="17">
        <f>SUMIF(الوارد!$A$3:$A$435,A38,الوارد!$E$3:$E$435)-SUMIF(المنصرف!$A$3:$A$435,A38,المنصرف!$E$3:$E$435)</f>
        <v>2</v>
      </c>
      <c r="E38" s="48">
        <f t="shared" si="0"/>
        <v>0</v>
      </c>
      <c r="F38" s="2"/>
      <c r="G38" s="2"/>
      <c r="H38" s="2"/>
      <c r="I38" s="2"/>
      <c r="J38" s="2"/>
    </row>
    <row r="39" spans="1:10">
      <c r="A39" s="18">
        <f t="shared" si="1"/>
        <v>136</v>
      </c>
      <c r="B39" s="19" t="s">
        <v>12</v>
      </c>
      <c r="C39" s="19">
        <v>350</v>
      </c>
      <c r="D39" s="15">
        <f>SUMIF(الوارد!$A$3:$A$435,A39,الوارد!$E$3:$E$435)-SUMIF(المنصرف!$A$3:$A$435,A39,المنصرف!$E$3:$E$435)</f>
        <v>3</v>
      </c>
      <c r="E39" s="49">
        <f t="shared" si="0"/>
        <v>1050</v>
      </c>
      <c r="F39" s="2"/>
      <c r="G39" s="2"/>
      <c r="H39" s="2"/>
      <c r="I39" s="2"/>
      <c r="J39" s="2"/>
    </row>
    <row r="40" spans="1:10">
      <c r="A40" s="16">
        <f>IF(B40="","",A39+1)</f>
        <v>137</v>
      </c>
      <c r="B40" s="17" t="s">
        <v>74</v>
      </c>
      <c r="C40" s="17">
        <v>0</v>
      </c>
      <c r="D40" s="17">
        <f>SUMIF(الوارد!$A$3:$A$435,A40,الوارد!$E$3:$E$435)-SUMIF(المنصرف!$A$3:$A$435,A40,المنصرف!$E$3:$E$435)</f>
        <v>3</v>
      </c>
      <c r="E40" s="48">
        <f t="shared" si="0"/>
        <v>0</v>
      </c>
      <c r="F40" s="2"/>
      <c r="G40" s="2"/>
      <c r="H40" s="2"/>
      <c r="I40" s="2"/>
      <c r="J40" s="2"/>
    </row>
    <row r="41" spans="1:10">
      <c r="A41" s="18">
        <f>IF(B41="","",A40+1)</f>
        <v>138</v>
      </c>
      <c r="B41" s="19" t="s">
        <v>75</v>
      </c>
      <c r="C41" s="19">
        <v>240</v>
      </c>
      <c r="D41" s="15">
        <f>SUMIF(الوارد!$A$3:$A$435,A41,الوارد!$E$3:$E$435)-SUMIF(المنصرف!$A$3:$A$435,A41,المنصرف!$E$3:$E$435)</f>
        <v>8</v>
      </c>
      <c r="E41" s="49">
        <f t="shared" si="0"/>
        <v>1920</v>
      </c>
      <c r="F41" s="2"/>
      <c r="G41" s="2"/>
      <c r="H41" s="2"/>
      <c r="I41" s="2"/>
      <c r="J41" s="2"/>
    </row>
    <row r="42" spans="1:10">
      <c r="A42" s="16">
        <f t="shared" ref="A42:A105" si="2">IF(B42="","",A41+1)</f>
        <v>139</v>
      </c>
      <c r="B42" s="17" t="s">
        <v>76</v>
      </c>
      <c r="C42" s="17">
        <v>390</v>
      </c>
      <c r="D42" s="17">
        <f>SUMIF(الوارد!$A$3:$A$435,A42,الوارد!$E$3:$E$435)-SUMIF(المنصرف!$A$3:$A$435,A42,المنصرف!$E$3:$E$435)</f>
        <v>5</v>
      </c>
      <c r="E42" s="48">
        <f t="shared" ref="E42:E103" si="3">C42*D42</f>
        <v>1950</v>
      </c>
      <c r="F42" s="2"/>
      <c r="G42" s="2"/>
      <c r="H42" s="2"/>
      <c r="I42" s="2"/>
      <c r="J42" s="2"/>
    </row>
    <row r="43" spans="1:10">
      <c r="A43" s="18">
        <f t="shared" si="2"/>
        <v>140</v>
      </c>
      <c r="B43" s="19" t="s">
        <v>77</v>
      </c>
      <c r="C43" s="19">
        <v>0</v>
      </c>
      <c r="D43" s="15">
        <f>SUMIF(الوارد!$A$3:$A$435,A43,الوارد!$E$3:$E$435)-SUMIF(المنصرف!$A$3:$A$435,A43,المنصرف!$E$3:$E$435)</f>
        <v>1</v>
      </c>
      <c r="E43" s="49">
        <f t="shared" si="3"/>
        <v>0</v>
      </c>
      <c r="F43" s="2"/>
      <c r="G43" s="2"/>
      <c r="H43" s="2"/>
      <c r="I43" s="2"/>
      <c r="J43" s="2"/>
    </row>
    <row r="44" spans="1:10">
      <c r="A44" s="16">
        <f t="shared" si="2"/>
        <v>141</v>
      </c>
      <c r="B44" s="17" t="s">
        <v>29</v>
      </c>
      <c r="C44" s="17">
        <v>1500</v>
      </c>
      <c r="D44" s="17">
        <f>SUMIF(الوارد!$A$3:$A$435,A44,الوارد!$E$3:$E$435)-SUMIF(المنصرف!$A$3:$A$435,A44,المنصرف!$E$3:$E$435)</f>
        <v>10</v>
      </c>
      <c r="E44" s="48">
        <f t="shared" si="3"/>
        <v>15000</v>
      </c>
      <c r="F44" s="2"/>
      <c r="G44" s="2"/>
      <c r="H44" s="2"/>
      <c r="I44" s="2"/>
      <c r="J44" s="2"/>
    </row>
    <row r="45" spans="1:10">
      <c r="A45" s="18">
        <f t="shared" si="2"/>
        <v>142</v>
      </c>
      <c r="B45" s="19" t="s">
        <v>78</v>
      </c>
      <c r="C45" s="19">
        <v>0</v>
      </c>
      <c r="D45" s="15">
        <f>SUMIF(الوارد!$A$3:$A$435,A45,الوارد!$E$3:$E$435)-SUMIF(المنصرف!$A$3:$A$435,A45,المنصرف!$E$3:$E$435)</f>
        <v>2</v>
      </c>
      <c r="E45" s="49">
        <f t="shared" si="3"/>
        <v>0</v>
      </c>
      <c r="F45" s="2"/>
      <c r="G45" s="2"/>
      <c r="H45" s="2"/>
      <c r="I45" s="2"/>
      <c r="J45" s="2"/>
    </row>
    <row r="46" spans="1:10">
      <c r="A46" s="16">
        <f t="shared" si="2"/>
        <v>143</v>
      </c>
      <c r="B46" s="17" t="s">
        <v>79</v>
      </c>
      <c r="C46" s="17">
        <v>0</v>
      </c>
      <c r="D46" s="17">
        <f>SUMIF(الوارد!$A$3:$A$435,A46,الوارد!$E$3:$E$435)-SUMIF(المنصرف!$A$3:$A$435,A46,المنصرف!$E$3:$E$435)</f>
        <v>2</v>
      </c>
      <c r="E46" s="48">
        <f t="shared" si="3"/>
        <v>0</v>
      </c>
      <c r="F46" s="2"/>
      <c r="G46" s="2"/>
      <c r="H46" s="2"/>
      <c r="I46" s="2"/>
      <c r="J46" s="2"/>
    </row>
    <row r="47" spans="1:10">
      <c r="A47" s="18">
        <f t="shared" si="2"/>
        <v>144</v>
      </c>
      <c r="B47" s="19" t="s">
        <v>80</v>
      </c>
      <c r="C47" s="19">
        <v>0</v>
      </c>
      <c r="D47" s="15">
        <f>SUMIF(الوارد!$A$3:$A$435,A47,الوارد!$E$3:$E$435)-SUMIF(المنصرف!$A$3:$A$435,A47,المنصرف!$E$3:$E$435)</f>
        <v>1</v>
      </c>
      <c r="E47" s="49">
        <f t="shared" si="3"/>
        <v>0</v>
      </c>
      <c r="F47" s="2"/>
      <c r="G47" s="2"/>
      <c r="H47" s="2"/>
      <c r="I47" s="2"/>
      <c r="J47" s="2"/>
    </row>
    <row r="48" spans="1:10">
      <c r="A48" s="16">
        <f t="shared" si="2"/>
        <v>145</v>
      </c>
      <c r="B48" s="17" t="s">
        <v>81</v>
      </c>
      <c r="C48" s="17">
        <v>0</v>
      </c>
      <c r="D48" s="17">
        <f>SUMIF(الوارد!$A$3:$A$435,A48,الوارد!$E$3:$E$435)-SUMIF(المنصرف!$A$3:$A$435,A48,المنصرف!$E$3:$E$435)</f>
        <v>1</v>
      </c>
      <c r="E48" s="48">
        <f t="shared" si="3"/>
        <v>0</v>
      </c>
      <c r="F48" s="2"/>
      <c r="G48" s="2"/>
      <c r="H48" s="2"/>
      <c r="I48" s="2"/>
      <c r="J48" s="2"/>
    </row>
    <row r="49" spans="1:10">
      <c r="A49" s="18">
        <f t="shared" si="2"/>
        <v>146</v>
      </c>
      <c r="B49" s="19" t="s">
        <v>82</v>
      </c>
      <c r="C49" s="19">
        <v>0</v>
      </c>
      <c r="D49" s="15">
        <f>SUMIF(الوارد!$A$3:$A$435,A49,الوارد!$E$3:$E$435)-SUMIF(المنصرف!$A$3:$A$435,A49,المنصرف!$E$3:$E$435)</f>
        <v>1</v>
      </c>
      <c r="E49" s="49">
        <f t="shared" si="3"/>
        <v>0</v>
      </c>
      <c r="F49" s="2"/>
      <c r="G49" s="2"/>
      <c r="H49" s="2"/>
      <c r="I49" s="2"/>
      <c r="J49" s="2"/>
    </row>
    <row r="50" spans="1:10">
      <c r="A50" s="16">
        <f t="shared" si="2"/>
        <v>147</v>
      </c>
      <c r="B50" s="17" t="s">
        <v>83</v>
      </c>
      <c r="C50" s="17">
        <v>150</v>
      </c>
      <c r="D50" s="17">
        <f>SUMIF(الوارد!$A$3:$A$435,A50,الوارد!$E$3:$E$435)-SUMIF(المنصرف!$A$3:$A$435,A50,المنصرف!$E$3:$E$435)</f>
        <v>3</v>
      </c>
      <c r="E50" s="48">
        <f t="shared" si="3"/>
        <v>450</v>
      </c>
      <c r="F50" s="2"/>
      <c r="G50" s="2"/>
      <c r="H50" s="2"/>
      <c r="I50" s="2"/>
      <c r="J50" s="2"/>
    </row>
    <row r="51" spans="1:10">
      <c r="A51" s="18">
        <f t="shared" si="2"/>
        <v>148</v>
      </c>
      <c r="B51" s="19" t="s">
        <v>84</v>
      </c>
      <c r="C51" s="19">
        <v>400</v>
      </c>
      <c r="D51" s="15">
        <f>SUMIF(الوارد!$A$3:$A$435,A51,الوارد!$E$3:$E$435)-SUMIF(المنصرف!$A$3:$A$435,A51,المنصرف!$E$3:$E$435)</f>
        <v>10</v>
      </c>
      <c r="E51" s="49">
        <f t="shared" si="3"/>
        <v>4000</v>
      </c>
      <c r="F51" s="2"/>
      <c r="G51" s="2"/>
      <c r="H51" s="2"/>
      <c r="I51" s="2"/>
      <c r="J51" s="2"/>
    </row>
    <row r="52" spans="1:10">
      <c r="A52" s="16">
        <f t="shared" si="2"/>
        <v>149</v>
      </c>
      <c r="B52" s="17" t="s">
        <v>85</v>
      </c>
      <c r="C52" s="17">
        <v>0</v>
      </c>
      <c r="D52" s="17">
        <f>SUMIF(الوارد!$A$3:$A$435,A52,الوارد!$E$3:$E$435)-SUMIF(المنصرف!$A$3:$A$435,A52,المنصرف!$E$3:$E$435)</f>
        <v>1</v>
      </c>
      <c r="E52" s="48">
        <f t="shared" si="3"/>
        <v>0</v>
      </c>
      <c r="F52" s="2"/>
      <c r="G52" s="2"/>
      <c r="H52" s="2"/>
      <c r="I52" s="2"/>
      <c r="J52" s="2"/>
    </row>
    <row r="53" spans="1:10">
      <c r="A53" s="18">
        <f t="shared" si="2"/>
        <v>150</v>
      </c>
      <c r="B53" s="19" t="s">
        <v>86</v>
      </c>
      <c r="C53" s="19">
        <v>0</v>
      </c>
      <c r="D53" s="15">
        <f>SUMIF(الوارد!$A$3:$A$435,A53,الوارد!$E$3:$E$435)-SUMIF(المنصرف!$A$3:$A$435,A53,المنصرف!$E$3:$E$435)</f>
        <v>7</v>
      </c>
      <c r="E53" s="49">
        <f t="shared" si="3"/>
        <v>0</v>
      </c>
      <c r="F53" s="2"/>
      <c r="G53" s="2"/>
      <c r="H53" s="2"/>
      <c r="I53" s="2"/>
      <c r="J53" s="2"/>
    </row>
    <row r="54" spans="1:10">
      <c r="A54" s="16">
        <f t="shared" si="2"/>
        <v>151</v>
      </c>
      <c r="B54" s="17" t="s">
        <v>87</v>
      </c>
      <c r="C54" s="17">
        <v>0</v>
      </c>
      <c r="D54" s="17">
        <f>SUMIF(الوارد!$A$3:$A$435,A54,الوارد!$E$3:$E$435)-SUMIF(المنصرف!$A$3:$A$435,A54,المنصرف!$E$3:$E$435)</f>
        <v>16</v>
      </c>
      <c r="E54" s="48">
        <f t="shared" si="3"/>
        <v>0</v>
      </c>
      <c r="F54" s="2"/>
      <c r="G54" s="2"/>
      <c r="H54" s="2"/>
      <c r="I54" s="2"/>
      <c r="J54" s="2"/>
    </row>
    <row r="55" spans="1:10">
      <c r="A55" s="18">
        <f t="shared" si="2"/>
        <v>152</v>
      </c>
      <c r="B55" s="19" t="s">
        <v>88</v>
      </c>
      <c r="C55" s="19">
        <v>0</v>
      </c>
      <c r="D55" s="15">
        <f>SUMIF(الوارد!$A$3:$A$435,A55,الوارد!$E$3:$E$435)-SUMIF(المنصرف!$A$3:$A$435,A55,المنصرف!$E$3:$E$435)</f>
        <v>2</v>
      </c>
      <c r="E55" s="49">
        <f t="shared" si="3"/>
        <v>0</v>
      </c>
      <c r="F55" s="2"/>
      <c r="G55" s="2"/>
      <c r="H55" s="2"/>
      <c r="I55" s="2"/>
      <c r="J55" s="2"/>
    </row>
    <row r="56" spans="1:10">
      <c r="A56" s="16">
        <f t="shared" si="2"/>
        <v>153</v>
      </c>
      <c r="B56" s="17" t="s">
        <v>89</v>
      </c>
      <c r="C56" s="17">
        <v>0</v>
      </c>
      <c r="D56" s="17">
        <f>SUMIF(الوارد!$A$3:$A$435,A56,الوارد!$E$3:$E$435)-SUMIF(المنصرف!$A$3:$A$435,A56,المنصرف!$E$3:$E$435)</f>
        <v>4</v>
      </c>
      <c r="E56" s="48">
        <f t="shared" si="3"/>
        <v>0</v>
      </c>
      <c r="F56" s="2"/>
      <c r="G56" s="2"/>
      <c r="H56" s="2"/>
      <c r="I56" s="2"/>
      <c r="J56" s="2"/>
    </row>
    <row r="57" spans="1:10">
      <c r="A57" s="18">
        <f t="shared" si="2"/>
        <v>154</v>
      </c>
      <c r="B57" s="19" t="s">
        <v>90</v>
      </c>
      <c r="C57" s="19">
        <v>0</v>
      </c>
      <c r="D57" s="15">
        <f>SUMIF(الوارد!$A$3:$A$435,A57,الوارد!$E$3:$E$435)-SUMIF(المنصرف!$A$3:$A$435,A57,المنصرف!$E$3:$E$435)</f>
        <v>2</v>
      </c>
      <c r="E57" s="49">
        <f t="shared" si="3"/>
        <v>0</v>
      </c>
      <c r="F57" s="2"/>
      <c r="G57" s="2"/>
      <c r="H57" s="2"/>
      <c r="I57" s="2"/>
      <c r="J57" s="2"/>
    </row>
    <row r="58" spans="1:10">
      <c r="A58" s="16">
        <f t="shared" si="2"/>
        <v>155</v>
      </c>
      <c r="B58" s="17" t="s">
        <v>7</v>
      </c>
      <c r="C58" s="17">
        <v>2700</v>
      </c>
      <c r="D58" s="17">
        <f>SUMIF(الوارد!$A$3:$A$435,A58,الوارد!$E$3:$E$435)-SUMIF(المنصرف!$A$3:$A$435,A58,المنصرف!$E$3:$E$435)</f>
        <v>2</v>
      </c>
      <c r="E58" s="48">
        <f t="shared" si="3"/>
        <v>5400</v>
      </c>
      <c r="F58" s="2"/>
      <c r="G58" s="2"/>
      <c r="H58" s="2"/>
      <c r="I58" s="2"/>
      <c r="J58" s="2"/>
    </row>
    <row r="59" spans="1:10">
      <c r="A59" s="18">
        <f t="shared" si="2"/>
        <v>156</v>
      </c>
      <c r="B59" s="19" t="s">
        <v>183</v>
      </c>
      <c r="C59" s="19">
        <v>2200</v>
      </c>
      <c r="D59" s="15">
        <f>SUMIF(الوارد!$A$3:$A$435,A59,الوارد!$E$3:$E$435)-SUMIF(المنصرف!$A$3:$A$435,A59,المنصرف!$E$3:$E$435)</f>
        <v>0</v>
      </c>
      <c r="E59" s="49">
        <f t="shared" si="3"/>
        <v>0</v>
      </c>
      <c r="F59" s="2"/>
      <c r="G59" s="2"/>
      <c r="H59" s="2"/>
      <c r="I59" s="2"/>
      <c r="J59" s="2"/>
    </row>
    <row r="60" spans="1:10">
      <c r="A60" s="16">
        <f t="shared" si="2"/>
        <v>157</v>
      </c>
      <c r="B60" s="17" t="s">
        <v>91</v>
      </c>
      <c r="C60" s="17">
        <v>0</v>
      </c>
      <c r="D60" s="17">
        <f>SUMIF(الوارد!$A$3:$A$435,A60,الوارد!$E$3:$E$435)-SUMIF(المنصرف!$A$3:$A$435,A60,المنصرف!$E$3:$E$435)</f>
        <v>0</v>
      </c>
      <c r="E60" s="48">
        <f t="shared" si="3"/>
        <v>0</v>
      </c>
      <c r="F60" s="2"/>
      <c r="G60" s="2"/>
      <c r="H60" s="2"/>
      <c r="I60" s="2"/>
      <c r="J60" s="2"/>
    </row>
    <row r="61" spans="1:10">
      <c r="A61" s="18">
        <f t="shared" si="2"/>
        <v>158</v>
      </c>
      <c r="B61" s="19" t="s">
        <v>92</v>
      </c>
      <c r="C61" s="19">
        <v>10</v>
      </c>
      <c r="D61" s="15">
        <f>SUMIF(الوارد!$A$3:$A$435,A61,الوارد!$E$3:$E$435)-SUMIF(المنصرف!$A$3:$A$435,A61,المنصرف!$E$3:$E$435)</f>
        <v>132</v>
      </c>
      <c r="E61" s="49">
        <f t="shared" si="3"/>
        <v>1320</v>
      </c>
      <c r="F61" s="2"/>
      <c r="G61" s="2"/>
      <c r="H61" s="2"/>
      <c r="I61" s="2"/>
      <c r="J61" s="2"/>
    </row>
    <row r="62" spans="1:10">
      <c r="A62" s="16">
        <f t="shared" si="2"/>
        <v>159</v>
      </c>
      <c r="B62" s="17" t="s">
        <v>93</v>
      </c>
      <c r="C62" s="17">
        <v>0</v>
      </c>
      <c r="D62" s="17">
        <f>SUMIF(الوارد!$A$3:$A$435,A62,الوارد!$E$3:$E$435)-SUMIF(المنصرف!$A$3:$A$435,A62,المنصرف!$E$3:$E$435)</f>
        <v>1</v>
      </c>
      <c r="E62" s="48">
        <f t="shared" si="3"/>
        <v>0</v>
      </c>
      <c r="F62" s="2"/>
      <c r="G62" s="2"/>
      <c r="H62" s="2"/>
      <c r="I62" s="2"/>
      <c r="J62" s="2"/>
    </row>
    <row r="63" spans="1:10">
      <c r="A63" s="18">
        <f t="shared" si="2"/>
        <v>160</v>
      </c>
      <c r="B63" s="19" t="s">
        <v>30</v>
      </c>
      <c r="C63" s="19">
        <v>650</v>
      </c>
      <c r="D63" s="15">
        <f>SUMIF(الوارد!$A$3:$A$435,A63,الوارد!$E$3:$E$435)-SUMIF(المنصرف!$A$3:$A$435,A63,المنصرف!$E$3:$E$435)</f>
        <v>2</v>
      </c>
      <c r="E63" s="49">
        <f t="shared" si="3"/>
        <v>1300</v>
      </c>
      <c r="F63" s="2"/>
      <c r="G63" s="2"/>
      <c r="H63" s="2"/>
      <c r="I63" s="2"/>
      <c r="J63" s="2"/>
    </row>
    <row r="64" spans="1:10">
      <c r="A64" s="16">
        <f t="shared" si="2"/>
        <v>161</v>
      </c>
      <c r="B64" s="17" t="s">
        <v>94</v>
      </c>
      <c r="C64" s="17">
        <v>0</v>
      </c>
      <c r="D64" s="17">
        <f>SUMIF(الوارد!$A$3:$A$435,A64,الوارد!$E$3:$E$435)-SUMIF(المنصرف!$A$3:$A$435,A64,المنصرف!$E$3:$E$435)</f>
        <v>1</v>
      </c>
      <c r="E64" s="48">
        <f t="shared" si="3"/>
        <v>0</v>
      </c>
      <c r="F64" s="2"/>
      <c r="G64" s="2"/>
      <c r="H64" s="2"/>
      <c r="I64" s="2"/>
      <c r="J64" s="2"/>
    </row>
    <row r="65" spans="1:10">
      <c r="A65" s="18">
        <f t="shared" si="2"/>
        <v>162</v>
      </c>
      <c r="B65" s="19" t="s">
        <v>95</v>
      </c>
      <c r="C65" s="19">
        <v>0</v>
      </c>
      <c r="D65" s="15">
        <f>SUMIF(الوارد!$A$3:$A$435,A65,الوارد!$E$3:$E$435)-SUMIF(المنصرف!$A$3:$A$435,A65,المنصرف!$E$3:$E$435)</f>
        <v>1</v>
      </c>
      <c r="E65" s="49">
        <f t="shared" si="3"/>
        <v>0</v>
      </c>
      <c r="F65" s="2"/>
      <c r="G65" s="2"/>
      <c r="H65" s="2"/>
      <c r="I65" s="2"/>
      <c r="J65" s="2"/>
    </row>
    <row r="66" spans="1:10">
      <c r="A66" s="16">
        <f t="shared" si="2"/>
        <v>163</v>
      </c>
      <c r="B66" s="17" t="s">
        <v>96</v>
      </c>
      <c r="C66" s="17">
        <v>0</v>
      </c>
      <c r="D66" s="17">
        <f>SUMIF(الوارد!$A$3:$A$435,A66,الوارد!$E$3:$E$435)-SUMIF(المنصرف!$A$3:$A$435,A66,المنصرف!$E$3:$E$435)</f>
        <v>0</v>
      </c>
      <c r="E66" s="48">
        <f t="shared" si="3"/>
        <v>0</v>
      </c>
      <c r="F66" s="2"/>
      <c r="G66" s="2"/>
      <c r="H66" s="2"/>
      <c r="I66" s="2"/>
      <c r="J66" s="2"/>
    </row>
    <row r="67" spans="1:10">
      <c r="A67" s="18">
        <f t="shared" si="2"/>
        <v>164</v>
      </c>
      <c r="B67" s="19" t="s">
        <v>98</v>
      </c>
      <c r="C67" s="19">
        <v>0</v>
      </c>
      <c r="D67" s="15">
        <f>SUMIF(الوارد!$A$3:$A$435,A67,الوارد!$E$3:$E$435)-SUMIF(المنصرف!$A$3:$A$435,A67,المنصرف!$E$3:$E$435)</f>
        <v>0</v>
      </c>
      <c r="E67" s="49">
        <f t="shared" si="3"/>
        <v>0</v>
      </c>
      <c r="F67" s="2"/>
      <c r="G67" s="2"/>
      <c r="H67" s="2"/>
      <c r="I67" s="2"/>
      <c r="J67" s="2"/>
    </row>
    <row r="68" spans="1:10">
      <c r="A68" s="16">
        <f t="shared" si="2"/>
        <v>165</v>
      </c>
      <c r="B68" s="17" t="s">
        <v>97</v>
      </c>
      <c r="C68" s="17">
        <v>0</v>
      </c>
      <c r="D68" s="17">
        <f>SUMIF(الوارد!$A$3:$A$435,A68,الوارد!$E$3:$E$435)-SUMIF(المنصرف!$A$3:$A$435,A68,المنصرف!$E$3:$E$435)</f>
        <v>0</v>
      </c>
      <c r="E68" s="48">
        <f t="shared" si="3"/>
        <v>0</v>
      </c>
      <c r="F68" s="2"/>
      <c r="G68" s="2"/>
      <c r="H68" s="2"/>
      <c r="I68" s="2"/>
      <c r="J68" s="2"/>
    </row>
    <row r="69" spans="1:10">
      <c r="A69" s="18">
        <f t="shared" si="2"/>
        <v>166</v>
      </c>
      <c r="B69" s="19" t="s">
        <v>99</v>
      </c>
      <c r="C69" s="19">
        <v>0</v>
      </c>
      <c r="D69" s="15">
        <f>SUMIF(الوارد!$A$3:$A$435,A69,الوارد!$E$3:$E$435)-SUMIF(المنصرف!$A$3:$A$435,A69,المنصرف!$E$3:$E$435)</f>
        <v>0</v>
      </c>
      <c r="E69" s="49">
        <f t="shared" si="3"/>
        <v>0</v>
      </c>
      <c r="F69" s="2"/>
      <c r="G69" s="2"/>
      <c r="H69" s="2"/>
      <c r="I69" s="2"/>
      <c r="J69" s="2"/>
    </row>
    <row r="70" spans="1:10">
      <c r="A70" s="16">
        <f t="shared" si="2"/>
        <v>167</v>
      </c>
      <c r="B70" s="17" t="s">
        <v>100</v>
      </c>
      <c r="C70" s="17">
        <v>780</v>
      </c>
      <c r="D70" s="17">
        <f>SUMIF(الوارد!$A$3:$A$435,A70,الوارد!$E$3:$E$435)-SUMIF(المنصرف!$A$3:$A$435,A70,المنصرف!$E$3:$E$435)</f>
        <v>0</v>
      </c>
      <c r="E70" s="48">
        <f t="shared" si="3"/>
        <v>0</v>
      </c>
      <c r="F70" s="2"/>
      <c r="G70" s="2"/>
      <c r="H70" s="2"/>
      <c r="I70" s="2"/>
      <c r="J70" s="2"/>
    </row>
    <row r="71" spans="1:10">
      <c r="A71" s="18">
        <f t="shared" si="2"/>
        <v>168</v>
      </c>
      <c r="B71" s="19" t="s">
        <v>13</v>
      </c>
      <c r="C71" s="19">
        <v>450</v>
      </c>
      <c r="D71" s="15">
        <f>SUMIF(الوارد!$A$3:$A$435,A71,الوارد!$E$3:$E$435)-SUMIF(المنصرف!$A$3:$A$435,A71,المنصرف!$E$3:$E$435)</f>
        <v>0</v>
      </c>
      <c r="E71" s="49">
        <f t="shared" si="3"/>
        <v>0</v>
      </c>
      <c r="F71" s="2"/>
      <c r="G71" s="2"/>
      <c r="H71" s="2"/>
      <c r="I71" s="2"/>
      <c r="J71" s="2"/>
    </row>
    <row r="72" spans="1:10">
      <c r="A72" s="16">
        <f t="shared" si="2"/>
        <v>169</v>
      </c>
      <c r="B72" s="17" t="s">
        <v>101</v>
      </c>
      <c r="C72" s="17">
        <v>225</v>
      </c>
      <c r="D72" s="17">
        <f>SUMIF(الوارد!$A$3:$A$435,A72,الوارد!$E$3:$E$435)-SUMIF(المنصرف!$A$3:$A$435,A72,المنصرف!$E$3:$E$435)</f>
        <v>0</v>
      </c>
      <c r="E72" s="48">
        <f t="shared" si="3"/>
        <v>0</v>
      </c>
      <c r="F72" s="2"/>
      <c r="G72" s="2"/>
      <c r="H72" s="2"/>
      <c r="I72" s="2"/>
      <c r="J72" s="2"/>
    </row>
    <row r="73" spans="1:10">
      <c r="A73" s="18">
        <f t="shared" si="2"/>
        <v>170</v>
      </c>
      <c r="B73" s="19" t="s">
        <v>102</v>
      </c>
      <c r="C73" s="19">
        <v>500</v>
      </c>
      <c r="D73" s="15">
        <f>SUMIF(الوارد!$A$3:$A$435,A73,الوارد!$E$3:$E$435)-SUMIF(المنصرف!$A$3:$A$435,A73,المنصرف!$E$3:$E$435)</f>
        <v>0</v>
      </c>
      <c r="E73" s="49">
        <f t="shared" si="3"/>
        <v>0</v>
      </c>
      <c r="F73" s="2"/>
      <c r="G73" s="2"/>
      <c r="H73" s="2"/>
      <c r="I73" s="2"/>
      <c r="J73" s="2"/>
    </row>
    <row r="74" spans="1:10">
      <c r="A74" s="16">
        <f t="shared" si="2"/>
        <v>171</v>
      </c>
      <c r="B74" s="17" t="s">
        <v>31</v>
      </c>
      <c r="C74" s="17">
        <v>200</v>
      </c>
      <c r="D74" s="17">
        <f>SUMIF(الوارد!$A$3:$A$435,A74,الوارد!$E$3:$E$435)-SUMIF(المنصرف!$A$3:$A$435,A74,المنصرف!$E$3:$E$435)</f>
        <v>0</v>
      </c>
      <c r="E74" s="48">
        <f t="shared" si="3"/>
        <v>0</v>
      </c>
      <c r="F74" s="2"/>
      <c r="G74" s="2"/>
      <c r="H74" s="2"/>
      <c r="I74" s="2"/>
      <c r="J74" s="2"/>
    </row>
    <row r="75" spans="1:10">
      <c r="A75" s="18">
        <f t="shared" si="2"/>
        <v>172</v>
      </c>
      <c r="B75" s="19" t="s">
        <v>103</v>
      </c>
      <c r="C75" s="19">
        <v>0</v>
      </c>
      <c r="D75" s="15">
        <f>SUMIF(الوارد!$A$3:$A$435,A75,الوارد!$E$3:$E$435)-SUMIF(المنصرف!$A$3:$A$435,A75,المنصرف!$E$3:$E$435)</f>
        <v>0</v>
      </c>
      <c r="E75" s="49">
        <f t="shared" si="3"/>
        <v>0</v>
      </c>
      <c r="F75" s="2"/>
      <c r="G75" s="2"/>
      <c r="H75" s="2"/>
      <c r="I75" s="2"/>
      <c r="J75" s="2"/>
    </row>
    <row r="76" spans="1:10">
      <c r="A76" s="16">
        <f t="shared" si="2"/>
        <v>173</v>
      </c>
      <c r="B76" s="17" t="s">
        <v>32</v>
      </c>
      <c r="C76" s="17">
        <v>1100</v>
      </c>
      <c r="D76" s="17">
        <f>SUMIF(الوارد!$A$3:$A$435,A76,الوارد!$E$3:$E$435)-SUMIF(المنصرف!$A$3:$A$435,A76,المنصرف!$E$3:$E$435)</f>
        <v>0</v>
      </c>
      <c r="E76" s="48">
        <f t="shared" si="3"/>
        <v>0</v>
      </c>
      <c r="F76" s="2"/>
      <c r="G76" s="2"/>
      <c r="H76" s="2"/>
      <c r="I76" s="2"/>
      <c r="J76" s="2"/>
    </row>
    <row r="77" spans="1:10">
      <c r="A77" s="18">
        <f t="shared" si="2"/>
        <v>174</v>
      </c>
      <c r="B77" s="19" t="s">
        <v>33</v>
      </c>
      <c r="C77" s="19">
        <v>1000</v>
      </c>
      <c r="D77" s="15">
        <f>SUMIF(الوارد!$A$3:$A$435,A77,الوارد!$E$3:$E$435)-SUMIF(المنصرف!$A$3:$A$435,A77,المنصرف!$E$3:$E$435)</f>
        <v>0</v>
      </c>
      <c r="E77" s="49">
        <f t="shared" si="3"/>
        <v>0</v>
      </c>
      <c r="F77" s="2"/>
      <c r="G77" s="2"/>
      <c r="H77" s="2"/>
      <c r="I77" s="2"/>
      <c r="J77" s="2"/>
    </row>
    <row r="78" spans="1:10">
      <c r="A78" s="16">
        <f t="shared" si="2"/>
        <v>175</v>
      </c>
      <c r="B78" s="17" t="s">
        <v>104</v>
      </c>
      <c r="C78" s="17">
        <v>0</v>
      </c>
      <c r="D78" s="17">
        <f>SUMIF(الوارد!$A$3:$A$435,A78,الوارد!$E$3:$E$435)-SUMIF(المنصرف!$A$3:$A$435,A78,المنصرف!$E$3:$E$435)</f>
        <v>0</v>
      </c>
      <c r="E78" s="48">
        <f t="shared" si="3"/>
        <v>0</v>
      </c>
      <c r="F78" s="2"/>
      <c r="G78" s="2"/>
      <c r="H78" s="2"/>
      <c r="I78" s="2"/>
      <c r="J78" s="2"/>
    </row>
    <row r="79" spans="1:10">
      <c r="A79" s="18">
        <f t="shared" si="2"/>
        <v>176</v>
      </c>
      <c r="B79" s="19" t="s">
        <v>14</v>
      </c>
      <c r="C79" s="19">
        <v>110</v>
      </c>
      <c r="D79" s="15">
        <f>SUMIF(الوارد!$A$3:$A$435,A79,الوارد!$E$3:$E$435)-SUMIF(المنصرف!$A$3:$A$435,A79,المنصرف!$E$3:$E$435)</f>
        <v>0</v>
      </c>
      <c r="E79" s="49">
        <f t="shared" si="3"/>
        <v>0</v>
      </c>
      <c r="F79" s="2"/>
      <c r="G79" s="2"/>
      <c r="H79" s="2"/>
      <c r="I79" s="2"/>
      <c r="J79" s="2"/>
    </row>
    <row r="80" spans="1:10">
      <c r="A80" s="16">
        <f t="shared" si="2"/>
        <v>177</v>
      </c>
      <c r="B80" s="17" t="s">
        <v>15</v>
      </c>
      <c r="C80" s="17">
        <v>150</v>
      </c>
      <c r="D80" s="17">
        <f>SUMIF(الوارد!$A$3:$A$435,A80,الوارد!$E$3:$E$435)-SUMIF(المنصرف!$A$3:$A$435,A80,المنصرف!$E$3:$E$435)</f>
        <v>0</v>
      </c>
      <c r="E80" s="48">
        <f t="shared" si="3"/>
        <v>0</v>
      </c>
      <c r="F80" s="2"/>
      <c r="G80" s="2"/>
      <c r="H80" s="2"/>
      <c r="I80" s="2"/>
      <c r="J80" s="2"/>
    </row>
    <row r="81" spans="1:10">
      <c r="A81" s="18">
        <f t="shared" si="2"/>
        <v>178</v>
      </c>
      <c r="B81" s="19" t="s">
        <v>16</v>
      </c>
      <c r="C81" s="19">
        <v>120</v>
      </c>
      <c r="D81" s="15">
        <f>SUMIF(الوارد!$A$3:$A$435,A81,الوارد!$E$3:$E$435)-SUMIF(المنصرف!$A$3:$A$435,A81,المنصرف!$E$3:$E$435)</f>
        <v>0</v>
      </c>
      <c r="E81" s="49">
        <f t="shared" si="3"/>
        <v>0</v>
      </c>
      <c r="F81" s="2"/>
      <c r="G81" s="2"/>
      <c r="H81" s="2"/>
      <c r="I81" s="2"/>
      <c r="J81" s="2"/>
    </row>
    <row r="82" spans="1:10">
      <c r="A82" s="16">
        <f t="shared" si="2"/>
        <v>179</v>
      </c>
      <c r="B82" s="17" t="s">
        <v>17</v>
      </c>
      <c r="C82" s="17">
        <v>488</v>
      </c>
      <c r="D82" s="17">
        <f>SUMIF(الوارد!$A$3:$A$435,A82,الوارد!$E$3:$E$435)-SUMIF(المنصرف!$A$3:$A$435,A82,المنصرف!$E$3:$E$435)</f>
        <v>0</v>
      </c>
      <c r="E82" s="48">
        <f t="shared" si="3"/>
        <v>0</v>
      </c>
      <c r="F82" s="2"/>
      <c r="G82" s="2"/>
      <c r="H82" s="2"/>
      <c r="I82" s="2"/>
      <c r="J82" s="2"/>
    </row>
    <row r="83" spans="1:10">
      <c r="A83" s="18">
        <f t="shared" si="2"/>
        <v>180</v>
      </c>
      <c r="B83" s="19" t="s">
        <v>18</v>
      </c>
      <c r="C83" s="19">
        <v>230</v>
      </c>
      <c r="D83" s="15">
        <f>SUMIF(الوارد!$A$3:$A$435,A83,الوارد!$E$3:$E$435)-SUMIF(المنصرف!$A$3:$A$435,A83,المنصرف!$E$3:$E$435)</f>
        <v>0</v>
      </c>
      <c r="E83" s="49">
        <f t="shared" si="3"/>
        <v>0</v>
      </c>
      <c r="F83" s="2"/>
      <c r="G83" s="2"/>
      <c r="H83" s="2"/>
      <c r="I83" s="2"/>
      <c r="J83" s="2"/>
    </row>
    <row r="84" spans="1:10">
      <c r="A84" s="16">
        <f t="shared" si="2"/>
        <v>181</v>
      </c>
      <c r="B84" s="17" t="s">
        <v>105</v>
      </c>
      <c r="C84" s="17">
        <v>4500</v>
      </c>
      <c r="D84" s="17">
        <f>SUMIF(الوارد!$A$3:$A$435,A84,الوارد!$E$3:$E$435)-SUMIF(المنصرف!$A$3:$A$435,A84,المنصرف!$E$3:$E$435)</f>
        <v>0</v>
      </c>
      <c r="E84" s="48">
        <f t="shared" si="3"/>
        <v>0</v>
      </c>
      <c r="F84" s="2"/>
      <c r="G84" s="2"/>
      <c r="H84" s="2"/>
      <c r="I84" s="2"/>
      <c r="J84" s="2"/>
    </row>
    <row r="85" spans="1:10">
      <c r="A85" s="18">
        <f t="shared" si="2"/>
        <v>182</v>
      </c>
      <c r="B85" s="19" t="s">
        <v>106</v>
      </c>
      <c r="C85" s="19">
        <v>1100</v>
      </c>
      <c r="D85" s="15">
        <f>SUMIF(الوارد!$A$3:$A$435,A85,الوارد!$E$3:$E$435)-SUMIF(المنصرف!$A$3:$A$435,A85,المنصرف!$E$3:$E$435)</f>
        <v>0</v>
      </c>
      <c r="E85" s="49">
        <f t="shared" si="3"/>
        <v>0</v>
      </c>
      <c r="F85" s="2"/>
      <c r="G85" s="2"/>
      <c r="H85" s="2"/>
      <c r="I85" s="2"/>
      <c r="J85" s="2"/>
    </row>
    <row r="86" spans="1:10">
      <c r="A86" s="16">
        <f t="shared" si="2"/>
        <v>183</v>
      </c>
      <c r="B86" s="17" t="s">
        <v>107</v>
      </c>
      <c r="C86" s="17">
        <v>10</v>
      </c>
      <c r="D86" s="17">
        <f>SUMIF(الوارد!$A$3:$A$435,A86,الوارد!$E$3:$E$435)-SUMIF(المنصرف!$A$3:$A$435,A86,المنصرف!$E$3:$E$435)</f>
        <v>0</v>
      </c>
      <c r="E86" s="48">
        <f t="shared" si="3"/>
        <v>0</v>
      </c>
      <c r="F86" s="2"/>
      <c r="G86" s="2"/>
      <c r="H86" s="2"/>
      <c r="I86" s="2"/>
      <c r="J86" s="2"/>
    </row>
    <row r="87" spans="1:10">
      <c r="A87" s="18">
        <f t="shared" si="2"/>
        <v>184</v>
      </c>
      <c r="B87" s="19" t="s">
        <v>108</v>
      </c>
      <c r="C87" s="19">
        <v>0</v>
      </c>
      <c r="D87" s="15">
        <f>SUMIF(الوارد!$A$3:$A$435,A87,الوارد!$E$3:$E$435)-SUMIF(المنصرف!$A$3:$A$435,A87,المنصرف!$E$3:$E$435)</f>
        <v>0</v>
      </c>
      <c r="E87" s="49">
        <f t="shared" si="3"/>
        <v>0</v>
      </c>
      <c r="F87" s="2"/>
      <c r="G87" s="2"/>
      <c r="H87" s="2"/>
      <c r="I87" s="2"/>
      <c r="J87" s="2"/>
    </row>
    <row r="88" spans="1:10">
      <c r="A88" s="16">
        <f t="shared" si="2"/>
        <v>185</v>
      </c>
      <c r="B88" s="17" t="s">
        <v>109</v>
      </c>
      <c r="C88" s="17">
        <v>0</v>
      </c>
      <c r="D88" s="17">
        <f>SUMIF(الوارد!$A$3:$A$435,A88,الوارد!$E$3:$E$435)-SUMIF(المنصرف!$A$3:$A$435,A88,المنصرف!$E$3:$E$435)</f>
        <v>0</v>
      </c>
      <c r="E88" s="48">
        <f t="shared" si="3"/>
        <v>0</v>
      </c>
      <c r="F88" s="2"/>
      <c r="G88" s="2"/>
      <c r="H88" s="2"/>
      <c r="I88" s="2"/>
      <c r="J88" s="2"/>
    </row>
    <row r="89" spans="1:10">
      <c r="A89" s="18">
        <f t="shared" si="2"/>
        <v>186</v>
      </c>
      <c r="B89" s="19" t="s">
        <v>110</v>
      </c>
      <c r="C89" s="19">
        <v>0</v>
      </c>
      <c r="D89" s="15">
        <f>SUMIF(الوارد!$A$3:$A$435,A89,الوارد!$E$3:$E$435)-SUMIF(المنصرف!$A$3:$A$435,A89,المنصرف!$E$3:$E$435)</f>
        <v>3</v>
      </c>
      <c r="E89" s="49">
        <f t="shared" si="3"/>
        <v>0</v>
      </c>
      <c r="F89" s="2"/>
      <c r="G89" s="2"/>
      <c r="H89" s="2"/>
      <c r="I89" s="2"/>
      <c r="J89" s="2"/>
    </row>
    <row r="90" spans="1:10">
      <c r="A90" s="16">
        <f t="shared" si="2"/>
        <v>187</v>
      </c>
      <c r="B90" s="17" t="s">
        <v>19</v>
      </c>
      <c r="C90" s="17">
        <v>105</v>
      </c>
      <c r="D90" s="17">
        <f>SUMIF(الوارد!$A$3:$A$435,A90,الوارد!$E$3:$E$435)-SUMIF(المنصرف!$A$3:$A$435,A90,المنصرف!$E$3:$E$435)</f>
        <v>0</v>
      </c>
      <c r="E90" s="48">
        <f t="shared" si="3"/>
        <v>0</v>
      </c>
      <c r="F90" s="2"/>
      <c r="G90" s="2"/>
      <c r="H90" s="2"/>
      <c r="I90" s="2"/>
      <c r="J90" s="2"/>
    </row>
    <row r="91" spans="1:10">
      <c r="A91" s="18">
        <f t="shared" si="2"/>
        <v>188</v>
      </c>
      <c r="B91" s="19" t="s">
        <v>20</v>
      </c>
      <c r="C91" s="19">
        <v>250</v>
      </c>
      <c r="D91" s="15">
        <f>SUMIF(الوارد!$A$3:$A$435,A91,الوارد!$E$3:$E$435)-SUMIF(المنصرف!$A$3:$A$435,A91,المنصرف!$E$3:$E$435)</f>
        <v>0</v>
      </c>
      <c r="E91" s="49">
        <f t="shared" si="3"/>
        <v>0</v>
      </c>
      <c r="F91" s="2"/>
      <c r="G91" s="2"/>
      <c r="H91" s="2"/>
      <c r="I91" s="2"/>
      <c r="J91" s="2"/>
    </row>
    <row r="92" spans="1:10">
      <c r="A92" s="16">
        <f t="shared" si="2"/>
        <v>189</v>
      </c>
      <c r="B92" s="17" t="s">
        <v>21</v>
      </c>
      <c r="C92" s="17">
        <v>350</v>
      </c>
      <c r="D92" s="17">
        <f>SUMIF(الوارد!$A$3:$A$435,A92,الوارد!$E$3:$E$435)-SUMIF(المنصرف!$A$3:$A$435,A92,المنصرف!$E$3:$E$435)</f>
        <v>0</v>
      </c>
      <c r="E92" s="48">
        <f t="shared" si="3"/>
        <v>0</v>
      </c>
      <c r="F92" s="2"/>
      <c r="G92" s="2"/>
      <c r="H92" s="2"/>
      <c r="I92" s="2"/>
      <c r="J92" s="2"/>
    </row>
    <row r="93" spans="1:10">
      <c r="A93" s="18">
        <f t="shared" si="2"/>
        <v>190</v>
      </c>
      <c r="B93" s="19" t="s">
        <v>33</v>
      </c>
      <c r="C93" s="19">
        <v>1000</v>
      </c>
      <c r="D93" s="15">
        <f>SUMIF(الوارد!$A$3:$A$435,A93,الوارد!$E$3:$E$435)-SUMIF(المنصرف!$A$3:$A$435,A93,المنصرف!$E$3:$E$435)</f>
        <v>0</v>
      </c>
      <c r="E93" s="49">
        <f t="shared" si="3"/>
        <v>0</v>
      </c>
      <c r="F93" s="2"/>
      <c r="G93" s="2"/>
      <c r="H93" s="2"/>
      <c r="I93" s="2"/>
      <c r="J93" s="2"/>
    </row>
    <row r="94" spans="1:10">
      <c r="A94" s="16">
        <f t="shared" si="2"/>
        <v>191</v>
      </c>
      <c r="B94" s="17" t="s">
        <v>34</v>
      </c>
      <c r="C94" s="17">
        <v>60</v>
      </c>
      <c r="D94" s="17">
        <f>SUMIF(الوارد!$A$3:$A$435,A94,الوارد!$E$3:$E$435)-SUMIF(المنصرف!$A$3:$A$435,A94,المنصرف!$E$3:$E$435)</f>
        <v>0</v>
      </c>
      <c r="E94" s="48">
        <f t="shared" si="3"/>
        <v>0</v>
      </c>
      <c r="F94" s="2"/>
      <c r="G94" s="2"/>
      <c r="H94" s="2"/>
      <c r="I94" s="2"/>
      <c r="J94" s="2"/>
    </row>
    <row r="95" spans="1:10">
      <c r="A95" s="18">
        <f t="shared" si="2"/>
        <v>192</v>
      </c>
      <c r="B95" s="19" t="s">
        <v>111</v>
      </c>
      <c r="C95" s="19">
        <v>125</v>
      </c>
      <c r="D95" s="15">
        <f>SUMIF(الوارد!$A$3:$A$435,A95,الوارد!$E$3:$E$435)-SUMIF(المنصرف!$A$3:$A$435,A95,المنصرف!$E$3:$E$435)</f>
        <v>0</v>
      </c>
      <c r="E95" s="49">
        <f t="shared" si="3"/>
        <v>0</v>
      </c>
      <c r="F95" s="2"/>
      <c r="G95" s="2"/>
      <c r="H95" s="2"/>
      <c r="I95" s="2"/>
      <c r="J95" s="2"/>
    </row>
    <row r="96" spans="1:10">
      <c r="A96" s="16">
        <f t="shared" si="2"/>
        <v>193</v>
      </c>
      <c r="B96" s="17" t="s">
        <v>22</v>
      </c>
      <c r="C96" s="17">
        <v>3000</v>
      </c>
      <c r="D96" s="17">
        <f>SUMIF(الوارد!$A$3:$A$435,A96,الوارد!$E$3:$E$435)-SUMIF(المنصرف!$A$3:$A$435,A96,المنصرف!$E$3:$E$435)</f>
        <v>0</v>
      </c>
      <c r="E96" s="48">
        <f t="shared" si="3"/>
        <v>0</v>
      </c>
      <c r="F96" s="2"/>
      <c r="G96" s="2"/>
      <c r="H96" s="2"/>
      <c r="I96" s="2"/>
      <c r="J96" s="2"/>
    </row>
    <row r="97" spans="1:10">
      <c r="A97" s="18">
        <f t="shared" si="2"/>
        <v>194</v>
      </c>
      <c r="B97" s="19" t="s">
        <v>23</v>
      </c>
      <c r="C97" s="19">
        <v>480</v>
      </c>
      <c r="D97" s="15">
        <f>SUMIF(الوارد!$A$3:$A$435,A97,الوارد!$E$3:$E$435)-SUMIF(المنصرف!$A$3:$A$435,A97,المنصرف!$E$3:$E$435)</f>
        <v>0</v>
      </c>
      <c r="E97" s="49">
        <f t="shared" si="3"/>
        <v>0</v>
      </c>
      <c r="F97" s="2"/>
      <c r="G97" s="2"/>
      <c r="H97" s="2"/>
      <c r="I97" s="2"/>
      <c r="J97" s="2"/>
    </row>
    <row r="98" spans="1:10">
      <c r="A98" s="16">
        <f t="shared" si="2"/>
        <v>195</v>
      </c>
      <c r="B98" s="17" t="s">
        <v>35</v>
      </c>
      <c r="C98" s="17">
        <v>175</v>
      </c>
      <c r="D98" s="17">
        <f>SUMIF(الوارد!$A$3:$A$435,A98,الوارد!$E$3:$E$435)-SUMIF(المنصرف!$A$3:$A$435,A98,المنصرف!$E$3:$E$435)</f>
        <v>0</v>
      </c>
      <c r="E98" s="48">
        <f t="shared" si="3"/>
        <v>0</v>
      </c>
      <c r="F98" s="2"/>
      <c r="G98" s="2"/>
      <c r="H98" s="2"/>
      <c r="I98" s="2"/>
      <c r="J98" s="2"/>
    </row>
    <row r="99" spans="1:10">
      <c r="A99" s="18">
        <f t="shared" si="2"/>
        <v>196</v>
      </c>
      <c r="B99" s="19" t="s">
        <v>36</v>
      </c>
      <c r="C99" s="19">
        <v>10</v>
      </c>
      <c r="D99" s="15">
        <f>SUMIF(الوارد!$A$3:$A$435,A99,الوارد!$E$3:$E$435)-SUMIF(المنصرف!$A$3:$A$435,A99,المنصرف!$E$3:$E$435)</f>
        <v>0</v>
      </c>
      <c r="E99" s="49">
        <f t="shared" si="3"/>
        <v>0</v>
      </c>
      <c r="F99" s="2"/>
      <c r="G99" s="2"/>
      <c r="H99" s="2"/>
      <c r="I99" s="2"/>
      <c r="J99" s="2"/>
    </row>
    <row r="100" spans="1:10">
      <c r="A100" s="16">
        <f t="shared" si="2"/>
        <v>197</v>
      </c>
      <c r="B100" s="17" t="s">
        <v>187</v>
      </c>
      <c r="C100" s="17">
        <v>400</v>
      </c>
      <c r="D100" s="17">
        <f>SUMIF(الوارد!$A$3:$A$435,A100,الوارد!$E$3:$E$435)-SUMIF(المنصرف!$A$3:$A$435,A100,المنصرف!$E$3:$E$435)</f>
        <v>0</v>
      </c>
      <c r="E100" s="48">
        <f t="shared" si="3"/>
        <v>0</v>
      </c>
      <c r="F100" s="2"/>
      <c r="G100" s="2"/>
      <c r="H100" s="2"/>
      <c r="I100" s="2"/>
      <c r="J100" s="2"/>
    </row>
    <row r="101" spans="1:10">
      <c r="A101" s="18">
        <f t="shared" si="2"/>
        <v>198</v>
      </c>
      <c r="B101" s="19" t="s">
        <v>24</v>
      </c>
      <c r="C101" s="19">
        <v>1900</v>
      </c>
      <c r="D101" s="15">
        <f>SUMIF(الوارد!$A$3:$A$435,A101,الوارد!$E$3:$E$435)-SUMIF(المنصرف!$A$3:$A$435,A101,المنصرف!$E$3:$E$435)</f>
        <v>0</v>
      </c>
      <c r="E101" s="49">
        <f t="shared" si="3"/>
        <v>0</v>
      </c>
      <c r="F101" s="2"/>
      <c r="G101" s="2"/>
      <c r="H101" s="2"/>
      <c r="I101" s="2"/>
      <c r="J101" s="2"/>
    </row>
    <row r="102" spans="1:10">
      <c r="A102" s="16">
        <f t="shared" si="2"/>
        <v>199</v>
      </c>
      <c r="B102" s="17" t="s">
        <v>46</v>
      </c>
      <c r="C102" s="17">
        <v>4500</v>
      </c>
      <c r="D102" s="17">
        <f>SUMIF(الوارد!$A$3:$A$435,A102,الوارد!$E$3:$E$435)-SUMIF(المنصرف!$A$3:$A$435,A102,المنصرف!$E$3:$E$435)</f>
        <v>0</v>
      </c>
      <c r="E102" s="48">
        <f t="shared" si="3"/>
        <v>0</v>
      </c>
      <c r="F102" s="2"/>
      <c r="G102" s="2"/>
      <c r="H102" s="2"/>
      <c r="I102" s="2"/>
      <c r="J102" s="2"/>
    </row>
    <row r="103" spans="1:10">
      <c r="A103" s="18">
        <f t="shared" si="2"/>
        <v>200</v>
      </c>
      <c r="B103" s="19" t="s">
        <v>37</v>
      </c>
      <c r="C103" s="19">
        <v>850</v>
      </c>
      <c r="D103" s="15">
        <f>SUMIF(الوارد!$A$3:$A$435,A103,الوارد!$E$3:$E$435)-SUMIF(المنصرف!$A$3:$A$435,A103,المنصرف!$E$3:$E$435)</f>
        <v>0</v>
      </c>
      <c r="E103" s="49">
        <f t="shared" si="3"/>
        <v>0</v>
      </c>
      <c r="F103" s="2"/>
      <c r="G103" s="2"/>
      <c r="H103" s="2"/>
      <c r="I103" s="2"/>
      <c r="J103" s="2"/>
    </row>
    <row r="104" spans="1:10">
      <c r="A104" s="16">
        <f t="shared" si="2"/>
        <v>201</v>
      </c>
      <c r="B104" s="17" t="s">
        <v>123</v>
      </c>
      <c r="C104" s="17">
        <v>30</v>
      </c>
      <c r="D104" s="17">
        <f>SUMIF(الوارد!$A$3:$A$435,A104,الوارد!$E$3:$E$435)-SUMIF(المنصرف!$A$3:$A$435,A104,المنصرف!$E$3:$E$435)</f>
        <v>0</v>
      </c>
      <c r="E104" s="48">
        <f t="shared" ref="E104:E158" si="4">C104*D104</f>
        <v>0</v>
      </c>
      <c r="F104" s="2"/>
      <c r="G104" s="2"/>
      <c r="H104" s="2"/>
      <c r="I104" s="2"/>
      <c r="J104" s="2"/>
    </row>
    <row r="105" spans="1:10">
      <c r="A105" s="18">
        <f t="shared" si="2"/>
        <v>202</v>
      </c>
      <c r="B105" s="19" t="s">
        <v>124</v>
      </c>
      <c r="C105" s="19">
        <v>4750</v>
      </c>
      <c r="D105" s="15">
        <f>SUMIF(الوارد!$A$3:$A$435,A105,الوارد!$E$3:$E$435)-SUMIF(المنصرف!$A$3:$A$435,A105,المنصرف!$E$3:$E$435)</f>
        <v>0</v>
      </c>
      <c r="E105" s="49">
        <f t="shared" si="4"/>
        <v>0</v>
      </c>
      <c r="F105" s="2"/>
      <c r="G105" s="2"/>
      <c r="H105" s="2"/>
      <c r="I105" s="2"/>
      <c r="J105" s="2"/>
    </row>
    <row r="106" spans="1:10">
      <c r="A106" s="16">
        <f t="shared" ref="A106:A158" si="5">IF(B106="","",A105+1)</f>
        <v>203</v>
      </c>
      <c r="B106" s="17" t="s">
        <v>117</v>
      </c>
      <c r="C106" s="17">
        <v>35</v>
      </c>
      <c r="D106" s="17">
        <f>SUMIF(الوارد!$A$3:$A$435,A106,الوارد!$E$3:$E$435)-SUMIF(المنصرف!$A$3:$A$435,A106,المنصرف!$E$3:$E$435)</f>
        <v>0</v>
      </c>
      <c r="E106" s="48">
        <f t="shared" si="4"/>
        <v>0</v>
      </c>
      <c r="F106" s="2"/>
      <c r="G106" s="2"/>
      <c r="H106" s="2"/>
      <c r="I106" s="2"/>
      <c r="J106" s="2"/>
    </row>
    <row r="107" spans="1:10">
      <c r="A107" s="18">
        <f t="shared" si="5"/>
        <v>204</v>
      </c>
      <c r="B107" s="19" t="s">
        <v>122</v>
      </c>
      <c r="C107" s="19">
        <v>300</v>
      </c>
      <c r="D107" s="15">
        <f>SUMIF(الوارد!$A$3:$A$435,A107,الوارد!$E$3:$E$435)-SUMIF(المنصرف!$A$3:$A$435,A107,المنصرف!$E$3:$E$435)</f>
        <v>0</v>
      </c>
      <c r="E107" s="49">
        <f t="shared" si="4"/>
        <v>0</v>
      </c>
      <c r="F107" s="2"/>
      <c r="G107" s="2"/>
      <c r="H107" s="2"/>
      <c r="I107" s="2"/>
      <c r="J107" s="2"/>
    </row>
    <row r="108" spans="1:10">
      <c r="A108" s="16">
        <f t="shared" si="5"/>
        <v>205</v>
      </c>
      <c r="B108" s="17" t="s">
        <v>38</v>
      </c>
      <c r="C108" s="17">
        <v>325</v>
      </c>
      <c r="D108" s="17">
        <f>SUMIF(الوارد!$A$3:$A$435,A108,الوارد!$E$3:$E$435)-SUMIF(المنصرف!$A$3:$A$435,A108,المنصرف!$E$3:$E$435)</f>
        <v>0</v>
      </c>
      <c r="E108" s="48">
        <f t="shared" si="4"/>
        <v>0</v>
      </c>
      <c r="F108" s="2"/>
      <c r="G108" s="2"/>
      <c r="H108" s="2"/>
      <c r="I108" s="2"/>
      <c r="J108" s="2"/>
    </row>
    <row r="109" spans="1:10">
      <c r="A109" s="18">
        <f t="shared" si="5"/>
        <v>206</v>
      </c>
      <c r="B109" s="19" t="s">
        <v>112</v>
      </c>
      <c r="C109" s="19">
        <v>175</v>
      </c>
      <c r="D109" s="15">
        <f>SUMIF(الوارد!$A$3:$A$435,A109,الوارد!$E$3:$E$435)-SUMIF(المنصرف!$A$3:$A$435,A109,المنصرف!$E$3:$E$435)</f>
        <v>0</v>
      </c>
      <c r="E109" s="49">
        <f t="shared" si="4"/>
        <v>0</v>
      </c>
      <c r="F109" s="2"/>
      <c r="G109" s="2"/>
      <c r="H109" s="2"/>
      <c r="I109" s="2"/>
      <c r="J109" s="2"/>
    </row>
    <row r="110" spans="1:10">
      <c r="A110" s="16">
        <f t="shared" si="5"/>
        <v>207</v>
      </c>
      <c r="B110" s="17" t="s">
        <v>115</v>
      </c>
      <c r="C110" s="17">
        <v>250</v>
      </c>
      <c r="D110" s="17">
        <f>SUMIF(الوارد!$A$3:$A$435,A110,الوارد!$E$3:$E$435)-SUMIF(المنصرف!$A$3:$A$435,A110,المنصرف!$E$3:$E$435)</f>
        <v>0</v>
      </c>
      <c r="E110" s="48">
        <f t="shared" si="4"/>
        <v>0</v>
      </c>
      <c r="F110" s="2"/>
      <c r="G110" s="2"/>
      <c r="H110" s="2"/>
      <c r="I110" s="2"/>
      <c r="J110" s="2"/>
    </row>
    <row r="111" spans="1:10">
      <c r="A111" s="18">
        <f t="shared" si="5"/>
        <v>208</v>
      </c>
      <c r="B111" s="19" t="s">
        <v>121</v>
      </c>
      <c r="C111" s="19">
        <v>350</v>
      </c>
      <c r="D111" s="15">
        <f>SUMIF(الوارد!$A$3:$A$435,A111,الوارد!$E$3:$E$435)-SUMIF(المنصرف!$A$3:$A$435,A111,المنصرف!$E$3:$E$435)</f>
        <v>0</v>
      </c>
      <c r="E111" s="49">
        <f t="shared" si="4"/>
        <v>0</v>
      </c>
      <c r="F111" s="2"/>
      <c r="G111" s="2"/>
      <c r="H111" s="2"/>
      <c r="I111" s="2"/>
      <c r="J111" s="2"/>
    </row>
    <row r="112" spans="1:10">
      <c r="A112" s="16">
        <f t="shared" si="5"/>
        <v>209</v>
      </c>
      <c r="B112" s="17" t="s">
        <v>127</v>
      </c>
      <c r="C112" s="17">
        <v>55</v>
      </c>
      <c r="D112" s="17">
        <f>SUMIF(الوارد!$A$3:$A$435,A112,الوارد!$E$3:$E$435)-SUMIF(المنصرف!$A$3:$A$435,A112,المنصرف!$E$3:$E$435)</f>
        <v>0</v>
      </c>
      <c r="E112" s="48">
        <f t="shared" si="4"/>
        <v>0</v>
      </c>
      <c r="F112" s="2"/>
      <c r="G112" s="2"/>
      <c r="H112" s="2"/>
      <c r="I112" s="2"/>
      <c r="J112" s="2"/>
    </row>
    <row r="113" spans="1:10">
      <c r="A113" s="18">
        <f t="shared" si="5"/>
        <v>210</v>
      </c>
      <c r="B113" s="19" t="s">
        <v>116</v>
      </c>
      <c r="C113" s="19">
        <v>250</v>
      </c>
      <c r="D113" s="15">
        <f>SUMIF(الوارد!$A$3:$A$435,A113,الوارد!$E$3:$E$435)-SUMIF(المنصرف!$A$3:$A$435,A113,المنصرف!$E$3:$E$435)</f>
        <v>0</v>
      </c>
      <c r="E113" s="49">
        <f t="shared" si="4"/>
        <v>0</v>
      </c>
      <c r="F113" s="2"/>
      <c r="G113" s="2"/>
      <c r="H113" s="2"/>
      <c r="I113" s="2"/>
      <c r="J113" s="2"/>
    </row>
    <row r="114" spans="1:10">
      <c r="A114" s="16">
        <f t="shared" si="5"/>
        <v>211</v>
      </c>
      <c r="B114" s="17" t="s">
        <v>118</v>
      </c>
      <c r="C114" s="17">
        <v>350</v>
      </c>
      <c r="D114" s="17">
        <f>SUMIF(الوارد!$A$3:$A$435,A114,الوارد!$E$3:$E$435)-SUMIF(المنصرف!$A$3:$A$435,A114,المنصرف!$E$3:$E$435)</f>
        <v>0</v>
      </c>
      <c r="E114" s="48">
        <f t="shared" si="4"/>
        <v>0</v>
      </c>
      <c r="F114" s="2"/>
      <c r="G114" s="2"/>
      <c r="H114" s="2"/>
      <c r="I114" s="2"/>
      <c r="J114" s="2"/>
    </row>
    <row r="115" spans="1:10">
      <c r="A115" s="18">
        <f t="shared" si="5"/>
        <v>212</v>
      </c>
      <c r="B115" s="19" t="s">
        <v>119</v>
      </c>
      <c r="C115" s="19">
        <v>275</v>
      </c>
      <c r="D115" s="15">
        <f>SUMIF(الوارد!$A$3:$A$435,A115,الوارد!$E$3:$E$435)-SUMIF(المنصرف!$A$3:$A$435,A115,المنصرف!$E$3:$E$435)</f>
        <v>0</v>
      </c>
      <c r="E115" s="49">
        <f t="shared" si="4"/>
        <v>0</v>
      </c>
      <c r="F115" s="2"/>
      <c r="G115" s="2"/>
      <c r="H115" s="2"/>
      <c r="I115" s="2"/>
      <c r="J115" s="2"/>
    </row>
    <row r="116" spans="1:10">
      <c r="A116" s="16">
        <f t="shared" si="5"/>
        <v>213</v>
      </c>
      <c r="B116" s="17" t="s">
        <v>27</v>
      </c>
      <c r="C116" s="17">
        <v>275</v>
      </c>
      <c r="D116" s="17">
        <f>SUMIF(الوارد!$A$3:$A$435,A116,الوارد!$E$3:$E$435)-SUMIF(المنصرف!$A$3:$A$435,A116,المنصرف!$E$3:$E$435)</f>
        <v>0</v>
      </c>
      <c r="E116" s="48">
        <f t="shared" si="4"/>
        <v>0</v>
      </c>
      <c r="F116" s="2"/>
      <c r="G116" s="2"/>
      <c r="H116" s="2"/>
      <c r="I116" s="2"/>
      <c r="J116" s="2"/>
    </row>
    <row r="117" spans="1:10">
      <c r="A117" s="18">
        <f t="shared" si="5"/>
        <v>214</v>
      </c>
      <c r="B117" s="19" t="s">
        <v>120</v>
      </c>
      <c r="C117" s="19">
        <v>245</v>
      </c>
      <c r="D117" s="15">
        <f>SUMIF(الوارد!$A$3:$A$435,A117,الوارد!$E$3:$E$435)-SUMIF(المنصرف!$A$3:$A$435,A117,المنصرف!$E$3:$E$435)</f>
        <v>0</v>
      </c>
      <c r="E117" s="49">
        <f t="shared" si="4"/>
        <v>0</v>
      </c>
      <c r="F117" s="2"/>
      <c r="G117" s="2"/>
      <c r="H117" s="2"/>
      <c r="I117" s="2"/>
      <c r="J117" s="2"/>
    </row>
    <row r="118" spans="1:10">
      <c r="A118" s="16">
        <f t="shared" si="5"/>
        <v>215</v>
      </c>
      <c r="B118" s="17" t="s">
        <v>125</v>
      </c>
      <c r="C118" s="17">
        <v>315</v>
      </c>
      <c r="D118" s="17">
        <f>SUMIF(الوارد!$A$3:$A$435,A118,الوارد!$E$3:$E$435)-SUMIF(المنصرف!$A$3:$A$435,A118,المنصرف!$E$3:$E$435)</f>
        <v>0</v>
      </c>
      <c r="E118" s="48">
        <f t="shared" si="4"/>
        <v>0</v>
      </c>
      <c r="F118" s="2"/>
      <c r="G118" s="2"/>
      <c r="H118" s="2"/>
      <c r="I118" s="2"/>
      <c r="J118" s="2"/>
    </row>
    <row r="119" spans="1:10">
      <c r="A119" s="18">
        <f t="shared" si="5"/>
        <v>216</v>
      </c>
      <c r="B119" s="19" t="s">
        <v>126</v>
      </c>
      <c r="C119" s="19">
        <v>385</v>
      </c>
      <c r="D119" s="15">
        <f>SUMIF(الوارد!$A$3:$A$435,A119,الوارد!$E$3:$E$435)-SUMIF(المنصرف!$A$3:$A$435,A119,المنصرف!$E$3:$E$435)</f>
        <v>0</v>
      </c>
      <c r="E119" s="49">
        <f t="shared" si="4"/>
        <v>0</v>
      </c>
      <c r="F119" s="2"/>
      <c r="G119" s="2"/>
      <c r="H119" s="2"/>
      <c r="I119" s="2"/>
      <c r="J119" s="2"/>
    </row>
    <row r="120" spans="1:10">
      <c r="A120" s="16">
        <f t="shared" si="5"/>
        <v>217</v>
      </c>
      <c r="B120" s="17" t="s">
        <v>26</v>
      </c>
      <c r="C120" s="17">
        <v>725</v>
      </c>
      <c r="D120" s="17">
        <f>SUMIF(الوارد!$A$3:$A$435,A120,الوارد!$E$3:$E$435)-SUMIF(المنصرف!$A$3:$A$435,A120,المنصرف!$E$3:$E$435)</f>
        <v>0</v>
      </c>
      <c r="E120" s="48">
        <f t="shared" si="4"/>
        <v>0</v>
      </c>
      <c r="F120" s="2"/>
      <c r="G120" s="2"/>
      <c r="H120" s="2"/>
      <c r="I120" s="2"/>
      <c r="J120" s="2"/>
    </row>
    <row r="121" spans="1:10">
      <c r="A121" s="18">
        <f t="shared" si="5"/>
        <v>218</v>
      </c>
      <c r="B121" s="19" t="s">
        <v>25</v>
      </c>
      <c r="C121" s="19">
        <v>275</v>
      </c>
      <c r="D121" s="15">
        <f>SUMIF(الوارد!$A$3:$A$435,A121,الوارد!$E$3:$E$435)-SUMIF(المنصرف!$A$3:$A$435,A121,المنصرف!$E$3:$E$435)</f>
        <v>0</v>
      </c>
      <c r="E121" s="49">
        <f t="shared" si="4"/>
        <v>0</v>
      </c>
      <c r="F121" s="2"/>
      <c r="G121" s="2"/>
      <c r="H121" s="2"/>
      <c r="I121" s="2"/>
      <c r="J121" s="2"/>
    </row>
    <row r="122" spans="1:10">
      <c r="A122" s="16">
        <f t="shared" si="5"/>
        <v>219</v>
      </c>
      <c r="B122" s="17" t="s">
        <v>167</v>
      </c>
      <c r="C122" s="17">
        <v>0</v>
      </c>
      <c r="D122" s="17">
        <f>SUMIF(الوارد!$A$3:$A$435,A122,الوارد!$E$3:$E$435)-SUMIF(المنصرف!$A$3:$A$435,A122,المنصرف!$E$3:$E$435)</f>
        <v>0</v>
      </c>
      <c r="E122" s="48">
        <f t="shared" si="4"/>
        <v>0</v>
      </c>
      <c r="F122" s="2"/>
      <c r="G122" s="2"/>
      <c r="H122" s="2"/>
      <c r="I122" s="2"/>
      <c r="J122" s="2"/>
    </row>
    <row r="123" spans="1:10">
      <c r="A123" s="18">
        <f t="shared" si="5"/>
        <v>220</v>
      </c>
      <c r="B123" s="19" t="s">
        <v>168</v>
      </c>
      <c r="C123" s="19">
        <v>2000</v>
      </c>
      <c r="D123" s="15">
        <f>SUMIF(الوارد!$A$3:$A$435,A123,الوارد!$E$3:$E$435)-SUMIF(المنصرف!$A$3:$A$435,A123,المنصرف!$E$3:$E$435)</f>
        <v>0</v>
      </c>
      <c r="E123" s="49">
        <f t="shared" si="4"/>
        <v>0</v>
      </c>
      <c r="F123" s="2"/>
      <c r="G123" s="2"/>
      <c r="H123" s="2"/>
      <c r="I123" s="2"/>
      <c r="J123" s="2"/>
    </row>
    <row r="124" spans="1:10">
      <c r="A124" s="16">
        <f t="shared" si="5"/>
        <v>221</v>
      </c>
      <c r="B124" s="17" t="s">
        <v>114</v>
      </c>
      <c r="C124" s="17">
        <v>1550</v>
      </c>
      <c r="D124" s="17">
        <f>SUMIF(الوارد!$A$3:$A$435,A124,الوارد!$E$3:$E$435)-SUMIF(المنصرف!$A$3:$A$435,A124,المنصرف!$E$3:$E$435)</f>
        <v>0</v>
      </c>
      <c r="E124" s="48">
        <f t="shared" si="4"/>
        <v>0</v>
      </c>
      <c r="F124" s="2"/>
      <c r="G124" s="2"/>
      <c r="H124" s="2"/>
      <c r="I124" s="2"/>
      <c r="J124" s="2"/>
    </row>
    <row r="125" spans="1:10">
      <c r="A125" s="18">
        <f t="shared" si="5"/>
        <v>222</v>
      </c>
      <c r="B125" s="19" t="s">
        <v>169</v>
      </c>
      <c r="C125" s="19">
        <v>0</v>
      </c>
      <c r="D125" s="15">
        <f>SUMIF(الوارد!$A$3:$A$435,A125,الوارد!$E$3:$E$435)-SUMIF(المنصرف!$A$3:$A$435,A125,المنصرف!$E$3:$E$435)</f>
        <v>0</v>
      </c>
      <c r="E125" s="49">
        <f t="shared" si="4"/>
        <v>0</v>
      </c>
      <c r="F125" s="2"/>
      <c r="G125" s="2"/>
      <c r="H125" s="2"/>
      <c r="I125" s="2"/>
      <c r="J125" s="2"/>
    </row>
    <row r="126" spans="1:10">
      <c r="A126" s="16">
        <f t="shared" si="5"/>
        <v>223</v>
      </c>
      <c r="B126" s="17" t="s">
        <v>170</v>
      </c>
      <c r="C126" s="17">
        <v>20</v>
      </c>
      <c r="D126" s="17">
        <f>SUMIF(الوارد!$A$3:$A$435,A126,الوارد!$E$3:$E$435)-SUMIF(المنصرف!$A$3:$A$435,A126,المنصرف!$E$3:$E$435)</f>
        <v>0</v>
      </c>
      <c r="E126" s="48">
        <f t="shared" si="4"/>
        <v>0</v>
      </c>
      <c r="F126" s="2"/>
      <c r="G126" s="2"/>
      <c r="H126" s="2"/>
      <c r="I126" s="2"/>
      <c r="J126" s="2"/>
    </row>
    <row r="127" spans="1:10">
      <c r="A127" s="18">
        <f t="shared" si="5"/>
        <v>224</v>
      </c>
      <c r="B127" s="19" t="s">
        <v>171</v>
      </c>
      <c r="C127" s="19">
        <v>120</v>
      </c>
      <c r="D127" s="15">
        <f>SUMIF(الوارد!$A$3:$A$435,A127,الوارد!$E$3:$E$435)-SUMIF(المنصرف!$A$3:$A$435,A127,المنصرف!$E$3:$E$435)</f>
        <v>0</v>
      </c>
      <c r="E127" s="49">
        <f t="shared" si="4"/>
        <v>0</v>
      </c>
      <c r="F127" s="2"/>
      <c r="G127" s="2"/>
      <c r="H127" s="2"/>
      <c r="I127" s="2"/>
      <c r="J127" s="2"/>
    </row>
    <row r="128" spans="1:10">
      <c r="A128" s="16">
        <f t="shared" si="5"/>
        <v>225</v>
      </c>
      <c r="B128" s="17" t="s">
        <v>172</v>
      </c>
      <c r="C128" s="17">
        <v>75</v>
      </c>
      <c r="D128" s="17">
        <f>SUMIF(الوارد!$A$3:$A$435,A128,الوارد!$E$3:$E$435)-SUMIF(المنصرف!$A$3:$A$435,A128,المنصرف!$E$3:$E$435)</f>
        <v>0</v>
      </c>
      <c r="E128" s="48">
        <f t="shared" si="4"/>
        <v>0</v>
      </c>
      <c r="F128" s="2"/>
      <c r="G128" s="2"/>
      <c r="H128" s="2"/>
      <c r="I128" s="2"/>
      <c r="J128" s="2"/>
    </row>
    <row r="129" spans="1:10">
      <c r="A129" s="18">
        <f t="shared" si="5"/>
        <v>226</v>
      </c>
      <c r="B129" s="19" t="s">
        <v>123</v>
      </c>
      <c r="C129" s="19">
        <v>30</v>
      </c>
      <c r="D129" s="15">
        <f>SUMIF(الوارد!$A$3:$A$435,A129,الوارد!$E$3:$E$435)-SUMIF(المنصرف!$A$3:$A$435,A129,المنصرف!$E$3:$E$435)</f>
        <v>0</v>
      </c>
      <c r="E129" s="49">
        <f t="shared" si="4"/>
        <v>0</v>
      </c>
      <c r="F129" s="2"/>
      <c r="G129" s="2"/>
      <c r="H129" s="2"/>
      <c r="I129" s="2"/>
      <c r="J129" s="2"/>
    </row>
    <row r="130" spans="1:10">
      <c r="A130" s="16">
        <f t="shared" si="5"/>
        <v>227</v>
      </c>
      <c r="B130" s="17" t="s">
        <v>128</v>
      </c>
      <c r="C130" s="17">
        <v>275</v>
      </c>
      <c r="D130" s="17">
        <f>SUMIF(الوارد!$A$3:$A$435,A130,الوارد!$E$3:$E$435)-SUMIF(المنصرف!$A$3:$A$435,A130,المنصرف!$E$3:$E$435)</f>
        <v>0</v>
      </c>
      <c r="E130" s="48">
        <f t="shared" si="4"/>
        <v>0</v>
      </c>
      <c r="F130" s="2"/>
      <c r="G130" s="2"/>
      <c r="H130" s="2"/>
      <c r="I130" s="2"/>
      <c r="J130" s="2"/>
    </row>
    <row r="131" spans="1:10">
      <c r="A131" s="18">
        <f t="shared" si="5"/>
        <v>228</v>
      </c>
      <c r="B131" s="19" t="s">
        <v>173</v>
      </c>
      <c r="C131" s="19">
        <v>375</v>
      </c>
      <c r="D131" s="15">
        <f>SUMIF(الوارد!$A$3:$A$435,A131,الوارد!$E$3:$E$435)-SUMIF(المنصرف!$A$3:$A$435,A131,المنصرف!$E$3:$E$435)</f>
        <v>0</v>
      </c>
      <c r="E131" s="49">
        <f t="shared" si="4"/>
        <v>0</v>
      </c>
      <c r="F131" s="2"/>
      <c r="G131" s="2"/>
      <c r="H131" s="2"/>
      <c r="I131" s="2"/>
      <c r="J131" s="2"/>
    </row>
    <row r="132" spans="1:10">
      <c r="A132" s="16">
        <f t="shared" si="5"/>
        <v>229</v>
      </c>
      <c r="B132" s="17" t="s">
        <v>174</v>
      </c>
      <c r="C132" s="17">
        <v>400</v>
      </c>
      <c r="D132" s="17">
        <f>SUMIF(الوارد!$A$3:$A$435,A132,الوارد!$E$3:$E$435)-SUMIF(المنصرف!$A$3:$A$435,A132,المنصرف!$E$3:$E$435)</f>
        <v>0</v>
      </c>
      <c r="E132" s="48">
        <f t="shared" si="4"/>
        <v>0</v>
      </c>
      <c r="F132" s="2"/>
      <c r="G132" s="2"/>
      <c r="H132" s="2"/>
      <c r="I132" s="2"/>
      <c r="J132" s="2"/>
    </row>
    <row r="133" spans="1:10">
      <c r="A133" s="18">
        <f t="shared" si="5"/>
        <v>230</v>
      </c>
      <c r="B133" s="19" t="s">
        <v>175</v>
      </c>
      <c r="C133" s="19">
        <v>30</v>
      </c>
      <c r="D133" s="15">
        <f>SUMIF(الوارد!$A$3:$A$435,A133,الوارد!$E$3:$E$435)-SUMIF(المنصرف!$A$3:$A$435,A133,المنصرف!$E$3:$E$435)</f>
        <v>0</v>
      </c>
      <c r="E133" s="49">
        <f t="shared" si="4"/>
        <v>0</v>
      </c>
      <c r="F133" s="2"/>
      <c r="G133" s="2"/>
      <c r="H133" s="2"/>
      <c r="I133" s="2"/>
      <c r="J133" s="2"/>
    </row>
    <row r="134" spans="1:10">
      <c r="A134" s="16">
        <f t="shared" si="5"/>
        <v>231</v>
      </c>
      <c r="B134" s="17" t="s">
        <v>176</v>
      </c>
      <c r="C134" s="17">
        <v>275</v>
      </c>
      <c r="D134" s="17">
        <f>SUMIF(الوارد!$A$3:$A$435,A134,الوارد!$E$3:$E$435)-SUMIF(المنصرف!$A$3:$A$435,A134,المنصرف!$E$3:$E$435)</f>
        <v>0</v>
      </c>
      <c r="E134" s="48">
        <f t="shared" si="4"/>
        <v>0</v>
      </c>
      <c r="F134" s="2"/>
      <c r="G134" s="2"/>
      <c r="H134" s="2"/>
      <c r="I134" s="2"/>
      <c r="J134" s="2"/>
    </row>
    <row r="135" spans="1:10">
      <c r="A135" s="18">
        <f t="shared" si="5"/>
        <v>232</v>
      </c>
      <c r="B135" s="19" t="s">
        <v>177</v>
      </c>
      <c r="C135" s="19">
        <v>350</v>
      </c>
      <c r="D135" s="15">
        <f>SUMIF(الوارد!$A$3:$A$435,A135,الوارد!$E$3:$E$435)-SUMIF(المنصرف!$A$3:$A$435,A135,المنصرف!$E$3:$E$435)</f>
        <v>0</v>
      </c>
      <c r="E135" s="49">
        <f t="shared" si="4"/>
        <v>0</v>
      </c>
      <c r="F135" s="2"/>
      <c r="G135" s="2"/>
      <c r="H135" s="2"/>
      <c r="I135" s="2"/>
      <c r="J135" s="2"/>
    </row>
    <row r="136" spans="1:10">
      <c r="A136" s="16">
        <f t="shared" si="5"/>
        <v>233</v>
      </c>
      <c r="B136" s="17" t="s">
        <v>178</v>
      </c>
      <c r="C136" s="17">
        <v>1900</v>
      </c>
      <c r="D136" s="17">
        <f>SUMIF(الوارد!$A$3:$A$435,A136,الوارد!$E$3:$E$435)-SUMIF(المنصرف!$A$3:$A$435,A136,المنصرف!$E$3:$E$435)</f>
        <v>0</v>
      </c>
      <c r="E136" s="48">
        <f t="shared" si="4"/>
        <v>0</v>
      </c>
      <c r="F136" s="2"/>
      <c r="G136" s="2"/>
      <c r="H136" s="2"/>
      <c r="I136" s="2"/>
      <c r="J136" s="2"/>
    </row>
    <row r="137" spans="1:10">
      <c r="A137" s="18">
        <f t="shared" si="5"/>
        <v>234</v>
      </c>
      <c r="B137" s="19" t="s">
        <v>179</v>
      </c>
      <c r="C137" s="19">
        <v>10</v>
      </c>
      <c r="D137" s="15">
        <f>SUMIF(الوارد!$A$3:$A$435,A137,الوارد!$E$3:$E$435)-SUMIF(المنصرف!$A$3:$A$435,A137,المنصرف!$E$3:$E$435)</f>
        <v>0</v>
      </c>
      <c r="E137" s="49">
        <f t="shared" si="4"/>
        <v>0</v>
      </c>
      <c r="F137" s="2"/>
      <c r="G137" s="2"/>
      <c r="H137" s="2"/>
      <c r="I137" s="2"/>
      <c r="J137" s="2"/>
    </row>
    <row r="138" spans="1:10">
      <c r="A138" s="16">
        <f t="shared" si="5"/>
        <v>235</v>
      </c>
      <c r="B138" s="17" t="s">
        <v>113</v>
      </c>
      <c r="C138" s="17">
        <v>10</v>
      </c>
      <c r="D138" s="17">
        <f>SUMIF(الوارد!$A$3:$A$435,A138,الوارد!$E$3:$E$435)-SUMIF(المنصرف!$A$3:$A$435,A138,المنصرف!$E$3:$E$435)</f>
        <v>0</v>
      </c>
      <c r="E138" s="48">
        <f t="shared" si="4"/>
        <v>0</v>
      </c>
      <c r="F138" s="2"/>
      <c r="G138" s="2"/>
      <c r="H138" s="2"/>
      <c r="I138" s="2"/>
      <c r="J138" s="2"/>
    </row>
    <row r="139" spans="1:10">
      <c r="A139" s="18">
        <f t="shared" si="5"/>
        <v>236</v>
      </c>
      <c r="B139" s="19" t="s">
        <v>115</v>
      </c>
      <c r="C139" s="19">
        <v>250</v>
      </c>
      <c r="D139" s="15">
        <f>SUMIF(الوارد!$A$3:$A$435,A139,الوارد!$E$3:$E$435)-SUMIF(المنصرف!$A$3:$A$435,A139,المنصرف!$E$3:$E$435)</f>
        <v>0</v>
      </c>
      <c r="E139" s="49">
        <f t="shared" si="4"/>
        <v>0</v>
      </c>
      <c r="F139" s="2"/>
      <c r="G139" s="2"/>
      <c r="H139" s="2"/>
      <c r="I139" s="2"/>
      <c r="J139" s="2"/>
    </row>
    <row r="140" spans="1:10">
      <c r="A140" s="16">
        <f t="shared" si="5"/>
        <v>237</v>
      </c>
      <c r="B140" s="17" t="s">
        <v>180</v>
      </c>
      <c r="C140" s="17">
        <v>250</v>
      </c>
      <c r="D140" s="17">
        <f>SUMIF(الوارد!$A$3:$A$435,A140,الوارد!$E$3:$E$435)-SUMIF(المنصرف!$A$3:$A$435,A140,المنصرف!$E$3:$E$435)</f>
        <v>0</v>
      </c>
      <c r="E140" s="48">
        <f t="shared" si="4"/>
        <v>0</v>
      </c>
      <c r="F140" s="2"/>
      <c r="G140" s="2"/>
      <c r="H140" s="2"/>
      <c r="I140" s="2"/>
      <c r="J140" s="2"/>
    </row>
    <row r="141" spans="1:10">
      <c r="A141" s="18">
        <f t="shared" si="5"/>
        <v>238</v>
      </c>
      <c r="B141" s="19" t="s">
        <v>181</v>
      </c>
      <c r="C141" s="19">
        <v>1500</v>
      </c>
      <c r="D141" s="15">
        <f>SUMIF(الوارد!$A$3:$A$435,A141,الوارد!$E$3:$E$435)-SUMIF(المنصرف!$A$3:$A$435,A141,المنصرف!$E$3:$E$435)</f>
        <v>0</v>
      </c>
      <c r="E141" s="49">
        <f t="shared" si="4"/>
        <v>0</v>
      </c>
      <c r="F141" s="2"/>
      <c r="G141" s="2"/>
      <c r="H141" s="2"/>
      <c r="I141" s="2"/>
      <c r="J141" s="2"/>
    </row>
    <row r="142" spans="1:10">
      <c r="A142" s="16">
        <f t="shared" si="5"/>
        <v>239</v>
      </c>
      <c r="B142" s="17" t="s">
        <v>182</v>
      </c>
      <c r="C142" s="17">
        <v>1450</v>
      </c>
      <c r="D142" s="17">
        <f>SUMIF(الوارد!$A$3:$A$435,A142,الوارد!$E$3:$E$435)-SUMIF(المنصرف!$A$3:$A$435,A142,المنصرف!$E$3:$E$435)</f>
        <v>0</v>
      </c>
      <c r="E142" s="48">
        <f t="shared" si="4"/>
        <v>0</v>
      </c>
      <c r="F142" s="2"/>
      <c r="G142" s="2"/>
      <c r="H142" s="2"/>
      <c r="I142" s="2"/>
      <c r="J142" s="2"/>
    </row>
    <row r="143" spans="1:10">
      <c r="A143" s="18">
        <f t="shared" si="5"/>
        <v>240</v>
      </c>
      <c r="B143" s="19" t="s">
        <v>184</v>
      </c>
      <c r="C143" s="19">
        <v>15</v>
      </c>
      <c r="D143" s="15">
        <f>SUMIF(الوارد!$A$3:$A$435,A143,الوارد!$E$3:$E$435)-SUMIF(المنصرف!$A$3:$A$435,A143,المنصرف!$E$3:$E$435)</f>
        <v>0</v>
      </c>
      <c r="E143" s="49">
        <f t="shared" si="4"/>
        <v>0</v>
      </c>
      <c r="F143" s="2"/>
      <c r="G143" s="2"/>
      <c r="H143" s="2"/>
      <c r="I143" s="2"/>
      <c r="J143" s="2"/>
    </row>
    <row r="144" spans="1:10">
      <c r="A144" s="16">
        <f t="shared" si="5"/>
        <v>241</v>
      </c>
      <c r="B144" s="17" t="s">
        <v>185</v>
      </c>
      <c r="C144" s="17">
        <v>50</v>
      </c>
      <c r="D144" s="17">
        <f>SUMIF(الوارد!$A$3:$A$435,A144,الوارد!$E$3:$E$435)-SUMIF(المنصرف!$A$3:$A$435,A144,المنصرف!$E$3:$E$435)</f>
        <v>0</v>
      </c>
      <c r="E144" s="48">
        <f t="shared" si="4"/>
        <v>0</v>
      </c>
      <c r="F144" s="2"/>
      <c r="G144" s="2"/>
      <c r="H144" s="2"/>
      <c r="I144" s="2"/>
      <c r="J144" s="2"/>
    </row>
    <row r="145" spans="1:10">
      <c r="A145" s="18">
        <f t="shared" si="5"/>
        <v>242</v>
      </c>
      <c r="B145" s="19" t="s">
        <v>185</v>
      </c>
      <c r="C145" s="19">
        <v>50</v>
      </c>
      <c r="D145" s="15">
        <f>SUMIF(الوارد!$A$3:$A$435,A145,الوارد!$E$3:$E$435)-SUMIF(المنصرف!$A$3:$A$435,A145,المنصرف!$E$3:$E$435)</f>
        <v>0</v>
      </c>
      <c r="E145" s="49">
        <f t="shared" si="4"/>
        <v>0</v>
      </c>
      <c r="F145" s="2"/>
      <c r="G145" s="2"/>
      <c r="H145" s="2"/>
      <c r="I145" s="2"/>
      <c r="J145" s="2"/>
    </row>
    <row r="146" spans="1:10">
      <c r="A146" s="16" t="str">
        <f t="shared" si="5"/>
        <v/>
      </c>
      <c r="B146" s="17"/>
      <c r="C146" s="17"/>
      <c r="D146" s="17">
        <f>SUMIF(الوارد!$A$3:$A$435,A146,الوارد!$E$3:$E$435)-SUMIF(المنصرف!$A$3:$A$435,A146,المنصرف!$E$3:$E$435)</f>
        <v>0</v>
      </c>
      <c r="E146" s="48">
        <f t="shared" si="4"/>
        <v>0</v>
      </c>
      <c r="F146" s="2"/>
      <c r="G146" s="2"/>
      <c r="H146" s="2"/>
      <c r="I146" s="2"/>
      <c r="J146" s="2"/>
    </row>
    <row r="147" spans="1:10">
      <c r="A147" s="18" t="str">
        <f t="shared" si="5"/>
        <v/>
      </c>
      <c r="B147" s="19"/>
      <c r="C147" s="19"/>
      <c r="D147" s="15">
        <f>SUMIF(الوارد!$A$3:$A$435,A147,الوارد!$E$3:$E$435)-SUMIF(المنصرف!$A$3:$A$435,A147,المنصرف!$E$3:$E$435)</f>
        <v>0</v>
      </c>
      <c r="E147" s="49">
        <f t="shared" si="4"/>
        <v>0</v>
      </c>
      <c r="F147" s="2"/>
      <c r="G147" s="2"/>
      <c r="H147" s="2"/>
      <c r="I147" s="2"/>
      <c r="J147" s="2"/>
    </row>
    <row r="148" spans="1:10">
      <c r="A148" s="16" t="str">
        <f t="shared" si="5"/>
        <v/>
      </c>
      <c r="B148" s="17"/>
      <c r="C148" s="17"/>
      <c r="D148" s="17">
        <f>SUMIF(الوارد!$A$3:$A$435,A148,الوارد!$E$3:$E$435)-SUMIF(المنصرف!$A$3:$A$435,A148,المنصرف!$E$3:$E$435)</f>
        <v>0</v>
      </c>
      <c r="E148" s="48">
        <f t="shared" si="4"/>
        <v>0</v>
      </c>
      <c r="F148" s="2"/>
      <c r="G148" s="2"/>
      <c r="H148" s="2"/>
      <c r="I148" s="2"/>
      <c r="J148" s="2"/>
    </row>
    <row r="149" spans="1:10">
      <c r="A149" s="18" t="str">
        <f t="shared" si="5"/>
        <v/>
      </c>
      <c r="B149" s="19"/>
      <c r="C149" s="19"/>
      <c r="D149" s="15">
        <f>SUMIF(الوارد!$A$3:$A$435,A149,الوارد!$E$3:$E$435)-SUMIF(المنصرف!$A$3:$A$435,A149,المنصرف!$E$3:$E$435)</f>
        <v>0</v>
      </c>
      <c r="E149" s="49">
        <f t="shared" si="4"/>
        <v>0</v>
      </c>
      <c r="F149" s="2"/>
      <c r="G149" s="2"/>
      <c r="H149" s="2"/>
      <c r="I149" s="2"/>
      <c r="J149" s="2"/>
    </row>
    <row r="150" spans="1:10">
      <c r="A150" s="16" t="str">
        <f t="shared" si="5"/>
        <v/>
      </c>
      <c r="B150" s="17"/>
      <c r="C150" s="17"/>
      <c r="D150" s="17">
        <f>SUMIF(الوارد!$A$3:$A$435,A150,الوارد!$E$3:$E$435)-SUMIF(المنصرف!$A$3:$A$435,A150,المنصرف!$E$3:$E$435)</f>
        <v>0</v>
      </c>
      <c r="E150" s="48">
        <f t="shared" si="4"/>
        <v>0</v>
      </c>
      <c r="F150" s="2"/>
      <c r="G150" s="2"/>
      <c r="H150" s="2"/>
      <c r="I150" s="2"/>
      <c r="J150" s="2"/>
    </row>
    <row r="151" spans="1:10">
      <c r="A151" s="16" t="str">
        <f t="shared" si="5"/>
        <v/>
      </c>
      <c r="B151" s="17"/>
      <c r="C151" s="17"/>
      <c r="D151" s="15">
        <f>SUMIF(الوارد!$A$3:$A$435,A151,الوارد!$E$3:$E$435)-SUMIF(المنصرف!$A$3:$A$435,A151,المنصرف!$E$3:$E$435)</f>
        <v>0</v>
      </c>
      <c r="E151" s="48">
        <f t="shared" si="4"/>
        <v>0</v>
      </c>
      <c r="F151" s="2"/>
      <c r="G151" s="2"/>
      <c r="H151" s="2"/>
      <c r="I151" s="2"/>
      <c r="J151" s="2"/>
    </row>
    <row r="152" spans="1:10">
      <c r="A152" s="16" t="str">
        <f t="shared" si="5"/>
        <v/>
      </c>
      <c r="B152" s="19"/>
      <c r="C152" s="19"/>
      <c r="D152" s="17">
        <f>SUMIF(الوارد!$A$3:$A$435,A152,الوارد!$E$3:$E$435)-SUMIF(المنصرف!$A$3:$A$435,A152,المنصرف!$E$3:$E$435)</f>
        <v>0</v>
      </c>
      <c r="E152" s="49">
        <f t="shared" si="4"/>
        <v>0</v>
      </c>
      <c r="F152" s="2"/>
      <c r="G152" s="2"/>
      <c r="H152" s="2"/>
      <c r="I152" s="2"/>
      <c r="J152" s="2"/>
    </row>
    <row r="153" spans="1:10">
      <c r="A153" s="16" t="str">
        <f t="shared" si="5"/>
        <v/>
      </c>
      <c r="B153" s="17"/>
      <c r="C153" s="17"/>
      <c r="D153" s="15">
        <f>SUMIF(الوارد!$A$3:$A$435,A153,الوارد!$E$3:$E$435)-SUMIF(المنصرف!$A$3:$A$435,A153,المنصرف!$E$3:$E$435)</f>
        <v>0</v>
      </c>
      <c r="E153" s="48">
        <f t="shared" si="4"/>
        <v>0</v>
      </c>
      <c r="F153" s="2"/>
      <c r="G153" s="2"/>
      <c r="H153" s="2"/>
      <c r="I153" s="2"/>
      <c r="J153" s="2"/>
    </row>
    <row r="154" spans="1:10">
      <c r="A154" s="16" t="str">
        <f t="shared" si="5"/>
        <v/>
      </c>
      <c r="B154" s="19"/>
      <c r="C154" s="19"/>
      <c r="D154" s="17">
        <f>SUMIF(الوارد!$A$3:$A$435,A154,الوارد!$E$3:$E$435)-SUMIF(المنصرف!$A$3:$A$435,A154,المنصرف!$E$3:$E$435)</f>
        <v>0</v>
      </c>
      <c r="E154" s="49">
        <f t="shared" si="4"/>
        <v>0</v>
      </c>
      <c r="F154" s="2"/>
      <c r="G154" s="2"/>
      <c r="H154" s="2"/>
      <c r="I154" s="2"/>
      <c r="J154" s="2"/>
    </row>
    <row r="155" spans="1:10">
      <c r="A155" s="16" t="str">
        <f t="shared" si="5"/>
        <v/>
      </c>
      <c r="B155" s="17"/>
      <c r="C155" s="17"/>
      <c r="D155" s="15">
        <f>SUMIF(الوارد!$A$3:$A$435,A155,الوارد!$E$3:$E$435)-SUMIF(المنصرف!$A$3:$A$435,A155,المنصرف!$E$3:$E$435)</f>
        <v>0</v>
      </c>
      <c r="E155" s="48">
        <f t="shared" si="4"/>
        <v>0</v>
      </c>
      <c r="F155" s="2"/>
      <c r="G155" s="2"/>
      <c r="H155" s="2"/>
      <c r="I155" s="2"/>
      <c r="J155" s="2"/>
    </row>
    <row r="156" spans="1:10">
      <c r="A156" s="16" t="str">
        <f t="shared" si="5"/>
        <v/>
      </c>
      <c r="B156" s="19"/>
      <c r="C156" s="19"/>
      <c r="D156" s="17">
        <f>SUMIF(الوارد!$A$3:$A$435,A156,الوارد!$E$3:$E$435)-SUMIF(المنصرف!$A$3:$A$435,A156,المنصرف!$E$3:$E$435)</f>
        <v>0</v>
      </c>
      <c r="E156" s="49">
        <f t="shared" si="4"/>
        <v>0</v>
      </c>
      <c r="F156" s="2"/>
      <c r="G156" s="2"/>
      <c r="H156" s="2"/>
      <c r="I156" s="2"/>
      <c r="J156" s="2"/>
    </row>
    <row r="157" spans="1:10">
      <c r="A157" s="16" t="str">
        <f t="shared" si="5"/>
        <v/>
      </c>
      <c r="B157" s="17"/>
      <c r="C157" s="17"/>
      <c r="D157" s="15">
        <f>SUMIF(الوارد!$A$3:$A$435,A157,الوارد!$E$3:$E$435)-SUMIF(المنصرف!$A$3:$A$435,A157,المنصرف!$E$3:$E$435)</f>
        <v>0</v>
      </c>
      <c r="E157" s="48">
        <f t="shared" si="4"/>
        <v>0</v>
      </c>
      <c r="F157" s="2"/>
      <c r="G157" s="2"/>
      <c r="H157" s="2"/>
      <c r="I157" s="2"/>
      <c r="J157" s="2"/>
    </row>
    <row r="158" spans="1:10">
      <c r="A158" s="16" t="str">
        <f t="shared" si="5"/>
        <v/>
      </c>
      <c r="B158" s="19"/>
      <c r="C158" s="19"/>
      <c r="D158" s="17">
        <f>SUMIF(الوارد!$A$3:$A$435,A158,الوارد!$E$3:$E$435)-SUMIF(المنصرف!$A$3:$A$435,A158,المنصرف!$E$3:$E$435)</f>
        <v>0</v>
      </c>
      <c r="E158" s="49">
        <f t="shared" si="4"/>
        <v>0</v>
      </c>
      <c r="F158" s="2"/>
      <c r="G158" s="2"/>
      <c r="H158" s="2"/>
      <c r="I158" s="2"/>
      <c r="J158" s="2"/>
    </row>
    <row r="159" spans="1:10">
      <c r="A159" s="16"/>
      <c r="B159" s="17"/>
      <c r="C159" s="17"/>
      <c r="D159" s="15">
        <f>SUMIF(الوارد!$A$3:$A$435,A159,الوارد!$E$3:$E$435)-SUMIF(المنصرف!$A$3:$A$435,A159,المنصرف!$E$3:$E$435)</f>
        <v>0</v>
      </c>
      <c r="E159" s="48"/>
      <c r="F159" s="2"/>
      <c r="G159" s="2"/>
      <c r="H159" s="2"/>
      <c r="I159" s="2"/>
      <c r="J159" s="2"/>
    </row>
    <row r="160" spans="1:10">
      <c r="A160" s="18"/>
      <c r="B160" s="19"/>
      <c r="C160" s="19"/>
      <c r="D160" s="17">
        <f>SUMIF(الوارد!$A$3:$A$435,A160,الوارد!$E$3:$E$435)-SUMIF(المنصرف!$A$3:$A$435,A160,المنصرف!$E$3:$E$435)</f>
        <v>0</v>
      </c>
      <c r="E160" s="49"/>
      <c r="F160" s="2"/>
      <c r="G160" s="2"/>
      <c r="H160" s="2"/>
      <c r="I160" s="2"/>
      <c r="J160" s="2"/>
    </row>
    <row r="161" spans="1:10">
      <c r="A161" s="16"/>
      <c r="B161" s="17"/>
      <c r="C161" s="17"/>
      <c r="D161" s="15">
        <f>SUMIF(الوارد!$A$3:$A$435,A161,الوارد!$E$3:$E$435)-SUMIF(المنصرف!$A$3:$A$435,A161,المنصرف!$E$3:$E$435)</f>
        <v>0</v>
      </c>
      <c r="E161" s="48"/>
      <c r="F161" s="2"/>
      <c r="G161" s="2"/>
      <c r="H161" s="2"/>
      <c r="I161" s="2"/>
      <c r="J161" s="2"/>
    </row>
    <row r="162" spans="1:10">
      <c r="A162" s="18"/>
      <c r="B162" s="19"/>
      <c r="C162" s="19"/>
      <c r="D162" s="17">
        <f>SUMIF(الوارد!$A$3:$A$435,A162,الوارد!$E$3:$E$435)-SUMIF(المنصرف!$A$3:$A$435,A162,المنصرف!$E$3:$E$435)</f>
        <v>0</v>
      </c>
      <c r="E162" s="49"/>
      <c r="F162" s="2"/>
      <c r="G162" s="2"/>
      <c r="H162" s="2"/>
      <c r="I162" s="2"/>
      <c r="J162" s="2"/>
    </row>
    <row r="163" spans="1:10">
      <c r="A163" s="16"/>
      <c r="B163" s="17"/>
      <c r="C163" s="17"/>
      <c r="D163" s="15">
        <f>SUMIF(الوارد!$A$3:$A$435,A163,الوارد!$E$3:$E$435)-SUMIF(المنصرف!$A$3:$A$435,A163,المنصرف!$E$3:$E$435)</f>
        <v>0</v>
      </c>
      <c r="E163" s="48"/>
      <c r="F163" s="2"/>
      <c r="G163" s="2"/>
      <c r="H163" s="2"/>
      <c r="I163" s="2"/>
      <c r="J163" s="2"/>
    </row>
    <row r="164" spans="1:10">
      <c r="A164" s="18"/>
      <c r="B164" s="19"/>
      <c r="C164" s="19"/>
      <c r="D164" s="17">
        <f>SUMIF(الوارد!$A$3:$A$435,A164,الوارد!$E$3:$E$435)-SUMIF(المنصرف!$A$3:$A$435,A164,المنصرف!$E$3:$E$435)</f>
        <v>0</v>
      </c>
      <c r="E164" s="49"/>
      <c r="F164" s="2"/>
      <c r="G164" s="2"/>
      <c r="H164" s="2"/>
      <c r="I164" s="2"/>
      <c r="J164" s="2"/>
    </row>
    <row r="165" spans="1:10">
      <c r="A165" s="16"/>
      <c r="B165" s="17"/>
      <c r="C165" s="17"/>
      <c r="D165" s="15">
        <f>SUMIF(الوارد!$A$3:$A$435,A165,الوارد!$E$3:$E$435)-SUMIF(المنصرف!$A$3:$A$435,A165,المنصرف!$E$3:$E$435)</f>
        <v>0</v>
      </c>
      <c r="E165" s="48"/>
      <c r="F165" s="2"/>
      <c r="G165" s="2"/>
      <c r="H165" s="2"/>
      <c r="I165" s="2"/>
      <c r="J165" s="2"/>
    </row>
    <row r="166" spans="1:10">
      <c r="A166" s="18"/>
      <c r="B166" s="19"/>
      <c r="C166" s="19"/>
      <c r="D166" s="17">
        <f>SUMIF(الوارد!$A$3:$A$435,A166,الوارد!$E$3:$E$435)-SUMIF(المنصرف!$A$3:$A$435,A166,المنصرف!$E$3:$E$435)</f>
        <v>0</v>
      </c>
      <c r="E166" s="49"/>
      <c r="F166" s="2"/>
      <c r="G166" s="2"/>
      <c r="H166" s="2"/>
      <c r="I166" s="2"/>
      <c r="J166" s="2"/>
    </row>
    <row r="167" spans="1:10">
      <c r="A167" s="16"/>
      <c r="B167" s="17"/>
      <c r="C167" s="17"/>
      <c r="D167" s="15">
        <f>SUMIF(الوارد!$A$3:$A$435,A167,الوارد!$E$3:$E$435)-SUMIF(المنصرف!$A$3:$A$435,A167,المنصرف!$E$3:$E$435)</f>
        <v>0</v>
      </c>
      <c r="E167" s="48"/>
      <c r="F167" s="2"/>
      <c r="G167" s="2"/>
      <c r="H167" s="2"/>
      <c r="I167" s="2"/>
      <c r="J167" s="2"/>
    </row>
    <row r="168" spans="1:10">
      <c r="A168" s="18"/>
      <c r="B168" s="19"/>
      <c r="C168" s="19"/>
      <c r="D168" s="17">
        <f>SUMIF(الوارد!$A$3:$A$435,A168,الوارد!$E$3:$E$435)-SUMIF(المنصرف!$A$3:$A$435,A168,المنصرف!$E$3:$E$435)</f>
        <v>0</v>
      </c>
      <c r="E168" s="49"/>
      <c r="F168" s="2"/>
      <c r="G168" s="2"/>
      <c r="H168" s="2"/>
      <c r="I168" s="2"/>
      <c r="J168" s="2"/>
    </row>
    <row r="169" spans="1:10">
      <c r="A169" s="16"/>
      <c r="B169" s="17"/>
      <c r="C169" s="17"/>
      <c r="D169" s="15">
        <f>SUMIF(الوارد!$A$3:$A$435,A169,الوارد!$E$3:$E$435)-SUMIF(المنصرف!$A$3:$A$435,A169,المنصرف!$E$3:$E$435)</f>
        <v>0</v>
      </c>
      <c r="E169" s="48"/>
      <c r="F169" s="2"/>
      <c r="G169" s="2"/>
      <c r="H169" s="2"/>
      <c r="I169" s="2"/>
      <c r="J169" s="2"/>
    </row>
    <row r="170" spans="1:10">
      <c r="A170" s="18"/>
      <c r="B170" s="19"/>
      <c r="C170" s="19"/>
      <c r="D170" s="17">
        <f>SUMIF(الوارد!$A$3:$A$435,A170,الوارد!$E$3:$E$435)-SUMIF(المنصرف!$A$3:$A$435,A170,المنصرف!$E$3:$E$435)</f>
        <v>0</v>
      </c>
      <c r="E170" s="49"/>
      <c r="F170" s="2"/>
      <c r="G170" s="2"/>
      <c r="H170" s="2"/>
      <c r="I170" s="2"/>
      <c r="J170" s="2"/>
    </row>
    <row r="171" spans="1:10">
      <c r="A171" s="16"/>
      <c r="B171" s="17"/>
      <c r="C171" s="17"/>
      <c r="D171" s="15">
        <f>SUMIF(الوارد!$A$3:$A$435,A171,الوارد!$E$3:$E$435)-SUMIF(المنصرف!$A$3:$A$435,A171,المنصرف!$E$3:$E$435)</f>
        <v>0</v>
      </c>
      <c r="E171" s="48"/>
      <c r="F171" s="2"/>
      <c r="G171" s="2"/>
      <c r="H171" s="2"/>
      <c r="I171" s="2"/>
      <c r="J171" s="2"/>
    </row>
    <row r="172" spans="1:10">
      <c r="A172" s="18"/>
      <c r="B172" s="19"/>
      <c r="C172" s="19"/>
      <c r="D172" s="17">
        <f>SUMIF(الوارد!$A$3:$A$435,A172,الوارد!$E$3:$E$435)-SUMIF(المنصرف!$A$3:$A$435,A172,المنصرف!$E$3:$E$435)</f>
        <v>0</v>
      </c>
      <c r="E172" s="49"/>
      <c r="F172" s="2"/>
      <c r="G172" s="2"/>
      <c r="H172" s="2"/>
      <c r="I172" s="2"/>
      <c r="J172" s="2"/>
    </row>
    <row r="173" spans="1:10">
      <c r="A173" s="16"/>
      <c r="B173" s="17"/>
      <c r="C173" s="17"/>
      <c r="D173" s="15">
        <f>SUMIF(الوارد!$A$3:$A$435,A173,الوارد!$E$3:$E$435)-SUMIF(المنصرف!$A$3:$A$435,A173,المنصرف!$E$3:$E$435)</f>
        <v>0</v>
      </c>
      <c r="E173" s="48"/>
      <c r="F173" s="2"/>
      <c r="G173" s="2"/>
      <c r="H173" s="2"/>
      <c r="I173" s="2"/>
      <c r="J173" s="2"/>
    </row>
    <row r="174" spans="1:10">
      <c r="A174" s="18"/>
      <c r="B174" s="19"/>
      <c r="C174" s="19"/>
      <c r="D174" s="17">
        <f>SUMIF(الوارد!$A$3:$A$435,A174,الوارد!$E$3:$E$435)-SUMIF(المنصرف!$A$3:$A$435,A174,المنصرف!$E$3:$E$435)</f>
        <v>0</v>
      </c>
      <c r="E174" s="49"/>
      <c r="F174" s="2"/>
      <c r="G174" s="2"/>
      <c r="H174" s="2"/>
      <c r="I174" s="2"/>
      <c r="J174" s="2"/>
    </row>
    <row r="175" spans="1:10">
      <c r="A175" s="16"/>
      <c r="B175" s="17"/>
      <c r="C175" s="17"/>
      <c r="D175" s="15">
        <f>SUMIF(الوارد!$A$3:$A$435,A175,الوارد!$E$3:$E$435)-SUMIF(المنصرف!$A$3:$A$435,A175,المنصرف!$E$3:$E$435)</f>
        <v>0</v>
      </c>
      <c r="E175" s="48"/>
      <c r="F175" s="2"/>
      <c r="G175" s="2"/>
      <c r="H175" s="2"/>
      <c r="I175" s="2"/>
      <c r="J175" s="2"/>
    </row>
    <row r="176" spans="1:10">
      <c r="A176" s="18"/>
      <c r="B176" s="19"/>
      <c r="C176" s="19"/>
      <c r="D176" s="17">
        <f>SUMIF(الوارد!$A$3:$A$435,A176,الوارد!$E$3:$E$435)-SUMIF(المنصرف!$A$3:$A$435,A176,المنصرف!$E$3:$E$435)</f>
        <v>0</v>
      </c>
      <c r="E176" s="49"/>
      <c r="F176" s="2"/>
      <c r="G176" s="2"/>
      <c r="H176" s="2"/>
      <c r="I176" s="2"/>
      <c r="J176" s="2"/>
    </row>
    <row r="177" spans="1:10">
      <c r="A177" s="16"/>
      <c r="B177" s="17"/>
      <c r="C177" s="17"/>
      <c r="D177" s="15">
        <f>SUMIF(الوارد!$A$3:$A$435,A177,الوارد!$E$3:$E$435)-SUMIF(المنصرف!$A$3:$A$435,A177,المنصرف!$E$3:$E$435)</f>
        <v>0</v>
      </c>
      <c r="E177" s="48"/>
      <c r="F177" s="2"/>
      <c r="G177" s="2"/>
      <c r="H177" s="2"/>
      <c r="I177" s="2"/>
      <c r="J177" s="2"/>
    </row>
    <row r="178" spans="1:10">
      <c r="A178" s="18"/>
      <c r="B178" s="19"/>
      <c r="C178" s="19"/>
      <c r="D178" s="17">
        <f>SUMIF(الوارد!$A$3:$A$435,A178,الوارد!$E$3:$E$435)-SUMIF(المنصرف!$A$3:$A$435,A178,المنصرف!$E$3:$E$435)</f>
        <v>0</v>
      </c>
      <c r="E178" s="49"/>
      <c r="F178" s="2"/>
      <c r="G178" s="2"/>
      <c r="H178" s="2"/>
      <c r="I178" s="2"/>
      <c r="J178" s="2"/>
    </row>
    <row r="179" spans="1:10">
      <c r="A179" s="16"/>
      <c r="B179" s="17"/>
      <c r="C179" s="17"/>
      <c r="D179" s="15">
        <f>SUMIF(الوارد!$A$3:$A$435,A179,الوارد!$E$3:$E$435)-SUMIF(المنصرف!$A$3:$A$435,A179,المنصرف!$E$3:$E$435)</f>
        <v>0</v>
      </c>
      <c r="E179" s="48"/>
      <c r="F179" s="2"/>
      <c r="G179" s="2"/>
      <c r="H179" s="2"/>
      <c r="I179" s="2"/>
      <c r="J179" s="2"/>
    </row>
    <row r="180" spans="1:10">
      <c r="A180" s="18"/>
      <c r="B180" s="19"/>
      <c r="C180" s="19"/>
      <c r="D180" s="17">
        <f>SUMIF(الوارد!$A$3:$A$435,A180,الوارد!$E$3:$E$435)-SUMIF(المنصرف!$A$3:$A$435,A180,المنصرف!$E$3:$E$435)</f>
        <v>0</v>
      </c>
      <c r="E180" s="49"/>
      <c r="F180" s="2"/>
      <c r="G180" s="2"/>
      <c r="H180" s="2"/>
      <c r="I180" s="2"/>
      <c r="J180" s="2"/>
    </row>
    <row r="181" spans="1:10">
      <c r="A181" s="16"/>
      <c r="B181" s="17"/>
      <c r="C181" s="17"/>
      <c r="D181" s="15">
        <f>SUMIF(الوارد!$A$3:$A$435,A181,الوارد!$E$3:$E$435)-SUMIF(المنصرف!$A$3:$A$435,A181,المنصرف!$E$3:$E$435)</f>
        <v>0</v>
      </c>
      <c r="E181" s="48"/>
      <c r="F181" s="2"/>
      <c r="G181" s="2"/>
      <c r="H181" s="2"/>
      <c r="I181" s="2"/>
      <c r="J181" s="2"/>
    </row>
    <row r="182" spans="1:10">
      <c r="A182" s="18"/>
      <c r="B182" s="19"/>
      <c r="C182" s="19"/>
      <c r="D182" s="17">
        <f>SUMIF(الوارد!$A$3:$A$435,A182,الوارد!$E$3:$E$435)-SUMIF(المنصرف!$A$3:$A$435,A182,المنصرف!$E$3:$E$435)</f>
        <v>0</v>
      </c>
      <c r="E182" s="49"/>
      <c r="F182" s="2"/>
      <c r="G182" s="2"/>
      <c r="H182" s="2"/>
      <c r="I182" s="2"/>
      <c r="J182" s="2"/>
    </row>
    <row r="183" spans="1:10">
      <c r="A183" s="16"/>
      <c r="B183" s="17"/>
      <c r="C183" s="17"/>
      <c r="D183" s="15">
        <f>SUMIF(الوارد!$A$3:$A$435,A183,الوارد!$E$3:$E$435)-SUMIF(المنصرف!$A$3:$A$435,A183,المنصرف!$E$3:$E$435)</f>
        <v>0</v>
      </c>
      <c r="E183" s="48"/>
      <c r="F183" s="2"/>
      <c r="G183" s="2"/>
      <c r="H183" s="2"/>
      <c r="I183" s="2"/>
      <c r="J183" s="2"/>
    </row>
    <row r="184" spans="1:10">
      <c r="A184" s="18"/>
      <c r="B184" s="19"/>
      <c r="C184" s="19"/>
      <c r="D184" s="17">
        <f>SUMIF(الوارد!$A$3:$A$435,A184,الوارد!$E$3:$E$435)-SUMIF(المنصرف!$A$3:$A$435,A184,المنصرف!$E$3:$E$435)</f>
        <v>0</v>
      </c>
      <c r="E184" s="49"/>
      <c r="F184" s="2"/>
      <c r="G184" s="2"/>
      <c r="H184" s="2"/>
      <c r="I184" s="2"/>
      <c r="J184" s="2"/>
    </row>
    <row r="185" spans="1:10">
      <c r="A185" s="16"/>
      <c r="B185" s="17"/>
      <c r="C185" s="17"/>
      <c r="D185" s="15">
        <f>SUMIF(الوارد!$A$3:$A$435,A185,الوارد!$E$3:$E$435)-SUMIF(المنصرف!$A$3:$A$435,A185,المنصرف!$E$3:$E$435)</f>
        <v>0</v>
      </c>
      <c r="E185" s="48"/>
      <c r="F185" s="2"/>
      <c r="G185" s="2"/>
      <c r="H185" s="2"/>
      <c r="I185" s="2"/>
      <c r="J185" s="2"/>
    </row>
    <row r="186" spans="1:10">
      <c r="A186" s="18"/>
      <c r="B186" s="19"/>
      <c r="C186" s="19"/>
      <c r="D186" s="17">
        <f>SUMIF(الوارد!$A$3:$A$435,A186,الوارد!$E$3:$E$435)-SUMIF(المنصرف!$A$3:$A$435,A186,المنصرف!$E$3:$E$435)</f>
        <v>0</v>
      </c>
      <c r="E186" s="49"/>
      <c r="F186" s="2"/>
      <c r="G186" s="2"/>
      <c r="H186" s="2"/>
      <c r="I186" s="2"/>
      <c r="J186" s="2"/>
    </row>
    <row r="187" spans="1:10">
      <c r="A187" s="16"/>
      <c r="B187" s="17"/>
      <c r="C187" s="17"/>
      <c r="D187" s="15">
        <f>SUMIF(الوارد!$A$3:$A$435,A187,الوارد!$E$3:$E$435)-SUMIF(المنصرف!$A$3:$A$435,A187,المنصرف!$E$3:$E$435)</f>
        <v>0</v>
      </c>
      <c r="E187" s="48"/>
      <c r="F187" s="2"/>
      <c r="G187" s="2"/>
      <c r="H187" s="2"/>
      <c r="I187" s="2"/>
      <c r="J187" s="2"/>
    </row>
    <row r="188" spans="1:10">
      <c r="A188" s="18"/>
      <c r="B188" s="19"/>
      <c r="C188" s="19"/>
      <c r="D188" s="17">
        <f>SUMIF(الوارد!$A$3:$A$435,A188,الوارد!$E$3:$E$435)-SUMIF(المنصرف!$A$3:$A$435,A188,المنصرف!$E$3:$E$435)</f>
        <v>0</v>
      </c>
      <c r="E188" s="49"/>
      <c r="F188" s="2"/>
      <c r="G188" s="2"/>
      <c r="H188" s="2"/>
      <c r="I188" s="2"/>
      <c r="J188" s="2"/>
    </row>
    <row r="189" spans="1:10">
      <c r="A189" s="16"/>
      <c r="B189" s="17"/>
      <c r="C189" s="17"/>
      <c r="D189" s="15">
        <f>SUMIF(الوارد!$A$3:$A$435,A189,الوارد!$E$3:$E$435)-SUMIF(المنصرف!$A$3:$A$435,A189,المنصرف!$E$3:$E$435)</f>
        <v>0</v>
      </c>
      <c r="E189" s="48"/>
      <c r="F189" s="2"/>
      <c r="G189" s="2"/>
      <c r="H189" s="2"/>
      <c r="I189" s="2"/>
      <c r="J189" s="2"/>
    </row>
    <row r="190" spans="1:10">
      <c r="A190" s="18"/>
      <c r="B190" s="19"/>
      <c r="C190" s="19"/>
      <c r="D190" s="17">
        <f>SUMIF(الوارد!$A$3:$A$435,A190,الوارد!$E$3:$E$435)-SUMIF(المنصرف!$A$3:$A$435,A190,المنصرف!$E$3:$E$435)</f>
        <v>0</v>
      </c>
      <c r="E190" s="49"/>
      <c r="F190" s="2"/>
      <c r="G190" s="2"/>
      <c r="H190" s="2"/>
      <c r="I190" s="2"/>
      <c r="J190" s="2"/>
    </row>
    <row r="191" spans="1:10">
      <c r="A191" s="16"/>
      <c r="B191" s="17"/>
      <c r="C191" s="17"/>
      <c r="D191" s="15">
        <f>SUMIF(الوارد!$A$3:$A$435,A191,الوارد!$E$3:$E$435)-SUMIF(المنصرف!$A$3:$A$435,A191,المنصرف!$E$3:$E$435)</f>
        <v>0</v>
      </c>
      <c r="E191" s="48"/>
      <c r="F191" s="2"/>
      <c r="G191" s="2"/>
      <c r="H191" s="2"/>
      <c r="I191" s="2"/>
      <c r="J191" s="2"/>
    </row>
    <row r="192" spans="1:10">
      <c r="A192" s="18"/>
      <c r="B192" s="19"/>
      <c r="C192" s="19"/>
      <c r="D192" s="17">
        <f>SUMIF(الوارد!$A$3:$A$435,A192,الوارد!$E$3:$E$435)-SUMIF(المنصرف!$A$3:$A$435,A192,المنصرف!$E$3:$E$435)</f>
        <v>0</v>
      </c>
      <c r="E192" s="49"/>
      <c r="F192" s="2"/>
      <c r="G192" s="2"/>
      <c r="H192" s="2"/>
      <c r="I192" s="2"/>
      <c r="J192" s="2"/>
    </row>
    <row r="193" spans="1:10">
      <c r="A193" s="16"/>
      <c r="B193" s="17"/>
      <c r="C193" s="17"/>
      <c r="D193" s="15">
        <f>SUMIF(الوارد!$A$3:$A$435,A193,الوارد!$E$3:$E$435)-SUMIF(المنصرف!$A$3:$A$435,A193,المنصرف!$E$3:$E$435)</f>
        <v>0</v>
      </c>
      <c r="E193" s="48"/>
      <c r="F193" s="2"/>
      <c r="G193" s="2"/>
      <c r="H193" s="2"/>
      <c r="I193" s="2"/>
      <c r="J193" s="2"/>
    </row>
    <row r="194" spans="1:10">
      <c r="A194" s="18"/>
      <c r="B194" s="19"/>
      <c r="C194" s="19"/>
      <c r="D194" s="17">
        <f>SUMIF(الوارد!$A$3:$A$435,A194,الوارد!$E$3:$E$435)-SUMIF(المنصرف!$A$3:$A$435,A194,المنصرف!$E$3:$E$435)</f>
        <v>0</v>
      </c>
      <c r="E194" s="49"/>
      <c r="F194" s="2"/>
      <c r="G194" s="2"/>
      <c r="H194" s="2"/>
      <c r="I194" s="2"/>
      <c r="J194" s="2"/>
    </row>
    <row r="195" spans="1:10">
      <c r="A195" s="16"/>
      <c r="B195" s="17"/>
      <c r="C195" s="17"/>
      <c r="D195" s="15">
        <f>SUMIF(الوارد!$A$3:$A$435,A195,الوارد!$E$3:$E$435)-SUMIF(المنصرف!$A$3:$A$435,A195,المنصرف!$E$3:$E$435)</f>
        <v>0</v>
      </c>
      <c r="E195" s="48"/>
      <c r="F195" s="2"/>
      <c r="G195" s="2"/>
      <c r="H195" s="2"/>
      <c r="I195" s="2"/>
      <c r="J195" s="2"/>
    </row>
    <row r="196" spans="1:10">
      <c r="A196" s="18"/>
      <c r="B196" s="19"/>
      <c r="C196" s="19"/>
      <c r="D196" s="17">
        <f>SUMIF(الوارد!$A$3:$A$435,A196,الوارد!$E$3:$E$435)-SUMIF(المنصرف!$A$3:$A$435,A196,المنصرف!$E$3:$E$435)</f>
        <v>0</v>
      </c>
      <c r="E196" s="49"/>
      <c r="F196" s="2"/>
      <c r="G196" s="2"/>
      <c r="H196" s="2"/>
      <c r="I196" s="2"/>
      <c r="J196" s="2"/>
    </row>
    <row r="197" spans="1:10">
      <c r="A197" s="16"/>
      <c r="B197" s="17"/>
      <c r="C197" s="17"/>
      <c r="D197" s="15">
        <f>SUMIF(الوارد!$A$3:$A$435,A197,الوارد!$E$3:$E$435)-SUMIF(المنصرف!$A$3:$A$435,A197,المنصرف!$E$3:$E$435)</f>
        <v>0</v>
      </c>
      <c r="E197" s="48"/>
      <c r="F197" s="2"/>
      <c r="G197" s="2"/>
      <c r="H197" s="2"/>
      <c r="I197" s="2"/>
      <c r="J197" s="2"/>
    </row>
    <row r="198" spans="1:10">
      <c r="A198" s="18"/>
      <c r="B198" s="19"/>
      <c r="C198" s="19"/>
      <c r="D198" s="17">
        <f>SUMIF(الوارد!$A$3:$A$435,A198,الوارد!$E$3:$E$435)-SUMIF(المنصرف!$A$3:$A$435,A198,المنصرف!$E$3:$E$435)</f>
        <v>0</v>
      </c>
      <c r="E198" s="49"/>
      <c r="F198" s="2"/>
      <c r="G198" s="2"/>
      <c r="H198" s="2"/>
      <c r="I198" s="2"/>
      <c r="J198" s="2"/>
    </row>
    <row r="199" spans="1:10">
      <c r="A199" s="16"/>
      <c r="B199" s="17"/>
      <c r="C199" s="17"/>
      <c r="D199" s="15">
        <f>SUMIF(الوارد!$A$3:$A$435,A199,الوارد!$E$3:$E$435)-SUMIF(المنصرف!$A$3:$A$435,A199,المنصرف!$E$3:$E$435)</f>
        <v>0</v>
      </c>
      <c r="E199" s="48"/>
      <c r="F199" s="2"/>
      <c r="G199" s="2"/>
      <c r="H199" s="2"/>
      <c r="I199" s="2"/>
      <c r="J199" s="2"/>
    </row>
    <row r="200" spans="1:10">
      <c r="A200" s="18"/>
      <c r="B200" s="19"/>
      <c r="C200" s="19"/>
      <c r="D200" s="17">
        <f>SUMIF(الوارد!$A$3:$A$435,A200,الوارد!$E$3:$E$435)-SUMIF(المنصرف!$A$3:$A$435,A200,المنصرف!$E$3:$E$435)</f>
        <v>0</v>
      </c>
      <c r="E200" s="49"/>
      <c r="F200" s="2"/>
      <c r="G200" s="2"/>
      <c r="H200" s="2"/>
      <c r="I200" s="2"/>
      <c r="J200" s="2"/>
    </row>
    <row r="201" spans="1:10">
      <c r="A201" s="16"/>
      <c r="B201" s="17"/>
      <c r="C201" s="17"/>
      <c r="D201" s="15">
        <f>SUMIF(الوارد!$A$3:$A$435,A201,الوارد!$E$3:$E$435)-SUMIF(المنصرف!$A$3:$A$435,A201,المنصرف!$E$3:$E$435)</f>
        <v>0</v>
      </c>
      <c r="E201" s="48"/>
      <c r="F201" s="2"/>
      <c r="G201" s="2"/>
      <c r="H201" s="2"/>
      <c r="I201" s="2"/>
      <c r="J201" s="2"/>
    </row>
    <row r="202" spans="1:10">
      <c r="A202" s="18"/>
      <c r="B202" s="19"/>
      <c r="C202" s="19"/>
      <c r="D202" s="17">
        <f>SUMIF(الوارد!$A$3:$A$435,A202,الوارد!$E$3:$E$435)-SUMIF(المنصرف!$A$3:$A$435,A202,المنصرف!$E$3:$E$435)</f>
        <v>0</v>
      </c>
      <c r="E202" s="49"/>
      <c r="F202" s="2"/>
      <c r="G202" s="2"/>
      <c r="H202" s="2"/>
      <c r="I202" s="2"/>
      <c r="J202" s="2"/>
    </row>
    <row r="203" spans="1:10">
      <c r="A203" s="16"/>
      <c r="B203" s="17"/>
      <c r="C203" s="17"/>
      <c r="D203" s="15">
        <f>SUMIF(الوارد!$A$3:$A$435,A203,الوارد!$E$3:$E$435)-SUMIF(المنصرف!$A$3:$A$435,A203,المنصرف!$E$3:$E$435)</f>
        <v>0</v>
      </c>
      <c r="E203" s="48"/>
      <c r="F203" s="2"/>
      <c r="G203" s="2"/>
      <c r="H203" s="2"/>
      <c r="I203" s="2"/>
      <c r="J203" s="2"/>
    </row>
    <row r="204" spans="1:10">
      <c r="A204" s="18"/>
      <c r="B204" s="19"/>
      <c r="C204" s="19"/>
      <c r="D204" s="17">
        <f>SUMIF(الوارد!$A$3:$A$435,A204,الوارد!$E$3:$E$435)-SUMIF(المنصرف!$A$3:$A$435,A204,المنصرف!$E$3:$E$435)</f>
        <v>0</v>
      </c>
      <c r="E204" s="49"/>
      <c r="F204" s="2"/>
      <c r="G204" s="2"/>
      <c r="H204" s="2"/>
      <c r="I204" s="2"/>
      <c r="J204" s="2"/>
    </row>
    <row r="205" spans="1:10">
      <c r="A205" s="16"/>
      <c r="B205" s="17"/>
      <c r="C205" s="17"/>
      <c r="D205" s="15">
        <f>SUMIF(الوارد!$A$3:$A$435,A205,الوارد!$E$3:$E$435)-SUMIF(المنصرف!$A$3:$A$435,A205,المنصرف!$E$3:$E$435)</f>
        <v>0</v>
      </c>
      <c r="E205" s="48"/>
      <c r="F205" s="2"/>
      <c r="G205" s="2"/>
      <c r="H205" s="2"/>
      <c r="I205" s="2"/>
      <c r="J205" s="2"/>
    </row>
    <row r="206" spans="1:10">
      <c r="A206" s="18"/>
      <c r="B206" s="19"/>
      <c r="C206" s="19"/>
      <c r="D206" s="17">
        <f>SUMIF(الوارد!$A$3:$A$435,A206,الوارد!$E$3:$E$435)-SUMIF(المنصرف!$A$3:$A$435,A206,المنصرف!$E$3:$E$435)</f>
        <v>0</v>
      </c>
      <c r="E206" s="49"/>
      <c r="F206" s="2"/>
      <c r="G206" s="2"/>
      <c r="H206" s="2"/>
      <c r="I206" s="2"/>
      <c r="J206" s="2"/>
    </row>
    <row r="207" spans="1:10">
      <c r="A207" s="16"/>
      <c r="B207" s="17"/>
      <c r="C207" s="17"/>
      <c r="D207" s="15">
        <f>SUMIF(الوارد!$A$3:$A$435,A207,الوارد!$E$3:$E$435)-SUMIF(المنصرف!$A$3:$A$435,A207,المنصرف!$E$3:$E$435)</f>
        <v>0</v>
      </c>
      <c r="E207" s="48"/>
      <c r="F207" s="2"/>
      <c r="G207" s="2"/>
      <c r="H207" s="2"/>
      <c r="I207" s="2"/>
      <c r="J207" s="2"/>
    </row>
    <row r="208" spans="1:10">
      <c r="A208" s="18"/>
      <c r="B208" s="19"/>
      <c r="C208" s="19"/>
      <c r="D208" s="17">
        <f>SUMIF(الوارد!$A$3:$A$435,A208,الوارد!$E$3:$E$435)-SUMIF(المنصرف!$A$3:$A$435,A208,المنصرف!$E$3:$E$435)</f>
        <v>0</v>
      </c>
      <c r="E208" s="49"/>
      <c r="F208" s="2"/>
      <c r="G208" s="2"/>
      <c r="H208" s="2"/>
      <c r="I208" s="2"/>
      <c r="J208" s="2"/>
    </row>
    <row r="209" spans="1:10">
      <c r="A209" s="16"/>
      <c r="B209" s="17"/>
      <c r="C209" s="17"/>
      <c r="D209" s="15">
        <f>SUMIF(الوارد!$A$3:$A$435,A209,الوارد!$E$3:$E$435)-SUMIF(المنصرف!$A$3:$A$435,A209,المنصرف!$E$3:$E$435)</f>
        <v>0</v>
      </c>
      <c r="E209" s="48"/>
      <c r="F209" s="2"/>
      <c r="G209" s="2"/>
      <c r="H209" s="2"/>
      <c r="I209" s="2"/>
      <c r="J209" s="2"/>
    </row>
    <row r="210" spans="1:10">
      <c r="A210" s="18"/>
      <c r="B210" s="19"/>
      <c r="C210" s="19"/>
      <c r="D210" s="17">
        <f>SUMIF(الوارد!$A$3:$A$435,A210,الوارد!$E$3:$E$435)-SUMIF(المنصرف!$A$3:$A$435,A210,المنصرف!$E$3:$E$435)</f>
        <v>0</v>
      </c>
      <c r="E210" s="49"/>
      <c r="F210" s="2"/>
      <c r="G210" s="2"/>
      <c r="H210" s="2"/>
      <c r="I210" s="2"/>
      <c r="J210" s="2"/>
    </row>
    <row r="211" spans="1:10">
      <c r="A211" s="16"/>
      <c r="B211" s="17"/>
      <c r="C211" s="17"/>
      <c r="D211" s="15">
        <f>SUMIF(الوارد!$A$3:$A$435,A211,الوارد!$E$3:$E$435)-SUMIF(المنصرف!$A$3:$A$435,A211,المنصرف!$E$3:$E$435)</f>
        <v>0</v>
      </c>
      <c r="E211" s="48"/>
      <c r="F211" s="2"/>
      <c r="G211" s="2"/>
      <c r="H211" s="2"/>
      <c r="I211" s="2"/>
      <c r="J211" s="2"/>
    </row>
    <row r="212" spans="1:10">
      <c r="A212" s="18"/>
      <c r="B212" s="19"/>
      <c r="C212" s="19"/>
      <c r="D212" s="17">
        <f>SUMIF(الوارد!$A$3:$A$435,A212,الوارد!$E$3:$E$435)-SUMIF(المنصرف!$A$3:$A$435,A212,المنصرف!$E$3:$E$435)</f>
        <v>0</v>
      </c>
      <c r="E212" s="49"/>
      <c r="F212" s="2"/>
      <c r="G212" s="2"/>
      <c r="H212" s="2"/>
      <c r="I212" s="2"/>
      <c r="J212" s="2"/>
    </row>
    <row r="213" spans="1:10">
      <c r="A213" s="16"/>
      <c r="B213" s="17"/>
      <c r="C213" s="17"/>
      <c r="D213" s="15">
        <f>SUMIF(الوارد!$A$3:$A$435,A213,الوارد!$E$3:$E$435)-SUMIF(المنصرف!$A$3:$A$435,A213,المنصرف!$E$3:$E$435)</f>
        <v>0</v>
      </c>
      <c r="E213" s="48"/>
      <c r="F213" s="2"/>
      <c r="G213" s="2"/>
      <c r="H213" s="2"/>
      <c r="I213" s="2"/>
      <c r="J213" s="2"/>
    </row>
    <row r="214" spans="1:10">
      <c r="A214" s="18"/>
      <c r="B214" s="19"/>
      <c r="C214" s="19"/>
      <c r="D214" s="17">
        <f>SUMIF(الوارد!$A$3:$A$435,A214,الوارد!$E$3:$E$435)-SUMIF(المنصرف!$A$3:$A$435,A214,المنصرف!$E$3:$E$435)</f>
        <v>0</v>
      </c>
      <c r="E214" s="49"/>
      <c r="F214" s="2"/>
      <c r="G214" s="2"/>
      <c r="H214" s="2"/>
      <c r="I214" s="2"/>
      <c r="J214" s="2"/>
    </row>
    <row r="215" spans="1:10">
      <c r="A215" s="16"/>
      <c r="B215" s="17"/>
      <c r="C215" s="17"/>
      <c r="D215" s="15">
        <f>SUMIF(الوارد!$A$3:$A$435,A215,الوارد!$E$3:$E$435)-SUMIF(المنصرف!$A$3:$A$435,A215,المنصرف!$E$3:$E$435)</f>
        <v>0</v>
      </c>
      <c r="E215" s="48"/>
      <c r="F215" s="2"/>
      <c r="G215" s="2"/>
      <c r="H215" s="2"/>
      <c r="I215" s="2"/>
      <c r="J215" s="2"/>
    </row>
    <row r="216" spans="1:10">
      <c r="A216" s="18"/>
      <c r="B216" s="19"/>
      <c r="C216" s="19"/>
      <c r="D216" s="17">
        <f>SUMIF(الوارد!$A$3:$A$435,A216,الوارد!$E$3:$E$435)-SUMIF(المنصرف!$A$3:$A$435,A216,المنصرف!$E$3:$E$435)</f>
        <v>0</v>
      </c>
      <c r="E216" s="49"/>
      <c r="F216" s="2"/>
      <c r="G216" s="2"/>
      <c r="H216" s="2"/>
      <c r="I216" s="2"/>
      <c r="J216" s="2"/>
    </row>
    <row r="217" spans="1:10">
      <c r="A217" s="16"/>
      <c r="B217" s="17"/>
      <c r="C217" s="17"/>
      <c r="D217" s="15">
        <f>SUMIF(الوارد!$A$3:$A$435,A217,الوارد!$E$3:$E$435)-SUMIF(المنصرف!$A$3:$A$435,A217,المنصرف!$E$3:$E$435)</f>
        <v>0</v>
      </c>
      <c r="E217" s="48"/>
      <c r="F217" s="2"/>
      <c r="G217" s="2"/>
      <c r="H217" s="2"/>
      <c r="I217" s="2"/>
      <c r="J217" s="2"/>
    </row>
    <row r="218" spans="1:10">
      <c r="A218" s="18"/>
      <c r="B218" s="19"/>
      <c r="C218" s="19"/>
      <c r="D218" s="17">
        <f>SUMIF(الوارد!$A$3:$A$435,A218,الوارد!$E$3:$E$435)-SUMIF(المنصرف!$A$3:$A$435,A218,المنصرف!$E$3:$E$435)</f>
        <v>0</v>
      </c>
      <c r="E218" s="49"/>
      <c r="F218" s="2"/>
      <c r="G218" s="2"/>
      <c r="H218" s="2"/>
      <c r="I218" s="2"/>
      <c r="J218" s="2"/>
    </row>
    <row r="219" spans="1:10">
      <c r="A219" s="16"/>
      <c r="B219" s="17"/>
      <c r="C219" s="17"/>
      <c r="D219" s="15">
        <f>SUMIF(الوارد!$A$3:$A$435,A219,الوارد!$E$3:$E$435)-SUMIF(المنصرف!$A$3:$A$435,A219,المنصرف!$E$3:$E$435)</f>
        <v>0</v>
      </c>
      <c r="E219" s="48"/>
      <c r="F219" s="2"/>
      <c r="G219" s="2"/>
      <c r="H219" s="2"/>
      <c r="I219" s="2"/>
      <c r="J219" s="2"/>
    </row>
    <row r="220" spans="1:10">
      <c r="A220" s="18"/>
      <c r="B220" s="19"/>
      <c r="C220" s="19"/>
      <c r="D220" s="17">
        <f>SUMIF(الوارد!$A$3:$A$435,A220,الوارد!$E$3:$E$435)-SUMIF(المنصرف!$A$3:$A$435,A220,المنصرف!$E$3:$E$435)</f>
        <v>0</v>
      </c>
      <c r="E220" s="49"/>
      <c r="F220" s="2"/>
      <c r="G220" s="2"/>
      <c r="H220" s="2"/>
      <c r="I220" s="2"/>
      <c r="J220" s="2"/>
    </row>
    <row r="221" spans="1:10">
      <c r="A221" s="16"/>
      <c r="B221" s="17"/>
      <c r="C221" s="17"/>
      <c r="D221" s="15">
        <f>SUMIF(الوارد!$A$3:$A$435,A221,الوارد!$E$3:$E$435)-SUMIF(المنصرف!$A$3:$A$435,A221,المنصرف!$E$3:$E$435)</f>
        <v>0</v>
      </c>
      <c r="E221" s="48"/>
      <c r="F221" s="2"/>
      <c r="G221" s="2"/>
      <c r="H221" s="2"/>
      <c r="I221" s="2"/>
      <c r="J221" s="2"/>
    </row>
    <row r="222" spans="1:10">
      <c r="A222" s="18"/>
      <c r="B222" s="19"/>
      <c r="C222" s="19"/>
      <c r="D222" s="17">
        <f>SUMIF(الوارد!$A$3:$A$435,A222,الوارد!$E$3:$E$435)-SUMIF(المنصرف!$A$3:$A$435,A222,المنصرف!$E$3:$E$435)</f>
        <v>0</v>
      </c>
      <c r="E222" s="49"/>
      <c r="F222" s="2"/>
      <c r="G222" s="2"/>
      <c r="H222" s="2"/>
      <c r="I222" s="2"/>
      <c r="J222" s="2"/>
    </row>
    <row r="223" spans="1:10">
      <c r="A223" s="16"/>
      <c r="B223" s="17"/>
      <c r="C223" s="17"/>
      <c r="D223" s="15">
        <f>SUMIF(الوارد!$A$3:$A$435,A223,الوارد!$E$3:$E$435)-SUMIF(المنصرف!$A$3:$A$435,A223,المنصرف!$E$3:$E$435)</f>
        <v>0</v>
      </c>
      <c r="E223" s="48"/>
      <c r="F223" s="2"/>
      <c r="G223" s="2"/>
      <c r="H223" s="2"/>
      <c r="I223" s="2"/>
      <c r="J223" s="2"/>
    </row>
    <row r="224" spans="1:10">
      <c r="A224" s="18"/>
      <c r="B224" s="19"/>
      <c r="C224" s="19"/>
      <c r="D224" s="17">
        <f>SUMIF(الوارد!$A$3:$A$435,A224,الوارد!$E$3:$E$435)-SUMIF(المنصرف!$A$3:$A$435,A224,المنصرف!$E$3:$E$435)</f>
        <v>0</v>
      </c>
      <c r="E224" s="49"/>
      <c r="F224" s="2"/>
      <c r="G224" s="2"/>
      <c r="H224" s="2"/>
      <c r="I224" s="2"/>
      <c r="J224" s="2"/>
    </row>
    <row r="225" spans="1:10">
      <c r="A225" s="16"/>
      <c r="B225" s="17"/>
      <c r="C225" s="17"/>
      <c r="D225" s="15">
        <f>SUMIF(الوارد!$A$3:$A$435,A225,الوارد!$E$3:$E$435)-SUMIF(المنصرف!$A$3:$A$435,A225,المنصرف!$E$3:$E$435)</f>
        <v>0</v>
      </c>
      <c r="E225" s="48"/>
      <c r="F225" s="2"/>
      <c r="G225" s="2"/>
      <c r="H225" s="2"/>
      <c r="I225" s="2"/>
      <c r="J225" s="2"/>
    </row>
    <row r="226" spans="1:10">
      <c r="A226" s="18"/>
      <c r="B226" s="19"/>
      <c r="C226" s="19"/>
      <c r="D226" s="17">
        <f>SUMIF(الوارد!$A$3:$A$435,A226,الوارد!$E$3:$E$435)-SUMIF(المنصرف!$A$3:$A$435,A226,المنصرف!$E$3:$E$435)</f>
        <v>0</v>
      </c>
      <c r="E226" s="49"/>
      <c r="F226" s="2"/>
      <c r="G226" s="2"/>
      <c r="H226" s="2"/>
      <c r="I226" s="2"/>
      <c r="J226" s="2"/>
    </row>
    <row r="227" spans="1:10">
      <c r="A227" s="16"/>
      <c r="B227" s="17"/>
      <c r="C227" s="17"/>
      <c r="D227" s="15">
        <f>SUMIF(الوارد!$A$3:$A$435,A227,الوارد!$E$3:$E$435)-SUMIF(المنصرف!$A$3:$A$435,A227,المنصرف!$E$3:$E$435)</f>
        <v>0</v>
      </c>
      <c r="E227" s="48"/>
      <c r="F227" s="2"/>
      <c r="G227" s="2"/>
      <c r="H227" s="2"/>
      <c r="I227" s="2"/>
      <c r="J227" s="2"/>
    </row>
    <row r="228" spans="1:10">
      <c r="A228" s="18"/>
      <c r="B228" s="19"/>
      <c r="C228" s="19"/>
      <c r="D228" s="17">
        <f>SUMIF(الوارد!$A$3:$A$435,A228,الوارد!$E$3:$E$435)-SUMIF(المنصرف!$A$3:$A$435,A228,المنصرف!$E$3:$E$435)</f>
        <v>0</v>
      </c>
      <c r="E228" s="49"/>
      <c r="F228" s="2"/>
      <c r="G228" s="2"/>
      <c r="H228" s="2"/>
      <c r="I228" s="2"/>
      <c r="J228" s="2"/>
    </row>
    <row r="229" spans="1:10">
      <c r="A229" s="16"/>
      <c r="B229" s="17"/>
      <c r="C229" s="17"/>
      <c r="D229" s="15">
        <f>SUMIF(الوارد!$A$3:$A$435,A229,الوارد!$E$3:$E$435)-SUMIF(المنصرف!$A$3:$A$435,A229,المنصرف!$E$3:$E$435)</f>
        <v>0</v>
      </c>
      <c r="E229" s="48"/>
      <c r="F229" s="2"/>
      <c r="G229" s="2"/>
      <c r="H229" s="2"/>
      <c r="I229" s="2"/>
      <c r="J229" s="2"/>
    </row>
    <row r="230" spans="1:10">
      <c r="A230" s="18"/>
      <c r="B230" s="19"/>
      <c r="C230" s="19"/>
      <c r="D230" s="17">
        <f>SUMIF(الوارد!$A$3:$A$435,A230,الوارد!$E$3:$E$435)-SUMIF(المنصرف!$A$3:$A$435,A230,المنصرف!$E$3:$E$435)</f>
        <v>0</v>
      </c>
      <c r="E230" s="49"/>
      <c r="F230" s="2"/>
      <c r="G230" s="2"/>
      <c r="H230" s="2"/>
      <c r="I230" s="2"/>
      <c r="J230" s="2"/>
    </row>
    <row r="231" spans="1:10">
      <c r="A231" s="16"/>
      <c r="B231" s="17"/>
      <c r="C231" s="17"/>
      <c r="D231" s="15">
        <f>SUMIF(الوارد!$A$3:$A$435,A231,الوارد!$E$3:$E$435)-SUMIF(المنصرف!$A$3:$A$435,A231,المنصرف!$E$3:$E$435)</f>
        <v>0</v>
      </c>
      <c r="E231" s="48"/>
      <c r="F231" s="2"/>
      <c r="G231" s="2"/>
      <c r="H231" s="2"/>
      <c r="I231" s="2"/>
      <c r="J231" s="2"/>
    </row>
    <row r="232" spans="1:10">
      <c r="A232" s="18"/>
      <c r="B232" s="19"/>
      <c r="C232" s="19"/>
      <c r="D232" s="17">
        <f>SUMIF(الوارد!$A$3:$A$435,A232,الوارد!$E$3:$E$435)-SUMIF(المنصرف!$A$3:$A$435,A232,المنصرف!$E$3:$E$435)</f>
        <v>0</v>
      </c>
      <c r="E232" s="49"/>
      <c r="F232" s="2"/>
      <c r="G232" s="2"/>
      <c r="H232" s="2"/>
      <c r="I232" s="2"/>
      <c r="J232" s="2"/>
    </row>
    <row r="233" spans="1:10">
      <c r="A233" s="16"/>
      <c r="B233" s="17"/>
      <c r="C233" s="17"/>
      <c r="D233" s="15">
        <f>SUMIF(الوارد!$A$3:$A$435,A233,الوارد!$E$3:$E$435)-SUMIF(المنصرف!$A$3:$A$435,A233,المنصرف!$E$3:$E$435)</f>
        <v>0</v>
      </c>
      <c r="E233" s="48"/>
      <c r="F233" s="2"/>
      <c r="G233" s="2"/>
      <c r="H233" s="2"/>
      <c r="I233" s="2"/>
      <c r="J233" s="2"/>
    </row>
    <row r="234" spans="1:10">
      <c r="A234" s="18"/>
      <c r="B234" s="19"/>
      <c r="C234" s="19"/>
      <c r="D234" s="17">
        <f>SUMIF(الوارد!$A$3:$A$435,A234,الوارد!$E$3:$E$435)-SUMIF(المنصرف!$A$3:$A$435,A234,المنصرف!$E$3:$E$435)</f>
        <v>0</v>
      </c>
      <c r="E234" s="49"/>
      <c r="F234" s="2"/>
      <c r="G234" s="2"/>
      <c r="H234" s="2"/>
      <c r="I234" s="2"/>
      <c r="J234" s="2"/>
    </row>
    <row r="235" spans="1:10">
      <c r="A235" s="16"/>
      <c r="B235" s="17"/>
      <c r="C235" s="17"/>
      <c r="D235" s="15">
        <f>SUMIF(الوارد!$A$3:$A$435,A235,الوارد!$E$3:$E$435)-SUMIF(المنصرف!$A$3:$A$435,A235,المنصرف!$E$3:$E$435)</f>
        <v>0</v>
      </c>
      <c r="E235" s="48"/>
      <c r="F235" s="2"/>
      <c r="G235" s="2"/>
      <c r="H235" s="2"/>
      <c r="I235" s="2"/>
      <c r="J235" s="2"/>
    </row>
    <row r="236" spans="1:10">
      <c r="A236" s="18"/>
      <c r="B236" s="19"/>
      <c r="C236" s="19"/>
      <c r="D236" s="17">
        <f>SUMIF(الوارد!$A$3:$A$435,A236,الوارد!$E$3:$E$435)-SUMIF(المنصرف!$A$3:$A$435,A236,المنصرف!$E$3:$E$435)</f>
        <v>0</v>
      </c>
      <c r="E236" s="49"/>
      <c r="F236" s="2"/>
      <c r="G236" s="2"/>
      <c r="H236" s="2"/>
      <c r="I236" s="2"/>
      <c r="J236" s="2"/>
    </row>
    <row r="237" spans="1:10">
      <c r="A237" s="16"/>
      <c r="B237" s="17"/>
      <c r="C237" s="17"/>
      <c r="D237" s="15">
        <f>SUMIF(الوارد!$A$3:$A$435,A237,الوارد!$E$3:$E$435)-SUMIF(المنصرف!$A$3:$A$435,A237,المنصرف!$E$3:$E$435)</f>
        <v>0</v>
      </c>
      <c r="E237" s="48"/>
      <c r="F237" s="2"/>
      <c r="G237" s="2"/>
      <c r="H237" s="2"/>
      <c r="I237" s="2"/>
      <c r="J237" s="2"/>
    </row>
    <row r="238" spans="1:10">
      <c r="A238" s="18"/>
      <c r="B238" s="19"/>
      <c r="C238" s="19"/>
      <c r="D238" s="17">
        <f>SUMIF(الوارد!$A$3:$A$435,A238,الوارد!$E$3:$E$435)-SUMIF(المنصرف!$A$3:$A$435,A238,المنصرف!$E$3:$E$435)</f>
        <v>0</v>
      </c>
      <c r="E238" s="49"/>
      <c r="F238" s="2"/>
      <c r="G238" s="2"/>
      <c r="H238" s="2"/>
      <c r="I238" s="2"/>
      <c r="J238" s="2"/>
    </row>
    <row r="239" spans="1:10">
      <c r="A239" s="16"/>
      <c r="B239" s="17"/>
      <c r="C239" s="17"/>
      <c r="D239" s="47"/>
      <c r="E239" s="48"/>
      <c r="F239" s="2"/>
      <c r="G239" s="2"/>
      <c r="H239" s="2"/>
      <c r="I239" s="2"/>
      <c r="J239" s="2"/>
    </row>
  </sheetData>
  <autoFilter ref="A2:E158"/>
  <printOptions horizontalCentered="1"/>
  <pageMargins left="0.19685039370078741" right="0.19685039370078741" top="0.23622047244094491" bottom="0.35433070866141736" header="0.19685039370078741" footer="0.11811023622047245"/>
  <pageSetup paperSize="9" orientation="portrait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435"/>
  <sheetViews>
    <sheetView showGridLines="0" rightToLeft="1" zoomScaleNormal="100" workbookViewId="0">
      <pane xSplit="6" ySplit="2" topLeftCell="S93" activePane="bottomRight" state="frozen"/>
      <selection pane="topRight" activeCell="G1" sqref="G1"/>
      <selection pane="bottomLeft" activeCell="A3" sqref="A3"/>
      <selection pane="bottomRight" activeCell="U14" sqref="U14"/>
    </sheetView>
  </sheetViews>
  <sheetFormatPr defaultColWidth="9" defaultRowHeight="16.5"/>
  <cols>
    <col min="1" max="1" width="8.140625" style="38" customWidth="1"/>
    <col min="2" max="2" width="8.7109375" style="38" customWidth="1"/>
    <col min="3" max="3" width="46.140625" style="38" customWidth="1"/>
    <col min="4" max="4" width="11.5703125" style="38" customWidth="1"/>
    <col min="5" max="5" width="9" style="38" customWidth="1"/>
    <col min="6" max="6" width="9.28515625" style="1" customWidth="1"/>
    <col min="7" max="37" width="4.42578125" style="1" customWidth="1"/>
    <col min="38" max="16384" width="9" style="1"/>
  </cols>
  <sheetData>
    <row r="1" spans="1:37" ht="34.5" customHeight="1">
      <c r="A1" s="37" t="s">
        <v>44</v>
      </c>
      <c r="B1" s="31">
        <f>SUBTOTAL(9,B3:B1000)</f>
        <v>338</v>
      </c>
      <c r="D1" s="39">
        <f>SUBTOTAL(9,D3:D1000)</f>
        <v>60902.15</v>
      </c>
      <c r="E1" s="39">
        <f t="shared" ref="E1" si="0">SUBTOTAL(9,E3:E1000)</f>
        <v>388</v>
      </c>
      <c r="F1" s="23">
        <v>43252</v>
      </c>
    </row>
    <row r="2" spans="1:37" ht="60" customHeight="1">
      <c r="A2" s="3" t="s">
        <v>0</v>
      </c>
      <c r="B2" s="3" t="s">
        <v>3</v>
      </c>
      <c r="C2" s="3" t="s">
        <v>1</v>
      </c>
      <c r="D2" s="63" t="s">
        <v>39</v>
      </c>
      <c r="E2" s="64" t="s">
        <v>40</v>
      </c>
      <c r="F2" s="65" t="s">
        <v>41</v>
      </c>
      <c r="G2" s="20">
        <f>F1</f>
        <v>43252</v>
      </c>
      <c r="H2" s="20">
        <f>G2+1</f>
        <v>43253</v>
      </c>
      <c r="I2" s="20">
        <f>H2+1</f>
        <v>43254</v>
      </c>
      <c r="J2" s="20">
        <f t="shared" ref="J2:AK2" si="1">I2+1</f>
        <v>43255</v>
      </c>
      <c r="K2" s="20">
        <f t="shared" si="1"/>
        <v>43256</v>
      </c>
      <c r="L2" s="20">
        <f t="shared" si="1"/>
        <v>43257</v>
      </c>
      <c r="M2" s="20">
        <f t="shared" si="1"/>
        <v>43258</v>
      </c>
      <c r="N2" s="20">
        <f t="shared" si="1"/>
        <v>43259</v>
      </c>
      <c r="O2" s="20">
        <f t="shared" si="1"/>
        <v>43260</v>
      </c>
      <c r="P2" s="20">
        <f t="shared" si="1"/>
        <v>43261</v>
      </c>
      <c r="Q2" s="20">
        <f t="shared" si="1"/>
        <v>43262</v>
      </c>
      <c r="R2" s="20">
        <f t="shared" si="1"/>
        <v>43263</v>
      </c>
      <c r="S2" s="20">
        <f t="shared" si="1"/>
        <v>43264</v>
      </c>
      <c r="T2" s="20">
        <f t="shared" si="1"/>
        <v>43265</v>
      </c>
      <c r="U2" s="20">
        <f t="shared" si="1"/>
        <v>43266</v>
      </c>
      <c r="V2" s="20">
        <f t="shared" si="1"/>
        <v>43267</v>
      </c>
      <c r="W2" s="20">
        <f t="shared" si="1"/>
        <v>43268</v>
      </c>
      <c r="X2" s="20">
        <f t="shared" si="1"/>
        <v>43269</v>
      </c>
      <c r="Y2" s="20">
        <f t="shared" si="1"/>
        <v>43270</v>
      </c>
      <c r="Z2" s="20">
        <f t="shared" si="1"/>
        <v>43271</v>
      </c>
      <c r="AA2" s="20">
        <f t="shared" si="1"/>
        <v>43272</v>
      </c>
      <c r="AB2" s="20">
        <f t="shared" si="1"/>
        <v>43273</v>
      </c>
      <c r="AC2" s="20">
        <f t="shared" si="1"/>
        <v>43274</v>
      </c>
      <c r="AD2" s="20">
        <f t="shared" si="1"/>
        <v>43275</v>
      </c>
      <c r="AE2" s="20">
        <f t="shared" si="1"/>
        <v>43276</v>
      </c>
      <c r="AF2" s="20">
        <f t="shared" si="1"/>
        <v>43277</v>
      </c>
      <c r="AG2" s="20">
        <f t="shared" si="1"/>
        <v>43278</v>
      </c>
      <c r="AH2" s="20">
        <f t="shared" si="1"/>
        <v>43279</v>
      </c>
      <c r="AI2" s="20">
        <f t="shared" si="1"/>
        <v>43280</v>
      </c>
      <c r="AJ2" s="20">
        <f t="shared" si="1"/>
        <v>43281</v>
      </c>
      <c r="AK2" s="20">
        <f t="shared" si="1"/>
        <v>43282</v>
      </c>
    </row>
    <row r="3" spans="1:37">
      <c r="A3" s="5">
        <v>100</v>
      </c>
      <c r="B3" s="34">
        <f>IFERROR(VLOOKUP(A3,الرصيد!A:D,4,0),"")</f>
        <v>2</v>
      </c>
      <c r="C3" s="34" t="str">
        <f>IFERROR(VLOOKUP(A3,الرصيد!A:D,2,0),"")</f>
        <v>مساعدين سيارة ديمكس</v>
      </c>
      <c r="D3" s="40">
        <f>IFERROR(VLOOKUP(A3,الرصيد!A:D,3,0),"")</f>
        <v>0</v>
      </c>
      <c r="E3" s="41">
        <f>SUM(F3:AK3)</f>
        <v>2</v>
      </c>
      <c r="F3" s="66">
        <v>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>
      <c r="A4" s="6">
        <v>101</v>
      </c>
      <c r="B4" s="35">
        <f>IFERROR(VLOOKUP(A4,الرصيد!A:D,4,0),"")</f>
        <v>2</v>
      </c>
      <c r="C4" s="36" t="str">
        <f>IFERROR(VLOOKUP(A4,الرصيد!A:D,2,0),"")</f>
        <v>صفيحة شحم روفان</v>
      </c>
      <c r="D4" s="43">
        <f>IFERROR(VLOOKUP(A4,الرصيد!A:D,3,0),"")</f>
        <v>450</v>
      </c>
      <c r="E4" s="44">
        <f>SUM(F4:AK4)</f>
        <v>2</v>
      </c>
      <c r="F4" s="66">
        <v>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5">
        <v>102</v>
      </c>
      <c r="B5" s="34">
        <f>IFERROR(VLOOKUP(A5,الرصيد!A:D,4,0),"")</f>
        <v>3</v>
      </c>
      <c r="C5" s="34" t="str">
        <f>IFERROR(VLOOKUP(A5,الرصيد!A:D,2,0),"")</f>
        <v>جركن التعاون 16 لتر</v>
      </c>
      <c r="D5" s="40">
        <f>IFERROR(VLOOKUP(A5,الرصيد!A:D,3,0),"")</f>
        <v>270</v>
      </c>
      <c r="E5" s="41">
        <f t="shared" ref="E5:E20" si="2">SUM(F5:AK5)</f>
        <v>3</v>
      </c>
      <c r="F5" s="66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>
      <c r="A6" s="6">
        <v>103</v>
      </c>
      <c r="B6" s="35">
        <f>IFERROR(VLOOKUP(A6,الرصيد!A:D,4,0),"")</f>
        <v>1</v>
      </c>
      <c r="C6" s="36" t="str">
        <f>IFERROR(VLOOKUP(A6,الرصيد!A:D,2,0),"")</f>
        <v>بارزمة توتال عاكس</v>
      </c>
      <c r="D6" s="43">
        <f>IFERROR(VLOOKUP(A6,الرصيد!A:D,3,0),"")</f>
        <v>0</v>
      </c>
      <c r="E6" s="44">
        <f t="shared" si="2"/>
        <v>1</v>
      </c>
      <c r="F6" s="66"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>
      <c r="A7" s="7">
        <v>104</v>
      </c>
      <c r="B7" s="34">
        <f>IFERROR(VLOOKUP(A7,الرصيد!A:D,4,0),"")</f>
        <v>3</v>
      </c>
      <c r="C7" s="34" t="str">
        <f>IFERROR(VLOOKUP(A7,الرصيد!A:D,2,0),"")</f>
        <v>زيت باور</v>
      </c>
      <c r="D7" s="40">
        <f>IFERROR(VLOOKUP(A7,الرصيد!A:D,3,0),"")</f>
        <v>0</v>
      </c>
      <c r="E7" s="41">
        <f t="shared" si="2"/>
        <v>3</v>
      </c>
      <c r="F7" s="66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>
      <c r="A8" s="6">
        <v>105</v>
      </c>
      <c r="B8" s="35">
        <f>IFERROR(VLOOKUP(A8,الرصيد!A:D,4,0),"")</f>
        <v>4</v>
      </c>
      <c r="C8" s="36" t="str">
        <f>IFERROR(VLOOKUP(A8,الرصيد!A:D,2,0),"")</f>
        <v>زيت موبيل 1 لتر</v>
      </c>
      <c r="D8" s="43">
        <f>IFERROR(VLOOKUP(A8,الرصيد!A:D,3,0),"")</f>
        <v>0</v>
      </c>
      <c r="E8" s="44">
        <f t="shared" si="2"/>
        <v>4</v>
      </c>
      <c r="F8" s="66">
        <v>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>
      <c r="A9" s="7">
        <v>106</v>
      </c>
      <c r="B9" s="34">
        <f>IFERROR(VLOOKUP(A9,الرصيد!A:D,4,0),"")</f>
        <v>1</v>
      </c>
      <c r="C9" s="34" t="str">
        <f>IFERROR(VLOOKUP(A9,الرصيد!A:D,2,0),"")</f>
        <v>مسدس سولار</v>
      </c>
      <c r="D9" s="40">
        <f>IFERROR(VLOOKUP(A9,الرصيد!A:D,3,0),"")</f>
        <v>0</v>
      </c>
      <c r="E9" s="41">
        <f t="shared" si="2"/>
        <v>1</v>
      </c>
      <c r="F9" s="66"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>
      <c r="A10" s="6">
        <v>107</v>
      </c>
      <c r="B10" s="35">
        <f>IFERROR(VLOOKUP(A10,الرصيد!A:D,4,0),"")</f>
        <v>2</v>
      </c>
      <c r="C10" s="36" t="str">
        <f>IFERROR(VLOOKUP(A10,الرصيد!A:D,2,0),"")</f>
        <v>طلمبة سحب سولار مستعملة</v>
      </c>
      <c r="D10" s="43">
        <f>IFERROR(VLOOKUP(A10,الرصيد!A:D,3,0),"")</f>
        <v>1000</v>
      </c>
      <c r="E10" s="44">
        <f t="shared" si="2"/>
        <v>2</v>
      </c>
      <c r="F10" s="66">
        <v>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>
      <c r="A11" s="7">
        <v>108</v>
      </c>
      <c r="B11" s="34">
        <f>IFERROR(VLOOKUP(A11,الرصيد!A:D,4,0),"")</f>
        <v>2</v>
      </c>
      <c r="C11" s="34" t="str">
        <f>IFERROR(VLOOKUP(A11,الرصيد!A:D,2,0),"")</f>
        <v>طقم نحاسات جريدر</v>
      </c>
      <c r="D11" s="40">
        <f>IFERROR(VLOOKUP(A11,الرصيد!A:D,3,0),"")</f>
        <v>2425</v>
      </c>
      <c r="E11" s="41">
        <f t="shared" si="2"/>
        <v>2</v>
      </c>
      <c r="F11" s="66">
        <v>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>
      <c r="A12" s="6">
        <v>109</v>
      </c>
      <c r="B12" s="35">
        <f>IFERROR(VLOOKUP(A12,الرصيد!A:D,4,0),"")</f>
        <v>2</v>
      </c>
      <c r="C12" s="36" t="str">
        <f>IFERROR(VLOOKUP(A12,الرصيد!A:D,2,0),"")</f>
        <v>غطاء تنك</v>
      </c>
      <c r="D12" s="43">
        <f>IFERROR(VLOOKUP(A12,الرصيد!A:D,3,0),"")</f>
        <v>0</v>
      </c>
      <c r="E12" s="44">
        <f t="shared" si="2"/>
        <v>2</v>
      </c>
      <c r="F12" s="66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>
      <c r="A13" s="6">
        <v>110</v>
      </c>
      <c r="B13" s="34">
        <f>IFERROR(VLOOKUP(A13,الرصيد!A:D,4,0),"")</f>
        <v>5</v>
      </c>
      <c r="C13" s="34" t="str">
        <f>IFERROR(VLOOKUP(A13,الرصيد!A:D,2,0),"")</f>
        <v>دينامو مستعمل</v>
      </c>
      <c r="D13" s="40">
        <f>IFERROR(VLOOKUP(A13,الرصيد!A:D,3,0),"")</f>
        <v>0</v>
      </c>
      <c r="E13" s="41">
        <f t="shared" si="2"/>
        <v>5</v>
      </c>
      <c r="F13" s="66">
        <v>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>
      <c r="A14" s="7">
        <v>111</v>
      </c>
      <c r="B14" s="35">
        <f>IFERROR(VLOOKUP(A14,الرصيد!A:D,4,0),"")</f>
        <v>1</v>
      </c>
      <c r="C14" s="36" t="str">
        <f>IFERROR(VLOOKUP(A14,الرصيد!A:D,2,0),"")</f>
        <v>عامود كردان</v>
      </c>
      <c r="D14" s="43">
        <f>IFERROR(VLOOKUP(A14,الرصيد!A:D,3,0),"")</f>
        <v>0</v>
      </c>
      <c r="E14" s="44">
        <f t="shared" si="2"/>
        <v>1</v>
      </c>
      <c r="F14" s="66">
        <v>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>
      <c r="A15" s="6">
        <v>112</v>
      </c>
      <c r="B15" s="34">
        <f>IFERROR(VLOOKUP(A15,الرصيد!A:D,4,0),"")</f>
        <v>2</v>
      </c>
      <c r="C15" s="34" t="str">
        <f>IFERROR(VLOOKUP(A15,الرصيد!A:D,2,0),"")</f>
        <v>مارش لودر</v>
      </c>
      <c r="D15" s="40">
        <f>IFERROR(VLOOKUP(A15,الرصيد!A:D,3,0),"")</f>
        <v>0</v>
      </c>
      <c r="E15" s="41">
        <f t="shared" si="2"/>
        <v>2</v>
      </c>
      <c r="F15" s="66">
        <v>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>
      <c r="A16" s="7">
        <v>113</v>
      </c>
      <c r="B16" s="35">
        <f>IFERROR(VLOOKUP(A16,الرصيد!A:D,4,0),"")</f>
        <v>6</v>
      </c>
      <c r="C16" s="36" t="str">
        <f>IFERROR(VLOOKUP(A16,الرصيد!A:D,2,0),"")</f>
        <v>بنز دركسيون</v>
      </c>
      <c r="D16" s="43">
        <f>IFERROR(VLOOKUP(A16,الرصيد!A:D,3,0),"")</f>
        <v>0</v>
      </c>
      <c r="E16" s="44">
        <f t="shared" si="2"/>
        <v>6</v>
      </c>
      <c r="F16" s="66">
        <v>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>
      <c r="A17" s="6">
        <v>114</v>
      </c>
      <c r="B17" s="34">
        <f>IFERROR(VLOOKUP(A17,الرصيد!A:D,4,0),"")</f>
        <v>1</v>
      </c>
      <c r="C17" s="34" t="str">
        <f>IFERROR(VLOOKUP(A17,الرصيد!A:D,2,0),"")</f>
        <v>جلبة حديد</v>
      </c>
      <c r="D17" s="40">
        <f>IFERROR(VLOOKUP(A17,الرصيد!A:D,3,0),"")</f>
        <v>0</v>
      </c>
      <c r="E17" s="41">
        <f t="shared" si="2"/>
        <v>1</v>
      </c>
      <c r="F17" s="66">
        <v>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>
      <c r="A18" s="6">
        <v>115</v>
      </c>
      <c r="B18" s="35">
        <f>IFERROR(VLOOKUP(A18,الرصيد!A:D,4,0),"")</f>
        <v>12</v>
      </c>
      <c r="C18" s="36" t="str">
        <f>IFERROR(VLOOKUP(A18,الرصيد!A:D,2,0),"")</f>
        <v>استيك كاوتش</v>
      </c>
      <c r="D18" s="43">
        <f>IFERROR(VLOOKUP(A18,الرصيد!A:D,3,0),"")</f>
        <v>116</v>
      </c>
      <c r="E18" s="44">
        <f t="shared" si="2"/>
        <v>13</v>
      </c>
      <c r="F18" s="66">
        <v>13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>
      <c r="A19" s="7">
        <v>116</v>
      </c>
      <c r="B19" s="34">
        <f>IFERROR(VLOOKUP(A19,الرصيد!A:D,4,0),"")</f>
        <v>3</v>
      </c>
      <c r="C19" s="34" t="str">
        <f>IFERROR(VLOOKUP(A19,الرصيد!A:D,2,0),"")</f>
        <v>بيضة جريدر</v>
      </c>
      <c r="D19" s="40">
        <f>IFERROR(VLOOKUP(A19,الرصيد!A:D,3,0),"")</f>
        <v>0</v>
      </c>
      <c r="E19" s="41">
        <f t="shared" si="2"/>
        <v>3</v>
      </c>
      <c r="F19" s="66">
        <v>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>
      <c r="A20" s="6">
        <v>117</v>
      </c>
      <c r="B20" s="35">
        <f>IFERROR(VLOOKUP(A20,الرصيد!A:D,4,0),"")</f>
        <v>1</v>
      </c>
      <c r="C20" s="36" t="str">
        <f>IFERROR(VLOOKUP(A20,الرصيد!A:D,2,0),"")</f>
        <v>فلتر 0762</v>
      </c>
      <c r="D20" s="43">
        <f>IFERROR(VLOOKUP(A20,الرصيد!A:D,3,0),"")</f>
        <v>425</v>
      </c>
      <c r="E20" s="44">
        <f t="shared" si="2"/>
        <v>2</v>
      </c>
      <c r="F20" s="66">
        <v>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A21" s="7">
        <v>118</v>
      </c>
      <c r="B21" s="34">
        <f>IFERROR(VLOOKUP(A21,الرصيد!A:D,4,0),"")</f>
        <v>1</v>
      </c>
      <c r="C21" s="34" t="str">
        <f>IFERROR(VLOOKUP(A21,الرصيد!A:D,2,0),"")</f>
        <v>طلمبة هراس مياه</v>
      </c>
      <c r="D21" s="40">
        <f>IFERROR(VLOOKUP(A21,الرصيد!A:D,3,0),"")</f>
        <v>0</v>
      </c>
      <c r="E21" s="41">
        <f t="shared" ref="E21:E84" si="3">SUM(F21:AK21)</f>
        <v>1</v>
      </c>
      <c r="F21" s="66">
        <v>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>
      <c r="A22" s="6">
        <v>119</v>
      </c>
      <c r="B22" s="35">
        <f>IFERROR(VLOOKUP(A22,الرصيد!A:D,4,0),"")</f>
        <v>2</v>
      </c>
      <c r="C22" s="36" t="str">
        <f>IFERROR(VLOOKUP(A22,الرصيد!A:D,2,0),"")</f>
        <v>فلتر 19531</v>
      </c>
      <c r="D22" s="43">
        <f>IFERROR(VLOOKUP(A22,الرصيد!A:D,3,0),"")</f>
        <v>0</v>
      </c>
      <c r="E22" s="44">
        <f t="shared" si="3"/>
        <v>2</v>
      </c>
      <c r="F22" s="66">
        <v>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>
      <c r="A23" s="7">
        <v>120</v>
      </c>
      <c r="B23" s="34">
        <f>IFERROR(VLOOKUP(A23,الرصيد!A:D,4,0),"")</f>
        <v>4</v>
      </c>
      <c r="C23" s="34" t="str">
        <f>IFERROR(VLOOKUP(A23,الرصيد!A:D,2,0),"")</f>
        <v xml:space="preserve">ماسورة جاز </v>
      </c>
      <c r="D23" s="40">
        <f>IFERROR(VLOOKUP(A23,الرصيد!A:D,3,0),"")</f>
        <v>60</v>
      </c>
      <c r="E23" s="41">
        <f t="shared" si="3"/>
        <v>4</v>
      </c>
      <c r="F23" s="66">
        <v>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>
      <c r="A24" s="6">
        <v>121</v>
      </c>
      <c r="B24" s="35">
        <f>IFERROR(VLOOKUP(A24,الرصيد!A:D,4,0),"")</f>
        <v>1</v>
      </c>
      <c r="C24" s="36" t="str">
        <f>IFERROR(VLOOKUP(A24,الرصيد!A:D,2,0),"")</f>
        <v>كركة جاز</v>
      </c>
      <c r="D24" s="43">
        <f>IFERROR(VLOOKUP(A24,الرصيد!A:D,3,0),"")</f>
        <v>0</v>
      </c>
      <c r="E24" s="44">
        <f t="shared" si="3"/>
        <v>1</v>
      </c>
      <c r="F24" s="66"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>
      <c r="A25" s="7">
        <v>122</v>
      </c>
      <c r="B25" s="34">
        <f>IFERROR(VLOOKUP(A25,الرصيد!A:D,4,0),"")</f>
        <v>1</v>
      </c>
      <c r="C25" s="34" t="str">
        <f>IFERROR(VLOOKUP(A25,الرصيد!A:D,2,0),"")</f>
        <v>طلمبة سحب سولار جديدة</v>
      </c>
      <c r="D25" s="40">
        <f>IFERROR(VLOOKUP(A25,الرصيد!A:D,3,0),"")</f>
        <v>0</v>
      </c>
      <c r="E25" s="41">
        <f t="shared" si="3"/>
        <v>1</v>
      </c>
      <c r="F25" s="66">
        <v>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>
      <c r="A26" s="6">
        <v>123</v>
      </c>
      <c r="B26" s="35">
        <f>IFERROR(VLOOKUP(A26,الرصيد!A:D,4,0),"")</f>
        <v>4</v>
      </c>
      <c r="C26" s="36" t="str">
        <f>IFERROR(VLOOKUP(A26,الرصيد!A:D,2,0),"")</f>
        <v>بطارية 90 فولت</v>
      </c>
      <c r="D26" s="43">
        <f>IFERROR(VLOOKUP(A26,الرصيد!A:D,3,0),"")</f>
        <v>1600</v>
      </c>
      <c r="E26" s="44">
        <f t="shared" si="3"/>
        <v>5</v>
      </c>
      <c r="F26" s="66">
        <v>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v>4</v>
      </c>
      <c r="AE26" s="4"/>
      <c r="AF26" s="4"/>
      <c r="AG26" s="4"/>
      <c r="AH26" s="4"/>
      <c r="AI26" s="4"/>
      <c r="AJ26" s="4"/>
      <c r="AK26" s="4"/>
    </row>
    <row r="27" spans="1:37">
      <c r="A27" s="7">
        <v>124</v>
      </c>
      <c r="B27" s="34">
        <f>IFERROR(VLOOKUP(A27,الرصيد!A:D,4,0),"")</f>
        <v>1</v>
      </c>
      <c r="C27" s="34" t="str">
        <f>IFERROR(VLOOKUP(A27,الرصيد!A:D,2,0),"")</f>
        <v>فلتر هواء ماردونا</v>
      </c>
      <c r="D27" s="40">
        <f>IFERROR(VLOOKUP(A27,الرصيد!A:D,3,0),"")</f>
        <v>0</v>
      </c>
      <c r="E27" s="41">
        <f t="shared" si="3"/>
        <v>1</v>
      </c>
      <c r="F27" s="66">
        <v>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>
      <c r="A28" s="6">
        <v>125</v>
      </c>
      <c r="B28" s="35">
        <f>IFERROR(VLOOKUP(A28,الرصيد!A:D,4,0),"")</f>
        <v>9</v>
      </c>
      <c r="C28" s="36" t="str">
        <f>IFERROR(VLOOKUP(A28,الرصيد!A:D,2,0),"")</f>
        <v>فلتر هواء كبير مشكل</v>
      </c>
      <c r="D28" s="43">
        <f>IFERROR(VLOOKUP(A28,الرصيد!A:D,3,0),"")</f>
        <v>450</v>
      </c>
      <c r="E28" s="44">
        <f t="shared" si="3"/>
        <v>10</v>
      </c>
      <c r="F28" s="66">
        <v>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>
        <v>2</v>
      </c>
      <c r="AF28" s="4"/>
      <c r="AG28" s="4"/>
      <c r="AH28" s="4"/>
      <c r="AI28" s="4"/>
      <c r="AJ28" s="4"/>
      <c r="AK28" s="4"/>
    </row>
    <row r="29" spans="1:37">
      <c r="A29" s="7">
        <v>126</v>
      </c>
      <c r="B29" s="34">
        <f>IFERROR(VLOOKUP(A29,الرصيد!A:D,4,0),"")</f>
        <v>6</v>
      </c>
      <c r="C29" s="34" t="str">
        <f>IFERROR(VLOOKUP(A29,الرصيد!A:D,2,0),"")</f>
        <v>سير لودر</v>
      </c>
      <c r="D29" s="40">
        <f>IFERROR(VLOOKUP(A29,الرصيد!A:D,3,0),"")</f>
        <v>0</v>
      </c>
      <c r="E29" s="41">
        <f t="shared" si="3"/>
        <v>6</v>
      </c>
      <c r="F29" s="66">
        <v>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>
      <c r="A30" s="6">
        <v>127</v>
      </c>
      <c r="B30" s="35">
        <f>IFERROR(VLOOKUP(A30,الرصيد!A:D,4,0),"")</f>
        <v>1</v>
      </c>
      <c r="C30" s="36" t="str">
        <f>IFERROR(VLOOKUP(A30,الرصيد!A:D,2,0),"")</f>
        <v>صليبة لودر</v>
      </c>
      <c r="D30" s="43">
        <f>IFERROR(VLOOKUP(A30,الرصيد!A:D,3,0),"")</f>
        <v>0</v>
      </c>
      <c r="E30" s="44">
        <f t="shared" si="3"/>
        <v>1</v>
      </c>
      <c r="F30" s="66">
        <v>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>
      <c r="A31" s="7">
        <v>128</v>
      </c>
      <c r="B31" s="34">
        <f>IFERROR(VLOOKUP(A31,الرصيد!A:D,4,0),"")</f>
        <v>0</v>
      </c>
      <c r="C31" s="34" t="str">
        <f>IFERROR(VLOOKUP(A31,الرصيد!A:D,2,0),"")</f>
        <v>فلتر - 3349</v>
      </c>
      <c r="D31" s="40">
        <f>IFERROR(VLOOKUP(A31,الرصيد!A:D,3,0),"")</f>
        <v>450</v>
      </c>
      <c r="E31" s="41">
        <f t="shared" si="3"/>
        <v>1</v>
      </c>
      <c r="F31" s="66">
        <v>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>
      <c r="A32" s="6">
        <v>129</v>
      </c>
      <c r="B32" s="35">
        <f>IFERROR(VLOOKUP(A32,الرصيد!A:D,4,0),"")</f>
        <v>8</v>
      </c>
      <c r="C32" s="36" t="str">
        <f>IFERROR(VLOOKUP(A32,الرصيد!A:D,2,0),"")</f>
        <v>سير مختلف</v>
      </c>
      <c r="D32" s="43">
        <f>IFERROR(VLOOKUP(A32,الرصيد!A:D,3,0),"")</f>
        <v>0</v>
      </c>
      <c r="E32" s="44">
        <f t="shared" si="3"/>
        <v>8</v>
      </c>
      <c r="F32" s="66">
        <v>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>
      <c r="A33" s="7">
        <v>130</v>
      </c>
      <c r="B33" s="34">
        <f>IFERROR(VLOOKUP(A33,الرصيد!A:D,4,0),"")</f>
        <v>6</v>
      </c>
      <c r="C33" s="34" t="str">
        <f>IFERROR(VLOOKUP(A33,الرصيد!A:D,2,0),"")</f>
        <v>فانوس 8ليد-12فولت</v>
      </c>
      <c r="D33" s="40">
        <f>IFERROR(VLOOKUP(A33,الرصيد!A:D,3,0),"")</f>
        <v>263.14999999999998</v>
      </c>
      <c r="E33" s="41">
        <f t="shared" si="3"/>
        <v>6</v>
      </c>
      <c r="F33" s="66">
        <v>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>
      <c r="A34" s="6">
        <v>131</v>
      </c>
      <c r="B34" s="35">
        <f>IFERROR(VLOOKUP(A34,الرصيد!A:D,4,0),"")</f>
        <v>6</v>
      </c>
      <c r="C34" s="36" t="str">
        <f>IFERROR(VLOOKUP(A34,الرصيد!A:D,2,0),"")</f>
        <v>فلتر جاز دونالنسون - جريدر</v>
      </c>
      <c r="D34" s="43">
        <f>IFERROR(VLOOKUP(A34,الرصيد!A:D,3,0),"")</f>
        <v>150</v>
      </c>
      <c r="E34" s="44">
        <f t="shared" si="3"/>
        <v>7</v>
      </c>
      <c r="F34" s="66">
        <v>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>
      <c r="A35" s="7">
        <v>132</v>
      </c>
      <c r="B35" s="34">
        <f>IFERROR(VLOOKUP(A35,الرصيد!A:D,4,0),"")</f>
        <v>6</v>
      </c>
      <c r="C35" s="34" t="str">
        <f>IFERROR(VLOOKUP(A35,الرصيد!A:D,2,0),"")</f>
        <v>فلتر زيت دونالنسون- جريدر</v>
      </c>
      <c r="D35" s="40">
        <f>IFERROR(VLOOKUP(A35,الرصيد!A:D,3,0),"")</f>
        <v>110</v>
      </c>
      <c r="E35" s="41">
        <f t="shared" si="3"/>
        <v>9</v>
      </c>
      <c r="F35" s="66">
        <v>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A36" s="6">
        <v>133</v>
      </c>
      <c r="B36" s="35">
        <f>IFERROR(VLOOKUP(A36,الرصيد!A:D,4,0),"")</f>
        <v>2</v>
      </c>
      <c r="C36" s="36" t="str">
        <f>IFERROR(VLOOKUP(A36,الرصيد!A:D,2,0),"")</f>
        <v>فلتر 1242</v>
      </c>
      <c r="D36" s="43">
        <f>IFERROR(VLOOKUP(A36,الرصيد!A:D,3,0),"")</f>
        <v>0</v>
      </c>
      <c r="E36" s="44">
        <f t="shared" si="3"/>
        <v>2</v>
      </c>
      <c r="F36" s="66">
        <v>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7">
        <v>134</v>
      </c>
      <c r="B37" s="34">
        <f>IFERROR(VLOOKUP(A37,الرصيد!A:D,4,0),"")</f>
        <v>1</v>
      </c>
      <c r="C37" s="34" t="str">
        <f>IFERROR(VLOOKUP(A37,الرصيد!A:D,2,0),"")</f>
        <v>جركن مياه خضراء 1 لتر</v>
      </c>
      <c r="D37" s="40">
        <f>IFERROR(VLOOKUP(A37,الرصيد!A:D,3,0),"")</f>
        <v>25</v>
      </c>
      <c r="E37" s="41">
        <f t="shared" si="3"/>
        <v>1</v>
      </c>
      <c r="F37" s="66">
        <v>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>
      <c r="A38" s="6">
        <v>135</v>
      </c>
      <c r="B38" s="35">
        <f>IFERROR(VLOOKUP(A38,الرصيد!A:D,4,0),"")</f>
        <v>2</v>
      </c>
      <c r="C38" s="36" t="str">
        <f>IFERROR(VLOOKUP(A38,الرصيد!A:D,2,0),"")</f>
        <v>فلتر هيدروليك</v>
      </c>
      <c r="D38" s="43">
        <f>IFERROR(VLOOKUP(A38,الرصيد!A:D,3,0),"")</f>
        <v>0</v>
      </c>
      <c r="E38" s="44">
        <f t="shared" si="3"/>
        <v>2</v>
      </c>
      <c r="F38" s="66">
        <v>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>
      <c r="A39" s="7">
        <v>136</v>
      </c>
      <c r="B39" s="34">
        <f>IFERROR(VLOOKUP(A39,الرصيد!A:D,4,0),"")</f>
        <v>3</v>
      </c>
      <c r="C39" s="34" t="str">
        <f>IFERROR(VLOOKUP(A39,الرصيد!A:D,2,0),"")</f>
        <v>فلتر لودر بكوباية</v>
      </c>
      <c r="D39" s="40">
        <f>IFERROR(VLOOKUP(A39,الرصيد!A:D,3,0),"")</f>
        <v>350</v>
      </c>
      <c r="E39" s="41">
        <f t="shared" si="3"/>
        <v>4</v>
      </c>
      <c r="F39" s="66">
        <v>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>
      <c r="A40" s="6">
        <v>137</v>
      </c>
      <c r="B40" s="35">
        <f>IFERROR(VLOOKUP(A40,الرصيد!A:D,4,0),"")</f>
        <v>3</v>
      </c>
      <c r="C40" s="36" t="str">
        <f>IFERROR(VLOOKUP(A40,الرصيد!A:D,2,0),"")</f>
        <v>جركن مادة</v>
      </c>
      <c r="D40" s="43">
        <f>IFERROR(VLOOKUP(A40,الرصيد!A:D,3,0),"")</f>
        <v>0</v>
      </c>
      <c r="E40" s="44">
        <f t="shared" si="3"/>
        <v>3</v>
      </c>
      <c r="F40" s="66">
        <v>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>
      <c r="A41" s="7">
        <v>138</v>
      </c>
      <c r="B41" s="34">
        <f>IFERROR(VLOOKUP(A41,الرصيد!A:D,4,0),"")</f>
        <v>8</v>
      </c>
      <c r="C41" s="34" t="str">
        <f>IFERROR(VLOOKUP(A41,الرصيد!A:D,2,0),"")</f>
        <v>طقم ضافر لودر</v>
      </c>
      <c r="D41" s="40">
        <f>IFERROR(VLOOKUP(A41,الرصيد!A:D,3,0),"")</f>
        <v>240</v>
      </c>
      <c r="E41" s="41">
        <f t="shared" si="3"/>
        <v>8</v>
      </c>
      <c r="F41" s="66">
        <v>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>
      <c r="A42" s="6">
        <v>139</v>
      </c>
      <c r="B42" s="35">
        <f>IFERROR(VLOOKUP(A42,الرصيد!A:D,4,0),"")</f>
        <v>5</v>
      </c>
      <c r="C42" s="36" t="str">
        <f>IFERROR(VLOOKUP(A42,الرصيد!A:D,2,0),"")</f>
        <v>جركن هيدروليك 16 لتر</v>
      </c>
      <c r="D42" s="43">
        <f>IFERROR(VLOOKUP(A42,الرصيد!A:D,3,0),"")</f>
        <v>390</v>
      </c>
      <c r="E42" s="44">
        <f t="shared" si="3"/>
        <v>7</v>
      </c>
      <c r="F42" s="66">
        <v>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>
      <c r="A43" s="7">
        <v>140</v>
      </c>
      <c r="B43" s="34">
        <f>IFERROR(VLOOKUP(A43,الرصيد!A:D,4,0),"")</f>
        <v>1</v>
      </c>
      <c r="C43" s="34" t="str">
        <f>IFERROR(VLOOKUP(A43,الرصيد!A:D,2,0),"")</f>
        <v>فلتر 131</v>
      </c>
      <c r="D43" s="40">
        <f>IFERROR(VLOOKUP(A43,الرصيد!A:D,3,0),"")</f>
        <v>0</v>
      </c>
      <c r="E43" s="41">
        <f t="shared" si="3"/>
        <v>1</v>
      </c>
      <c r="F43" s="66">
        <v>1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>
      <c r="A44" s="6">
        <v>141</v>
      </c>
      <c r="B44" s="35">
        <f>IFERROR(VLOOKUP(A44,الرصيد!A:D,4,0),"")</f>
        <v>10</v>
      </c>
      <c r="C44" s="36" t="str">
        <f>IFERROR(VLOOKUP(A44,الرصيد!A:D,2,0),"")</f>
        <v>شفرة جريدر</v>
      </c>
      <c r="D44" s="43">
        <f>IFERROR(VLOOKUP(A44,الرصيد!A:D,3,0),"")</f>
        <v>1500</v>
      </c>
      <c r="E44" s="44">
        <f t="shared" si="3"/>
        <v>10</v>
      </c>
      <c r="F44" s="66">
        <v>10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>
      <c r="A45" s="7">
        <v>142</v>
      </c>
      <c r="B45" s="34">
        <f>IFERROR(VLOOKUP(A45,الرصيد!A:D,4,0),"")</f>
        <v>2</v>
      </c>
      <c r="C45" s="34" t="str">
        <f>IFERROR(VLOOKUP(A45,الرصيد!A:D,2,0),"")</f>
        <v>واير حديد طويل</v>
      </c>
      <c r="D45" s="40">
        <f>IFERROR(VLOOKUP(A45,الرصيد!A:D,3,0),"")</f>
        <v>0</v>
      </c>
      <c r="E45" s="41">
        <f t="shared" si="3"/>
        <v>2</v>
      </c>
      <c r="F45" s="66">
        <v>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>
      <c r="A46" s="6">
        <v>143</v>
      </c>
      <c r="B46" s="35">
        <f>IFERROR(VLOOKUP(A46,الرصيد!A:D,4,0),"")</f>
        <v>2</v>
      </c>
      <c r="C46" s="36" t="str">
        <f>IFERROR(VLOOKUP(A46,الرصيد!A:D,2,0),"")</f>
        <v>شنيور</v>
      </c>
      <c r="D46" s="43">
        <f>IFERROR(VLOOKUP(A46,الرصيد!A:D,3,0),"")</f>
        <v>0</v>
      </c>
      <c r="E46" s="44">
        <f t="shared" si="3"/>
        <v>2</v>
      </c>
      <c r="F46" s="66">
        <v>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>
      <c r="A47" s="7">
        <v>144</v>
      </c>
      <c r="B47" s="34">
        <f>IFERROR(VLOOKUP(A47,الرصيد!A:D,4,0),"")</f>
        <v>1</v>
      </c>
      <c r="C47" s="34" t="str">
        <f>IFERROR(VLOOKUP(A47,الرصيد!A:D,2,0),"")</f>
        <v>صاروخ</v>
      </c>
      <c r="D47" s="40">
        <f>IFERROR(VLOOKUP(A47,الرصيد!A:D,3,0),"")</f>
        <v>0</v>
      </c>
      <c r="E47" s="41">
        <f t="shared" si="3"/>
        <v>1</v>
      </c>
      <c r="F47" s="66">
        <v>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6">
        <v>145</v>
      </c>
      <c r="B48" s="35">
        <f>IFERROR(VLOOKUP(A48,الرصيد!A:D,4,0),"")</f>
        <v>1</v>
      </c>
      <c r="C48" s="36" t="str">
        <f>IFERROR(VLOOKUP(A48,الرصيد!A:D,2,0),"")</f>
        <v>زجاج لودر</v>
      </c>
      <c r="D48" s="43">
        <f>IFERROR(VLOOKUP(A48,الرصيد!A:D,3,0),"")</f>
        <v>0</v>
      </c>
      <c r="E48" s="44">
        <f t="shared" si="3"/>
        <v>1</v>
      </c>
      <c r="F48" s="66">
        <v>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7">
        <v>146</v>
      </c>
      <c r="B49" s="34">
        <f>IFERROR(VLOOKUP(A49,الرصيد!A:D,4,0),"")</f>
        <v>1</v>
      </c>
      <c r="C49" s="34" t="str">
        <f>IFERROR(VLOOKUP(A49,الرصيد!A:D,2,0),"")</f>
        <v>زجاج هراس</v>
      </c>
      <c r="D49" s="40">
        <f>IFERROR(VLOOKUP(A49,الرصيد!A:D,3,0),"")</f>
        <v>0</v>
      </c>
      <c r="E49" s="41">
        <f t="shared" si="3"/>
        <v>1</v>
      </c>
      <c r="F49" s="66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>
      <c r="A50" s="6">
        <v>147</v>
      </c>
      <c r="B50" s="35">
        <f>IFERROR(VLOOKUP(A50,الرصيد!A:D,4,0),"")</f>
        <v>3</v>
      </c>
      <c r="C50" s="36" t="str">
        <f>IFERROR(VLOOKUP(A50,الرصيد!A:D,2,0),"")</f>
        <v>اتوماتيك ماتور مياه مستعمل</v>
      </c>
      <c r="D50" s="43">
        <f>IFERROR(VLOOKUP(A50,الرصيد!A:D,3,0),"")</f>
        <v>150</v>
      </c>
      <c r="E50" s="44">
        <f t="shared" si="3"/>
        <v>3</v>
      </c>
      <c r="F50" s="66">
        <v>3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>
      <c r="A51" s="7">
        <v>148</v>
      </c>
      <c r="B51" s="34">
        <f>IFERROR(VLOOKUP(A51,الرصيد!A:D,4,0),"")</f>
        <v>10</v>
      </c>
      <c r="C51" s="34" t="str">
        <f>IFERROR(VLOOKUP(A51,الرصيد!A:D,2,0),"")</f>
        <v>خرطوم كبس مشكل</v>
      </c>
      <c r="D51" s="40">
        <f>IFERROR(VLOOKUP(A51,الرصيد!A:D,3,0),"")</f>
        <v>400</v>
      </c>
      <c r="E51" s="41">
        <f t="shared" si="3"/>
        <v>10</v>
      </c>
      <c r="F51" s="66">
        <v>10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>
      <c r="A52" s="6">
        <v>149</v>
      </c>
      <c r="B52" s="35">
        <f>IFERROR(VLOOKUP(A52,الرصيد!A:D,4,0),"")</f>
        <v>1</v>
      </c>
      <c r="C52" s="36" t="str">
        <f>IFERROR(VLOOKUP(A52,الرصيد!A:D,2,0),"")</f>
        <v>بستم رفع كبير</v>
      </c>
      <c r="D52" s="43">
        <f>IFERROR(VLOOKUP(A52,الرصيد!A:D,3,0),"")</f>
        <v>0</v>
      </c>
      <c r="E52" s="44">
        <f t="shared" si="3"/>
        <v>1</v>
      </c>
      <c r="F52" s="66">
        <v>1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>
      <c r="A53" s="7">
        <v>150</v>
      </c>
      <c r="B53" s="34">
        <f>IFERROR(VLOOKUP(A53,الرصيد!A:D,4,0),"")</f>
        <v>7</v>
      </c>
      <c r="C53" s="34" t="str">
        <f>IFERROR(VLOOKUP(A53,الرصيد!A:D,2,0),"")</f>
        <v>كشاف زرافة</v>
      </c>
      <c r="D53" s="40">
        <f>IFERROR(VLOOKUP(A53,الرصيد!A:D,3,0),"")</f>
        <v>0</v>
      </c>
      <c r="E53" s="41">
        <f t="shared" si="3"/>
        <v>7</v>
      </c>
      <c r="F53" s="66">
        <v>7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>
      <c r="A54" s="6">
        <v>151</v>
      </c>
      <c r="B54" s="35">
        <f>IFERROR(VLOOKUP(A54,الرصيد!A:D,4,0),"")</f>
        <v>16</v>
      </c>
      <c r="C54" s="36" t="str">
        <f>IFERROR(VLOOKUP(A54,الرصيد!A:D,2,0),"")</f>
        <v>فلتر مولدات + جاز</v>
      </c>
      <c r="D54" s="43">
        <f>IFERROR(VLOOKUP(A54,الرصيد!A:D,3,0),"")</f>
        <v>0</v>
      </c>
      <c r="E54" s="44">
        <f t="shared" si="3"/>
        <v>16</v>
      </c>
      <c r="F54" s="66">
        <v>16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>
      <c r="A55" s="7">
        <v>152</v>
      </c>
      <c r="B55" s="34">
        <f>IFERROR(VLOOKUP(A55,الرصيد!A:D,4,0),"")</f>
        <v>2</v>
      </c>
      <c r="C55" s="34" t="str">
        <f>IFERROR(VLOOKUP(A55,الرصيد!A:D,2,0),"")</f>
        <v>كرتونة افيز</v>
      </c>
      <c r="D55" s="40">
        <f>IFERROR(VLOOKUP(A55,الرصيد!A:D,3,0),"")</f>
        <v>0</v>
      </c>
      <c r="E55" s="41">
        <f t="shared" si="3"/>
        <v>2</v>
      </c>
      <c r="F55" s="66">
        <v>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>
      <c r="A56" s="6">
        <v>153</v>
      </c>
      <c r="B56" s="35">
        <f>IFERROR(VLOOKUP(A56,الرصيد!A:D,4,0),"")</f>
        <v>4</v>
      </c>
      <c r="C56" s="36" t="str">
        <f>IFERROR(VLOOKUP(A56,الرصيد!A:D,2,0),"")</f>
        <v>هزاز خرسانة</v>
      </c>
      <c r="D56" s="43">
        <f>IFERROR(VLOOKUP(A56,الرصيد!A:D,3,0),"")</f>
        <v>0</v>
      </c>
      <c r="E56" s="44">
        <f t="shared" si="3"/>
        <v>4</v>
      </c>
      <c r="F56" s="66">
        <v>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>
      <c r="A57" s="7">
        <v>154</v>
      </c>
      <c r="B57" s="34">
        <f>IFERROR(VLOOKUP(A57,الرصيد!A:D,4,0),"")</f>
        <v>2</v>
      </c>
      <c r="C57" s="34" t="str">
        <f>IFERROR(VLOOKUP(A57,الرصيد!A:D,2,0),"")</f>
        <v>زومبة هزاز</v>
      </c>
      <c r="D57" s="40">
        <f>IFERROR(VLOOKUP(A57,الرصيد!A:D,3,0),"")</f>
        <v>0</v>
      </c>
      <c r="E57" s="41">
        <f t="shared" si="3"/>
        <v>2</v>
      </c>
      <c r="F57" s="66">
        <v>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>
      <c r="A58" s="6">
        <v>155</v>
      </c>
      <c r="B58" s="35">
        <f>IFERROR(VLOOKUP(A58,الرصيد!A:D,4,0),"")</f>
        <v>2</v>
      </c>
      <c r="C58" s="36" t="str">
        <f>IFERROR(VLOOKUP(A58,الرصيد!A:D,2,0),"")</f>
        <v>بطارية 150 فولت</v>
      </c>
      <c r="D58" s="43">
        <f>IFERROR(VLOOKUP(A58,الرصيد!A:D,3,0),"")</f>
        <v>2700</v>
      </c>
      <c r="E58" s="44">
        <f t="shared" si="3"/>
        <v>2</v>
      </c>
      <c r="F58" s="6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>
        <v>2</v>
      </c>
      <c r="AE58" s="4"/>
      <c r="AF58" s="4"/>
      <c r="AG58" s="4"/>
      <c r="AH58" s="4"/>
      <c r="AI58" s="4"/>
      <c r="AJ58" s="4"/>
      <c r="AK58" s="4"/>
    </row>
    <row r="59" spans="1:37">
      <c r="A59" s="7">
        <v>156</v>
      </c>
      <c r="B59" s="34">
        <f>IFERROR(VLOOKUP(A59,الرصيد!A:D,4,0),"")</f>
        <v>0</v>
      </c>
      <c r="C59" s="34" t="str">
        <f>IFERROR(VLOOKUP(A59,الرصيد!A:D,2,0),"")</f>
        <v>كاوتش 15-70-255</v>
      </c>
      <c r="D59" s="40">
        <f>IFERROR(VLOOKUP(A59,الرصيد!A:D,3,0),"")</f>
        <v>2200</v>
      </c>
      <c r="E59" s="41">
        <f t="shared" si="3"/>
        <v>4</v>
      </c>
      <c r="F59" s="6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>
        <v>4</v>
      </c>
      <c r="AE59" s="4"/>
      <c r="AF59" s="4"/>
      <c r="AG59" s="4"/>
      <c r="AH59" s="4"/>
      <c r="AI59" s="4"/>
      <c r="AJ59" s="4"/>
      <c r="AK59" s="4"/>
    </row>
    <row r="60" spans="1:37">
      <c r="A60" s="6">
        <v>157</v>
      </c>
      <c r="B60" s="35">
        <f>IFERROR(VLOOKUP(A60,الرصيد!A:D,4,0),"")</f>
        <v>0</v>
      </c>
      <c r="C60" s="36" t="str">
        <f>IFERROR(VLOOKUP(A60,الرصيد!A:D,2,0),"")</f>
        <v>مفتاح اتوماتيك كمبروسر</v>
      </c>
      <c r="D60" s="43">
        <f>IFERROR(VLOOKUP(A60,الرصيد!A:D,3,0),"")</f>
        <v>0</v>
      </c>
      <c r="E60" s="44">
        <f t="shared" si="3"/>
        <v>0</v>
      </c>
      <c r="F60" s="6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>
      <c r="A61" s="7">
        <v>158</v>
      </c>
      <c r="B61" s="34">
        <f>IFERROR(VLOOKUP(A61,الرصيد!A:D,4,0),"")</f>
        <v>132</v>
      </c>
      <c r="C61" s="34" t="str">
        <f>IFERROR(VLOOKUP(A61,الرصيد!A:D,2,0),"")</f>
        <v>مسمار شفرة جريدر</v>
      </c>
      <c r="D61" s="40">
        <f>IFERROR(VLOOKUP(A61,الرصيد!A:D,3,0),"")</f>
        <v>10</v>
      </c>
      <c r="E61" s="41">
        <f t="shared" si="3"/>
        <v>162</v>
      </c>
      <c r="F61" s="66">
        <v>162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>
      <c r="A62" s="6">
        <v>159</v>
      </c>
      <c r="B62" s="35">
        <f>IFERROR(VLOOKUP(A62,الرصيد!A:D,4,0),"")</f>
        <v>1</v>
      </c>
      <c r="C62" s="36" t="str">
        <f>IFERROR(VLOOKUP(A62,الرصيد!A:D,2,0),"")</f>
        <v>فلتر هواء - ديمكس</v>
      </c>
      <c r="D62" s="43">
        <f>IFERROR(VLOOKUP(A62,الرصيد!A:D,3,0),"")</f>
        <v>0</v>
      </c>
      <c r="E62" s="44">
        <f t="shared" si="3"/>
        <v>1</v>
      </c>
      <c r="F62" s="66">
        <v>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>
      <c r="A63" s="7">
        <v>160</v>
      </c>
      <c r="B63" s="34">
        <f>IFERROR(VLOOKUP(A63,الرصيد!A:D,4,0),"")</f>
        <v>2</v>
      </c>
      <c r="C63" s="34" t="str">
        <f>IFERROR(VLOOKUP(A63,الرصيد!A:D,2,0),"")</f>
        <v>قرن شفرة جريدر</v>
      </c>
      <c r="D63" s="40">
        <f>IFERROR(VLOOKUP(A63,الرصيد!A:D,3,0),"")</f>
        <v>650</v>
      </c>
      <c r="E63" s="41">
        <f t="shared" si="3"/>
        <v>2</v>
      </c>
      <c r="F63" s="66">
        <v>2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>
      <c r="A64" s="6">
        <v>161</v>
      </c>
      <c r="B64" s="35">
        <f>IFERROR(VLOOKUP(A64,الرصيد!A:D,4,0),"")</f>
        <v>1</v>
      </c>
      <c r="C64" s="36" t="str">
        <f>IFERROR(VLOOKUP(A64,الرصيد!A:D,2,0),"")</f>
        <v>فلتر- IVECO 2994041</v>
      </c>
      <c r="D64" s="43">
        <f>IFERROR(VLOOKUP(A64,الرصيد!A:D,3,0),"")</f>
        <v>0</v>
      </c>
      <c r="E64" s="44">
        <f t="shared" si="3"/>
        <v>1</v>
      </c>
      <c r="F64" s="66">
        <v>1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>
      <c r="A65" s="7">
        <v>162</v>
      </c>
      <c r="B65" s="34">
        <f>IFERROR(VLOOKUP(A65,الرصيد!A:D,4,0),"")</f>
        <v>1</v>
      </c>
      <c r="C65" s="34" t="str">
        <f>IFERROR(VLOOKUP(A65,الرصيد!A:D,2,0),"")</f>
        <v>واير اكسلتير هراس</v>
      </c>
      <c r="D65" s="40">
        <f>IFERROR(VLOOKUP(A65,الرصيد!A:D,3,0),"")</f>
        <v>0</v>
      </c>
      <c r="E65" s="41">
        <f t="shared" si="3"/>
        <v>1</v>
      </c>
      <c r="F65" s="66">
        <v>1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>
      <c r="A66" s="6">
        <v>163</v>
      </c>
      <c r="B66" s="35">
        <f>IFERROR(VLOOKUP(A66,الرصيد!A:D,4,0),"")</f>
        <v>0</v>
      </c>
      <c r="C66" s="36" t="str">
        <f>IFERROR(VLOOKUP(A66,الرصيد!A:D,2,0),"")</f>
        <v>طلمبة تحضير جريدر</v>
      </c>
      <c r="D66" s="43">
        <f>IFERROR(VLOOKUP(A66,الرصيد!A:D,3,0),"")</f>
        <v>0</v>
      </c>
      <c r="E66" s="44">
        <f t="shared" si="3"/>
        <v>0</v>
      </c>
      <c r="F66" s="6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>
      <c r="A67" s="7">
        <v>164</v>
      </c>
      <c r="B67" s="34">
        <f>IFERROR(VLOOKUP(A67,الرصيد!A:D,4,0),"")</f>
        <v>0</v>
      </c>
      <c r="C67" s="34" t="str">
        <f>IFERROR(VLOOKUP(A67,الرصيد!A:D,2,0),"")</f>
        <v>كاوتش جريدر</v>
      </c>
      <c r="D67" s="40">
        <f>IFERROR(VLOOKUP(A67,الرصيد!A:D,3,0),"")</f>
        <v>0</v>
      </c>
      <c r="E67" s="41">
        <f t="shared" si="3"/>
        <v>0</v>
      </c>
      <c r="F67" s="6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>
      <c r="A68" s="6">
        <v>165</v>
      </c>
      <c r="B68" s="35">
        <f>IFERROR(VLOOKUP(A68,الرصيد!A:D,4,0),"")</f>
        <v>0</v>
      </c>
      <c r="C68" s="36" t="str">
        <f>IFERROR(VLOOKUP(A68,الرصيد!A:D,2,0),"")</f>
        <v>براميل بتومين</v>
      </c>
      <c r="D68" s="43">
        <f>IFERROR(VLOOKUP(A68,الرصيد!A:D,3,0),"")</f>
        <v>0</v>
      </c>
      <c r="E68" s="44">
        <f t="shared" si="3"/>
        <v>0</v>
      </c>
      <c r="F68" s="6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>
      <c r="A69" s="7">
        <v>166</v>
      </c>
      <c r="B69" s="34">
        <f>IFERROR(VLOOKUP(A69,الرصيد!A:D,4,0),"")</f>
        <v>0</v>
      </c>
      <c r="C69" s="34" t="str">
        <f>IFERROR(VLOOKUP(A69,الرصيد!A:D,2,0),"")</f>
        <v>جنط حديد</v>
      </c>
      <c r="D69" s="40">
        <f>IFERROR(VLOOKUP(A69,الرصيد!A:D,3,0),"")</f>
        <v>0</v>
      </c>
      <c r="E69" s="41">
        <f t="shared" si="3"/>
        <v>0</v>
      </c>
      <c r="F69" s="6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>
      <c r="A70" s="6">
        <v>167</v>
      </c>
      <c r="B70" s="35">
        <f>IFERROR(VLOOKUP(A70,الرصيد!A:D,4,0),"")</f>
        <v>0</v>
      </c>
      <c r="C70" s="36" t="str">
        <f>IFERROR(VLOOKUP(A70,الرصيد!A:D,2,0),"")</f>
        <v>جركن موبيل دلفاك 20ك</v>
      </c>
      <c r="D70" s="43">
        <f>IFERROR(VLOOKUP(A70,الرصيد!A:D,3,0),"")</f>
        <v>780</v>
      </c>
      <c r="E70" s="44">
        <f t="shared" si="3"/>
        <v>0</v>
      </c>
      <c r="F70" s="6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>
      <c r="A71" s="7">
        <v>168</v>
      </c>
      <c r="B71" s="34">
        <f>IFERROR(VLOOKUP(A71,الرصيد!A:D,4,0),"")</f>
        <v>0</v>
      </c>
      <c r="C71" s="34" t="str">
        <f>IFERROR(VLOOKUP(A71,الرصيد!A:D,2,0),"")</f>
        <v>فلتر زيت لودر انجليزي</v>
      </c>
      <c r="D71" s="40">
        <f>IFERROR(VLOOKUP(A71,الرصيد!A:D,3,0),"")</f>
        <v>450</v>
      </c>
      <c r="E71" s="41">
        <f t="shared" si="3"/>
        <v>0</v>
      </c>
      <c r="F71" s="6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>
      <c r="A72" s="6">
        <v>169</v>
      </c>
      <c r="B72" s="35">
        <f>IFERROR(VLOOKUP(A72,الرصيد!A:D,4,0),"")</f>
        <v>0</v>
      </c>
      <c r="C72" s="36" t="str">
        <f>IFERROR(VLOOKUP(A72,الرصيد!A:D,2,0),"")</f>
        <v>مشحمة</v>
      </c>
      <c r="D72" s="43">
        <f>IFERROR(VLOOKUP(A72,الرصيد!A:D,3,0),"")</f>
        <v>225</v>
      </c>
      <c r="E72" s="44">
        <f t="shared" si="3"/>
        <v>0</v>
      </c>
      <c r="F72" s="6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>
      <c r="A73" s="7">
        <v>170</v>
      </c>
      <c r="B73" s="34">
        <f>IFERROR(VLOOKUP(A73,الرصيد!A:D,4,0),"")</f>
        <v>0</v>
      </c>
      <c r="C73" s="34" t="str">
        <f>IFERROR(VLOOKUP(A73,الرصيد!A:D,2,0),"")</f>
        <v>بستم اسكاترا</v>
      </c>
      <c r="D73" s="40">
        <f>IFERROR(VLOOKUP(A73,الرصيد!A:D,3,0),"")</f>
        <v>500</v>
      </c>
      <c r="E73" s="41">
        <f t="shared" si="3"/>
        <v>0</v>
      </c>
      <c r="F73" s="6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>
      <c r="A74" s="6">
        <v>171</v>
      </c>
      <c r="B74" s="35">
        <f>IFERROR(VLOOKUP(A74,الرصيد!A:D,4,0),"")</f>
        <v>0</v>
      </c>
      <c r="C74" s="36" t="str">
        <f>IFERROR(VLOOKUP(A74,الرصيد!A:D,2,0),"")</f>
        <v>جراب بيضة جريدرH14</v>
      </c>
      <c r="D74" s="43">
        <f>IFERROR(VLOOKUP(A74,الرصيد!A:D,3,0),"")</f>
        <v>200</v>
      </c>
      <c r="E74" s="44">
        <f t="shared" si="3"/>
        <v>0</v>
      </c>
      <c r="F74" s="6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>
      <c r="A75" s="7">
        <v>172</v>
      </c>
      <c r="B75" s="34">
        <f>IFERROR(VLOOKUP(A75,الرصيد!A:D,4,0),"")</f>
        <v>0</v>
      </c>
      <c r="C75" s="34" t="str">
        <f>IFERROR(VLOOKUP(A75,الرصيد!A:D,2,0),"")</f>
        <v>طقم فيبر كامل بالاستيك</v>
      </c>
      <c r="D75" s="40">
        <f>IFERROR(VLOOKUP(A75,الرصيد!A:D,3,0),"")</f>
        <v>0</v>
      </c>
      <c r="E75" s="41">
        <f t="shared" si="3"/>
        <v>0</v>
      </c>
      <c r="F75" s="6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>
      <c r="A76" s="6">
        <v>173</v>
      </c>
      <c r="B76" s="35">
        <f>IFERROR(VLOOKUP(A76,الرصيد!A:D,4,0),"")</f>
        <v>0</v>
      </c>
      <c r="C76" s="36" t="str">
        <f>IFERROR(VLOOKUP(A76,الرصيد!A:D,2,0),"")</f>
        <v>اولسيه حديد جريدر</v>
      </c>
      <c r="D76" s="43">
        <f>IFERROR(VLOOKUP(A76,الرصيد!A:D,3,0),"")</f>
        <v>1100</v>
      </c>
      <c r="E76" s="44">
        <f t="shared" si="3"/>
        <v>0</v>
      </c>
      <c r="F76" s="6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>
      <c r="A77" s="7">
        <v>174</v>
      </c>
      <c r="B77" s="34">
        <f>IFERROR(VLOOKUP(A77,الرصيد!A:D,4,0),"")</f>
        <v>0</v>
      </c>
      <c r="C77" s="34" t="str">
        <f>IFERROR(VLOOKUP(A77,الرصيد!A:D,2,0),"")</f>
        <v>كورنر شمال + يمين لودر</v>
      </c>
      <c r="D77" s="40">
        <f>IFERROR(VLOOKUP(A77,الرصيد!A:D,3,0),"")</f>
        <v>1000</v>
      </c>
      <c r="E77" s="41">
        <f t="shared" si="3"/>
        <v>0</v>
      </c>
      <c r="F77" s="6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>
      <c r="A78" s="6">
        <v>175</v>
      </c>
      <c r="B78" s="35">
        <f>IFERROR(VLOOKUP(A78,الرصيد!A:D,4,0),"")</f>
        <v>0</v>
      </c>
      <c r="C78" s="36" t="str">
        <f>IFERROR(VLOOKUP(A78,الرصيد!A:D,2,0),"")</f>
        <v>مسمار جريدر</v>
      </c>
      <c r="D78" s="43">
        <f>IFERROR(VLOOKUP(A78,الرصيد!A:D,3,0),"")</f>
        <v>0</v>
      </c>
      <c r="E78" s="44">
        <f t="shared" si="3"/>
        <v>0</v>
      </c>
      <c r="F78" s="6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>
      <c r="A79" s="7">
        <v>176</v>
      </c>
      <c r="B79" s="34">
        <f>IFERROR(VLOOKUP(A79,الرصيد!A:D,4,0),"")</f>
        <v>0</v>
      </c>
      <c r="C79" s="34" t="str">
        <f>IFERROR(VLOOKUP(A79,الرصيد!A:D,2,0),"")</f>
        <v>فلتر رقم 185</v>
      </c>
      <c r="D79" s="40">
        <f>IFERROR(VLOOKUP(A79,الرصيد!A:D,3,0),"")</f>
        <v>110</v>
      </c>
      <c r="E79" s="41">
        <f t="shared" si="3"/>
        <v>0</v>
      </c>
      <c r="F79" s="6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>
      <c r="A80" s="6">
        <v>177</v>
      </c>
      <c r="B80" s="35">
        <f>IFERROR(VLOOKUP(A80,الرصيد!A:D,4,0),"")</f>
        <v>0</v>
      </c>
      <c r="C80" s="36" t="str">
        <f>IFERROR(VLOOKUP(A80,الرصيد!A:D,2,0),"")</f>
        <v>فلتر رقم 1280</v>
      </c>
      <c r="D80" s="43">
        <f>IFERROR(VLOOKUP(A80,الرصيد!A:D,3,0),"")</f>
        <v>150</v>
      </c>
      <c r="E80" s="44">
        <f t="shared" si="3"/>
        <v>0</v>
      </c>
      <c r="F80" s="6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>
      <c r="A81" s="7">
        <v>178</v>
      </c>
      <c r="B81" s="34">
        <f>IFERROR(VLOOKUP(A81,الرصيد!A:D,4,0),"")</f>
        <v>0</v>
      </c>
      <c r="C81" s="34" t="str">
        <f>IFERROR(VLOOKUP(A81,الرصيد!A:D,2,0),"")</f>
        <v>فلتر رقم 3342</v>
      </c>
      <c r="D81" s="40">
        <f>IFERROR(VLOOKUP(A81,الرصيد!A:D,3,0),"")</f>
        <v>120</v>
      </c>
      <c r="E81" s="41">
        <f t="shared" si="3"/>
        <v>0</v>
      </c>
      <c r="F81" s="6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>
      <c r="A82" s="6">
        <v>179</v>
      </c>
      <c r="B82" s="35">
        <f>IFERROR(VLOOKUP(A82,الرصيد!A:D,4,0),"")</f>
        <v>0</v>
      </c>
      <c r="C82" s="36" t="str">
        <f>IFERROR(VLOOKUP(A82,الرصيد!A:D,2,0),"")</f>
        <v>فلتر رقم 19732</v>
      </c>
      <c r="D82" s="43">
        <f>IFERROR(VLOOKUP(A82,الرصيد!A:D,3,0),"")</f>
        <v>488</v>
      </c>
      <c r="E82" s="44">
        <f t="shared" si="3"/>
        <v>0</v>
      </c>
      <c r="F82" s="6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>
      <c r="A83" s="7">
        <v>180</v>
      </c>
      <c r="B83" s="34">
        <f>IFERROR(VLOOKUP(A83,الرصيد!A:D,4,0),"")</f>
        <v>0</v>
      </c>
      <c r="C83" s="34" t="str">
        <f>IFERROR(VLOOKUP(A83,الرصيد!A:D,2,0),"")</f>
        <v>فلتر رقم 5485</v>
      </c>
      <c r="D83" s="40">
        <f>IFERROR(VLOOKUP(A83,الرصيد!A:D,3,0),"")</f>
        <v>230</v>
      </c>
      <c r="E83" s="41">
        <f t="shared" si="3"/>
        <v>0</v>
      </c>
      <c r="F83" s="6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>
      <c r="A84" s="6">
        <v>181</v>
      </c>
      <c r="B84" s="35">
        <f>IFERROR(VLOOKUP(A84,الرصيد!A:D,4,0),"")</f>
        <v>0</v>
      </c>
      <c r="C84" s="36" t="str">
        <f>IFERROR(VLOOKUP(A84,الرصيد!A:D,2,0),"")</f>
        <v>طقم جوان هراسات</v>
      </c>
      <c r="D84" s="43">
        <f>IFERROR(VLOOKUP(A84,الرصيد!A:D,3,0),"")</f>
        <v>4500</v>
      </c>
      <c r="E84" s="44">
        <f t="shared" si="3"/>
        <v>0</v>
      </c>
      <c r="F84" s="6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>
      <c r="A85" s="7">
        <v>182</v>
      </c>
      <c r="B85" s="34">
        <f>IFERROR(VLOOKUP(A85,الرصيد!A:D,4,0),"")</f>
        <v>0</v>
      </c>
      <c r="C85" s="34" t="str">
        <f>IFERROR(VLOOKUP(A85,الرصيد!A:D,2,0),"")</f>
        <v>جوان فخدة</v>
      </c>
      <c r="D85" s="40">
        <f>IFERROR(VLOOKUP(A85,الرصيد!A:D,3,0),"")</f>
        <v>1100</v>
      </c>
      <c r="E85" s="41">
        <f t="shared" ref="E85:E148" si="4">SUM(F85:AK85)</f>
        <v>0</v>
      </c>
      <c r="F85" s="6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>
      <c r="A86" s="6">
        <v>183</v>
      </c>
      <c r="B86" s="35">
        <f>IFERROR(VLOOKUP(A86,الرصيد!A:D,4,0),"")</f>
        <v>0</v>
      </c>
      <c r="C86" s="36" t="str">
        <f>IFERROR(VLOOKUP(A86,الرصيد!A:D,2,0),"")</f>
        <v>اولسيه بلاستيك صغير</v>
      </c>
      <c r="D86" s="43">
        <f>IFERROR(VLOOKUP(A86,الرصيد!A:D,3,0),"")</f>
        <v>10</v>
      </c>
      <c r="E86" s="44">
        <f t="shared" si="4"/>
        <v>0</v>
      </c>
      <c r="F86" s="6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>
      <c r="A87" s="7">
        <v>184</v>
      </c>
      <c r="B87" s="34">
        <f>IFERROR(VLOOKUP(A87,الرصيد!A:D,4,0),"")</f>
        <v>0</v>
      </c>
      <c r="C87" s="34" t="str">
        <f>IFERROR(VLOOKUP(A87,الرصيد!A:D,2,0),"")</f>
        <v>مسامير فخدة كبيرمقاس38</v>
      </c>
      <c r="D87" s="40">
        <f>IFERROR(VLOOKUP(A87,الرصيد!A:D,3,0),"")</f>
        <v>0</v>
      </c>
      <c r="E87" s="41">
        <f t="shared" si="4"/>
        <v>0</v>
      </c>
      <c r="F87" s="6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>
      <c r="A88" s="6">
        <v>185</v>
      </c>
      <c r="B88" s="35">
        <f>IFERROR(VLOOKUP(A88,الرصيد!A:D,4,0),"")</f>
        <v>0</v>
      </c>
      <c r="C88" s="36" t="str">
        <f>IFERROR(VLOOKUP(A88,الرصيد!A:D,2,0),"")</f>
        <v>بيضة دركسيون لودر</v>
      </c>
      <c r="D88" s="43">
        <f>IFERROR(VLOOKUP(A88,الرصيد!A:D,3,0),"")</f>
        <v>0</v>
      </c>
      <c r="E88" s="44">
        <f t="shared" si="4"/>
        <v>0</v>
      </c>
      <c r="F88" s="6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>
      <c r="A89" s="7">
        <v>186</v>
      </c>
      <c r="B89" s="34">
        <f>IFERROR(VLOOKUP(A89,الرصيد!A:D,4,0),"")</f>
        <v>3</v>
      </c>
      <c r="C89" s="34" t="str">
        <f>IFERROR(VLOOKUP(A89,الرصيد!A:D,2,0),"")</f>
        <v>مسمار غفرة - لودر</v>
      </c>
      <c r="D89" s="40">
        <f>IFERROR(VLOOKUP(A89,الرصيد!A:D,3,0),"")</f>
        <v>0</v>
      </c>
      <c r="E89" s="41">
        <f t="shared" si="4"/>
        <v>3</v>
      </c>
      <c r="F89" s="66">
        <v>3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>
      <c r="A90" s="6">
        <v>187</v>
      </c>
      <c r="B90" s="35">
        <f>IFERROR(VLOOKUP(A90,الرصيد!A:D,4,0),"")</f>
        <v>0</v>
      </c>
      <c r="C90" s="36" t="str">
        <f>IFERROR(VLOOKUP(A90,الرصيد!A:D,2,0),"")</f>
        <v>فلتر جاز43311</v>
      </c>
      <c r="D90" s="43">
        <f>IFERROR(VLOOKUP(A90,الرصيد!A:D,3,0),"")</f>
        <v>105</v>
      </c>
      <c r="E90" s="44">
        <f t="shared" si="4"/>
        <v>0</v>
      </c>
      <c r="F90" s="6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>
      <c r="A91" s="7">
        <v>188</v>
      </c>
      <c r="B91" s="34">
        <f>IFERROR(VLOOKUP(A91,الرصيد!A:D,4,0),"")</f>
        <v>0</v>
      </c>
      <c r="C91" s="34" t="str">
        <f>IFERROR(VLOOKUP(A91,الرصيد!A:D,2,0),"")</f>
        <v>فلتر زيت B99</v>
      </c>
      <c r="D91" s="40">
        <f>IFERROR(VLOOKUP(A91,الرصيد!A:D,3,0),"")</f>
        <v>250</v>
      </c>
      <c r="E91" s="41">
        <f t="shared" si="4"/>
        <v>0</v>
      </c>
      <c r="F91" s="6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>
      <c r="A92" s="6">
        <v>189</v>
      </c>
      <c r="B92" s="35">
        <f>IFERROR(VLOOKUP(A92,الرصيد!A:D,4,0),"")</f>
        <v>0</v>
      </c>
      <c r="C92" s="36" t="str">
        <f>IFERROR(VLOOKUP(A92,الرصيد!A:D,2,0),"")</f>
        <v>فلتر فتيس</v>
      </c>
      <c r="D92" s="43">
        <f>IFERROR(VLOOKUP(A92,الرصيد!A:D,3,0),"")</f>
        <v>350</v>
      </c>
      <c r="E92" s="44">
        <f t="shared" si="4"/>
        <v>0</v>
      </c>
      <c r="F92" s="6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>
      <c r="A93" s="7">
        <v>190</v>
      </c>
      <c r="B93" s="34">
        <f>IFERROR(VLOOKUP(A93,الرصيد!A:D,4,0),"")</f>
        <v>0</v>
      </c>
      <c r="C93" s="34" t="str">
        <f>IFERROR(VLOOKUP(A93,الرصيد!A:D,2,0),"")</f>
        <v>كورنر شمال + يمين لودر</v>
      </c>
      <c r="D93" s="40">
        <f>IFERROR(VLOOKUP(A93,الرصيد!A:D,3,0),"")</f>
        <v>1000</v>
      </c>
      <c r="E93" s="41">
        <f t="shared" si="4"/>
        <v>0</v>
      </c>
      <c r="F93" s="6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>
      <c r="A94" s="6">
        <v>191</v>
      </c>
      <c r="B94" s="35">
        <f>IFERROR(VLOOKUP(A94,الرصيد!A:D,4,0),"")</f>
        <v>0</v>
      </c>
      <c r="C94" s="36" t="str">
        <f>IFERROR(VLOOKUP(A94,الرصيد!A:D,2,0),"")</f>
        <v>مسمار بنز صامولة طويلة - مقاس46</v>
      </c>
      <c r="D94" s="43">
        <f>IFERROR(VLOOKUP(A94,الرصيد!A:D,3,0),"")</f>
        <v>60</v>
      </c>
      <c r="E94" s="44">
        <f t="shared" si="4"/>
        <v>0</v>
      </c>
      <c r="F94" s="6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>
      <c r="A95" s="7">
        <v>192</v>
      </c>
      <c r="B95" s="34">
        <f>IFERROR(VLOOKUP(A95,الرصيد!A:D,4,0),"")</f>
        <v>0</v>
      </c>
      <c r="C95" s="34" t="str">
        <f>IFERROR(VLOOKUP(A95,الرصيد!A:D,2,0),"")</f>
        <v>غطاء مولد</v>
      </c>
      <c r="D95" s="40">
        <f>IFERROR(VLOOKUP(A95,الرصيد!A:D,3,0),"")</f>
        <v>125</v>
      </c>
      <c r="E95" s="41">
        <f t="shared" si="4"/>
        <v>0</v>
      </c>
      <c r="F95" s="6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>
      <c r="A96" s="6">
        <v>193</v>
      </c>
      <c r="B96" s="35">
        <f>IFERROR(VLOOKUP(A96,الرصيد!A:D,4,0),"")</f>
        <v>0</v>
      </c>
      <c r="C96" s="36" t="str">
        <f>IFERROR(VLOOKUP(A96,الرصيد!A:D,2,0),"")</f>
        <v>فلتر هواء كبير</v>
      </c>
      <c r="D96" s="43">
        <f>IFERROR(VLOOKUP(A96,الرصيد!A:D,3,0),"")</f>
        <v>3000</v>
      </c>
      <c r="E96" s="44">
        <f t="shared" si="4"/>
        <v>0</v>
      </c>
      <c r="F96" s="6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>
      <c r="A97" s="7">
        <v>194</v>
      </c>
      <c r="B97" s="34">
        <f>IFERROR(VLOOKUP(A97,الرصيد!A:D,4,0),"")</f>
        <v>0</v>
      </c>
      <c r="C97" s="34" t="str">
        <f>IFERROR(VLOOKUP(A97,الرصيد!A:D,2,0),"")</f>
        <v>فلتر هواء جديد من السلام</v>
      </c>
      <c r="D97" s="40">
        <f>IFERROR(VLOOKUP(A97,الرصيد!A:D,3,0),"")</f>
        <v>480</v>
      </c>
      <c r="E97" s="41">
        <f t="shared" si="4"/>
        <v>0</v>
      </c>
      <c r="F97" s="6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>
      <c r="A98" s="6">
        <v>195</v>
      </c>
      <c r="B98" s="35">
        <f>IFERROR(VLOOKUP(A98,الرصيد!A:D,4,0),"")</f>
        <v>0</v>
      </c>
      <c r="C98" s="36" t="str">
        <f>IFERROR(VLOOKUP(A98,الرصيد!A:D,2,0),"")</f>
        <v>جراب بيضة جريدرH140</v>
      </c>
      <c r="D98" s="43">
        <f>IFERROR(VLOOKUP(A98,الرصيد!A:D,3,0),"")</f>
        <v>175</v>
      </c>
      <c r="E98" s="44">
        <f t="shared" si="4"/>
        <v>0</v>
      </c>
      <c r="F98" s="6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>
      <c r="A99" s="7">
        <v>196</v>
      </c>
      <c r="B99" s="34">
        <f>IFERROR(VLOOKUP(A99,الرصيد!A:D,4,0),"")</f>
        <v>0</v>
      </c>
      <c r="C99" s="34" t="str">
        <f>IFERROR(VLOOKUP(A99,الرصيد!A:D,2,0),"")</f>
        <v xml:space="preserve">بنز + تيلة </v>
      </c>
      <c r="D99" s="40">
        <f>IFERROR(VLOOKUP(A99,الرصيد!A:D,3,0),"")</f>
        <v>10</v>
      </c>
      <c r="E99" s="41">
        <f t="shared" si="4"/>
        <v>0</v>
      </c>
      <c r="F99" s="6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>
      <c r="A100" s="6">
        <v>197</v>
      </c>
      <c r="B100" s="35">
        <f>IFERROR(VLOOKUP(A100,الرصيد!A:D,4,0),"")</f>
        <v>0</v>
      </c>
      <c r="C100" s="36" t="str">
        <f>IFERROR(VLOOKUP(A100,الرصيد!A:D,2,0),"")</f>
        <v>قرن شفرة 12</v>
      </c>
      <c r="D100" s="43">
        <f>IFERROR(VLOOKUP(A100,الرصيد!A:D,3,0),"")</f>
        <v>400</v>
      </c>
      <c r="E100" s="44">
        <f t="shared" si="4"/>
        <v>0</v>
      </c>
      <c r="F100" s="6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>
      <c r="A101" s="7">
        <v>198</v>
      </c>
      <c r="B101" s="34">
        <f>IFERROR(VLOOKUP(A101,الرصيد!A:D,4,0),"")</f>
        <v>0</v>
      </c>
      <c r="C101" s="34" t="str">
        <f>IFERROR(VLOOKUP(A101,الرصيد!A:D,2,0),"")</f>
        <v>فلتر هواء لودر H66</v>
      </c>
      <c r="D101" s="40">
        <f>IFERROR(VLOOKUP(A101,الرصيد!A:D,3,0),"")</f>
        <v>1900</v>
      </c>
      <c r="E101" s="41">
        <f t="shared" si="4"/>
        <v>0</v>
      </c>
      <c r="F101" s="6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>
      <c r="A102" s="6">
        <v>199</v>
      </c>
      <c r="B102" s="35">
        <f>IFERROR(VLOOKUP(A102,الرصيد!A:D,4,0),"")</f>
        <v>0</v>
      </c>
      <c r="C102" s="36" t="str">
        <f>IFERROR(VLOOKUP(A102,الرصيد!A:D,2,0),"")</f>
        <v xml:space="preserve">طرمبة هراس </v>
      </c>
      <c r="D102" s="43">
        <f>IFERROR(VLOOKUP(A102,الرصيد!A:D,3,0),"")</f>
        <v>4500</v>
      </c>
      <c r="E102" s="44">
        <f t="shared" si="4"/>
        <v>0</v>
      </c>
      <c r="F102" s="6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>
      <c r="A103" s="7">
        <v>200</v>
      </c>
      <c r="B103" s="34">
        <f>IFERROR(VLOOKUP(A103,الرصيد!A:D,4,0),"")</f>
        <v>0</v>
      </c>
      <c r="C103" s="34" t="str">
        <f>IFERROR(VLOOKUP(A103,الرصيد!A:D,2,0),"")</f>
        <v>طرمبة تموين الجاز (40لتر) تيوانىB</v>
      </c>
      <c r="D103" s="40">
        <f>IFERROR(VLOOKUP(A103,الرصيد!A:D,3,0),"")</f>
        <v>850</v>
      </c>
      <c r="E103" s="41">
        <f t="shared" si="4"/>
        <v>0</v>
      </c>
      <c r="F103" s="6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>
      <c r="A104" s="6">
        <v>201</v>
      </c>
      <c r="B104" s="35">
        <f>IFERROR(VLOOKUP(A104,الرصيد!A:D,4,0),"")</f>
        <v>0</v>
      </c>
      <c r="C104" s="36" t="str">
        <f>IFERROR(VLOOKUP(A104,الرصيد!A:D,2,0),"")</f>
        <v>خرطوم جاز</v>
      </c>
      <c r="D104" s="43">
        <f>IFERROR(VLOOKUP(A104,الرصيد!A:D,3,0),"")</f>
        <v>30</v>
      </c>
      <c r="E104" s="44">
        <f t="shared" si="4"/>
        <v>0</v>
      </c>
      <c r="F104" s="6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>
      <c r="A105" s="7">
        <v>202</v>
      </c>
      <c r="B105" s="34">
        <f>IFERROR(VLOOKUP(A105,الرصيد!A:D,4,0),"")</f>
        <v>0</v>
      </c>
      <c r="C105" s="34" t="str">
        <f>IFERROR(VLOOKUP(A105,الرصيد!A:D,2,0),"")</f>
        <v>ركبة جريدر</v>
      </c>
      <c r="D105" s="40">
        <f>IFERROR(VLOOKUP(A105,الرصيد!A:D,3,0),"")</f>
        <v>4750</v>
      </c>
      <c r="E105" s="41">
        <f t="shared" si="4"/>
        <v>0</v>
      </c>
      <c r="F105" s="6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>
      <c r="A106" s="6">
        <v>203</v>
      </c>
      <c r="B106" s="35">
        <f>IFERROR(VLOOKUP(A106,الرصيد!A:D,4,0),"")</f>
        <v>0</v>
      </c>
      <c r="C106" s="36" t="str">
        <f>IFERROR(VLOOKUP(A106,الرصيد!A:D,2,0),"")</f>
        <v>وش لقمة شفرة جريدر (3مسمار)</v>
      </c>
      <c r="D106" s="43">
        <f>IFERROR(VLOOKUP(A106,الرصيد!A:D,3,0),"")</f>
        <v>35</v>
      </c>
      <c r="E106" s="44">
        <f t="shared" si="4"/>
        <v>0</v>
      </c>
      <c r="F106" s="6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>
      <c r="A107" s="7">
        <v>204</v>
      </c>
      <c r="B107" s="34">
        <f>IFERROR(VLOOKUP(A107,الرصيد!A:D,4,0),"")</f>
        <v>0</v>
      </c>
      <c r="C107" s="34" t="str">
        <f>IFERROR(VLOOKUP(A107,الرصيد!A:D,2,0),"")</f>
        <v>غطاء تنك جاز لودرF66</v>
      </c>
      <c r="D107" s="40">
        <f>IFERROR(VLOOKUP(A107,الرصيد!A:D,3,0),"")</f>
        <v>300</v>
      </c>
      <c r="E107" s="41">
        <f t="shared" si="4"/>
        <v>0</v>
      </c>
      <c r="F107" s="6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>
      <c r="A108" s="6">
        <v>205</v>
      </c>
      <c r="B108" s="35">
        <f>IFERROR(VLOOKUP(A108,الرصيد!A:D,4,0),"")</f>
        <v>0</v>
      </c>
      <c r="C108" s="36" t="str">
        <f>IFERROR(VLOOKUP(A108,الرصيد!A:D,2,0),"")</f>
        <v>امبير حرارة ص</v>
      </c>
      <c r="D108" s="43">
        <f>IFERROR(VLOOKUP(A108,الرصيد!A:D,3,0),"")</f>
        <v>325</v>
      </c>
      <c r="E108" s="44">
        <f t="shared" si="4"/>
        <v>0</v>
      </c>
      <c r="F108" s="6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>
      <c r="A109" s="7">
        <v>206</v>
      </c>
      <c r="B109" s="34">
        <f>IFERROR(VLOOKUP(A109,الرصيد!A:D,4,0),"")</f>
        <v>0</v>
      </c>
      <c r="C109" s="34" t="str">
        <f>IFERROR(VLOOKUP(A109,الرصيد!A:D,2,0),"")</f>
        <v>سكس بلف جريدر</v>
      </c>
      <c r="D109" s="40">
        <f>IFERROR(VLOOKUP(A109,الرصيد!A:D,3,0),"")</f>
        <v>175</v>
      </c>
      <c r="E109" s="41">
        <f t="shared" si="4"/>
        <v>0</v>
      </c>
      <c r="F109" s="6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>
      <c r="A110" s="6">
        <v>207</v>
      </c>
      <c r="B110" s="35">
        <f>IFERROR(VLOOKUP(A110,الرصيد!A:D,4,0),"")</f>
        <v>0</v>
      </c>
      <c r="C110" s="36" t="str">
        <f>IFERROR(VLOOKUP(A110,الرصيد!A:D,2,0),"")</f>
        <v>تلبيسة جريدر</v>
      </c>
      <c r="D110" s="43">
        <f>IFERROR(VLOOKUP(A110,الرصيد!A:D,3,0),"")</f>
        <v>250</v>
      </c>
      <c r="E110" s="44">
        <f t="shared" si="4"/>
        <v>0</v>
      </c>
      <c r="F110" s="6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>
      <c r="A111" s="7">
        <v>208</v>
      </c>
      <c r="B111" s="34">
        <f>IFERROR(VLOOKUP(A111,الرصيد!A:D,4,0),"")</f>
        <v>0</v>
      </c>
      <c r="C111" s="34" t="str">
        <f>IFERROR(VLOOKUP(A111,الرصيد!A:D,2,0),"")</f>
        <v>تلبيسة جريدر-H</v>
      </c>
      <c r="D111" s="40">
        <f>IFERROR(VLOOKUP(A111,الرصيد!A:D,3,0),"")</f>
        <v>350</v>
      </c>
      <c r="E111" s="41">
        <f t="shared" si="4"/>
        <v>0</v>
      </c>
      <c r="F111" s="6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>
      <c r="A112" s="6">
        <v>209</v>
      </c>
      <c r="B112" s="35">
        <f>IFERROR(VLOOKUP(A112,الرصيد!A:D,4,0),"")</f>
        <v>0</v>
      </c>
      <c r="C112" s="36" t="str">
        <f>IFERROR(VLOOKUP(A112,الرصيد!A:D,2,0),"")</f>
        <v>فرشة هراس كاوتش</v>
      </c>
      <c r="D112" s="43">
        <f>IFERROR(VLOOKUP(A112,الرصيد!A:D,3,0),"")</f>
        <v>55</v>
      </c>
      <c r="E112" s="44">
        <f t="shared" si="4"/>
        <v>0</v>
      </c>
      <c r="F112" s="6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>
      <c r="A113" s="7">
        <v>210</v>
      </c>
      <c r="B113" s="34">
        <f>IFERROR(VLOOKUP(A113,الرصيد!A:D,4,0),"")</f>
        <v>0</v>
      </c>
      <c r="C113" s="34" t="str">
        <f>IFERROR(VLOOKUP(A113,الرصيد!A:D,2,0),"")</f>
        <v>طقم تلبيسة طويلة صخري (لودر)</v>
      </c>
      <c r="D113" s="40">
        <f>IFERROR(VLOOKUP(A113,الرصيد!A:D,3,0),"")</f>
        <v>250</v>
      </c>
      <c r="E113" s="41">
        <f t="shared" si="4"/>
        <v>0</v>
      </c>
      <c r="F113" s="6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>
      <c r="A114" s="6">
        <v>211</v>
      </c>
      <c r="B114" s="35">
        <f>IFERROR(VLOOKUP(A114,الرصيد!A:D,4,0),"")</f>
        <v>0</v>
      </c>
      <c r="C114" s="36" t="str">
        <f>IFERROR(VLOOKUP(A114,الرصيد!A:D,2,0),"")</f>
        <v>لقمة شفرة جريدر - ك</v>
      </c>
      <c r="D114" s="43">
        <f>IFERROR(VLOOKUP(A114,الرصيد!A:D,3,0),"")</f>
        <v>350</v>
      </c>
      <c r="E114" s="44">
        <f t="shared" si="4"/>
        <v>0</v>
      </c>
      <c r="F114" s="6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>
      <c r="A115" s="7">
        <v>212</v>
      </c>
      <c r="B115" s="34">
        <f>IFERROR(VLOOKUP(A115,الرصيد!A:D,4,0),"")</f>
        <v>0</v>
      </c>
      <c r="C115" s="34" t="str">
        <f>IFERROR(VLOOKUP(A115,الرصيد!A:D,2,0),"")</f>
        <v>لقمة شفرة جريدر - ص</v>
      </c>
      <c r="D115" s="40">
        <f>IFERROR(VLOOKUP(A115,الرصيد!A:D,3,0),"")</f>
        <v>275</v>
      </c>
      <c r="E115" s="41">
        <f t="shared" si="4"/>
        <v>0</v>
      </c>
      <c r="F115" s="6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>
      <c r="A116" s="6">
        <v>213</v>
      </c>
      <c r="B116" s="35">
        <f>IFERROR(VLOOKUP(A116,الرصيد!A:D,4,0),"")</f>
        <v>0</v>
      </c>
      <c r="C116" s="36" t="str">
        <f>IFERROR(VLOOKUP(A116,الرصيد!A:D,2,0),"")</f>
        <v>فلتر زيت موتور دونالسون- لودر</v>
      </c>
      <c r="D116" s="43">
        <f>IFERROR(VLOOKUP(A116,الرصيد!A:D,3,0),"")</f>
        <v>275</v>
      </c>
      <c r="E116" s="44">
        <f t="shared" si="4"/>
        <v>0</v>
      </c>
      <c r="F116" s="6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>
      <c r="A117" s="7">
        <v>214</v>
      </c>
      <c r="B117" s="34">
        <f>IFERROR(VLOOKUP(A117,الرصيد!A:D,4,0),"")</f>
        <v>0</v>
      </c>
      <c r="C117" s="34" t="str">
        <f>IFERROR(VLOOKUP(A117,الرصيد!A:D,2,0),"")</f>
        <v>علبة فيوزات + 4 قواطيش</v>
      </c>
      <c r="D117" s="40">
        <f>IFERROR(VLOOKUP(A117,الرصيد!A:D,3,0),"")</f>
        <v>245</v>
      </c>
      <c r="E117" s="41">
        <f t="shared" si="4"/>
        <v>0</v>
      </c>
      <c r="F117" s="6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>
      <c r="A118" s="6">
        <v>215</v>
      </c>
      <c r="B118" s="35">
        <f>IFERROR(VLOOKUP(A118,الرصيد!A:D,4,0),"")</f>
        <v>0</v>
      </c>
      <c r="C118" s="36" t="str">
        <f>IFERROR(VLOOKUP(A118,الرصيد!A:D,2,0),"")</f>
        <v>اسطوانة جربوكس دوران جريدر- صغير</v>
      </c>
      <c r="D118" s="43">
        <f>IFERROR(VLOOKUP(A118,الرصيد!A:D,3,0),"")</f>
        <v>315</v>
      </c>
      <c r="E118" s="44">
        <f t="shared" si="4"/>
        <v>0</v>
      </c>
      <c r="F118" s="6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>
      <c r="A119" s="7">
        <v>216</v>
      </c>
      <c r="B119" s="34">
        <f>IFERROR(VLOOKUP(A119,الرصيد!A:D,4,0),"")</f>
        <v>0</v>
      </c>
      <c r="C119" s="34" t="str">
        <f>IFERROR(VLOOKUP(A119,الرصيد!A:D,2,0),"")</f>
        <v>اسطوانة جربوكس دوران جريدر- كبير</v>
      </c>
      <c r="D119" s="40">
        <f>IFERROR(VLOOKUP(A119,الرصيد!A:D,3,0),"")</f>
        <v>385</v>
      </c>
      <c r="E119" s="41">
        <f t="shared" si="4"/>
        <v>0</v>
      </c>
      <c r="F119" s="6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>
      <c r="A120" s="6">
        <v>217</v>
      </c>
      <c r="B120" s="35">
        <f>IFERROR(VLOOKUP(A120,الرصيد!A:D,4,0),"")</f>
        <v>0</v>
      </c>
      <c r="C120" s="36" t="str">
        <f>IFERROR(VLOOKUP(A120,الرصيد!A:D,2,0),"")</f>
        <v>طقم فلاتر جاز CAT-H</v>
      </c>
      <c r="D120" s="43">
        <f>IFERROR(VLOOKUP(A120,الرصيد!A:D,3,0),"")</f>
        <v>725</v>
      </c>
      <c r="E120" s="44">
        <f t="shared" si="4"/>
        <v>0</v>
      </c>
      <c r="F120" s="6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>
      <c r="A121" s="7">
        <v>218</v>
      </c>
      <c r="B121" s="34">
        <f>IFERROR(VLOOKUP(A121,الرصيد!A:D,4,0),"")</f>
        <v>0</v>
      </c>
      <c r="C121" s="34" t="str">
        <f>IFERROR(VLOOKUP(A121,الرصيد!A:D,2,0),"")</f>
        <v>فلتر جاز دونالنسون - لودر</v>
      </c>
      <c r="D121" s="40">
        <f>IFERROR(VLOOKUP(A121,الرصيد!A:D,3,0),"")</f>
        <v>275</v>
      </c>
      <c r="E121" s="41">
        <f t="shared" si="4"/>
        <v>0</v>
      </c>
      <c r="F121" s="6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>
      <c r="A122" s="6">
        <v>219</v>
      </c>
      <c r="B122" s="35">
        <f>IFERROR(VLOOKUP(A122,الرصيد!A:D,4,0),"")</f>
        <v>0</v>
      </c>
      <c r="C122" s="36" t="str">
        <f>IFERROR(VLOOKUP(A122,الرصيد!A:D,2,0),"")</f>
        <v>كاوتشات سيارات اكتروس</v>
      </c>
      <c r="D122" s="43">
        <f>IFERROR(VLOOKUP(A122,الرصيد!A:D,3,0),"")</f>
        <v>0</v>
      </c>
      <c r="E122" s="44">
        <f t="shared" si="4"/>
        <v>0</v>
      </c>
      <c r="F122" s="6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>
      <c r="A123" s="7">
        <v>220</v>
      </c>
      <c r="B123" s="34">
        <f>IFERROR(VLOOKUP(A123,الرصيد!A:D,4,0),"")</f>
        <v>0</v>
      </c>
      <c r="C123" s="34" t="str">
        <f>IFERROR(VLOOKUP(A123,الرصيد!A:D,2,0),"")</f>
        <v>شفرة جريدر 17خرم</v>
      </c>
      <c r="D123" s="40">
        <f>IFERROR(VLOOKUP(A123,الرصيد!A:D,3,0),"")</f>
        <v>2000</v>
      </c>
      <c r="E123" s="41">
        <f t="shared" si="4"/>
        <v>0</v>
      </c>
      <c r="F123" s="6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>
      <c r="A124" s="6">
        <v>221</v>
      </c>
      <c r="B124" s="35">
        <f>IFERROR(VLOOKUP(A124,الرصيد!A:D,4,0),"")</f>
        <v>0</v>
      </c>
      <c r="C124" s="36" t="str">
        <f>IFERROR(VLOOKUP(A124,الرصيد!A:D,2,0),"")</f>
        <v>شفرة جريدر 15خرم</v>
      </c>
      <c r="D124" s="43">
        <f>IFERROR(VLOOKUP(A124,الرصيد!A:D,3,0),"")</f>
        <v>1550</v>
      </c>
      <c r="E124" s="44">
        <f t="shared" si="4"/>
        <v>0</v>
      </c>
      <c r="F124" s="6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>
      <c r="A125" s="7">
        <v>222</v>
      </c>
      <c r="B125" s="34">
        <f>IFERROR(VLOOKUP(A125,الرصيد!A:D,4,0),"")</f>
        <v>0</v>
      </c>
      <c r="C125" s="34" t="str">
        <f>IFERROR(VLOOKUP(A125,الرصيد!A:D,2,0),"")</f>
        <v>طوق حديد - جريدر</v>
      </c>
      <c r="D125" s="40">
        <f>IFERROR(VLOOKUP(A125,الرصيد!A:D,3,0),"")</f>
        <v>0</v>
      </c>
      <c r="E125" s="41">
        <f t="shared" si="4"/>
        <v>0</v>
      </c>
      <c r="F125" s="6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>
      <c r="A126" s="6">
        <v>223</v>
      </c>
      <c r="B126" s="35">
        <f>IFERROR(VLOOKUP(A126,الرصيد!A:D,4,0),"")</f>
        <v>0</v>
      </c>
      <c r="C126" s="36" t="str">
        <f>IFERROR(VLOOKUP(A126,الرصيد!A:D,2,0),"")</f>
        <v>بنز وتيله - جريدر</v>
      </c>
      <c r="D126" s="43">
        <f>IFERROR(VLOOKUP(A126,الرصيد!A:D,3,0),"")</f>
        <v>20</v>
      </c>
      <c r="E126" s="44">
        <f t="shared" si="4"/>
        <v>0</v>
      </c>
      <c r="F126" s="6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>
      <c r="A127" s="7">
        <v>224</v>
      </c>
      <c r="B127" s="34">
        <f>IFERROR(VLOOKUP(A127,الرصيد!A:D,4,0),"")</f>
        <v>0</v>
      </c>
      <c r="C127" s="34" t="str">
        <f>IFERROR(VLOOKUP(A127,الرصيد!A:D,2,0),"")</f>
        <v>استيك لودر وسط</v>
      </c>
      <c r="D127" s="40">
        <f>IFERROR(VLOOKUP(A127,الرصيد!A:D,3,0),"")</f>
        <v>120</v>
      </c>
      <c r="E127" s="41">
        <f t="shared" si="4"/>
        <v>0</v>
      </c>
      <c r="F127" s="6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>
      <c r="A128" s="6">
        <v>225</v>
      </c>
      <c r="B128" s="35">
        <f>IFERROR(VLOOKUP(A128,الرصيد!A:D,4,0),"")</f>
        <v>0</v>
      </c>
      <c r="C128" s="36" t="str">
        <f>IFERROR(VLOOKUP(A128,الرصيد!A:D,2,0),"")</f>
        <v>استيك لودر اسود رفيع</v>
      </c>
      <c r="D128" s="43">
        <f>IFERROR(VLOOKUP(A128,الرصيد!A:D,3,0),"")</f>
        <v>75</v>
      </c>
      <c r="E128" s="44">
        <f t="shared" si="4"/>
        <v>0</v>
      </c>
      <c r="F128" s="6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>
      <c r="A129" s="7">
        <v>226</v>
      </c>
      <c r="B129" s="34">
        <f>IFERROR(VLOOKUP(A129,الرصيد!A:D,4,0),"")</f>
        <v>0</v>
      </c>
      <c r="C129" s="34" t="str">
        <f>IFERROR(VLOOKUP(A129,الرصيد!A:D,2,0),"")</f>
        <v>خرطوم جاز</v>
      </c>
      <c r="D129" s="40">
        <f>IFERROR(VLOOKUP(A129,الرصيد!A:D,3,0),"")</f>
        <v>30</v>
      </c>
      <c r="E129" s="41">
        <f t="shared" si="4"/>
        <v>0</v>
      </c>
      <c r="F129" s="6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>
      <c r="A130" s="6">
        <v>227</v>
      </c>
      <c r="B130" s="35">
        <f>IFERROR(VLOOKUP(A130,الرصيد!A:D,4,0),"")</f>
        <v>0</v>
      </c>
      <c r="C130" s="36" t="str">
        <f>IFERROR(VLOOKUP(A130,الرصيد!A:D,2,0),"")</f>
        <v>فلتر زيت موتور مولد B99</v>
      </c>
      <c r="D130" s="43">
        <f>IFERROR(VLOOKUP(A130,الرصيد!A:D,3,0),"")</f>
        <v>275</v>
      </c>
      <c r="E130" s="44">
        <f t="shared" si="4"/>
        <v>0</v>
      </c>
      <c r="F130" s="6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>
      <c r="A131" s="7">
        <v>228</v>
      </c>
      <c r="B131" s="34">
        <f>IFERROR(VLOOKUP(A131,الرصيد!A:D,4,0),"")</f>
        <v>0</v>
      </c>
      <c r="C131" s="34" t="str">
        <f>IFERROR(VLOOKUP(A131,الرصيد!A:D,2,0),"")</f>
        <v>فلتر جاز موتور مولدCAT</v>
      </c>
      <c r="D131" s="40">
        <f>IFERROR(VLOOKUP(A131,الرصيد!A:D,3,0),"")</f>
        <v>375</v>
      </c>
      <c r="E131" s="41">
        <f t="shared" si="4"/>
        <v>0</v>
      </c>
      <c r="F131" s="6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>
      <c r="A132" s="6">
        <v>229</v>
      </c>
      <c r="B132" s="35">
        <f>IFERROR(VLOOKUP(A132,الرصيد!A:D,4,0),"")</f>
        <v>0</v>
      </c>
      <c r="C132" s="36" t="str">
        <f>IFERROR(VLOOKUP(A132,الرصيد!A:D,2,0),"")</f>
        <v>لقمة شفرة جريدرG14</v>
      </c>
      <c r="D132" s="43">
        <f>IFERROR(VLOOKUP(A132,الرصيد!A:D,3,0),"")</f>
        <v>400</v>
      </c>
      <c r="E132" s="44">
        <f t="shared" si="4"/>
        <v>0</v>
      </c>
      <c r="F132" s="6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>
      <c r="A133" s="7">
        <v>230</v>
      </c>
      <c r="B133" s="34">
        <f>IFERROR(VLOOKUP(A133,الرصيد!A:D,4,0),"")</f>
        <v>0</v>
      </c>
      <c r="C133" s="34" t="str">
        <f>IFERROR(VLOOKUP(A133,الرصيد!A:D,2,0),"")</f>
        <v>مفتاح كونتاك</v>
      </c>
      <c r="D133" s="40">
        <f>IFERROR(VLOOKUP(A133,الرصيد!A:D,3,0),"")</f>
        <v>30</v>
      </c>
      <c r="E133" s="41">
        <f t="shared" si="4"/>
        <v>0</v>
      </c>
      <c r="F133" s="6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>
      <c r="A134" s="6">
        <v>231</v>
      </c>
      <c r="B134" s="35">
        <f>IFERROR(VLOOKUP(A134,الرصيد!A:D,4,0),"")</f>
        <v>0</v>
      </c>
      <c r="C134" s="36" t="str">
        <f>IFERROR(VLOOKUP(A134,الرصيد!A:D,2,0),"")</f>
        <v>امبير حرارة ماتور سلك</v>
      </c>
      <c r="D134" s="43">
        <f>IFERROR(VLOOKUP(A134,الرصيد!A:D,3,0),"")</f>
        <v>275</v>
      </c>
      <c r="E134" s="44">
        <f t="shared" si="4"/>
        <v>0</v>
      </c>
      <c r="F134" s="6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>
      <c r="A135" s="7">
        <v>232</v>
      </c>
      <c r="B135" s="34">
        <f>IFERROR(VLOOKUP(A135,الرصيد!A:D,4,0),"")</f>
        <v>0</v>
      </c>
      <c r="C135" s="34" t="str">
        <f>IFERROR(VLOOKUP(A135,الرصيد!A:D,2,0),"")</f>
        <v>علبة سيلات مدور</v>
      </c>
      <c r="D135" s="40">
        <f>IFERROR(VLOOKUP(A135,الرصيد!A:D,3,0),"")</f>
        <v>350</v>
      </c>
      <c r="E135" s="41">
        <f t="shared" si="4"/>
        <v>0</v>
      </c>
      <c r="F135" s="6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>
      <c r="A136" s="6">
        <v>233</v>
      </c>
      <c r="B136" s="35">
        <f>IFERROR(VLOOKUP(A136,الرصيد!A:D,4,0),"")</f>
        <v>0</v>
      </c>
      <c r="C136" s="36" t="str">
        <f>IFERROR(VLOOKUP(A136,الرصيد!A:D,2,0),"")</f>
        <v>طقم هواء كبس H-966</v>
      </c>
      <c r="D136" s="43">
        <f>IFERROR(VLOOKUP(A136,الرصيد!A:D,3,0),"")</f>
        <v>1900</v>
      </c>
      <c r="E136" s="44">
        <f t="shared" si="4"/>
        <v>0</v>
      </c>
      <c r="F136" s="6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>
      <c r="A137" s="7">
        <v>234</v>
      </c>
      <c r="B137" s="34">
        <f>IFERROR(VLOOKUP(A137,الرصيد!A:D,4,0),"")</f>
        <v>0</v>
      </c>
      <c r="C137" s="34" t="str">
        <f>IFERROR(VLOOKUP(A137,الرصيد!A:D,2,0),"")</f>
        <v>بوز مشحمة</v>
      </c>
      <c r="D137" s="40">
        <f>IFERROR(VLOOKUP(A137,الرصيد!A:D,3,0),"")</f>
        <v>10</v>
      </c>
      <c r="E137" s="41">
        <f t="shared" si="4"/>
        <v>0</v>
      </c>
      <c r="F137" s="6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>
      <c r="A138" s="6">
        <v>235</v>
      </c>
      <c r="B138" s="35">
        <f>IFERROR(VLOOKUP(A138,الرصيد!A:D,4,0),"")</f>
        <v>0</v>
      </c>
      <c r="C138" s="36" t="str">
        <f>IFERROR(VLOOKUP(A138,الرصيد!A:D,2,0),"")</f>
        <v>مسمار شفرة 5/8</v>
      </c>
      <c r="D138" s="43">
        <f>IFERROR(VLOOKUP(A138,الرصيد!A:D,3,0),"")</f>
        <v>10</v>
      </c>
      <c r="E138" s="44">
        <f t="shared" si="4"/>
        <v>0</v>
      </c>
      <c r="F138" s="6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>
      <c r="A139" s="7">
        <v>236</v>
      </c>
      <c r="B139" s="34">
        <f>IFERROR(VLOOKUP(A139,الرصيد!A:D,4,0),"")</f>
        <v>0</v>
      </c>
      <c r="C139" s="34" t="str">
        <f>IFERROR(VLOOKUP(A139,الرصيد!A:D,2,0),"")</f>
        <v>تلبيسة جريدر</v>
      </c>
      <c r="D139" s="40">
        <f>IFERROR(VLOOKUP(A139,الرصيد!A:D,3,0),"")</f>
        <v>250</v>
      </c>
      <c r="E139" s="41">
        <f t="shared" si="4"/>
        <v>0</v>
      </c>
      <c r="F139" s="6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>
      <c r="A140" s="6">
        <v>237</v>
      </c>
      <c r="B140" s="35">
        <f>IFERROR(VLOOKUP(A140,الرصيد!A:D,4,0),"")</f>
        <v>0</v>
      </c>
      <c r="C140" s="36" t="str">
        <f>IFERROR(VLOOKUP(A140,الرصيد!A:D,2,0),"")</f>
        <v>طقم تلبيسة طويلة صخري</v>
      </c>
      <c r="D140" s="43">
        <f>IFERROR(VLOOKUP(A140,الرصيد!A:D,3,0),"")</f>
        <v>250</v>
      </c>
      <c r="E140" s="44">
        <f t="shared" si="4"/>
        <v>0</v>
      </c>
      <c r="F140" s="6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>
      <c r="A141" s="7">
        <v>238</v>
      </c>
      <c r="B141" s="34">
        <f>IFERROR(VLOOKUP(A141,الرصيد!A:D,4,0),"")</f>
        <v>0</v>
      </c>
      <c r="C141" s="34" t="str">
        <f>IFERROR(VLOOKUP(A141,الرصيد!A:D,2,0),"")</f>
        <v>كاوتش مشيلان</v>
      </c>
      <c r="D141" s="40">
        <f>IFERROR(VLOOKUP(A141,الرصيد!A:D,3,0),"")</f>
        <v>1500</v>
      </c>
      <c r="E141" s="41">
        <f t="shared" si="4"/>
        <v>2</v>
      </c>
      <c r="F141" s="6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>
        <v>2</v>
      </c>
      <c r="AE141" s="4"/>
      <c r="AF141" s="4"/>
      <c r="AG141" s="4"/>
      <c r="AH141" s="4"/>
      <c r="AI141" s="4"/>
      <c r="AJ141" s="4"/>
      <c r="AK141" s="4"/>
    </row>
    <row r="142" spans="1:37">
      <c r="A142" s="6">
        <v>239</v>
      </c>
      <c r="B142" s="35">
        <f>IFERROR(VLOOKUP(A142,الرصيد!A:D,4,0),"")</f>
        <v>0</v>
      </c>
      <c r="C142" s="36" t="str">
        <f>IFERROR(VLOOKUP(A142,الرصيد!A:D,2,0),"")</f>
        <v>كاوتش مشيلان15-70-215</v>
      </c>
      <c r="D142" s="43">
        <f>IFERROR(VLOOKUP(A142,الرصيد!A:D,3,0),"")</f>
        <v>1450</v>
      </c>
      <c r="E142" s="44">
        <f t="shared" si="4"/>
        <v>2</v>
      </c>
      <c r="F142" s="6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>
        <v>2</v>
      </c>
      <c r="AE142" s="4"/>
      <c r="AF142" s="4"/>
      <c r="AG142" s="4"/>
      <c r="AH142" s="4"/>
      <c r="AI142" s="4"/>
      <c r="AJ142" s="4"/>
      <c r="AK142" s="4"/>
    </row>
    <row r="143" spans="1:37">
      <c r="A143" s="7">
        <v>240</v>
      </c>
      <c r="B143" s="34">
        <f>IFERROR(VLOOKUP(A143,الرصيد!A:D,4,0),"")</f>
        <v>0</v>
      </c>
      <c r="C143" s="34" t="str">
        <f>IFERROR(VLOOKUP(A143,الرصيد!A:D,2,0),"")</f>
        <v>جوان فل طلمبة جاز</v>
      </c>
      <c r="D143" s="40">
        <f>IFERROR(VLOOKUP(A143,الرصيد!A:D,3,0),"")</f>
        <v>15</v>
      </c>
      <c r="E143" s="41">
        <f t="shared" si="4"/>
        <v>0</v>
      </c>
      <c r="F143" s="6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>
      <c r="A144" s="6">
        <v>241</v>
      </c>
      <c r="B144" s="35">
        <f>IFERROR(VLOOKUP(A144,الرصيد!A:D,4,0),"")</f>
        <v>0</v>
      </c>
      <c r="C144" s="36" t="str">
        <f>IFERROR(VLOOKUP(A144,الرصيد!A:D,2,0),"")</f>
        <v>طقم جونات كمبوسون2</v>
      </c>
      <c r="D144" s="43">
        <f>IFERROR(VLOOKUP(A144,الرصيد!A:D,3,0),"")</f>
        <v>50</v>
      </c>
      <c r="E144" s="44">
        <f t="shared" si="4"/>
        <v>0</v>
      </c>
      <c r="F144" s="6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>
      <c r="A145" s="7">
        <v>242</v>
      </c>
      <c r="B145" s="34">
        <f>IFERROR(VLOOKUP(A145,الرصيد!A:D,4,0),"")</f>
        <v>0</v>
      </c>
      <c r="C145" s="34" t="str">
        <f>IFERROR(VLOOKUP(A145,الرصيد!A:D,2,0),"")</f>
        <v>طقم جونات كمبوسون2</v>
      </c>
      <c r="D145" s="40">
        <f>IFERROR(VLOOKUP(A145,الرصيد!A:D,3,0),"")</f>
        <v>50</v>
      </c>
      <c r="E145" s="41">
        <f t="shared" si="4"/>
        <v>0</v>
      </c>
      <c r="F145" s="6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>
      <c r="A146" s="6">
        <v>243</v>
      </c>
      <c r="B146" s="35" t="str">
        <f>IFERROR(VLOOKUP(A146,الرصيد!A:D,4,0),"")</f>
        <v/>
      </c>
      <c r="C146" s="36" t="str">
        <f>IFERROR(VLOOKUP(A146,الرصيد!A:D,2,0),"")</f>
        <v/>
      </c>
      <c r="D146" s="43" t="str">
        <f>IFERROR(VLOOKUP(A146,الرصيد!A:D,3,0),"")</f>
        <v/>
      </c>
      <c r="E146" s="44">
        <f t="shared" si="4"/>
        <v>0</v>
      </c>
      <c r="F146" s="6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>
      <c r="A147" s="7"/>
      <c r="B147" s="34" t="str">
        <f>IFERROR(VLOOKUP(A147,الرصيد!A:D,4,0),"")</f>
        <v/>
      </c>
      <c r="C147" s="34" t="str">
        <f>IFERROR(VLOOKUP(A147,الرصيد!A:D,2,0),"")</f>
        <v/>
      </c>
      <c r="D147" s="40" t="str">
        <f>IFERROR(VLOOKUP(A147,الرصيد!A:D,3,0),"")</f>
        <v/>
      </c>
      <c r="E147" s="41">
        <f t="shared" si="4"/>
        <v>0</v>
      </c>
      <c r="F147" s="6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>
      <c r="A148" s="6"/>
      <c r="B148" s="35" t="str">
        <f>IFERROR(VLOOKUP(A148,الرصيد!A:D,4,0),"")</f>
        <v/>
      </c>
      <c r="C148" s="36" t="str">
        <f>IFERROR(VLOOKUP(A148,الرصيد!A:D,2,0),"")</f>
        <v/>
      </c>
      <c r="D148" s="43" t="str">
        <f>IFERROR(VLOOKUP(A148,الرصيد!A:D,3,0),"")</f>
        <v/>
      </c>
      <c r="E148" s="44">
        <f t="shared" si="4"/>
        <v>0</v>
      </c>
      <c r="F148" s="6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>
      <c r="A149" s="7"/>
      <c r="B149" s="34" t="str">
        <f>IFERROR(VLOOKUP(A149,الرصيد!A:D,4,0),"")</f>
        <v/>
      </c>
      <c r="C149" s="34" t="str">
        <f>IFERROR(VLOOKUP(A149,الرصيد!A:D,2,0),"")</f>
        <v/>
      </c>
      <c r="D149" s="40" t="str">
        <f>IFERROR(VLOOKUP(A149,الرصيد!A:D,3,0),"")</f>
        <v/>
      </c>
      <c r="E149" s="41">
        <f t="shared" ref="E149:E212" si="5">SUM(F149:AK149)</f>
        <v>0</v>
      </c>
      <c r="F149" s="6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>
      <c r="A150" s="6"/>
      <c r="B150" s="35" t="str">
        <f>IFERROR(VLOOKUP(A150,الرصيد!A:D,4,0),"")</f>
        <v/>
      </c>
      <c r="C150" s="36" t="str">
        <f>IFERROR(VLOOKUP(A150,الرصيد!A:D,2,0),"")</f>
        <v/>
      </c>
      <c r="D150" s="43" t="str">
        <f>IFERROR(VLOOKUP(A150,الرصيد!A:D,3,0),"")</f>
        <v/>
      </c>
      <c r="E150" s="44">
        <f t="shared" si="5"/>
        <v>0</v>
      </c>
      <c r="F150" s="6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>
      <c r="A151" s="7"/>
      <c r="B151" s="34" t="str">
        <f>IFERROR(VLOOKUP(A151,الرصيد!A:D,4,0),"")</f>
        <v/>
      </c>
      <c r="C151" s="34" t="str">
        <f>IFERROR(VLOOKUP(A151,الرصيد!A:D,2,0),"")</f>
        <v/>
      </c>
      <c r="D151" s="40" t="str">
        <f>IFERROR(VLOOKUP(A151,الرصيد!A:D,3,0),"")</f>
        <v/>
      </c>
      <c r="E151" s="41">
        <f t="shared" si="5"/>
        <v>0</v>
      </c>
      <c r="F151" s="6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>
      <c r="A152" s="6"/>
      <c r="B152" s="35" t="str">
        <f>IFERROR(VLOOKUP(A152,الرصيد!A:D,4,0),"")</f>
        <v/>
      </c>
      <c r="C152" s="36" t="str">
        <f>IFERROR(VLOOKUP(A152,الرصيد!A:D,2,0),"")</f>
        <v/>
      </c>
      <c r="D152" s="43" t="str">
        <f>IFERROR(VLOOKUP(A152,الرصيد!A:D,3,0),"")</f>
        <v/>
      </c>
      <c r="E152" s="44">
        <f t="shared" si="5"/>
        <v>0</v>
      </c>
      <c r="F152" s="6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>
      <c r="A153" s="7"/>
      <c r="B153" s="34" t="str">
        <f>IFERROR(VLOOKUP(A153,الرصيد!A:D,4,0),"")</f>
        <v/>
      </c>
      <c r="C153" s="34" t="str">
        <f>IFERROR(VLOOKUP(A153,الرصيد!A:D,2,0),"")</f>
        <v/>
      </c>
      <c r="D153" s="40" t="str">
        <f>IFERROR(VLOOKUP(A153,الرصيد!A:D,3,0),"")</f>
        <v/>
      </c>
      <c r="E153" s="41">
        <f t="shared" si="5"/>
        <v>0</v>
      </c>
      <c r="F153" s="6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>
      <c r="A154" s="6"/>
      <c r="B154" s="35" t="str">
        <f>IFERROR(VLOOKUP(A154,الرصيد!A:D,4,0),"")</f>
        <v/>
      </c>
      <c r="C154" s="36" t="str">
        <f>IFERROR(VLOOKUP(A154,الرصيد!A:D,2,0),"")</f>
        <v/>
      </c>
      <c r="D154" s="43" t="str">
        <f>IFERROR(VLOOKUP(A154,الرصيد!A:D,3,0),"")</f>
        <v/>
      </c>
      <c r="E154" s="44">
        <f t="shared" si="5"/>
        <v>0</v>
      </c>
      <c r="F154" s="6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>
      <c r="A155" s="7"/>
      <c r="B155" s="34" t="str">
        <f>IFERROR(VLOOKUP(A155,الرصيد!A:D,4,0),"")</f>
        <v/>
      </c>
      <c r="C155" s="34" t="str">
        <f>IFERROR(VLOOKUP(A155,الرصيد!A:D,2,0),"")</f>
        <v/>
      </c>
      <c r="D155" s="40" t="str">
        <f>IFERROR(VLOOKUP(A155,الرصيد!A:D,3,0),"")</f>
        <v/>
      </c>
      <c r="E155" s="41">
        <f t="shared" si="5"/>
        <v>0</v>
      </c>
      <c r="F155" s="6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>
      <c r="A156" s="6"/>
      <c r="B156" s="35" t="str">
        <f>IFERROR(VLOOKUP(A156,الرصيد!A:D,4,0),"")</f>
        <v/>
      </c>
      <c r="C156" s="36" t="str">
        <f>IFERROR(VLOOKUP(A156,الرصيد!A:D,2,0),"")</f>
        <v/>
      </c>
      <c r="D156" s="43" t="str">
        <f>IFERROR(VLOOKUP(A156,الرصيد!A:D,3,0),"")</f>
        <v/>
      </c>
      <c r="E156" s="44">
        <f t="shared" si="5"/>
        <v>0</v>
      </c>
      <c r="F156" s="6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>
      <c r="A157" s="7"/>
      <c r="B157" s="34" t="str">
        <f>IFERROR(VLOOKUP(A157,الرصيد!A:D,4,0),"")</f>
        <v/>
      </c>
      <c r="C157" s="34" t="str">
        <f>IFERROR(VLOOKUP(A157,الرصيد!A:D,2,0),"")</f>
        <v/>
      </c>
      <c r="D157" s="40" t="str">
        <f>IFERROR(VLOOKUP(A157,الرصيد!A:D,3,0),"")</f>
        <v/>
      </c>
      <c r="E157" s="41">
        <f t="shared" si="5"/>
        <v>0</v>
      </c>
      <c r="F157" s="6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>
      <c r="A158" s="6"/>
      <c r="B158" s="35" t="str">
        <f>IFERROR(VLOOKUP(A158,الرصيد!A:D,4,0),"")</f>
        <v/>
      </c>
      <c r="C158" s="36" t="str">
        <f>IFERROR(VLOOKUP(A158,الرصيد!A:D,2,0),"")</f>
        <v/>
      </c>
      <c r="D158" s="43" t="str">
        <f>IFERROR(VLOOKUP(A158,الرصيد!A:D,3,0),"")</f>
        <v/>
      </c>
      <c r="E158" s="44">
        <f t="shared" si="5"/>
        <v>0</v>
      </c>
      <c r="F158" s="6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>
      <c r="A159" s="7"/>
      <c r="B159" s="34" t="str">
        <f>IFERROR(VLOOKUP(A159,الرصيد!A:D,4,0),"")</f>
        <v/>
      </c>
      <c r="C159" s="34" t="str">
        <f>IFERROR(VLOOKUP(A159,الرصيد!A:D,2,0),"")</f>
        <v/>
      </c>
      <c r="D159" s="40" t="str">
        <f>IFERROR(VLOOKUP(A159,الرصيد!A:D,3,0),"")</f>
        <v/>
      </c>
      <c r="E159" s="41">
        <f t="shared" si="5"/>
        <v>0</v>
      </c>
      <c r="F159" s="6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>
      <c r="A160" s="6"/>
      <c r="B160" s="35" t="str">
        <f>IFERROR(VLOOKUP(A160,الرصيد!A:D,4,0),"")</f>
        <v/>
      </c>
      <c r="C160" s="36" t="str">
        <f>IFERROR(VLOOKUP(A160,الرصيد!A:D,2,0),"")</f>
        <v/>
      </c>
      <c r="D160" s="43" t="str">
        <f>IFERROR(VLOOKUP(A160,الرصيد!A:D,3,0),"")</f>
        <v/>
      </c>
      <c r="E160" s="44">
        <f t="shared" si="5"/>
        <v>0</v>
      </c>
      <c r="F160" s="6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>
      <c r="A161" s="7"/>
      <c r="B161" s="34" t="str">
        <f>IFERROR(VLOOKUP(A161,الرصيد!A:D,4,0),"")</f>
        <v/>
      </c>
      <c r="C161" s="34" t="str">
        <f>IFERROR(VLOOKUP(A161,الرصيد!A:D,2,0),"")</f>
        <v/>
      </c>
      <c r="D161" s="40" t="str">
        <f>IFERROR(VLOOKUP(A161,الرصيد!A:D,3,0),"")</f>
        <v/>
      </c>
      <c r="E161" s="41">
        <f t="shared" si="5"/>
        <v>0</v>
      </c>
      <c r="F161" s="6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>
      <c r="A162" s="6"/>
      <c r="B162" s="35" t="str">
        <f>IFERROR(VLOOKUP(A162,الرصيد!A:D,4,0),"")</f>
        <v/>
      </c>
      <c r="C162" s="36" t="str">
        <f>IFERROR(VLOOKUP(A162,الرصيد!A:D,2,0),"")</f>
        <v/>
      </c>
      <c r="D162" s="43" t="str">
        <f>IFERROR(VLOOKUP(A162,الرصيد!A:D,3,0),"")</f>
        <v/>
      </c>
      <c r="E162" s="44">
        <f t="shared" si="5"/>
        <v>0</v>
      </c>
      <c r="F162" s="6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>
      <c r="A163" s="7"/>
      <c r="B163" s="34" t="str">
        <f>IFERROR(VLOOKUP(A163,الرصيد!A:D,4,0),"")</f>
        <v/>
      </c>
      <c r="C163" s="34" t="str">
        <f>IFERROR(VLOOKUP(A163,الرصيد!A:D,2,0),"")</f>
        <v/>
      </c>
      <c r="D163" s="40" t="str">
        <f>IFERROR(VLOOKUP(A163,الرصيد!A:D,3,0),"")</f>
        <v/>
      </c>
      <c r="E163" s="41">
        <f t="shared" si="5"/>
        <v>0</v>
      </c>
      <c r="F163" s="6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>
      <c r="A164" s="6"/>
      <c r="B164" s="35" t="str">
        <f>IFERROR(VLOOKUP(A164,الرصيد!A:D,4,0),"")</f>
        <v/>
      </c>
      <c r="C164" s="36" t="str">
        <f>IFERROR(VLOOKUP(A164,الرصيد!A:D,2,0),"")</f>
        <v/>
      </c>
      <c r="D164" s="43" t="str">
        <f>IFERROR(VLOOKUP(A164,الرصيد!A:D,3,0),"")</f>
        <v/>
      </c>
      <c r="E164" s="44">
        <f t="shared" si="5"/>
        <v>0</v>
      </c>
      <c r="F164" s="6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>
      <c r="A165" s="7"/>
      <c r="B165" s="34" t="str">
        <f>IFERROR(VLOOKUP(A165,الرصيد!A:D,4,0),"")</f>
        <v/>
      </c>
      <c r="C165" s="34" t="str">
        <f>IFERROR(VLOOKUP(A165,الرصيد!A:D,2,0),"")</f>
        <v/>
      </c>
      <c r="D165" s="40" t="str">
        <f>IFERROR(VLOOKUP(A165,الرصيد!A:D,3,0),"")</f>
        <v/>
      </c>
      <c r="E165" s="41">
        <f t="shared" si="5"/>
        <v>0</v>
      </c>
      <c r="F165" s="6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>
      <c r="A166" s="6"/>
      <c r="B166" s="35" t="str">
        <f>IFERROR(VLOOKUP(A166,الرصيد!A:D,4,0),"")</f>
        <v/>
      </c>
      <c r="C166" s="36" t="str">
        <f>IFERROR(VLOOKUP(A166,الرصيد!A:D,2,0),"")</f>
        <v/>
      </c>
      <c r="D166" s="43" t="str">
        <f>IFERROR(VLOOKUP(A166,الرصيد!A:D,3,0),"")</f>
        <v/>
      </c>
      <c r="E166" s="44">
        <f t="shared" si="5"/>
        <v>0</v>
      </c>
      <c r="F166" s="6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>
      <c r="A167" s="7"/>
      <c r="B167" s="34" t="str">
        <f>IFERROR(VLOOKUP(A167,الرصيد!A:D,4,0),"")</f>
        <v/>
      </c>
      <c r="C167" s="34" t="str">
        <f>IFERROR(VLOOKUP(A167,الرصيد!A:D,2,0),"")</f>
        <v/>
      </c>
      <c r="D167" s="40" t="str">
        <f>IFERROR(VLOOKUP(A167,الرصيد!A:D,3,0),"")</f>
        <v/>
      </c>
      <c r="E167" s="41">
        <f t="shared" si="5"/>
        <v>0</v>
      </c>
      <c r="F167" s="6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>
      <c r="A168" s="6"/>
      <c r="B168" s="35" t="str">
        <f>IFERROR(VLOOKUP(A168,الرصيد!A:D,4,0),"")</f>
        <v/>
      </c>
      <c r="C168" s="36" t="str">
        <f>IFERROR(VLOOKUP(A168,الرصيد!A:D,2,0),"")</f>
        <v/>
      </c>
      <c r="D168" s="43" t="str">
        <f>IFERROR(VLOOKUP(A168,الرصيد!A:D,3,0),"")</f>
        <v/>
      </c>
      <c r="E168" s="44">
        <f t="shared" si="5"/>
        <v>0</v>
      </c>
      <c r="F168" s="6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>
      <c r="A169" s="7"/>
      <c r="B169" s="34" t="str">
        <f>IFERROR(VLOOKUP(A169,الرصيد!A:D,4,0),"")</f>
        <v/>
      </c>
      <c r="C169" s="34" t="str">
        <f>IFERROR(VLOOKUP(A169,الرصيد!A:D,2,0),"")</f>
        <v/>
      </c>
      <c r="D169" s="40" t="str">
        <f>IFERROR(VLOOKUP(A169,الرصيد!A:D,3,0),"")</f>
        <v/>
      </c>
      <c r="E169" s="41">
        <f t="shared" si="5"/>
        <v>0</v>
      </c>
      <c r="F169" s="6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>
      <c r="A170" s="6"/>
      <c r="B170" s="35" t="str">
        <f>IFERROR(VLOOKUP(A170,الرصيد!A:D,4,0),"")</f>
        <v/>
      </c>
      <c r="C170" s="36" t="str">
        <f>IFERROR(VLOOKUP(A170,الرصيد!A:D,2,0),"")</f>
        <v/>
      </c>
      <c r="D170" s="43" t="str">
        <f>IFERROR(VLOOKUP(A170,الرصيد!A:D,3,0),"")</f>
        <v/>
      </c>
      <c r="E170" s="44">
        <f t="shared" si="5"/>
        <v>0</v>
      </c>
      <c r="F170" s="6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>
      <c r="A171" s="7"/>
      <c r="B171" s="34" t="str">
        <f>IFERROR(VLOOKUP(A171,الرصيد!A:D,4,0),"")</f>
        <v/>
      </c>
      <c r="C171" s="34" t="str">
        <f>IFERROR(VLOOKUP(A171,الرصيد!A:D,2,0),"")</f>
        <v/>
      </c>
      <c r="D171" s="40" t="str">
        <f>IFERROR(VLOOKUP(A171,الرصيد!A:D,3,0),"")</f>
        <v/>
      </c>
      <c r="E171" s="41">
        <f t="shared" si="5"/>
        <v>0</v>
      </c>
      <c r="F171" s="6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>
      <c r="A172" s="6"/>
      <c r="B172" s="35" t="str">
        <f>IFERROR(VLOOKUP(A172,الرصيد!A:D,4,0),"")</f>
        <v/>
      </c>
      <c r="C172" s="36" t="str">
        <f>IFERROR(VLOOKUP(A172,الرصيد!A:D,2,0),"")</f>
        <v/>
      </c>
      <c r="D172" s="43" t="str">
        <f>IFERROR(VLOOKUP(A172,الرصيد!A:D,3,0),"")</f>
        <v/>
      </c>
      <c r="E172" s="44">
        <f t="shared" si="5"/>
        <v>0</v>
      </c>
      <c r="F172" s="6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>
      <c r="A173" s="7"/>
      <c r="B173" s="34" t="str">
        <f>IFERROR(VLOOKUP(A173,الرصيد!A:D,4,0),"")</f>
        <v/>
      </c>
      <c r="C173" s="34" t="str">
        <f>IFERROR(VLOOKUP(A173,الرصيد!A:D,2,0),"")</f>
        <v/>
      </c>
      <c r="D173" s="40" t="str">
        <f>IFERROR(VLOOKUP(A173,الرصيد!A:D,3,0),"")</f>
        <v/>
      </c>
      <c r="E173" s="41">
        <f t="shared" si="5"/>
        <v>0</v>
      </c>
      <c r="F173" s="6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>
      <c r="A174" s="6"/>
      <c r="B174" s="35" t="str">
        <f>IFERROR(VLOOKUP(A174,الرصيد!A:D,4,0),"")</f>
        <v/>
      </c>
      <c r="C174" s="36" t="str">
        <f>IFERROR(VLOOKUP(A174,الرصيد!A:D,2,0),"")</f>
        <v/>
      </c>
      <c r="D174" s="43" t="str">
        <f>IFERROR(VLOOKUP(A174,الرصيد!A:D,3,0),"")</f>
        <v/>
      </c>
      <c r="E174" s="44">
        <f t="shared" si="5"/>
        <v>0</v>
      </c>
      <c r="F174" s="6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>
      <c r="A175" s="7"/>
      <c r="B175" s="34" t="str">
        <f>IFERROR(VLOOKUP(A175,الرصيد!A:D,4,0),"")</f>
        <v/>
      </c>
      <c r="C175" s="34" t="str">
        <f>IFERROR(VLOOKUP(A175,الرصيد!A:D,2,0),"")</f>
        <v/>
      </c>
      <c r="D175" s="40" t="str">
        <f>IFERROR(VLOOKUP(A175,الرصيد!A:D,3,0),"")</f>
        <v/>
      </c>
      <c r="E175" s="41">
        <f t="shared" si="5"/>
        <v>0</v>
      </c>
      <c r="F175" s="6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>
      <c r="A176" s="6"/>
      <c r="B176" s="35" t="str">
        <f>IFERROR(VLOOKUP(A176,الرصيد!A:D,4,0),"")</f>
        <v/>
      </c>
      <c r="C176" s="36" t="str">
        <f>IFERROR(VLOOKUP(A176,الرصيد!A:D,2,0),"")</f>
        <v/>
      </c>
      <c r="D176" s="43" t="str">
        <f>IFERROR(VLOOKUP(A176,الرصيد!A:D,3,0),"")</f>
        <v/>
      </c>
      <c r="E176" s="44">
        <f t="shared" si="5"/>
        <v>0</v>
      </c>
      <c r="F176" s="6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>
      <c r="A177" s="7"/>
      <c r="B177" s="34" t="str">
        <f>IFERROR(VLOOKUP(A177,الرصيد!A:D,4,0),"")</f>
        <v/>
      </c>
      <c r="C177" s="34" t="str">
        <f>IFERROR(VLOOKUP(A177,الرصيد!A:D,2,0),"")</f>
        <v/>
      </c>
      <c r="D177" s="40" t="str">
        <f>IFERROR(VLOOKUP(A177,الرصيد!A:D,3,0),"")</f>
        <v/>
      </c>
      <c r="E177" s="41">
        <f t="shared" si="5"/>
        <v>0</v>
      </c>
      <c r="F177" s="6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>
      <c r="A178" s="6"/>
      <c r="B178" s="35" t="str">
        <f>IFERROR(VLOOKUP(A178,الرصيد!A:D,4,0),"")</f>
        <v/>
      </c>
      <c r="C178" s="36" t="str">
        <f>IFERROR(VLOOKUP(A178,الرصيد!A:D,2,0),"")</f>
        <v/>
      </c>
      <c r="D178" s="43" t="str">
        <f>IFERROR(VLOOKUP(A178,الرصيد!A:D,3,0),"")</f>
        <v/>
      </c>
      <c r="E178" s="44">
        <f t="shared" si="5"/>
        <v>0</v>
      </c>
      <c r="F178" s="6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>
      <c r="A179" s="7"/>
      <c r="B179" s="34" t="str">
        <f>IFERROR(VLOOKUP(A179,الرصيد!A:D,4,0),"")</f>
        <v/>
      </c>
      <c r="C179" s="34" t="str">
        <f>IFERROR(VLOOKUP(A179,الرصيد!A:D,2,0),"")</f>
        <v/>
      </c>
      <c r="D179" s="40" t="str">
        <f>IFERROR(VLOOKUP(A179,الرصيد!A:D,3,0),"")</f>
        <v/>
      </c>
      <c r="E179" s="41">
        <f t="shared" si="5"/>
        <v>0</v>
      </c>
      <c r="F179" s="6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>
      <c r="A180" s="6"/>
      <c r="B180" s="35" t="str">
        <f>IFERROR(VLOOKUP(A180,الرصيد!A:D,4,0),"")</f>
        <v/>
      </c>
      <c r="C180" s="36" t="str">
        <f>IFERROR(VLOOKUP(A180,الرصيد!A:D,2,0),"")</f>
        <v/>
      </c>
      <c r="D180" s="43" t="str">
        <f>IFERROR(VLOOKUP(A180,الرصيد!A:D,3,0),"")</f>
        <v/>
      </c>
      <c r="E180" s="44">
        <f t="shared" si="5"/>
        <v>0</v>
      </c>
      <c r="F180" s="6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>
      <c r="A181" s="7"/>
      <c r="B181" s="34" t="str">
        <f>IFERROR(VLOOKUP(A181,الرصيد!A:D,4,0),"")</f>
        <v/>
      </c>
      <c r="C181" s="34" t="str">
        <f>IFERROR(VLOOKUP(A181,الرصيد!A:D,2,0),"")</f>
        <v/>
      </c>
      <c r="D181" s="40" t="str">
        <f>IFERROR(VLOOKUP(A181,الرصيد!A:D,3,0),"")</f>
        <v/>
      </c>
      <c r="E181" s="41">
        <f t="shared" si="5"/>
        <v>0</v>
      </c>
      <c r="F181" s="6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>
      <c r="A182" s="6"/>
      <c r="B182" s="35" t="str">
        <f>IFERROR(VLOOKUP(A182,الرصيد!A:D,4,0),"")</f>
        <v/>
      </c>
      <c r="C182" s="36" t="str">
        <f>IFERROR(VLOOKUP(A182,الرصيد!A:D,2,0),"")</f>
        <v/>
      </c>
      <c r="D182" s="43" t="str">
        <f>IFERROR(VLOOKUP(A182,الرصيد!A:D,3,0),"")</f>
        <v/>
      </c>
      <c r="E182" s="44">
        <f t="shared" si="5"/>
        <v>0</v>
      </c>
      <c r="F182" s="6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>
      <c r="A183" s="7"/>
      <c r="B183" s="34" t="str">
        <f>IFERROR(VLOOKUP(A183,الرصيد!A:D,4,0),"")</f>
        <v/>
      </c>
      <c r="C183" s="34" t="str">
        <f>IFERROR(VLOOKUP(A183,الرصيد!A:D,2,0),"")</f>
        <v/>
      </c>
      <c r="D183" s="40" t="str">
        <f>IFERROR(VLOOKUP(A183,الرصيد!A:D,3,0),"")</f>
        <v/>
      </c>
      <c r="E183" s="41">
        <f t="shared" si="5"/>
        <v>0</v>
      </c>
      <c r="F183" s="6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>
      <c r="A184" s="6"/>
      <c r="B184" s="35" t="str">
        <f>IFERROR(VLOOKUP(A184,الرصيد!A:D,4,0),"")</f>
        <v/>
      </c>
      <c r="C184" s="36" t="str">
        <f>IFERROR(VLOOKUP(A184,الرصيد!A:D,2,0),"")</f>
        <v/>
      </c>
      <c r="D184" s="43" t="str">
        <f>IFERROR(VLOOKUP(A184,الرصيد!A:D,3,0),"")</f>
        <v/>
      </c>
      <c r="E184" s="44">
        <f t="shared" si="5"/>
        <v>0</v>
      </c>
      <c r="F184" s="6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>
      <c r="A185" s="7"/>
      <c r="B185" s="34" t="str">
        <f>IFERROR(VLOOKUP(A185,الرصيد!A:D,4,0),"")</f>
        <v/>
      </c>
      <c r="C185" s="34" t="str">
        <f>IFERROR(VLOOKUP(A185,الرصيد!A:D,2,0),"")</f>
        <v/>
      </c>
      <c r="D185" s="40" t="str">
        <f>IFERROR(VLOOKUP(A185,الرصيد!A:D,3,0),"")</f>
        <v/>
      </c>
      <c r="E185" s="41">
        <f t="shared" si="5"/>
        <v>0</v>
      </c>
      <c r="F185" s="6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>
      <c r="A186" s="6"/>
      <c r="B186" s="35" t="str">
        <f>IFERROR(VLOOKUP(A186,الرصيد!A:D,4,0),"")</f>
        <v/>
      </c>
      <c r="C186" s="36" t="str">
        <f>IFERROR(VLOOKUP(A186,الرصيد!A:D,2,0),"")</f>
        <v/>
      </c>
      <c r="D186" s="43" t="str">
        <f>IFERROR(VLOOKUP(A186,الرصيد!A:D,3,0),"")</f>
        <v/>
      </c>
      <c r="E186" s="44">
        <f t="shared" si="5"/>
        <v>0</v>
      </c>
      <c r="F186" s="6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>
      <c r="A187" s="7"/>
      <c r="B187" s="34" t="str">
        <f>IFERROR(VLOOKUP(A187,الرصيد!A:D,4,0),"")</f>
        <v/>
      </c>
      <c r="C187" s="34" t="str">
        <f>IFERROR(VLOOKUP(A187,الرصيد!A:D,2,0),"")</f>
        <v/>
      </c>
      <c r="D187" s="40" t="str">
        <f>IFERROR(VLOOKUP(A187,الرصيد!A:D,3,0),"")</f>
        <v/>
      </c>
      <c r="E187" s="41">
        <f t="shared" si="5"/>
        <v>0</v>
      </c>
      <c r="F187" s="6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>
      <c r="A188" s="6"/>
      <c r="B188" s="35" t="str">
        <f>IFERROR(VLOOKUP(A188,الرصيد!A:D,4,0),"")</f>
        <v/>
      </c>
      <c r="C188" s="36" t="str">
        <f>IFERROR(VLOOKUP(A188,الرصيد!A:D,2,0),"")</f>
        <v/>
      </c>
      <c r="D188" s="43" t="str">
        <f>IFERROR(VLOOKUP(A188,الرصيد!A:D,3,0),"")</f>
        <v/>
      </c>
      <c r="E188" s="44">
        <f t="shared" si="5"/>
        <v>0</v>
      </c>
      <c r="F188" s="6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>
      <c r="A189" s="7"/>
      <c r="B189" s="34" t="str">
        <f>IFERROR(VLOOKUP(A189,الرصيد!A:D,4,0),"")</f>
        <v/>
      </c>
      <c r="C189" s="34" t="str">
        <f>IFERROR(VLOOKUP(A189,الرصيد!A:D,2,0),"")</f>
        <v/>
      </c>
      <c r="D189" s="40" t="str">
        <f>IFERROR(VLOOKUP(A189,الرصيد!A:D,3,0),"")</f>
        <v/>
      </c>
      <c r="E189" s="41">
        <f t="shared" si="5"/>
        <v>0</v>
      </c>
      <c r="F189" s="6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>
      <c r="A190" s="6"/>
      <c r="B190" s="35" t="str">
        <f>IFERROR(VLOOKUP(A190,الرصيد!A:D,4,0),"")</f>
        <v/>
      </c>
      <c r="C190" s="36" t="str">
        <f>IFERROR(VLOOKUP(A190,الرصيد!A:D,2,0),"")</f>
        <v/>
      </c>
      <c r="D190" s="43" t="str">
        <f>IFERROR(VLOOKUP(A190,الرصيد!A:D,3,0),"")</f>
        <v/>
      </c>
      <c r="E190" s="44">
        <f t="shared" si="5"/>
        <v>0</v>
      </c>
      <c r="F190" s="6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>
      <c r="A191" s="7"/>
      <c r="B191" s="34" t="str">
        <f>IFERROR(VLOOKUP(A191,الرصيد!A:D,4,0),"")</f>
        <v/>
      </c>
      <c r="C191" s="34" t="str">
        <f>IFERROR(VLOOKUP(A191,الرصيد!A:D,2,0),"")</f>
        <v/>
      </c>
      <c r="D191" s="40" t="str">
        <f>IFERROR(VLOOKUP(A191,الرصيد!A:D,3,0),"")</f>
        <v/>
      </c>
      <c r="E191" s="41">
        <f t="shared" si="5"/>
        <v>0</v>
      </c>
      <c r="F191" s="6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>
      <c r="A192" s="6"/>
      <c r="B192" s="35" t="str">
        <f>IFERROR(VLOOKUP(A192,الرصيد!A:D,4,0),"")</f>
        <v/>
      </c>
      <c r="C192" s="36" t="str">
        <f>IFERROR(VLOOKUP(A192,الرصيد!A:D,2,0),"")</f>
        <v/>
      </c>
      <c r="D192" s="43" t="str">
        <f>IFERROR(VLOOKUP(A192,الرصيد!A:D,3,0),"")</f>
        <v/>
      </c>
      <c r="E192" s="44">
        <f t="shared" si="5"/>
        <v>0</v>
      </c>
      <c r="F192" s="6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>
      <c r="A193" s="7"/>
      <c r="B193" s="34" t="str">
        <f>IFERROR(VLOOKUP(A193,الرصيد!A:D,4,0),"")</f>
        <v/>
      </c>
      <c r="C193" s="34" t="str">
        <f>IFERROR(VLOOKUP(A193,الرصيد!A:D,2,0),"")</f>
        <v/>
      </c>
      <c r="D193" s="40" t="str">
        <f>IFERROR(VLOOKUP(A193,الرصيد!A:D,3,0),"")</f>
        <v/>
      </c>
      <c r="E193" s="41">
        <f t="shared" si="5"/>
        <v>0</v>
      </c>
      <c r="F193" s="6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>
      <c r="A194" s="6"/>
      <c r="B194" s="35" t="str">
        <f>IFERROR(VLOOKUP(A194,الرصيد!A:D,4,0),"")</f>
        <v/>
      </c>
      <c r="C194" s="36" t="str">
        <f>IFERROR(VLOOKUP(A194,الرصيد!A:D,2,0),"")</f>
        <v/>
      </c>
      <c r="D194" s="43" t="str">
        <f>IFERROR(VLOOKUP(A194,الرصيد!A:D,3,0),"")</f>
        <v/>
      </c>
      <c r="E194" s="44">
        <f t="shared" si="5"/>
        <v>0</v>
      </c>
      <c r="F194" s="6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>
      <c r="A195" s="7"/>
      <c r="B195" s="34" t="str">
        <f>IFERROR(VLOOKUP(A195,الرصيد!A:D,4,0),"")</f>
        <v/>
      </c>
      <c r="C195" s="34" t="str">
        <f>IFERROR(VLOOKUP(A195,الرصيد!A:D,2,0),"")</f>
        <v/>
      </c>
      <c r="D195" s="40" t="str">
        <f>IFERROR(VLOOKUP(A195,الرصيد!A:D,3,0),"")</f>
        <v/>
      </c>
      <c r="E195" s="41">
        <f t="shared" si="5"/>
        <v>0</v>
      </c>
      <c r="F195" s="6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>
      <c r="A196" s="6"/>
      <c r="B196" s="35" t="str">
        <f>IFERROR(VLOOKUP(A196,الرصيد!A:D,4,0),"")</f>
        <v/>
      </c>
      <c r="C196" s="36" t="str">
        <f>IFERROR(VLOOKUP(A196,الرصيد!A:D,2,0),"")</f>
        <v/>
      </c>
      <c r="D196" s="43" t="str">
        <f>IFERROR(VLOOKUP(A196,الرصيد!A:D,3,0),"")</f>
        <v/>
      </c>
      <c r="E196" s="44">
        <f t="shared" si="5"/>
        <v>0</v>
      </c>
      <c r="F196" s="6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>
      <c r="A197" s="7"/>
      <c r="B197" s="34" t="str">
        <f>IFERROR(VLOOKUP(A197,الرصيد!A:D,4,0),"")</f>
        <v/>
      </c>
      <c r="C197" s="34" t="str">
        <f>IFERROR(VLOOKUP(A197,الرصيد!A:D,2,0),"")</f>
        <v/>
      </c>
      <c r="D197" s="40" t="str">
        <f>IFERROR(VLOOKUP(A197,الرصيد!A:D,3,0),"")</f>
        <v/>
      </c>
      <c r="E197" s="41">
        <f t="shared" si="5"/>
        <v>0</v>
      </c>
      <c r="F197" s="6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>
      <c r="A198" s="6"/>
      <c r="B198" s="35" t="str">
        <f>IFERROR(VLOOKUP(A198,الرصيد!A:D,4,0),"")</f>
        <v/>
      </c>
      <c r="C198" s="36" t="str">
        <f>IFERROR(VLOOKUP(A198,الرصيد!A:D,2,0),"")</f>
        <v/>
      </c>
      <c r="D198" s="43" t="str">
        <f>IFERROR(VLOOKUP(A198,الرصيد!A:D,3,0),"")</f>
        <v/>
      </c>
      <c r="E198" s="44">
        <f t="shared" si="5"/>
        <v>0</v>
      </c>
      <c r="F198" s="6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>
      <c r="A199" s="7"/>
      <c r="B199" s="34" t="str">
        <f>IFERROR(VLOOKUP(A199,الرصيد!A:D,4,0),"")</f>
        <v/>
      </c>
      <c r="C199" s="34" t="str">
        <f>IFERROR(VLOOKUP(A199,الرصيد!A:D,2,0),"")</f>
        <v/>
      </c>
      <c r="D199" s="40" t="str">
        <f>IFERROR(VLOOKUP(A199,الرصيد!A:D,3,0),"")</f>
        <v/>
      </c>
      <c r="E199" s="41">
        <f t="shared" si="5"/>
        <v>0</v>
      </c>
      <c r="F199" s="6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>
      <c r="A200" s="6"/>
      <c r="B200" s="35" t="str">
        <f>IFERROR(VLOOKUP(A200,الرصيد!A:D,4,0),"")</f>
        <v/>
      </c>
      <c r="C200" s="36" t="str">
        <f>IFERROR(VLOOKUP(A200,الرصيد!A:D,2,0),"")</f>
        <v/>
      </c>
      <c r="D200" s="43" t="str">
        <f>IFERROR(VLOOKUP(A200,الرصيد!A:D,3,0),"")</f>
        <v/>
      </c>
      <c r="E200" s="44">
        <f t="shared" si="5"/>
        <v>0</v>
      </c>
      <c r="F200" s="6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>
      <c r="A201" s="7"/>
      <c r="B201" s="34" t="str">
        <f>IFERROR(VLOOKUP(A201,الرصيد!A:D,4,0),"")</f>
        <v/>
      </c>
      <c r="C201" s="34" t="str">
        <f>IFERROR(VLOOKUP(A201,الرصيد!A:D,2,0),"")</f>
        <v/>
      </c>
      <c r="D201" s="40" t="str">
        <f>IFERROR(VLOOKUP(A201,الرصيد!A:D,3,0),"")</f>
        <v/>
      </c>
      <c r="E201" s="41">
        <f t="shared" si="5"/>
        <v>0</v>
      </c>
      <c r="F201" s="6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>
      <c r="A202" s="6"/>
      <c r="B202" s="35" t="str">
        <f>IFERROR(VLOOKUP(A202,الرصيد!A:D,4,0),"")</f>
        <v/>
      </c>
      <c r="C202" s="36" t="str">
        <f>IFERROR(VLOOKUP(A202,الرصيد!A:D,2,0),"")</f>
        <v/>
      </c>
      <c r="D202" s="43" t="str">
        <f>IFERROR(VLOOKUP(A202,الرصيد!A:D,3,0),"")</f>
        <v/>
      </c>
      <c r="E202" s="44">
        <f t="shared" si="5"/>
        <v>0</v>
      </c>
      <c r="F202" s="6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>
      <c r="A203" s="7"/>
      <c r="B203" s="34" t="str">
        <f>IFERROR(VLOOKUP(A203,الرصيد!A:D,4,0),"")</f>
        <v/>
      </c>
      <c r="C203" s="34" t="str">
        <f>IFERROR(VLOOKUP(A203,الرصيد!A:D,2,0),"")</f>
        <v/>
      </c>
      <c r="D203" s="40" t="str">
        <f>IFERROR(VLOOKUP(A203,الرصيد!A:D,3,0),"")</f>
        <v/>
      </c>
      <c r="E203" s="41">
        <f t="shared" si="5"/>
        <v>0</v>
      </c>
      <c r="F203" s="6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>
      <c r="A204" s="6"/>
      <c r="B204" s="35" t="str">
        <f>IFERROR(VLOOKUP(A204,الرصيد!A:D,4,0),"")</f>
        <v/>
      </c>
      <c r="C204" s="36" t="str">
        <f>IFERROR(VLOOKUP(A204,الرصيد!A:D,2,0),"")</f>
        <v/>
      </c>
      <c r="D204" s="43" t="str">
        <f>IFERROR(VLOOKUP(A204,الرصيد!A:D,3,0),"")</f>
        <v/>
      </c>
      <c r="E204" s="44">
        <f t="shared" si="5"/>
        <v>0</v>
      </c>
      <c r="F204" s="6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>
      <c r="A205" s="7"/>
      <c r="B205" s="34" t="str">
        <f>IFERROR(VLOOKUP(A205,الرصيد!A:D,4,0),"")</f>
        <v/>
      </c>
      <c r="C205" s="34" t="str">
        <f>IFERROR(VLOOKUP(A205,الرصيد!A:D,2,0),"")</f>
        <v/>
      </c>
      <c r="D205" s="40" t="str">
        <f>IFERROR(VLOOKUP(A205,الرصيد!A:D,3,0),"")</f>
        <v/>
      </c>
      <c r="E205" s="41">
        <f t="shared" si="5"/>
        <v>0</v>
      </c>
      <c r="F205" s="6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>
      <c r="A206" s="6"/>
      <c r="B206" s="35" t="str">
        <f>IFERROR(VLOOKUP(A206,الرصيد!A:D,4,0),"")</f>
        <v/>
      </c>
      <c r="C206" s="36" t="str">
        <f>IFERROR(VLOOKUP(A206,الرصيد!A:D,2,0),"")</f>
        <v/>
      </c>
      <c r="D206" s="43" t="str">
        <f>IFERROR(VLOOKUP(A206,الرصيد!A:D,3,0),"")</f>
        <v/>
      </c>
      <c r="E206" s="44">
        <f t="shared" si="5"/>
        <v>0</v>
      </c>
      <c r="F206" s="6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>
      <c r="A207" s="7"/>
      <c r="B207" s="34" t="str">
        <f>IFERROR(VLOOKUP(A207,الرصيد!A:D,4,0),"")</f>
        <v/>
      </c>
      <c r="C207" s="34" t="str">
        <f>IFERROR(VLOOKUP(A207,الرصيد!A:D,2,0),"")</f>
        <v/>
      </c>
      <c r="D207" s="40" t="str">
        <f>IFERROR(VLOOKUP(A207,الرصيد!A:D,3,0),"")</f>
        <v/>
      </c>
      <c r="E207" s="41">
        <f t="shared" si="5"/>
        <v>0</v>
      </c>
      <c r="F207" s="6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>
      <c r="A208" s="6"/>
      <c r="B208" s="35" t="str">
        <f>IFERROR(VLOOKUP(A208,الرصيد!A:D,4,0),"")</f>
        <v/>
      </c>
      <c r="C208" s="36" t="str">
        <f>IFERROR(VLOOKUP(A208,الرصيد!A:D,2,0),"")</f>
        <v/>
      </c>
      <c r="D208" s="43" t="str">
        <f>IFERROR(VLOOKUP(A208,الرصيد!A:D,3,0),"")</f>
        <v/>
      </c>
      <c r="E208" s="44">
        <f t="shared" si="5"/>
        <v>0</v>
      </c>
      <c r="F208" s="6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>
      <c r="A209" s="7"/>
      <c r="B209" s="34" t="str">
        <f>IFERROR(VLOOKUP(A209,الرصيد!A:D,4,0),"")</f>
        <v/>
      </c>
      <c r="C209" s="34" t="str">
        <f>IFERROR(VLOOKUP(A209,الرصيد!A:D,2,0),"")</f>
        <v/>
      </c>
      <c r="D209" s="40" t="str">
        <f>IFERROR(VLOOKUP(A209,الرصيد!A:D,3,0),"")</f>
        <v/>
      </c>
      <c r="E209" s="41">
        <f t="shared" si="5"/>
        <v>0</v>
      </c>
      <c r="F209" s="6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>
      <c r="A210" s="6"/>
      <c r="B210" s="35" t="str">
        <f>IFERROR(VLOOKUP(A210,الرصيد!A:D,4,0),"")</f>
        <v/>
      </c>
      <c r="C210" s="36" t="str">
        <f>IFERROR(VLOOKUP(A210,الرصيد!A:D,2,0),"")</f>
        <v/>
      </c>
      <c r="D210" s="43" t="str">
        <f>IFERROR(VLOOKUP(A210,الرصيد!A:D,3,0),"")</f>
        <v/>
      </c>
      <c r="E210" s="44">
        <f t="shared" si="5"/>
        <v>0</v>
      </c>
      <c r="F210" s="6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>
      <c r="A211" s="7"/>
      <c r="B211" s="34" t="str">
        <f>IFERROR(VLOOKUP(A211,الرصيد!A:D,4,0),"")</f>
        <v/>
      </c>
      <c r="C211" s="34" t="str">
        <f>IFERROR(VLOOKUP(A211,الرصيد!A:D,2,0),"")</f>
        <v/>
      </c>
      <c r="D211" s="40" t="str">
        <f>IFERROR(VLOOKUP(A211,الرصيد!A:D,3,0),"")</f>
        <v/>
      </c>
      <c r="E211" s="41">
        <f t="shared" si="5"/>
        <v>0</v>
      </c>
      <c r="F211" s="6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>
      <c r="A212" s="6"/>
      <c r="B212" s="35" t="str">
        <f>IFERROR(VLOOKUP(A212,الرصيد!A:D,4,0),"")</f>
        <v/>
      </c>
      <c r="C212" s="36" t="str">
        <f>IFERROR(VLOOKUP(A212,الرصيد!A:D,2,0),"")</f>
        <v/>
      </c>
      <c r="D212" s="43" t="str">
        <f>IFERROR(VLOOKUP(A212,الرصيد!A:D,3,0),"")</f>
        <v/>
      </c>
      <c r="E212" s="44">
        <f t="shared" si="5"/>
        <v>0</v>
      </c>
      <c r="F212" s="6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>
      <c r="A213" s="7"/>
      <c r="B213" s="34" t="str">
        <f>IFERROR(VLOOKUP(A213,الرصيد!A:D,4,0),"")</f>
        <v/>
      </c>
      <c r="C213" s="34" t="str">
        <f>IFERROR(VLOOKUP(A213,الرصيد!A:D,2,0),"")</f>
        <v/>
      </c>
      <c r="D213" s="40" t="str">
        <f>IFERROR(VLOOKUP(A213,الرصيد!A:D,3,0),"")</f>
        <v/>
      </c>
      <c r="E213" s="41">
        <f t="shared" ref="E213:E276" si="6">SUM(F213:AK213)</f>
        <v>0</v>
      </c>
      <c r="F213" s="6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>
      <c r="A214" s="6"/>
      <c r="B214" s="35" t="str">
        <f>IFERROR(VLOOKUP(A214,الرصيد!A:D,4,0),"")</f>
        <v/>
      </c>
      <c r="C214" s="36" t="str">
        <f>IFERROR(VLOOKUP(A214,الرصيد!A:D,2,0),"")</f>
        <v/>
      </c>
      <c r="D214" s="43" t="str">
        <f>IFERROR(VLOOKUP(A214,الرصيد!A:D,3,0),"")</f>
        <v/>
      </c>
      <c r="E214" s="44">
        <f t="shared" si="6"/>
        <v>0</v>
      </c>
      <c r="F214" s="6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>
      <c r="A215" s="7"/>
      <c r="B215" s="34" t="str">
        <f>IFERROR(VLOOKUP(A215,الرصيد!A:D,4,0),"")</f>
        <v/>
      </c>
      <c r="C215" s="34" t="str">
        <f>IFERROR(VLOOKUP(A215,الرصيد!A:D,2,0),"")</f>
        <v/>
      </c>
      <c r="D215" s="40" t="str">
        <f>IFERROR(VLOOKUP(A215,الرصيد!A:D,3,0),"")</f>
        <v/>
      </c>
      <c r="E215" s="41">
        <f t="shared" si="6"/>
        <v>0</v>
      </c>
      <c r="F215" s="6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>
      <c r="A216" s="6"/>
      <c r="B216" s="35" t="str">
        <f>IFERROR(VLOOKUP(A216,الرصيد!A:D,4,0),"")</f>
        <v/>
      </c>
      <c r="C216" s="36" t="str">
        <f>IFERROR(VLOOKUP(A216,الرصيد!A:D,2,0),"")</f>
        <v/>
      </c>
      <c r="D216" s="43" t="str">
        <f>IFERROR(VLOOKUP(A216,الرصيد!A:D,3,0),"")</f>
        <v/>
      </c>
      <c r="E216" s="44">
        <f t="shared" si="6"/>
        <v>0</v>
      </c>
      <c r="F216" s="6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>
      <c r="A217" s="7"/>
      <c r="B217" s="34" t="str">
        <f>IFERROR(VLOOKUP(A217,الرصيد!A:D,4,0),"")</f>
        <v/>
      </c>
      <c r="C217" s="34" t="str">
        <f>IFERROR(VLOOKUP(A217,الرصيد!A:D,2,0),"")</f>
        <v/>
      </c>
      <c r="D217" s="40" t="str">
        <f>IFERROR(VLOOKUP(A217,الرصيد!A:D,3,0),"")</f>
        <v/>
      </c>
      <c r="E217" s="41">
        <f t="shared" si="6"/>
        <v>0</v>
      </c>
      <c r="F217" s="6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>
      <c r="A218" s="6"/>
      <c r="B218" s="35" t="str">
        <f>IFERROR(VLOOKUP(A218,الرصيد!A:D,4,0),"")</f>
        <v/>
      </c>
      <c r="C218" s="36" t="str">
        <f>IFERROR(VLOOKUP(A218,الرصيد!A:D,2,0),"")</f>
        <v/>
      </c>
      <c r="D218" s="43" t="str">
        <f>IFERROR(VLOOKUP(A218,الرصيد!A:D,3,0),"")</f>
        <v/>
      </c>
      <c r="E218" s="44">
        <f t="shared" si="6"/>
        <v>0</v>
      </c>
      <c r="F218" s="6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>
      <c r="A219" s="7"/>
      <c r="B219" s="34" t="str">
        <f>IFERROR(VLOOKUP(A219,الرصيد!A:D,4,0),"")</f>
        <v/>
      </c>
      <c r="C219" s="34" t="str">
        <f>IFERROR(VLOOKUP(A219,الرصيد!A:D,2,0),"")</f>
        <v/>
      </c>
      <c r="D219" s="40" t="str">
        <f>IFERROR(VLOOKUP(A219,الرصيد!A:D,3,0),"")</f>
        <v/>
      </c>
      <c r="E219" s="41">
        <f t="shared" si="6"/>
        <v>0</v>
      </c>
      <c r="F219" s="6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>
      <c r="A220" s="6"/>
      <c r="B220" s="35" t="str">
        <f>IFERROR(VLOOKUP(A220,الرصيد!A:D,4,0),"")</f>
        <v/>
      </c>
      <c r="C220" s="36" t="str">
        <f>IFERROR(VLOOKUP(A220,الرصيد!A:D,2,0),"")</f>
        <v/>
      </c>
      <c r="D220" s="43" t="str">
        <f>IFERROR(VLOOKUP(A220,الرصيد!A:D,3,0),"")</f>
        <v/>
      </c>
      <c r="E220" s="44">
        <f t="shared" si="6"/>
        <v>0</v>
      </c>
      <c r="F220" s="6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>
      <c r="A221" s="7"/>
      <c r="B221" s="34" t="str">
        <f>IFERROR(VLOOKUP(A221,الرصيد!A:D,4,0),"")</f>
        <v/>
      </c>
      <c r="C221" s="34" t="str">
        <f>IFERROR(VLOOKUP(A221,الرصيد!A:D,2,0),"")</f>
        <v/>
      </c>
      <c r="D221" s="40" t="str">
        <f>IFERROR(VLOOKUP(A221,الرصيد!A:D,3,0),"")</f>
        <v/>
      </c>
      <c r="E221" s="41">
        <f t="shared" si="6"/>
        <v>0</v>
      </c>
      <c r="F221" s="6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>
      <c r="A222" s="6"/>
      <c r="B222" s="35" t="str">
        <f>IFERROR(VLOOKUP(A222,الرصيد!A:D,4,0),"")</f>
        <v/>
      </c>
      <c r="C222" s="36" t="str">
        <f>IFERROR(VLOOKUP(A222,الرصيد!A:D,2,0),"")</f>
        <v/>
      </c>
      <c r="D222" s="43" t="str">
        <f>IFERROR(VLOOKUP(A222,الرصيد!A:D,3,0),"")</f>
        <v/>
      </c>
      <c r="E222" s="44">
        <f t="shared" si="6"/>
        <v>0</v>
      </c>
      <c r="F222" s="6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>
      <c r="A223" s="7"/>
      <c r="B223" s="34" t="str">
        <f>IFERROR(VLOOKUP(A223,الرصيد!A:D,4,0),"")</f>
        <v/>
      </c>
      <c r="C223" s="34" t="str">
        <f>IFERROR(VLOOKUP(A223,الرصيد!A:D,2,0),"")</f>
        <v/>
      </c>
      <c r="D223" s="40" t="str">
        <f>IFERROR(VLOOKUP(A223,الرصيد!A:D,3,0),"")</f>
        <v/>
      </c>
      <c r="E223" s="41">
        <f t="shared" si="6"/>
        <v>0</v>
      </c>
      <c r="F223" s="6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>
      <c r="A224" s="6"/>
      <c r="B224" s="35" t="str">
        <f>IFERROR(VLOOKUP(A224,الرصيد!A:D,4,0),"")</f>
        <v/>
      </c>
      <c r="C224" s="36" t="str">
        <f>IFERROR(VLOOKUP(A224,الرصيد!A:D,2,0),"")</f>
        <v/>
      </c>
      <c r="D224" s="43" t="str">
        <f>IFERROR(VLOOKUP(A224,الرصيد!A:D,3,0),"")</f>
        <v/>
      </c>
      <c r="E224" s="44">
        <f t="shared" si="6"/>
        <v>0</v>
      </c>
      <c r="F224" s="6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>
      <c r="A225" s="7"/>
      <c r="B225" s="34" t="str">
        <f>IFERROR(VLOOKUP(A225,الرصيد!A:D,4,0),"")</f>
        <v/>
      </c>
      <c r="C225" s="34" t="str">
        <f>IFERROR(VLOOKUP(A225,الرصيد!A:D,2,0),"")</f>
        <v/>
      </c>
      <c r="D225" s="40" t="str">
        <f>IFERROR(VLOOKUP(A225,الرصيد!A:D,3,0),"")</f>
        <v/>
      </c>
      <c r="E225" s="41">
        <f t="shared" si="6"/>
        <v>0</v>
      </c>
      <c r="F225" s="6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>
      <c r="A226" s="6"/>
      <c r="B226" s="35" t="str">
        <f>IFERROR(VLOOKUP(A226,الرصيد!A:D,4,0),"")</f>
        <v/>
      </c>
      <c r="C226" s="36" t="str">
        <f>IFERROR(VLOOKUP(A226,الرصيد!A:D,2,0),"")</f>
        <v/>
      </c>
      <c r="D226" s="43" t="str">
        <f>IFERROR(VLOOKUP(A226,الرصيد!A:D,3,0),"")</f>
        <v/>
      </c>
      <c r="E226" s="44">
        <f t="shared" si="6"/>
        <v>0</v>
      </c>
      <c r="F226" s="6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>
      <c r="A227" s="7"/>
      <c r="B227" s="34" t="str">
        <f>IFERROR(VLOOKUP(A227,الرصيد!A:D,4,0),"")</f>
        <v/>
      </c>
      <c r="C227" s="34" t="str">
        <f>IFERROR(VLOOKUP(A227,الرصيد!A:D,2,0),"")</f>
        <v/>
      </c>
      <c r="D227" s="40" t="str">
        <f>IFERROR(VLOOKUP(A227,الرصيد!A:D,3,0),"")</f>
        <v/>
      </c>
      <c r="E227" s="41">
        <f t="shared" si="6"/>
        <v>0</v>
      </c>
      <c r="F227" s="6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>
      <c r="A228" s="6"/>
      <c r="B228" s="35" t="str">
        <f>IFERROR(VLOOKUP(A228,الرصيد!A:D,4,0),"")</f>
        <v/>
      </c>
      <c r="C228" s="36" t="str">
        <f>IFERROR(VLOOKUP(A228,الرصيد!A:D,2,0),"")</f>
        <v/>
      </c>
      <c r="D228" s="43" t="str">
        <f>IFERROR(VLOOKUP(A228,الرصيد!A:D,3,0),"")</f>
        <v/>
      </c>
      <c r="E228" s="44">
        <f t="shared" si="6"/>
        <v>0</v>
      </c>
      <c r="F228" s="6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>
      <c r="A229" s="7"/>
      <c r="B229" s="34" t="str">
        <f>IFERROR(VLOOKUP(A229,الرصيد!A:D,4,0),"")</f>
        <v/>
      </c>
      <c r="C229" s="34" t="str">
        <f>IFERROR(VLOOKUP(A229,الرصيد!A:D,2,0),"")</f>
        <v/>
      </c>
      <c r="D229" s="40" t="str">
        <f>IFERROR(VLOOKUP(A229,الرصيد!A:D,3,0),"")</f>
        <v/>
      </c>
      <c r="E229" s="41">
        <f t="shared" si="6"/>
        <v>0</v>
      </c>
      <c r="F229" s="6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>
      <c r="A230" s="6"/>
      <c r="B230" s="35" t="str">
        <f>IFERROR(VLOOKUP(A230,الرصيد!A:D,4,0),"")</f>
        <v/>
      </c>
      <c r="C230" s="36" t="str">
        <f>IFERROR(VLOOKUP(A230,الرصيد!A:D,2,0),"")</f>
        <v/>
      </c>
      <c r="D230" s="43" t="str">
        <f>IFERROR(VLOOKUP(A230,الرصيد!A:D,3,0),"")</f>
        <v/>
      </c>
      <c r="E230" s="44">
        <f t="shared" si="6"/>
        <v>0</v>
      </c>
      <c r="F230" s="6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>
      <c r="A231" s="7"/>
      <c r="B231" s="34" t="str">
        <f>IFERROR(VLOOKUP(A231,الرصيد!A:D,4,0),"")</f>
        <v/>
      </c>
      <c r="C231" s="34" t="str">
        <f>IFERROR(VLOOKUP(A231,الرصيد!A:D,2,0),"")</f>
        <v/>
      </c>
      <c r="D231" s="40" t="str">
        <f>IFERROR(VLOOKUP(A231,الرصيد!A:D,3,0),"")</f>
        <v/>
      </c>
      <c r="E231" s="41">
        <f t="shared" si="6"/>
        <v>0</v>
      </c>
      <c r="F231" s="6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>
      <c r="A232" s="6"/>
      <c r="B232" s="35" t="str">
        <f>IFERROR(VLOOKUP(A232,الرصيد!A:D,4,0),"")</f>
        <v/>
      </c>
      <c r="C232" s="36" t="str">
        <f>IFERROR(VLOOKUP(A232,الرصيد!A:D,2,0),"")</f>
        <v/>
      </c>
      <c r="D232" s="43" t="str">
        <f>IFERROR(VLOOKUP(A232,الرصيد!A:D,3,0),"")</f>
        <v/>
      </c>
      <c r="E232" s="44">
        <f t="shared" si="6"/>
        <v>0</v>
      </c>
      <c r="F232" s="6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>
      <c r="A233" s="7"/>
      <c r="B233" s="34" t="str">
        <f>IFERROR(VLOOKUP(A233,الرصيد!A:D,4,0),"")</f>
        <v/>
      </c>
      <c r="C233" s="34" t="str">
        <f>IFERROR(VLOOKUP(A233,الرصيد!A:D,2,0),"")</f>
        <v/>
      </c>
      <c r="D233" s="40" t="str">
        <f>IFERROR(VLOOKUP(A233,الرصيد!A:D,3,0),"")</f>
        <v/>
      </c>
      <c r="E233" s="41">
        <f t="shared" si="6"/>
        <v>0</v>
      </c>
      <c r="F233" s="6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>
      <c r="A234" s="6"/>
      <c r="B234" s="35" t="str">
        <f>IFERROR(VLOOKUP(A234,الرصيد!A:D,4,0),"")</f>
        <v/>
      </c>
      <c r="C234" s="36" t="str">
        <f>IFERROR(VLOOKUP(A234,الرصيد!A:D,2,0),"")</f>
        <v/>
      </c>
      <c r="D234" s="43" t="str">
        <f>IFERROR(VLOOKUP(A234,الرصيد!A:D,3,0),"")</f>
        <v/>
      </c>
      <c r="E234" s="44">
        <f t="shared" si="6"/>
        <v>0</v>
      </c>
      <c r="F234" s="6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>
      <c r="A235" s="7"/>
      <c r="B235" s="34" t="str">
        <f>IFERROR(VLOOKUP(A235,الرصيد!A:D,4,0),"")</f>
        <v/>
      </c>
      <c r="C235" s="34" t="str">
        <f>IFERROR(VLOOKUP(A235,الرصيد!A:D,2,0),"")</f>
        <v/>
      </c>
      <c r="D235" s="40" t="str">
        <f>IFERROR(VLOOKUP(A235,الرصيد!A:D,3,0),"")</f>
        <v/>
      </c>
      <c r="E235" s="41">
        <f t="shared" si="6"/>
        <v>0</v>
      </c>
      <c r="F235" s="6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>
      <c r="A236" s="6"/>
      <c r="B236" s="35" t="str">
        <f>IFERROR(VLOOKUP(A236,الرصيد!A:D,4,0),"")</f>
        <v/>
      </c>
      <c r="C236" s="36" t="str">
        <f>IFERROR(VLOOKUP(A236,الرصيد!A:D,2,0),"")</f>
        <v/>
      </c>
      <c r="D236" s="43" t="str">
        <f>IFERROR(VLOOKUP(A236,الرصيد!A:D,3,0),"")</f>
        <v/>
      </c>
      <c r="E236" s="44">
        <f t="shared" si="6"/>
        <v>0</v>
      </c>
      <c r="F236" s="6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>
      <c r="A237" s="7"/>
      <c r="B237" s="34" t="str">
        <f>IFERROR(VLOOKUP(A237,الرصيد!A:D,4,0),"")</f>
        <v/>
      </c>
      <c r="C237" s="34" t="str">
        <f>IFERROR(VLOOKUP(A237,الرصيد!A:D,2,0),"")</f>
        <v/>
      </c>
      <c r="D237" s="40" t="str">
        <f>IFERROR(VLOOKUP(A237,الرصيد!A:D,3,0),"")</f>
        <v/>
      </c>
      <c r="E237" s="41">
        <f t="shared" si="6"/>
        <v>0</v>
      </c>
      <c r="F237" s="6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>
      <c r="A238" s="6"/>
      <c r="B238" s="35" t="str">
        <f>IFERROR(VLOOKUP(A238,الرصيد!A:D,4,0),"")</f>
        <v/>
      </c>
      <c r="C238" s="36" t="str">
        <f>IFERROR(VLOOKUP(A238,الرصيد!A:D,2,0),"")</f>
        <v/>
      </c>
      <c r="D238" s="43" t="str">
        <f>IFERROR(VLOOKUP(A238,الرصيد!A:D,3,0),"")</f>
        <v/>
      </c>
      <c r="E238" s="44">
        <f t="shared" si="6"/>
        <v>0</v>
      </c>
      <c r="F238" s="6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>
      <c r="A239" s="7"/>
      <c r="B239" s="34" t="str">
        <f>IFERROR(VLOOKUP(A239,الرصيد!A:D,4,0),"")</f>
        <v/>
      </c>
      <c r="C239" s="34" t="str">
        <f>IFERROR(VLOOKUP(A239,الرصيد!A:D,2,0),"")</f>
        <v/>
      </c>
      <c r="D239" s="40" t="str">
        <f>IFERROR(VLOOKUP(A239,الرصيد!A:D,3,0),"")</f>
        <v/>
      </c>
      <c r="E239" s="41">
        <f t="shared" si="6"/>
        <v>0</v>
      </c>
      <c r="F239" s="6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>
      <c r="A240" s="6"/>
      <c r="B240" s="35" t="str">
        <f>IFERROR(VLOOKUP(A240,الرصيد!A:D,4,0),"")</f>
        <v/>
      </c>
      <c r="C240" s="36" t="str">
        <f>IFERROR(VLOOKUP(A240,الرصيد!A:D,2,0),"")</f>
        <v/>
      </c>
      <c r="D240" s="43" t="str">
        <f>IFERROR(VLOOKUP(A240,الرصيد!A:D,3,0),"")</f>
        <v/>
      </c>
      <c r="E240" s="44">
        <f t="shared" si="6"/>
        <v>0</v>
      </c>
      <c r="F240" s="6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>
      <c r="A241" s="7"/>
      <c r="B241" s="34" t="str">
        <f>IFERROR(VLOOKUP(A241,الرصيد!A:D,4,0),"")</f>
        <v/>
      </c>
      <c r="C241" s="34" t="str">
        <f>IFERROR(VLOOKUP(A241,الرصيد!A:D,2,0),"")</f>
        <v/>
      </c>
      <c r="D241" s="40" t="str">
        <f>IFERROR(VLOOKUP(A241,الرصيد!A:D,3,0),"")</f>
        <v/>
      </c>
      <c r="E241" s="41">
        <f t="shared" si="6"/>
        <v>0</v>
      </c>
      <c r="F241" s="6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>
      <c r="A242" s="6"/>
      <c r="B242" s="35" t="str">
        <f>IFERROR(VLOOKUP(A242,الرصيد!A:D,4,0),"")</f>
        <v/>
      </c>
      <c r="C242" s="36" t="str">
        <f>IFERROR(VLOOKUP(A242,الرصيد!A:D,2,0),"")</f>
        <v/>
      </c>
      <c r="D242" s="43" t="str">
        <f>IFERROR(VLOOKUP(A242,الرصيد!A:D,3,0),"")</f>
        <v/>
      </c>
      <c r="E242" s="44">
        <f t="shared" si="6"/>
        <v>0</v>
      </c>
      <c r="F242" s="6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>
      <c r="A243" s="7"/>
      <c r="B243" s="34" t="str">
        <f>IFERROR(VLOOKUP(A243,الرصيد!A:D,4,0),"")</f>
        <v/>
      </c>
      <c r="C243" s="34" t="str">
        <f>IFERROR(VLOOKUP(A243,الرصيد!A:D,2,0),"")</f>
        <v/>
      </c>
      <c r="D243" s="40" t="str">
        <f>IFERROR(VLOOKUP(A243,الرصيد!A:D,3,0),"")</f>
        <v/>
      </c>
      <c r="E243" s="41">
        <f t="shared" si="6"/>
        <v>0</v>
      </c>
      <c r="F243" s="6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>
      <c r="A244" s="6"/>
      <c r="B244" s="35" t="str">
        <f>IFERROR(VLOOKUP(A244,الرصيد!A:D,4,0),"")</f>
        <v/>
      </c>
      <c r="C244" s="36" t="str">
        <f>IFERROR(VLOOKUP(A244,الرصيد!A:D,2,0),"")</f>
        <v/>
      </c>
      <c r="D244" s="43" t="str">
        <f>IFERROR(VLOOKUP(A244,الرصيد!A:D,3,0),"")</f>
        <v/>
      </c>
      <c r="E244" s="44">
        <f t="shared" si="6"/>
        <v>0</v>
      </c>
      <c r="F244" s="6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>
      <c r="A245" s="7"/>
      <c r="B245" s="34" t="str">
        <f>IFERROR(VLOOKUP(A245,الرصيد!A:D,4,0),"")</f>
        <v/>
      </c>
      <c r="C245" s="34" t="str">
        <f>IFERROR(VLOOKUP(A245,الرصيد!A:D,2,0),"")</f>
        <v/>
      </c>
      <c r="D245" s="40" t="str">
        <f>IFERROR(VLOOKUP(A245,الرصيد!A:D,3,0),"")</f>
        <v/>
      </c>
      <c r="E245" s="41">
        <f t="shared" si="6"/>
        <v>0</v>
      </c>
      <c r="F245" s="66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1:37">
      <c r="A246" s="6"/>
      <c r="B246" s="35" t="str">
        <f>IFERROR(VLOOKUP(A246,الرصيد!A:D,4,0),"")</f>
        <v/>
      </c>
      <c r="C246" s="36" t="str">
        <f>IFERROR(VLOOKUP(A246,الرصيد!A:D,2,0),"")</f>
        <v/>
      </c>
      <c r="D246" s="43" t="str">
        <f>IFERROR(VLOOKUP(A246,الرصيد!A:D,3,0),"")</f>
        <v/>
      </c>
      <c r="E246" s="44">
        <f t="shared" si="6"/>
        <v>0</v>
      </c>
      <c r="F246" s="66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1:37">
      <c r="A247" s="7"/>
      <c r="B247" s="34" t="str">
        <f>IFERROR(VLOOKUP(A247,الرصيد!A:D,4,0),"")</f>
        <v/>
      </c>
      <c r="C247" s="34" t="str">
        <f>IFERROR(VLOOKUP(A247,الرصيد!A:D,2,0),"")</f>
        <v/>
      </c>
      <c r="D247" s="40" t="str">
        <f>IFERROR(VLOOKUP(A247,الرصيد!A:D,3,0),"")</f>
        <v/>
      </c>
      <c r="E247" s="41">
        <f t="shared" si="6"/>
        <v>0</v>
      </c>
      <c r="F247" s="66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 spans="1:37">
      <c r="A248" s="6"/>
      <c r="B248" s="35" t="str">
        <f>IFERROR(VLOOKUP(A248,الرصيد!A:D,4,0),"")</f>
        <v/>
      </c>
      <c r="C248" s="36" t="str">
        <f>IFERROR(VLOOKUP(A248,الرصيد!A:D,2,0),"")</f>
        <v/>
      </c>
      <c r="D248" s="43" t="str">
        <f>IFERROR(VLOOKUP(A248,الرصيد!A:D,3,0),"")</f>
        <v/>
      </c>
      <c r="E248" s="44">
        <f t="shared" si="6"/>
        <v>0</v>
      </c>
      <c r="F248" s="66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 spans="1:37">
      <c r="A249" s="7"/>
      <c r="B249" s="34" t="str">
        <f>IFERROR(VLOOKUP(A249,الرصيد!A:D,4,0),"")</f>
        <v/>
      </c>
      <c r="C249" s="34" t="str">
        <f>IFERROR(VLOOKUP(A249,الرصيد!A:D,2,0),"")</f>
        <v/>
      </c>
      <c r="D249" s="40" t="str">
        <f>IFERROR(VLOOKUP(A249,الرصيد!A:D,3,0),"")</f>
        <v/>
      </c>
      <c r="E249" s="41">
        <f t="shared" si="6"/>
        <v>0</v>
      </c>
      <c r="F249" s="66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 spans="1:37">
      <c r="A250" s="6"/>
      <c r="B250" s="35" t="str">
        <f>IFERROR(VLOOKUP(A250,الرصيد!A:D,4,0),"")</f>
        <v/>
      </c>
      <c r="C250" s="36" t="str">
        <f>IFERROR(VLOOKUP(A250,الرصيد!A:D,2,0),"")</f>
        <v/>
      </c>
      <c r="D250" s="43" t="str">
        <f>IFERROR(VLOOKUP(A250,الرصيد!A:D,3,0),"")</f>
        <v/>
      </c>
      <c r="E250" s="44">
        <f t="shared" si="6"/>
        <v>0</v>
      </c>
      <c r="F250" s="66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 spans="1:37">
      <c r="A251" s="7"/>
      <c r="B251" s="34" t="str">
        <f>IFERROR(VLOOKUP(A251,الرصيد!A:D,4,0),"")</f>
        <v/>
      </c>
      <c r="C251" s="34" t="str">
        <f>IFERROR(VLOOKUP(A251,الرصيد!A:D,2,0),"")</f>
        <v/>
      </c>
      <c r="D251" s="40" t="str">
        <f>IFERROR(VLOOKUP(A251,الرصيد!A:D,3,0),"")</f>
        <v/>
      </c>
      <c r="E251" s="41">
        <f t="shared" si="6"/>
        <v>0</v>
      </c>
      <c r="F251" s="66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 spans="1:37">
      <c r="A252" s="6"/>
      <c r="B252" s="35" t="str">
        <f>IFERROR(VLOOKUP(A252,الرصيد!A:D,4,0),"")</f>
        <v/>
      </c>
      <c r="C252" s="36" t="str">
        <f>IFERROR(VLOOKUP(A252,الرصيد!A:D,2,0),"")</f>
        <v/>
      </c>
      <c r="D252" s="43" t="str">
        <f>IFERROR(VLOOKUP(A252,الرصيد!A:D,3,0),"")</f>
        <v/>
      </c>
      <c r="E252" s="44">
        <f t="shared" si="6"/>
        <v>0</v>
      </c>
      <c r="F252" s="66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1:37">
      <c r="A253" s="7"/>
      <c r="B253" s="34" t="str">
        <f>IFERROR(VLOOKUP(A253,الرصيد!A:D,4,0),"")</f>
        <v/>
      </c>
      <c r="C253" s="34" t="str">
        <f>IFERROR(VLOOKUP(A253,الرصيد!A:D,2,0),"")</f>
        <v/>
      </c>
      <c r="D253" s="40" t="str">
        <f>IFERROR(VLOOKUP(A253,الرصيد!A:D,3,0),"")</f>
        <v/>
      </c>
      <c r="E253" s="41">
        <f t="shared" si="6"/>
        <v>0</v>
      </c>
      <c r="F253" s="66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1:37">
      <c r="A254" s="6"/>
      <c r="B254" s="35" t="str">
        <f>IFERROR(VLOOKUP(A254,الرصيد!A:D,4,0),"")</f>
        <v/>
      </c>
      <c r="C254" s="36" t="str">
        <f>IFERROR(VLOOKUP(A254,الرصيد!A:D,2,0),"")</f>
        <v/>
      </c>
      <c r="D254" s="43" t="str">
        <f>IFERROR(VLOOKUP(A254,الرصيد!A:D,3,0),"")</f>
        <v/>
      </c>
      <c r="E254" s="44">
        <f t="shared" si="6"/>
        <v>0</v>
      </c>
      <c r="F254" s="66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 spans="1:37">
      <c r="A255" s="7"/>
      <c r="B255" s="34" t="str">
        <f>IFERROR(VLOOKUP(A255,الرصيد!A:D,4,0),"")</f>
        <v/>
      </c>
      <c r="C255" s="34" t="str">
        <f>IFERROR(VLOOKUP(A255,الرصيد!A:D,2,0),"")</f>
        <v/>
      </c>
      <c r="D255" s="40" t="str">
        <f>IFERROR(VLOOKUP(A255,الرصيد!A:D,3,0),"")</f>
        <v/>
      </c>
      <c r="E255" s="41">
        <f t="shared" si="6"/>
        <v>0</v>
      </c>
      <c r="F255" s="66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1:37">
      <c r="A256" s="6"/>
      <c r="B256" s="35" t="str">
        <f>IFERROR(VLOOKUP(A256,الرصيد!A:D,4,0),"")</f>
        <v/>
      </c>
      <c r="C256" s="36" t="str">
        <f>IFERROR(VLOOKUP(A256,الرصيد!A:D,2,0),"")</f>
        <v/>
      </c>
      <c r="D256" s="43" t="str">
        <f>IFERROR(VLOOKUP(A256,الرصيد!A:D,3,0),"")</f>
        <v/>
      </c>
      <c r="E256" s="44">
        <f t="shared" si="6"/>
        <v>0</v>
      </c>
      <c r="F256" s="66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 spans="1:37">
      <c r="A257" s="7"/>
      <c r="B257" s="34" t="str">
        <f>IFERROR(VLOOKUP(A257,الرصيد!A:D,4,0),"")</f>
        <v/>
      </c>
      <c r="C257" s="34" t="str">
        <f>IFERROR(VLOOKUP(A257,الرصيد!A:D,2,0),"")</f>
        <v/>
      </c>
      <c r="D257" s="40" t="str">
        <f>IFERROR(VLOOKUP(A257,الرصيد!A:D,3,0),"")</f>
        <v/>
      </c>
      <c r="E257" s="41">
        <f t="shared" si="6"/>
        <v>0</v>
      </c>
      <c r="F257" s="66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 spans="1:37">
      <c r="A258" s="6"/>
      <c r="B258" s="35" t="str">
        <f>IFERROR(VLOOKUP(A258,الرصيد!A:D,4,0),"")</f>
        <v/>
      </c>
      <c r="C258" s="36" t="str">
        <f>IFERROR(VLOOKUP(A258,الرصيد!A:D,2,0),"")</f>
        <v/>
      </c>
      <c r="D258" s="43" t="str">
        <f>IFERROR(VLOOKUP(A258,الرصيد!A:D,3,0),"")</f>
        <v/>
      </c>
      <c r="E258" s="44">
        <f t="shared" si="6"/>
        <v>0</v>
      </c>
      <c r="F258" s="66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 spans="1:37">
      <c r="A259" s="7"/>
      <c r="B259" s="34" t="str">
        <f>IFERROR(VLOOKUP(A259,الرصيد!A:D,4,0),"")</f>
        <v/>
      </c>
      <c r="C259" s="34" t="str">
        <f>IFERROR(VLOOKUP(A259,الرصيد!A:D,2,0),"")</f>
        <v/>
      </c>
      <c r="D259" s="40" t="str">
        <f>IFERROR(VLOOKUP(A259,الرصيد!A:D,3,0),"")</f>
        <v/>
      </c>
      <c r="E259" s="41">
        <f t="shared" si="6"/>
        <v>0</v>
      </c>
      <c r="F259" s="66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 spans="1:37">
      <c r="A260" s="6"/>
      <c r="B260" s="35" t="str">
        <f>IFERROR(VLOOKUP(A260,الرصيد!A:D,4,0),"")</f>
        <v/>
      </c>
      <c r="C260" s="36" t="str">
        <f>IFERROR(VLOOKUP(A260,الرصيد!A:D,2,0),"")</f>
        <v/>
      </c>
      <c r="D260" s="43" t="str">
        <f>IFERROR(VLOOKUP(A260,الرصيد!A:D,3,0),"")</f>
        <v/>
      </c>
      <c r="E260" s="44">
        <f t="shared" si="6"/>
        <v>0</v>
      </c>
      <c r="F260" s="66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 spans="1:37">
      <c r="A261" s="7"/>
      <c r="B261" s="34" t="str">
        <f>IFERROR(VLOOKUP(A261,الرصيد!A:D,4,0),"")</f>
        <v/>
      </c>
      <c r="C261" s="34" t="str">
        <f>IFERROR(VLOOKUP(A261,الرصيد!A:D,2,0),"")</f>
        <v/>
      </c>
      <c r="D261" s="40" t="str">
        <f>IFERROR(VLOOKUP(A261,الرصيد!A:D,3,0),"")</f>
        <v/>
      </c>
      <c r="E261" s="41">
        <f t="shared" si="6"/>
        <v>0</v>
      </c>
      <c r="F261" s="66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 spans="1:37">
      <c r="A262" s="6"/>
      <c r="B262" s="35" t="str">
        <f>IFERROR(VLOOKUP(A262,الرصيد!A:D,4,0),"")</f>
        <v/>
      </c>
      <c r="C262" s="36" t="str">
        <f>IFERROR(VLOOKUP(A262,الرصيد!A:D,2,0),"")</f>
        <v/>
      </c>
      <c r="D262" s="43" t="str">
        <f>IFERROR(VLOOKUP(A262,الرصيد!A:D,3,0),"")</f>
        <v/>
      </c>
      <c r="E262" s="44">
        <f t="shared" si="6"/>
        <v>0</v>
      </c>
      <c r="F262" s="66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 spans="1:37">
      <c r="A263" s="7"/>
      <c r="B263" s="34" t="str">
        <f>IFERROR(VLOOKUP(A263,الرصيد!A:D,4,0),"")</f>
        <v/>
      </c>
      <c r="C263" s="34" t="str">
        <f>IFERROR(VLOOKUP(A263,الرصيد!A:D,2,0),"")</f>
        <v/>
      </c>
      <c r="D263" s="40" t="str">
        <f>IFERROR(VLOOKUP(A263,الرصيد!A:D,3,0),"")</f>
        <v/>
      </c>
      <c r="E263" s="41">
        <f t="shared" si="6"/>
        <v>0</v>
      </c>
      <c r="F263" s="66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 spans="1:37">
      <c r="A264" s="6"/>
      <c r="B264" s="35" t="str">
        <f>IFERROR(VLOOKUP(A264,الرصيد!A:D,4,0),"")</f>
        <v/>
      </c>
      <c r="C264" s="36" t="str">
        <f>IFERROR(VLOOKUP(A264,الرصيد!A:D,2,0),"")</f>
        <v/>
      </c>
      <c r="D264" s="43" t="str">
        <f>IFERROR(VLOOKUP(A264,الرصيد!A:D,3,0),"")</f>
        <v/>
      </c>
      <c r="E264" s="44">
        <f t="shared" si="6"/>
        <v>0</v>
      </c>
      <c r="F264" s="66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1:37">
      <c r="A265" s="7"/>
      <c r="B265" s="34" t="str">
        <f>IFERROR(VLOOKUP(A265,الرصيد!A:D,4,0),"")</f>
        <v/>
      </c>
      <c r="C265" s="34" t="str">
        <f>IFERROR(VLOOKUP(A265,الرصيد!A:D,2,0),"")</f>
        <v/>
      </c>
      <c r="D265" s="40" t="str">
        <f>IFERROR(VLOOKUP(A265,الرصيد!A:D,3,0),"")</f>
        <v/>
      </c>
      <c r="E265" s="41">
        <f t="shared" si="6"/>
        <v>0</v>
      </c>
      <c r="F265" s="66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 spans="1:37">
      <c r="A266" s="6"/>
      <c r="B266" s="35" t="str">
        <f>IFERROR(VLOOKUP(A266,الرصيد!A:D,4,0),"")</f>
        <v/>
      </c>
      <c r="C266" s="36" t="str">
        <f>IFERROR(VLOOKUP(A266,الرصيد!A:D,2,0),"")</f>
        <v/>
      </c>
      <c r="D266" s="43" t="str">
        <f>IFERROR(VLOOKUP(A266,الرصيد!A:D,3,0),"")</f>
        <v/>
      </c>
      <c r="E266" s="44">
        <f t="shared" si="6"/>
        <v>0</v>
      </c>
      <c r="F266" s="66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 spans="1:37">
      <c r="A267" s="7"/>
      <c r="B267" s="34" t="str">
        <f>IFERROR(VLOOKUP(A267,الرصيد!A:D,4,0),"")</f>
        <v/>
      </c>
      <c r="C267" s="34" t="str">
        <f>IFERROR(VLOOKUP(A267,الرصيد!A:D,2,0),"")</f>
        <v/>
      </c>
      <c r="D267" s="40" t="str">
        <f>IFERROR(VLOOKUP(A267,الرصيد!A:D,3,0),"")</f>
        <v/>
      </c>
      <c r="E267" s="41">
        <f t="shared" si="6"/>
        <v>0</v>
      </c>
      <c r="F267" s="66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 spans="1:37">
      <c r="A268" s="6"/>
      <c r="B268" s="35" t="str">
        <f>IFERROR(VLOOKUP(A268,الرصيد!A:D,4,0),"")</f>
        <v/>
      </c>
      <c r="C268" s="36" t="str">
        <f>IFERROR(VLOOKUP(A268,الرصيد!A:D,2,0),"")</f>
        <v/>
      </c>
      <c r="D268" s="43" t="str">
        <f>IFERROR(VLOOKUP(A268,الرصيد!A:D,3,0),"")</f>
        <v/>
      </c>
      <c r="E268" s="44">
        <f t="shared" si="6"/>
        <v>0</v>
      </c>
      <c r="F268" s="66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 spans="1:37">
      <c r="A269" s="7"/>
      <c r="B269" s="34" t="str">
        <f>IFERROR(VLOOKUP(A269,الرصيد!A:D,4,0),"")</f>
        <v/>
      </c>
      <c r="C269" s="34" t="str">
        <f>IFERROR(VLOOKUP(A269,الرصيد!A:D,2,0),"")</f>
        <v/>
      </c>
      <c r="D269" s="40" t="str">
        <f>IFERROR(VLOOKUP(A269,الرصيد!A:D,3,0),"")</f>
        <v/>
      </c>
      <c r="E269" s="41">
        <f t="shared" si="6"/>
        <v>0</v>
      </c>
      <c r="F269" s="66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 spans="1:37">
      <c r="A270" s="6"/>
      <c r="B270" s="35" t="str">
        <f>IFERROR(VLOOKUP(A270,الرصيد!A:D,4,0),"")</f>
        <v/>
      </c>
      <c r="C270" s="36" t="str">
        <f>IFERROR(VLOOKUP(A270,الرصيد!A:D,2,0),"")</f>
        <v/>
      </c>
      <c r="D270" s="43" t="str">
        <f>IFERROR(VLOOKUP(A270,الرصيد!A:D,3,0),"")</f>
        <v/>
      </c>
      <c r="E270" s="44">
        <f t="shared" si="6"/>
        <v>0</v>
      </c>
      <c r="F270" s="66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37">
      <c r="A271" s="7"/>
      <c r="B271" s="34" t="str">
        <f>IFERROR(VLOOKUP(A271,الرصيد!A:D,4,0),"")</f>
        <v/>
      </c>
      <c r="C271" s="34" t="str">
        <f>IFERROR(VLOOKUP(A271,الرصيد!A:D,2,0),"")</f>
        <v/>
      </c>
      <c r="D271" s="40" t="str">
        <f>IFERROR(VLOOKUP(A271,الرصيد!A:D,3,0),"")</f>
        <v/>
      </c>
      <c r="E271" s="41">
        <f t="shared" si="6"/>
        <v>0</v>
      </c>
      <c r="F271" s="66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1:37">
      <c r="A272" s="6"/>
      <c r="B272" s="35" t="str">
        <f>IFERROR(VLOOKUP(A272,الرصيد!A:D,4,0),"")</f>
        <v/>
      </c>
      <c r="C272" s="36" t="str">
        <f>IFERROR(VLOOKUP(A272,الرصيد!A:D,2,0),"")</f>
        <v/>
      </c>
      <c r="D272" s="43" t="str">
        <f>IFERROR(VLOOKUP(A272,الرصيد!A:D,3,0),"")</f>
        <v/>
      </c>
      <c r="E272" s="44">
        <f t="shared" si="6"/>
        <v>0</v>
      </c>
      <c r="F272" s="66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 spans="1:37">
      <c r="A273" s="7"/>
      <c r="B273" s="34" t="str">
        <f>IFERROR(VLOOKUP(A273,الرصيد!A:D,4,0),"")</f>
        <v/>
      </c>
      <c r="C273" s="34" t="str">
        <f>IFERROR(VLOOKUP(A273,الرصيد!A:D,2,0),"")</f>
        <v/>
      </c>
      <c r="D273" s="40" t="str">
        <f>IFERROR(VLOOKUP(A273,الرصيد!A:D,3,0),"")</f>
        <v/>
      </c>
      <c r="E273" s="41">
        <f t="shared" si="6"/>
        <v>0</v>
      </c>
      <c r="F273" s="66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 spans="1:37">
      <c r="A274" s="6"/>
      <c r="B274" s="35" t="str">
        <f>IFERROR(VLOOKUP(A274,الرصيد!A:D,4,0),"")</f>
        <v/>
      </c>
      <c r="C274" s="36" t="str">
        <f>IFERROR(VLOOKUP(A274,الرصيد!A:D,2,0),"")</f>
        <v/>
      </c>
      <c r="D274" s="43" t="str">
        <f>IFERROR(VLOOKUP(A274,الرصيد!A:D,3,0),"")</f>
        <v/>
      </c>
      <c r="E274" s="44">
        <f t="shared" si="6"/>
        <v>0</v>
      </c>
      <c r="F274" s="66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 spans="1:37">
      <c r="A275" s="7"/>
      <c r="B275" s="34" t="str">
        <f>IFERROR(VLOOKUP(A275,الرصيد!A:D,4,0),"")</f>
        <v/>
      </c>
      <c r="C275" s="34" t="str">
        <f>IFERROR(VLOOKUP(A275,الرصيد!A:D,2,0),"")</f>
        <v/>
      </c>
      <c r="D275" s="40" t="str">
        <f>IFERROR(VLOOKUP(A275,الرصيد!A:D,3,0),"")</f>
        <v/>
      </c>
      <c r="E275" s="41">
        <f t="shared" si="6"/>
        <v>0</v>
      </c>
      <c r="F275" s="66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 spans="1:37">
      <c r="A276" s="6"/>
      <c r="B276" s="35" t="str">
        <f>IFERROR(VLOOKUP(A276,الرصيد!A:D,4,0),"")</f>
        <v/>
      </c>
      <c r="C276" s="36" t="str">
        <f>IFERROR(VLOOKUP(A276,الرصيد!A:D,2,0),"")</f>
        <v/>
      </c>
      <c r="D276" s="43" t="str">
        <f>IFERROR(VLOOKUP(A276,الرصيد!A:D,3,0),"")</f>
        <v/>
      </c>
      <c r="E276" s="44">
        <f t="shared" si="6"/>
        <v>0</v>
      </c>
      <c r="F276" s="66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1:37">
      <c r="A277" s="7"/>
      <c r="B277" s="34" t="str">
        <f>IFERROR(VLOOKUP(A277,الرصيد!A:D,4,0),"")</f>
        <v/>
      </c>
      <c r="C277" s="34" t="str">
        <f>IFERROR(VLOOKUP(A277,الرصيد!A:D,2,0),"")</f>
        <v/>
      </c>
      <c r="D277" s="40" t="str">
        <f>IFERROR(VLOOKUP(A277,الرصيد!A:D,3,0),"")</f>
        <v/>
      </c>
      <c r="E277" s="41">
        <f t="shared" ref="E277:E340" si="7">SUM(F277:AK277)</f>
        <v>0</v>
      </c>
      <c r="F277" s="66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 spans="1:37">
      <c r="A278" s="6"/>
      <c r="B278" s="35" t="str">
        <f>IFERROR(VLOOKUP(A278,الرصيد!A:D,4,0),"")</f>
        <v/>
      </c>
      <c r="C278" s="36" t="str">
        <f>IFERROR(VLOOKUP(A278,الرصيد!A:D,2,0),"")</f>
        <v/>
      </c>
      <c r="D278" s="43" t="str">
        <f>IFERROR(VLOOKUP(A278,الرصيد!A:D,3,0),"")</f>
        <v/>
      </c>
      <c r="E278" s="44">
        <f t="shared" si="7"/>
        <v>0</v>
      </c>
      <c r="F278" s="66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1:37">
      <c r="A279" s="7"/>
      <c r="B279" s="34" t="str">
        <f>IFERROR(VLOOKUP(A279,الرصيد!A:D,4,0),"")</f>
        <v/>
      </c>
      <c r="C279" s="34" t="str">
        <f>IFERROR(VLOOKUP(A279,الرصيد!A:D,2,0),"")</f>
        <v/>
      </c>
      <c r="D279" s="40" t="str">
        <f>IFERROR(VLOOKUP(A279,الرصيد!A:D,3,0),"")</f>
        <v/>
      </c>
      <c r="E279" s="41">
        <f t="shared" si="7"/>
        <v>0</v>
      </c>
      <c r="F279" s="66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 spans="1:37">
      <c r="A280" s="6"/>
      <c r="B280" s="35" t="str">
        <f>IFERROR(VLOOKUP(A280,الرصيد!A:D,4,0),"")</f>
        <v/>
      </c>
      <c r="C280" s="36" t="str">
        <f>IFERROR(VLOOKUP(A280,الرصيد!A:D,2,0),"")</f>
        <v/>
      </c>
      <c r="D280" s="43" t="str">
        <f>IFERROR(VLOOKUP(A280,الرصيد!A:D,3,0),"")</f>
        <v/>
      </c>
      <c r="E280" s="44">
        <f t="shared" si="7"/>
        <v>0</v>
      </c>
      <c r="F280" s="66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 spans="1:37">
      <c r="A281" s="7"/>
      <c r="B281" s="34" t="str">
        <f>IFERROR(VLOOKUP(A281,الرصيد!A:D,4,0),"")</f>
        <v/>
      </c>
      <c r="C281" s="34" t="str">
        <f>IFERROR(VLOOKUP(A281,الرصيد!A:D,2,0),"")</f>
        <v/>
      </c>
      <c r="D281" s="40" t="str">
        <f>IFERROR(VLOOKUP(A281,الرصيد!A:D,3,0),"")</f>
        <v/>
      </c>
      <c r="E281" s="41">
        <f t="shared" si="7"/>
        <v>0</v>
      </c>
      <c r="F281" s="66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 spans="1:37">
      <c r="A282" s="6"/>
      <c r="B282" s="35" t="str">
        <f>IFERROR(VLOOKUP(A282,الرصيد!A:D,4,0),"")</f>
        <v/>
      </c>
      <c r="C282" s="36" t="str">
        <f>IFERROR(VLOOKUP(A282,الرصيد!A:D,2,0),"")</f>
        <v/>
      </c>
      <c r="D282" s="43" t="str">
        <f>IFERROR(VLOOKUP(A282,الرصيد!A:D,3,0),"")</f>
        <v/>
      </c>
      <c r="E282" s="44">
        <f t="shared" si="7"/>
        <v>0</v>
      </c>
      <c r="F282" s="66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 spans="1:37">
      <c r="A283" s="7"/>
      <c r="B283" s="34" t="str">
        <f>IFERROR(VLOOKUP(A283,الرصيد!A:D,4,0),"")</f>
        <v/>
      </c>
      <c r="C283" s="34" t="str">
        <f>IFERROR(VLOOKUP(A283,الرصيد!A:D,2,0),"")</f>
        <v/>
      </c>
      <c r="D283" s="40" t="str">
        <f>IFERROR(VLOOKUP(A283,الرصيد!A:D,3,0),"")</f>
        <v/>
      </c>
      <c r="E283" s="41">
        <f t="shared" si="7"/>
        <v>0</v>
      </c>
      <c r="F283" s="66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 spans="1:37">
      <c r="A284" s="6"/>
      <c r="B284" s="35" t="str">
        <f>IFERROR(VLOOKUP(A284,الرصيد!A:D,4,0),"")</f>
        <v/>
      </c>
      <c r="C284" s="36" t="str">
        <f>IFERROR(VLOOKUP(A284,الرصيد!A:D,2,0),"")</f>
        <v/>
      </c>
      <c r="D284" s="43" t="str">
        <f>IFERROR(VLOOKUP(A284,الرصيد!A:D,3,0),"")</f>
        <v/>
      </c>
      <c r="E284" s="44">
        <f t="shared" si="7"/>
        <v>0</v>
      </c>
      <c r="F284" s="66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 spans="1:37">
      <c r="A285" s="7"/>
      <c r="B285" s="34" t="str">
        <f>IFERROR(VLOOKUP(A285,الرصيد!A:D,4,0),"")</f>
        <v/>
      </c>
      <c r="C285" s="34" t="str">
        <f>IFERROR(VLOOKUP(A285,الرصيد!A:D,2,0),"")</f>
        <v/>
      </c>
      <c r="D285" s="40" t="str">
        <f>IFERROR(VLOOKUP(A285,الرصيد!A:D,3,0),"")</f>
        <v/>
      </c>
      <c r="E285" s="41">
        <f t="shared" si="7"/>
        <v>0</v>
      </c>
      <c r="F285" s="66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 spans="1:37">
      <c r="A286" s="6"/>
      <c r="B286" s="35" t="str">
        <f>IFERROR(VLOOKUP(A286,الرصيد!A:D,4,0),"")</f>
        <v/>
      </c>
      <c r="C286" s="36" t="str">
        <f>IFERROR(VLOOKUP(A286,الرصيد!A:D,2,0),"")</f>
        <v/>
      </c>
      <c r="D286" s="43" t="str">
        <f>IFERROR(VLOOKUP(A286,الرصيد!A:D,3,0),"")</f>
        <v/>
      </c>
      <c r="E286" s="44">
        <f t="shared" si="7"/>
        <v>0</v>
      </c>
      <c r="F286" s="66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 spans="1:37">
      <c r="A287" s="7"/>
      <c r="B287" s="34" t="str">
        <f>IFERROR(VLOOKUP(A287,الرصيد!A:D,4,0),"")</f>
        <v/>
      </c>
      <c r="C287" s="34" t="str">
        <f>IFERROR(VLOOKUP(A287,الرصيد!A:D,2,0),"")</f>
        <v/>
      </c>
      <c r="D287" s="40" t="str">
        <f>IFERROR(VLOOKUP(A287,الرصيد!A:D,3,0),"")</f>
        <v/>
      </c>
      <c r="E287" s="41">
        <f t="shared" si="7"/>
        <v>0</v>
      </c>
      <c r="F287" s="66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1:37">
      <c r="A288" s="6"/>
      <c r="B288" s="35" t="str">
        <f>IFERROR(VLOOKUP(A288,الرصيد!A:D,4,0),"")</f>
        <v/>
      </c>
      <c r="C288" s="36" t="str">
        <f>IFERROR(VLOOKUP(A288,الرصيد!A:D,2,0),"")</f>
        <v/>
      </c>
      <c r="D288" s="43" t="str">
        <f>IFERROR(VLOOKUP(A288,الرصيد!A:D,3,0),"")</f>
        <v/>
      </c>
      <c r="E288" s="44">
        <f t="shared" si="7"/>
        <v>0</v>
      </c>
      <c r="F288" s="66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 spans="1:37">
      <c r="A289" s="7"/>
      <c r="B289" s="34" t="str">
        <f>IFERROR(VLOOKUP(A289,الرصيد!A:D,4,0),"")</f>
        <v/>
      </c>
      <c r="C289" s="34" t="str">
        <f>IFERROR(VLOOKUP(A289,الرصيد!A:D,2,0),"")</f>
        <v/>
      </c>
      <c r="D289" s="40" t="str">
        <f>IFERROR(VLOOKUP(A289,الرصيد!A:D,3,0),"")</f>
        <v/>
      </c>
      <c r="E289" s="41">
        <f t="shared" si="7"/>
        <v>0</v>
      </c>
      <c r="F289" s="66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 spans="1:37">
      <c r="A290" s="6"/>
      <c r="B290" s="35" t="str">
        <f>IFERROR(VLOOKUP(A290,الرصيد!A:D,4,0),"")</f>
        <v/>
      </c>
      <c r="C290" s="36" t="str">
        <f>IFERROR(VLOOKUP(A290,الرصيد!A:D,2,0),"")</f>
        <v/>
      </c>
      <c r="D290" s="43" t="str">
        <f>IFERROR(VLOOKUP(A290,الرصيد!A:D,3,0),"")</f>
        <v/>
      </c>
      <c r="E290" s="44">
        <f t="shared" si="7"/>
        <v>0</v>
      </c>
      <c r="F290" s="66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 spans="1:37">
      <c r="A291" s="7"/>
      <c r="B291" s="34" t="str">
        <f>IFERROR(VLOOKUP(A291,الرصيد!A:D,4,0),"")</f>
        <v/>
      </c>
      <c r="C291" s="34" t="str">
        <f>IFERROR(VLOOKUP(A291,الرصيد!A:D,2,0),"")</f>
        <v/>
      </c>
      <c r="D291" s="40" t="str">
        <f>IFERROR(VLOOKUP(A291,الرصيد!A:D,3,0),"")</f>
        <v/>
      </c>
      <c r="E291" s="41">
        <f t="shared" si="7"/>
        <v>0</v>
      </c>
      <c r="F291" s="66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 spans="1:37">
      <c r="A292" s="6"/>
      <c r="B292" s="35" t="str">
        <f>IFERROR(VLOOKUP(A292,الرصيد!A:D,4,0),"")</f>
        <v/>
      </c>
      <c r="C292" s="36" t="str">
        <f>IFERROR(VLOOKUP(A292,الرصيد!A:D,2,0),"")</f>
        <v/>
      </c>
      <c r="D292" s="43" t="str">
        <f>IFERROR(VLOOKUP(A292,الرصيد!A:D,3,0),"")</f>
        <v/>
      </c>
      <c r="E292" s="44">
        <f t="shared" si="7"/>
        <v>0</v>
      </c>
      <c r="F292" s="66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 spans="1:37">
      <c r="A293" s="7"/>
      <c r="B293" s="34" t="str">
        <f>IFERROR(VLOOKUP(A293,الرصيد!A:D,4,0),"")</f>
        <v/>
      </c>
      <c r="C293" s="34" t="str">
        <f>IFERROR(VLOOKUP(A293,الرصيد!A:D,2,0),"")</f>
        <v/>
      </c>
      <c r="D293" s="40" t="str">
        <f>IFERROR(VLOOKUP(A293,الرصيد!A:D,3,0),"")</f>
        <v/>
      </c>
      <c r="E293" s="41">
        <f t="shared" si="7"/>
        <v>0</v>
      </c>
      <c r="F293" s="66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 spans="1:37">
      <c r="A294" s="6"/>
      <c r="B294" s="35" t="str">
        <f>IFERROR(VLOOKUP(A294,الرصيد!A:D,4,0),"")</f>
        <v/>
      </c>
      <c r="C294" s="36" t="str">
        <f>IFERROR(VLOOKUP(A294,الرصيد!A:D,2,0),"")</f>
        <v/>
      </c>
      <c r="D294" s="43" t="str">
        <f>IFERROR(VLOOKUP(A294,الرصيد!A:D,3,0),"")</f>
        <v/>
      </c>
      <c r="E294" s="44">
        <f t="shared" si="7"/>
        <v>0</v>
      </c>
      <c r="F294" s="66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</row>
    <row r="295" spans="1:37">
      <c r="A295" s="7"/>
      <c r="B295" s="34" t="str">
        <f>IFERROR(VLOOKUP(A295,الرصيد!A:D,4,0),"")</f>
        <v/>
      </c>
      <c r="C295" s="34" t="str">
        <f>IFERROR(VLOOKUP(A295,الرصيد!A:D,2,0),"")</f>
        <v/>
      </c>
      <c r="D295" s="40" t="str">
        <f>IFERROR(VLOOKUP(A295,الرصيد!A:D,3,0),"")</f>
        <v/>
      </c>
      <c r="E295" s="41">
        <f t="shared" si="7"/>
        <v>0</v>
      </c>
      <c r="F295" s="66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 spans="1:37">
      <c r="A296" s="6"/>
      <c r="B296" s="35" t="str">
        <f>IFERROR(VLOOKUP(A296,الرصيد!A:D,4,0),"")</f>
        <v/>
      </c>
      <c r="C296" s="36" t="str">
        <f>IFERROR(VLOOKUP(A296,الرصيد!A:D,2,0),"")</f>
        <v/>
      </c>
      <c r="D296" s="43" t="str">
        <f>IFERROR(VLOOKUP(A296,الرصيد!A:D,3,0),"")</f>
        <v/>
      </c>
      <c r="E296" s="44">
        <f t="shared" si="7"/>
        <v>0</v>
      </c>
      <c r="F296" s="66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1:37">
      <c r="A297" s="7"/>
      <c r="B297" s="34" t="str">
        <f>IFERROR(VLOOKUP(A297,الرصيد!A:D,4,0),"")</f>
        <v/>
      </c>
      <c r="C297" s="34" t="str">
        <f>IFERROR(VLOOKUP(A297,الرصيد!A:D,2,0),"")</f>
        <v/>
      </c>
      <c r="D297" s="40" t="str">
        <f>IFERROR(VLOOKUP(A297,الرصيد!A:D,3,0),"")</f>
        <v/>
      </c>
      <c r="E297" s="41">
        <f t="shared" si="7"/>
        <v>0</v>
      </c>
      <c r="F297" s="66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1:37">
      <c r="A298" s="6"/>
      <c r="B298" s="35" t="str">
        <f>IFERROR(VLOOKUP(A298,الرصيد!A:D,4,0),"")</f>
        <v/>
      </c>
      <c r="C298" s="36" t="str">
        <f>IFERROR(VLOOKUP(A298,الرصيد!A:D,2,0),"")</f>
        <v/>
      </c>
      <c r="D298" s="43" t="str">
        <f>IFERROR(VLOOKUP(A298,الرصيد!A:D,3,0),"")</f>
        <v/>
      </c>
      <c r="E298" s="44">
        <f t="shared" si="7"/>
        <v>0</v>
      </c>
      <c r="F298" s="66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 spans="1:37">
      <c r="A299" s="7"/>
      <c r="B299" s="34" t="str">
        <f>IFERROR(VLOOKUP(A299,الرصيد!A:D,4,0),"")</f>
        <v/>
      </c>
      <c r="C299" s="34" t="str">
        <f>IFERROR(VLOOKUP(A299,الرصيد!A:D,2,0),"")</f>
        <v/>
      </c>
      <c r="D299" s="40" t="str">
        <f>IFERROR(VLOOKUP(A299,الرصيد!A:D,3,0),"")</f>
        <v/>
      </c>
      <c r="E299" s="41">
        <f t="shared" si="7"/>
        <v>0</v>
      </c>
      <c r="F299" s="66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1:37">
      <c r="A300" s="6"/>
      <c r="B300" s="35" t="str">
        <f>IFERROR(VLOOKUP(A300,الرصيد!A:D,4,0),"")</f>
        <v/>
      </c>
      <c r="C300" s="36" t="str">
        <f>IFERROR(VLOOKUP(A300,الرصيد!A:D,2,0),"")</f>
        <v/>
      </c>
      <c r="D300" s="43" t="str">
        <f>IFERROR(VLOOKUP(A300,الرصيد!A:D,3,0),"")</f>
        <v/>
      </c>
      <c r="E300" s="44">
        <f t="shared" si="7"/>
        <v>0</v>
      </c>
      <c r="F300" s="66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 spans="1:37">
      <c r="A301" s="7"/>
      <c r="B301" s="34" t="str">
        <f>IFERROR(VLOOKUP(A301,الرصيد!A:D,4,0),"")</f>
        <v/>
      </c>
      <c r="C301" s="34" t="str">
        <f>IFERROR(VLOOKUP(A301,الرصيد!A:D,2,0),"")</f>
        <v/>
      </c>
      <c r="D301" s="40" t="str">
        <f>IFERROR(VLOOKUP(A301,الرصيد!A:D,3,0),"")</f>
        <v/>
      </c>
      <c r="E301" s="41">
        <f t="shared" si="7"/>
        <v>0</v>
      </c>
      <c r="F301" s="66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1:37">
      <c r="A302" s="6"/>
      <c r="B302" s="35" t="str">
        <f>IFERROR(VLOOKUP(A302,الرصيد!A:D,4,0),"")</f>
        <v/>
      </c>
      <c r="C302" s="36" t="str">
        <f>IFERROR(VLOOKUP(A302,الرصيد!A:D,2,0),"")</f>
        <v/>
      </c>
      <c r="D302" s="43" t="str">
        <f>IFERROR(VLOOKUP(A302,الرصيد!A:D,3,0),"")</f>
        <v/>
      </c>
      <c r="E302" s="44">
        <f t="shared" si="7"/>
        <v>0</v>
      </c>
      <c r="F302" s="66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 spans="1:37">
      <c r="A303" s="7"/>
      <c r="B303" s="34" t="str">
        <f>IFERROR(VLOOKUP(A303,الرصيد!A:D,4,0),"")</f>
        <v/>
      </c>
      <c r="C303" s="34" t="str">
        <f>IFERROR(VLOOKUP(A303,الرصيد!A:D,2,0),"")</f>
        <v/>
      </c>
      <c r="D303" s="40" t="str">
        <f>IFERROR(VLOOKUP(A303,الرصيد!A:D,3,0),"")</f>
        <v/>
      </c>
      <c r="E303" s="41">
        <f t="shared" si="7"/>
        <v>0</v>
      </c>
      <c r="F303" s="66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 spans="1:37">
      <c r="A304" s="6"/>
      <c r="B304" s="35" t="str">
        <f>IFERROR(VLOOKUP(A304,الرصيد!A:D,4,0),"")</f>
        <v/>
      </c>
      <c r="C304" s="36" t="str">
        <f>IFERROR(VLOOKUP(A304,الرصيد!A:D,2,0),"")</f>
        <v/>
      </c>
      <c r="D304" s="43" t="str">
        <f>IFERROR(VLOOKUP(A304,الرصيد!A:D,3,0),"")</f>
        <v/>
      </c>
      <c r="E304" s="44">
        <f t="shared" si="7"/>
        <v>0</v>
      </c>
      <c r="F304" s="66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1:37">
      <c r="A305" s="7"/>
      <c r="B305" s="34" t="str">
        <f>IFERROR(VLOOKUP(A305,الرصيد!A:D,4,0),"")</f>
        <v/>
      </c>
      <c r="C305" s="34" t="str">
        <f>IFERROR(VLOOKUP(A305,الرصيد!A:D,2,0),"")</f>
        <v/>
      </c>
      <c r="D305" s="40" t="str">
        <f>IFERROR(VLOOKUP(A305,الرصيد!A:D,3,0),"")</f>
        <v/>
      </c>
      <c r="E305" s="41">
        <f t="shared" si="7"/>
        <v>0</v>
      </c>
      <c r="F305" s="66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 spans="1:37">
      <c r="A306" s="6"/>
      <c r="B306" s="35" t="str">
        <f>IFERROR(VLOOKUP(A306,الرصيد!A:D,4,0),"")</f>
        <v/>
      </c>
      <c r="C306" s="36" t="str">
        <f>IFERROR(VLOOKUP(A306,الرصيد!A:D,2,0),"")</f>
        <v/>
      </c>
      <c r="D306" s="43" t="str">
        <f>IFERROR(VLOOKUP(A306,الرصيد!A:D,3,0),"")</f>
        <v/>
      </c>
      <c r="E306" s="44">
        <f t="shared" si="7"/>
        <v>0</v>
      </c>
      <c r="F306" s="66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 spans="1:37">
      <c r="A307" s="7"/>
      <c r="B307" s="34" t="str">
        <f>IFERROR(VLOOKUP(A307,الرصيد!A:D,4,0),"")</f>
        <v/>
      </c>
      <c r="C307" s="34" t="str">
        <f>IFERROR(VLOOKUP(A307,الرصيد!A:D,2,0),"")</f>
        <v/>
      </c>
      <c r="D307" s="40" t="str">
        <f>IFERROR(VLOOKUP(A307,الرصيد!A:D,3,0),"")</f>
        <v/>
      </c>
      <c r="E307" s="41">
        <f t="shared" si="7"/>
        <v>0</v>
      </c>
      <c r="F307" s="66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 spans="1:37">
      <c r="A308" s="6"/>
      <c r="B308" s="35" t="str">
        <f>IFERROR(VLOOKUP(A308,الرصيد!A:D,4,0),"")</f>
        <v/>
      </c>
      <c r="C308" s="36" t="str">
        <f>IFERROR(VLOOKUP(A308,الرصيد!A:D,2,0),"")</f>
        <v/>
      </c>
      <c r="D308" s="43" t="str">
        <f>IFERROR(VLOOKUP(A308,الرصيد!A:D,3,0),"")</f>
        <v/>
      </c>
      <c r="E308" s="44">
        <f t="shared" si="7"/>
        <v>0</v>
      </c>
      <c r="F308" s="66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1:37">
      <c r="A309" s="7"/>
      <c r="B309" s="34" t="str">
        <f>IFERROR(VLOOKUP(A309,الرصيد!A:D,4,0),"")</f>
        <v/>
      </c>
      <c r="C309" s="34" t="str">
        <f>IFERROR(VLOOKUP(A309,الرصيد!A:D,2,0),"")</f>
        <v/>
      </c>
      <c r="D309" s="40" t="str">
        <f>IFERROR(VLOOKUP(A309,الرصيد!A:D,3,0),"")</f>
        <v/>
      </c>
      <c r="E309" s="41">
        <f t="shared" si="7"/>
        <v>0</v>
      </c>
      <c r="F309" s="66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 spans="1:37">
      <c r="A310" s="6"/>
      <c r="B310" s="35" t="str">
        <f>IFERROR(VLOOKUP(A310,الرصيد!A:D,4,0),"")</f>
        <v/>
      </c>
      <c r="C310" s="36" t="str">
        <f>IFERROR(VLOOKUP(A310,الرصيد!A:D,2,0),"")</f>
        <v/>
      </c>
      <c r="D310" s="43" t="str">
        <f>IFERROR(VLOOKUP(A310,الرصيد!A:D,3,0),"")</f>
        <v/>
      </c>
      <c r="E310" s="44">
        <f t="shared" si="7"/>
        <v>0</v>
      </c>
      <c r="F310" s="66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 spans="1:37">
      <c r="A311" s="7"/>
      <c r="B311" s="34" t="str">
        <f>IFERROR(VLOOKUP(A311,الرصيد!A:D,4,0),"")</f>
        <v/>
      </c>
      <c r="C311" s="34" t="str">
        <f>IFERROR(VLOOKUP(A311,الرصيد!A:D,2,0),"")</f>
        <v/>
      </c>
      <c r="D311" s="40" t="str">
        <f>IFERROR(VLOOKUP(A311,الرصيد!A:D,3,0),"")</f>
        <v/>
      </c>
      <c r="E311" s="41">
        <f t="shared" si="7"/>
        <v>0</v>
      </c>
      <c r="F311" s="66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 spans="1:37">
      <c r="A312" s="6"/>
      <c r="B312" s="35" t="str">
        <f>IFERROR(VLOOKUP(A312,الرصيد!A:D,4,0),"")</f>
        <v/>
      </c>
      <c r="C312" s="36" t="str">
        <f>IFERROR(VLOOKUP(A312,الرصيد!A:D,2,0),"")</f>
        <v/>
      </c>
      <c r="D312" s="43" t="str">
        <f>IFERROR(VLOOKUP(A312,الرصيد!A:D,3,0),"")</f>
        <v/>
      </c>
      <c r="E312" s="44">
        <f t="shared" si="7"/>
        <v>0</v>
      </c>
      <c r="F312" s="66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 spans="1:37">
      <c r="A313" s="7"/>
      <c r="B313" s="34" t="str">
        <f>IFERROR(VLOOKUP(A313,الرصيد!A:D,4,0),"")</f>
        <v/>
      </c>
      <c r="C313" s="34" t="str">
        <f>IFERROR(VLOOKUP(A313,الرصيد!A:D,2,0),"")</f>
        <v/>
      </c>
      <c r="D313" s="40" t="str">
        <f>IFERROR(VLOOKUP(A313,الرصيد!A:D,3,0),"")</f>
        <v/>
      </c>
      <c r="E313" s="41">
        <f t="shared" si="7"/>
        <v>0</v>
      </c>
      <c r="F313" s="66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 spans="1:37">
      <c r="A314" s="6"/>
      <c r="B314" s="35" t="str">
        <f>IFERROR(VLOOKUP(A314,الرصيد!A:D,4,0),"")</f>
        <v/>
      </c>
      <c r="C314" s="36" t="str">
        <f>IFERROR(VLOOKUP(A314,الرصيد!A:D,2,0),"")</f>
        <v/>
      </c>
      <c r="D314" s="43" t="str">
        <f>IFERROR(VLOOKUP(A314,الرصيد!A:D,3,0),"")</f>
        <v/>
      </c>
      <c r="E314" s="44">
        <f t="shared" si="7"/>
        <v>0</v>
      </c>
      <c r="F314" s="66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1:37">
      <c r="A315" s="7"/>
      <c r="B315" s="34" t="str">
        <f>IFERROR(VLOOKUP(A315,الرصيد!A:D,4,0),"")</f>
        <v/>
      </c>
      <c r="C315" s="34" t="str">
        <f>IFERROR(VLOOKUP(A315,الرصيد!A:D,2,0),"")</f>
        <v/>
      </c>
      <c r="D315" s="40" t="str">
        <f>IFERROR(VLOOKUP(A315,الرصيد!A:D,3,0),"")</f>
        <v/>
      </c>
      <c r="E315" s="41">
        <f t="shared" si="7"/>
        <v>0</v>
      </c>
      <c r="F315" s="66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 spans="1:37">
      <c r="A316" s="6"/>
      <c r="B316" s="35" t="str">
        <f>IFERROR(VLOOKUP(A316,الرصيد!A:D,4,0),"")</f>
        <v/>
      </c>
      <c r="C316" s="36" t="str">
        <f>IFERROR(VLOOKUP(A316,الرصيد!A:D,2,0),"")</f>
        <v/>
      </c>
      <c r="D316" s="43" t="str">
        <f>IFERROR(VLOOKUP(A316,الرصيد!A:D,3,0),"")</f>
        <v/>
      </c>
      <c r="E316" s="44">
        <f t="shared" si="7"/>
        <v>0</v>
      </c>
      <c r="F316" s="66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1:37">
      <c r="A317" s="7"/>
      <c r="B317" s="34" t="str">
        <f>IFERROR(VLOOKUP(A317,الرصيد!A:D,4,0),"")</f>
        <v/>
      </c>
      <c r="C317" s="34" t="str">
        <f>IFERROR(VLOOKUP(A317,الرصيد!A:D,2,0),"")</f>
        <v/>
      </c>
      <c r="D317" s="40" t="str">
        <f>IFERROR(VLOOKUP(A317,الرصيد!A:D,3,0),"")</f>
        <v/>
      </c>
      <c r="E317" s="41">
        <f t="shared" si="7"/>
        <v>0</v>
      </c>
      <c r="F317" s="66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 spans="1:37">
      <c r="A318" s="6"/>
      <c r="B318" s="35" t="str">
        <f>IFERROR(VLOOKUP(A318,الرصيد!A:D,4,0),"")</f>
        <v/>
      </c>
      <c r="C318" s="36" t="str">
        <f>IFERROR(VLOOKUP(A318,الرصيد!A:D,2,0),"")</f>
        <v/>
      </c>
      <c r="D318" s="43" t="str">
        <f>IFERROR(VLOOKUP(A318,الرصيد!A:D,3,0),"")</f>
        <v/>
      </c>
      <c r="E318" s="44">
        <f t="shared" si="7"/>
        <v>0</v>
      </c>
      <c r="F318" s="66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1:37">
      <c r="A319" s="7"/>
      <c r="B319" s="34" t="str">
        <f>IFERROR(VLOOKUP(A319,الرصيد!A:D,4,0),"")</f>
        <v/>
      </c>
      <c r="C319" s="34" t="str">
        <f>IFERROR(VLOOKUP(A319,الرصيد!A:D,2,0),"")</f>
        <v/>
      </c>
      <c r="D319" s="40" t="str">
        <f>IFERROR(VLOOKUP(A319,الرصيد!A:D,3,0),"")</f>
        <v/>
      </c>
      <c r="E319" s="41">
        <f t="shared" si="7"/>
        <v>0</v>
      </c>
      <c r="F319" s="66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 spans="1:37">
      <c r="A320" s="6"/>
      <c r="B320" s="35" t="str">
        <f>IFERROR(VLOOKUP(A320,الرصيد!A:D,4,0),"")</f>
        <v/>
      </c>
      <c r="C320" s="36" t="str">
        <f>IFERROR(VLOOKUP(A320,الرصيد!A:D,2,0),"")</f>
        <v/>
      </c>
      <c r="D320" s="43" t="str">
        <f>IFERROR(VLOOKUP(A320,الرصيد!A:D,3,0),"")</f>
        <v/>
      </c>
      <c r="E320" s="44">
        <f t="shared" si="7"/>
        <v>0</v>
      </c>
      <c r="F320" s="66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 spans="1:37">
      <c r="A321" s="7"/>
      <c r="B321" s="34" t="str">
        <f>IFERROR(VLOOKUP(A321,الرصيد!A:D,4,0),"")</f>
        <v/>
      </c>
      <c r="C321" s="34" t="str">
        <f>IFERROR(VLOOKUP(A321,الرصيد!A:D,2,0),"")</f>
        <v/>
      </c>
      <c r="D321" s="40" t="str">
        <f>IFERROR(VLOOKUP(A321,الرصيد!A:D,3,0),"")</f>
        <v/>
      </c>
      <c r="E321" s="41">
        <f t="shared" si="7"/>
        <v>0</v>
      </c>
      <c r="F321" s="66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1:37">
      <c r="A322" s="6"/>
      <c r="B322" s="35" t="str">
        <f>IFERROR(VLOOKUP(A322,الرصيد!A:D,4,0),"")</f>
        <v/>
      </c>
      <c r="C322" s="36" t="str">
        <f>IFERROR(VLOOKUP(A322,الرصيد!A:D,2,0),"")</f>
        <v/>
      </c>
      <c r="D322" s="43" t="str">
        <f>IFERROR(VLOOKUP(A322,الرصيد!A:D,3,0),"")</f>
        <v/>
      </c>
      <c r="E322" s="44">
        <f t="shared" si="7"/>
        <v>0</v>
      </c>
      <c r="F322" s="66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1:37">
      <c r="A323" s="7"/>
      <c r="B323" s="34" t="str">
        <f>IFERROR(VLOOKUP(A323,الرصيد!A:D,4,0),"")</f>
        <v/>
      </c>
      <c r="C323" s="34" t="str">
        <f>IFERROR(VLOOKUP(A323,الرصيد!A:D,2,0),"")</f>
        <v/>
      </c>
      <c r="D323" s="40" t="str">
        <f>IFERROR(VLOOKUP(A323,الرصيد!A:D,3,0),"")</f>
        <v/>
      </c>
      <c r="E323" s="41">
        <f t="shared" si="7"/>
        <v>0</v>
      </c>
      <c r="F323" s="66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37">
      <c r="A324" s="6"/>
      <c r="B324" s="35" t="str">
        <f>IFERROR(VLOOKUP(A324,الرصيد!A:D,4,0),"")</f>
        <v/>
      </c>
      <c r="C324" s="36" t="str">
        <f>IFERROR(VLOOKUP(A324,الرصيد!A:D,2,0),"")</f>
        <v/>
      </c>
      <c r="D324" s="43" t="str">
        <f>IFERROR(VLOOKUP(A324,الرصيد!A:D,3,0),"")</f>
        <v/>
      </c>
      <c r="E324" s="44">
        <f t="shared" si="7"/>
        <v>0</v>
      </c>
      <c r="F324" s="66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 spans="1:37">
      <c r="A325" s="7"/>
      <c r="B325" s="34" t="str">
        <f>IFERROR(VLOOKUP(A325,الرصيد!A:D,4,0),"")</f>
        <v/>
      </c>
      <c r="C325" s="34" t="str">
        <f>IFERROR(VLOOKUP(A325,الرصيد!A:D,2,0),"")</f>
        <v/>
      </c>
      <c r="D325" s="40" t="str">
        <f>IFERROR(VLOOKUP(A325,الرصيد!A:D,3,0),"")</f>
        <v/>
      </c>
      <c r="E325" s="41">
        <f t="shared" si="7"/>
        <v>0</v>
      </c>
      <c r="F325" s="66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1:37">
      <c r="A326" s="6"/>
      <c r="B326" s="35" t="str">
        <f>IFERROR(VLOOKUP(A326,الرصيد!A:D,4,0),"")</f>
        <v/>
      </c>
      <c r="C326" s="36" t="str">
        <f>IFERROR(VLOOKUP(A326,الرصيد!A:D,2,0),"")</f>
        <v/>
      </c>
      <c r="D326" s="43" t="str">
        <f>IFERROR(VLOOKUP(A326,الرصيد!A:D,3,0),"")</f>
        <v/>
      </c>
      <c r="E326" s="44">
        <f t="shared" si="7"/>
        <v>0</v>
      </c>
      <c r="F326" s="66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1:37">
      <c r="A327" s="7"/>
      <c r="B327" s="34" t="str">
        <f>IFERROR(VLOOKUP(A327,الرصيد!A:D,4,0),"")</f>
        <v/>
      </c>
      <c r="C327" s="34" t="str">
        <f>IFERROR(VLOOKUP(A327,الرصيد!A:D,2,0),"")</f>
        <v/>
      </c>
      <c r="D327" s="40" t="str">
        <f>IFERROR(VLOOKUP(A327,الرصيد!A:D,3,0),"")</f>
        <v/>
      </c>
      <c r="E327" s="41">
        <f t="shared" si="7"/>
        <v>0</v>
      </c>
      <c r="F327" s="66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1:37">
      <c r="A328" s="6"/>
      <c r="B328" s="35" t="str">
        <f>IFERROR(VLOOKUP(A328,الرصيد!A:D,4,0),"")</f>
        <v/>
      </c>
      <c r="C328" s="36" t="str">
        <f>IFERROR(VLOOKUP(A328,الرصيد!A:D,2,0),"")</f>
        <v/>
      </c>
      <c r="D328" s="43" t="str">
        <f>IFERROR(VLOOKUP(A328,الرصيد!A:D,3,0),"")</f>
        <v/>
      </c>
      <c r="E328" s="44">
        <f t="shared" si="7"/>
        <v>0</v>
      </c>
      <c r="F328" s="66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1:37">
      <c r="A329" s="7"/>
      <c r="B329" s="34" t="str">
        <f>IFERROR(VLOOKUP(A329,الرصيد!A:D,4,0),"")</f>
        <v/>
      </c>
      <c r="C329" s="34" t="str">
        <f>IFERROR(VLOOKUP(A329,الرصيد!A:D,2,0),"")</f>
        <v/>
      </c>
      <c r="D329" s="40" t="str">
        <f>IFERROR(VLOOKUP(A329,الرصيد!A:D,3,0),"")</f>
        <v/>
      </c>
      <c r="E329" s="41">
        <f t="shared" si="7"/>
        <v>0</v>
      </c>
      <c r="F329" s="66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 spans="1:37">
      <c r="A330" s="6"/>
      <c r="B330" s="35" t="str">
        <f>IFERROR(VLOOKUP(A330,الرصيد!A:D,4,0),"")</f>
        <v/>
      </c>
      <c r="C330" s="36" t="str">
        <f>IFERROR(VLOOKUP(A330,الرصيد!A:D,2,0),"")</f>
        <v/>
      </c>
      <c r="D330" s="43" t="str">
        <f>IFERROR(VLOOKUP(A330,الرصيد!A:D,3,0),"")</f>
        <v/>
      </c>
      <c r="E330" s="44">
        <f t="shared" si="7"/>
        <v>0</v>
      </c>
      <c r="F330" s="66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1:37">
      <c r="A331" s="7"/>
      <c r="B331" s="34" t="str">
        <f>IFERROR(VLOOKUP(A331,الرصيد!A:D,4,0),"")</f>
        <v/>
      </c>
      <c r="C331" s="34" t="str">
        <f>IFERROR(VLOOKUP(A331,الرصيد!A:D,2,0),"")</f>
        <v/>
      </c>
      <c r="D331" s="40" t="str">
        <f>IFERROR(VLOOKUP(A331,الرصيد!A:D,3,0),"")</f>
        <v/>
      </c>
      <c r="E331" s="41">
        <f t="shared" si="7"/>
        <v>0</v>
      </c>
      <c r="F331" s="66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 spans="1:37">
      <c r="A332" s="6"/>
      <c r="B332" s="35" t="str">
        <f>IFERROR(VLOOKUP(A332,الرصيد!A:D,4,0),"")</f>
        <v/>
      </c>
      <c r="C332" s="36" t="str">
        <f>IFERROR(VLOOKUP(A332,الرصيد!A:D,2,0),"")</f>
        <v/>
      </c>
      <c r="D332" s="43" t="str">
        <f>IFERROR(VLOOKUP(A332,الرصيد!A:D,3,0),"")</f>
        <v/>
      </c>
      <c r="E332" s="44">
        <f t="shared" si="7"/>
        <v>0</v>
      </c>
      <c r="F332" s="66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1:37">
      <c r="A333" s="7"/>
      <c r="B333" s="34" t="str">
        <f>IFERROR(VLOOKUP(A333,الرصيد!A:D,4,0),"")</f>
        <v/>
      </c>
      <c r="C333" s="34" t="str">
        <f>IFERROR(VLOOKUP(A333,الرصيد!A:D,2,0),"")</f>
        <v/>
      </c>
      <c r="D333" s="40" t="str">
        <f>IFERROR(VLOOKUP(A333,الرصيد!A:D,3,0),"")</f>
        <v/>
      </c>
      <c r="E333" s="41">
        <f t="shared" si="7"/>
        <v>0</v>
      </c>
      <c r="F333" s="66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1:37">
      <c r="A334" s="6"/>
      <c r="B334" s="35" t="str">
        <f>IFERROR(VLOOKUP(A334,الرصيد!A:D,4,0),"")</f>
        <v/>
      </c>
      <c r="C334" s="36" t="str">
        <f>IFERROR(VLOOKUP(A334,الرصيد!A:D,2,0),"")</f>
        <v/>
      </c>
      <c r="D334" s="43" t="str">
        <f>IFERROR(VLOOKUP(A334,الرصيد!A:D,3,0),"")</f>
        <v/>
      </c>
      <c r="E334" s="44">
        <f t="shared" si="7"/>
        <v>0</v>
      </c>
      <c r="F334" s="66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1:37">
      <c r="A335" s="7"/>
      <c r="B335" s="34" t="str">
        <f>IFERROR(VLOOKUP(A335,الرصيد!A:D,4,0),"")</f>
        <v/>
      </c>
      <c r="C335" s="34" t="str">
        <f>IFERROR(VLOOKUP(A335,الرصيد!A:D,2,0),"")</f>
        <v/>
      </c>
      <c r="D335" s="40" t="str">
        <f>IFERROR(VLOOKUP(A335,الرصيد!A:D,3,0),"")</f>
        <v/>
      </c>
      <c r="E335" s="41">
        <f t="shared" si="7"/>
        <v>0</v>
      </c>
      <c r="F335" s="66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1:37">
      <c r="A336" s="6"/>
      <c r="B336" s="35" t="str">
        <f>IFERROR(VLOOKUP(A336,الرصيد!A:D,4,0),"")</f>
        <v/>
      </c>
      <c r="C336" s="36" t="str">
        <f>IFERROR(VLOOKUP(A336,الرصيد!A:D,2,0),"")</f>
        <v/>
      </c>
      <c r="D336" s="43" t="str">
        <f>IFERROR(VLOOKUP(A336,الرصيد!A:D,3,0),"")</f>
        <v/>
      </c>
      <c r="E336" s="44">
        <f t="shared" si="7"/>
        <v>0</v>
      </c>
      <c r="F336" s="66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1:37">
      <c r="A337" s="7"/>
      <c r="B337" s="34" t="str">
        <f>IFERROR(VLOOKUP(A337,الرصيد!A:D,4,0),"")</f>
        <v/>
      </c>
      <c r="C337" s="34" t="str">
        <f>IFERROR(VLOOKUP(A337,الرصيد!A:D,2,0),"")</f>
        <v/>
      </c>
      <c r="D337" s="40" t="str">
        <f>IFERROR(VLOOKUP(A337,الرصيد!A:D,3,0),"")</f>
        <v/>
      </c>
      <c r="E337" s="41">
        <f t="shared" si="7"/>
        <v>0</v>
      </c>
      <c r="F337" s="66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1:37">
      <c r="A338" s="6"/>
      <c r="B338" s="35" t="str">
        <f>IFERROR(VLOOKUP(A338,الرصيد!A:D,4,0),"")</f>
        <v/>
      </c>
      <c r="C338" s="36" t="str">
        <f>IFERROR(VLOOKUP(A338,الرصيد!A:D,2,0),"")</f>
        <v/>
      </c>
      <c r="D338" s="43" t="str">
        <f>IFERROR(VLOOKUP(A338,الرصيد!A:D,3,0),"")</f>
        <v/>
      </c>
      <c r="E338" s="44">
        <f t="shared" si="7"/>
        <v>0</v>
      </c>
      <c r="F338" s="66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1:37">
      <c r="A339" s="7"/>
      <c r="B339" s="34" t="str">
        <f>IFERROR(VLOOKUP(A339,الرصيد!A:D,4,0),"")</f>
        <v/>
      </c>
      <c r="C339" s="34" t="str">
        <f>IFERROR(VLOOKUP(A339,الرصيد!A:D,2,0),"")</f>
        <v/>
      </c>
      <c r="D339" s="40" t="str">
        <f>IFERROR(VLOOKUP(A339,الرصيد!A:D,3,0),"")</f>
        <v/>
      </c>
      <c r="E339" s="41">
        <f t="shared" si="7"/>
        <v>0</v>
      </c>
      <c r="F339" s="66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1:37">
      <c r="A340" s="6"/>
      <c r="B340" s="35" t="str">
        <f>IFERROR(VLOOKUP(A340,الرصيد!A:D,4,0),"")</f>
        <v/>
      </c>
      <c r="C340" s="36" t="str">
        <f>IFERROR(VLOOKUP(A340,الرصيد!A:D,2,0),"")</f>
        <v/>
      </c>
      <c r="D340" s="43" t="str">
        <f>IFERROR(VLOOKUP(A340,الرصيد!A:D,3,0),"")</f>
        <v/>
      </c>
      <c r="E340" s="44">
        <f t="shared" si="7"/>
        <v>0</v>
      </c>
      <c r="F340" s="66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1:37">
      <c r="A341" s="7"/>
      <c r="B341" s="34" t="str">
        <f>IFERROR(VLOOKUP(A341,الرصيد!A:D,4,0),"")</f>
        <v/>
      </c>
      <c r="C341" s="34" t="str">
        <f>IFERROR(VLOOKUP(A341,الرصيد!A:D,2,0),"")</f>
        <v/>
      </c>
      <c r="D341" s="40" t="str">
        <f>IFERROR(VLOOKUP(A341,الرصيد!A:D,3,0),"")</f>
        <v/>
      </c>
      <c r="E341" s="41">
        <f t="shared" ref="E341:E404" si="8">SUM(F341:AK341)</f>
        <v>0</v>
      </c>
      <c r="F341" s="66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1:37">
      <c r="A342" s="6"/>
      <c r="B342" s="35" t="str">
        <f>IFERROR(VLOOKUP(A342,الرصيد!A:D,4,0),"")</f>
        <v/>
      </c>
      <c r="C342" s="36" t="str">
        <f>IFERROR(VLOOKUP(A342,الرصيد!A:D,2,0),"")</f>
        <v/>
      </c>
      <c r="D342" s="43" t="str">
        <f>IFERROR(VLOOKUP(A342,الرصيد!A:D,3,0),"")</f>
        <v/>
      </c>
      <c r="E342" s="44">
        <f t="shared" si="8"/>
        <v>0</v>
      </c>
      <c r="F342" s="66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1:37">
      <c r="A343" s="7"/>
      <c r="B343" s="34" t="str">
        <f>IFERROR(VLOOKUP(A343,الرصيد!A:D,4,0),"")</f>
        <v/>
      </c>
      <c r="C343" s="34" t="str">
        <f>IFERROR(VLOOKUP(A343,الرصيد!A:D,2,0),"")</f>
        <v/>
      </c>
      <c r="D343" s="40" t="str">
        <f>IFERROR(VLOOKUP(A343,الرصيد!A:D,3,0),"")</f>
        <v/>
      </c>
      <c r="E343" s="41">
        <f t="shared" si="8"/>
        <v>0</v>
      </c>
      <c r="F343" s="66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1:37">
      <c r="A344" s="6"/>
      <c r="B344" s="35" t="str">
        <f>IFERROR(VLOOKUP(A344,الرصيد!A:D,4,0),"")</f>
        <v/>
      </c>
      <c r="C344" s="36" t="str">
        <f>IFERROR(VLOOKUP(A344,الرصيد!A:D,2,0),"")</f>
        <v/>
      </c>
      <c r="D344" s="43" t="str">
        <f>IFERROR(VLOOKUP(A344,الرصيد!A:D,3,0),"")</f>
        <v/>
      </c>
      <c r="E344" s="44">
        <f t="shared" si="8"/>
        <v>0</v>
      </c>
      <c r="F344" s="66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1:37">
      <c r="A345" s="7"/>
      <c r="B345" s="34" t="str">
        <f>IFERROR(VLOOKUP(A345,الرصيد!A:D,4,0),"")</f>
        <v/>
      </c>
      <c r="C345" s="34" t="str">
        <f>IFERROR(VLOOKUP(A345,الرصيد!A:D,2,0),"")</f>
        <v/>
      </c>
      <c r="D345" s="40" t="str">
        <f>IFERROR(VLOOKUP(A345,الرصيد!A:D,3,0),"")</f>
        <v/>
      </c>
      <c r="E345" s="41">
        <f t="shared" si="8"/>
        <v>0</v>
      </c>
      <c r="F345" s="66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1:37">
      <c r="A346" s="6"/>
      <c r="B346" s="35" t="str">
        <f>IFERROR(VLOOKUP(A346,الرصيد!A:D,4,0),"")</f>
        <v/>
      </c>
      <c r="C346" s="36" t="str">
        <f>IFERROR(VLOOKUP(A346,الرصيد!A:D,2,0),"")</f>
        <v/>
      </c>
      <c r="D346" s="43" t="str">
        <f>IFERROR(VLOOKUP(A346,الرصيد!A:D,3,0),"")</f>
        <v/>
      </c>
      <c r="E346" s="44">
        <f t="shared" si="8"/>
        <v>0</v>
      </c>
      <c r="F346" s="66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1:37">
      <c r="A347" s="7"/>
      <c r="B347" s="34" t="str">
        <f>IFERROR(VLOOKUP(A347,الرصيد!A:D,4,0),"")</f>
        <v/>
      </c>
      <c r="C347" s="34" t="str">
        <f>IFERROR(VLOOKUP(A347,الرصيد!A:D,2,0),"")</f>
        <v/>
      </c>
      <c r="D347" s="40" t="str">
        <f>IFERROR(VLOOKUP(A347,الرصيد!A:D,3,0),"")</f>
        <v/>
      </c>
      <c r="E347" s="41">
        <f t="shared" si="8"/>
        <v>0</v>
      </c>
      <c r="F347" s="66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1:37">
      <c r="A348" s="6"/>
      <c r="B348" s="35" t="str">
        <f>IFERROR(VLOOKUP(A348,الرصيد!A:D,4,0),"")</f>
        <v/>
      </c>
      <c r="C348" s="36" t="str">
        <f>IFERROR(VLOOKUP(A348,الرصيد!A:D,2,0),"")</f>
        <v/>
      </c>
      <c r="D348" s="43" t="str">
        <f>IFERROR(VLOOKUP(A348,الرصيد!A:D,3,0),"")</f>
        <v/>
      </c>
      <c r="E348" s="44">
        <f t="shared" si="8"/>
        <v>0</v>
      </c>
      <c r="F348" s="66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1:37">
      <c r="A349" s="7"/>
      <c r="B349" s="34" t="str">
        <f>IFERROR(VLOOKUP(A349,الرصيد!A:D,4,0),"")</f>
        <v/>
      </c>
      <c r="C349" s="34" t="str">
        <f>IFERROR(VLOOKUP(A349,الرصيد!A:D,2,0),"")</f>
        <v/>
      </c>
      <c r="D349" s="40" t="str">
        <f>IFERROR(VLOOKUP(A349,الرصيد!A:D,3,0),"")</f>
        <v/>
      </c>
      <c r="E349" s="41">
        <f t="shared" si="8"/>
        <v>0</v>
      </c>
      <c r="F349" s="66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1:37">
      <c r="A350" s="6"/>
      <c r="B350" s="35" t="str">
        <f>IFERROR(VLOOKUP(A350,الرصيد!A:D,4,0),"")</f>
        <v/>
      </c>
      <c r="C350" s="36" t="str">
        <f>IFERROR(VLOOKUP(A350,الرصيد!A:D,2,0),"")</f>
        <v/>
      </c>
      <c r="D350" s="43" t="str">
        <f>IFERROR(VLOOKUP(A350,الرصيد!A:D,3,0),"")</f>
        <v/>
      </c>
      <c r="E350" s="44">
        <f t="shared" si="8"/>
        <v>0</v>
      </c>
      <c r="F350" s="66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1:37">
      <c r="A351" s="7"/>
      <c r="B351" s="34" t="str">
        <f>IFERROR(VLOOKUP(A351,الرصيد!A:D,4,0),"")</f>
        <v/>
      </c>
      <c r="C351" s="34" t="str">
        <f>IFERROR(VLOOKUP(A351,الرصيد!A:D,2,0),"")</f>
        <v/>
      </c>
      <c r="D351" s="40" t="str">
        <f>IFERROR(VLOOKUP(A351,الرصيد!A:D,3,0),"")</f>
        <v/>
      </c>
      <c r="E351" s="41">
        <f t="shared" si="8"/>
        <v>0</v>
      </c>
      <c r="F351" s="66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1:37">
      <c r="A352" s="6"/>
      <c r="B352" s="35" t="str">
        <f>IFERROR(VLOOKUP(A352,الرصيد!A:D,4,0),"")</f>
        <v/>
      </c>
      <c r="C352" s="36" t="str">
        <f>IFERROR(VLOOKUP(A352,الرصيد!A:D,2,0),"")</f>
        <v/>
      </c>
      <c r="D352" s="43" t="str">
        <f>IFERROR(VLOOKUP(A352,الرصيد!A:D,3,0),"")</f>
        <v/>
      </c>
      <c r="E352" s="44">
        <f t="shared" si="8"/>
        <v>0</v>
      </c>
      <c r="F352" s="66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1:37">
      <c r="A353" s="7"/>
      <c r="B353" s="34" t="str">
        <f>IFERROR(VLOOKUP(A353,الرصيد!A:D,4,0),"")</f>
        <v/>
      </c>
      <c r="C353" s="34" t="str">
        <f>IFERROR(VLOOKUP(A353,الرصيد!A:D,2,0),"")</f>
        <v/>
      </c>
      <c r="D353" s="40" t="str">
        <f>IFERROR(VLOOKUP(A353,الرصيد!A:D,3,0),"")</f>
        <v/>
      </c>
      <c r="E353" s="41">
        <f t="shared" si="8"/>
        <v>0</v>
      </c>
      <c r="F353" s="66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1:37">
      <c r="A354" s="6"/>
      <c r="B354" s="35" t="str">
        <f>IFERROR(VLOOKUP(A354,الرصيد!A:D,4,0),"")</f>
        <v/>
      </c>
      <c r="C354" s="36" t="str">
        <f>IFERROR(VLOOKUP(A354,الرصيد!A:D,2,0),"")</f>
        <v/>
      </c>
      <c r="D354" s="43" t="str">
        <f>IFERROR(VLOOKUP(A354,الرصيد!A:D,3,0),"")</f>
        <v/>
      </c>
      <c r="E354" s="44">
        <f t="shared" si="8"/>
        <v>0</v>
      </c>
      <c r="F354" s="66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1:37">
      <c r="A355" s="7"/>
      <c r="B355" s="34" t="str">
        <f>IFERROR(VLOOKUP(A355,الرصيد!A:D,4,0),"")</f>
        <v/>
      </c>
      <c r="C355" s="34" t="str">
        <f>IFERROR(VLOOKUP(A355,الرصيد!A:D,2,0),"")</f>
        <v/>
      </c>
      <c r="D355" s="40" t="str">
        <f>IFERROR(VLOOKUP(A355,الرصيد!A:D,3,0),"")</f>
        <v/>
      </c>
      <c r="E355" s="41">
        <f t="shared" si="8"/>
        <v>0</v>
      </c>
      <c r="F355" s="66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1:37">
      <c r="A356" s="6"/>
      <c r="B356" s="35" t="str">
        <f>IFERROR(VLOOKUP(A356,الرصيد!A:D,4,0),"")</f>
        <v/>
      </c>
      <c r="C356" s="36" t="str">
        <f>IFERROR(VLOOKUP(A356,الرصيد!A:D,2,0),"")</f>
        <v/>
      </c>
      <c r="D356" s="43" t="str">
        <f>IFERROR(VLOOKUP(A356,الرصيد!A:D,3,0),"")</f>
        <v/>
      </c>
      <c r="E356" s="44">
        <f t="shared" si="8"/>
        <v>0</v>
      </c>
      <c r="F356" s="66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1:37">
      <c r="A357" s="7"/>
      <c r="B357" s="34" t="str">
        <f>IFERROR(VLOOKUP(A357,الرصيد!A:D,4,0),"")</f>
        <v/>
      </c>
      <c r="C357" s="34" t="str">
        <f>IFERROR(VLOOKUP(A357,الرصيد!A:D,2,0),"")</f>
        <v/>
      </c>
      <c r="D357" s="40" t="str">
        <f>IFERROR(VLOOKUP(A357,الرصيد!A:D,3,0),"")</f>
        <v/>
      </c>
      <c r="E357" s="41">
        <f t="shared" si="8"/>
        <v>0</v>
      </c>
      <c r="F357" s="66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1:37">
      <c r="A358" s="6"/>
      <c r="B358" s="35" t="str">
        <f>IFERROR(VLOOKUP(A358,الرصيد!A:D,4,0),"")</f>
        <v/>
      </c>
      <c r="C358" s="36" t="str">
        <f>IFERROR(VLOOKUP(A358,الرصيد!A:D,2,0),"")</f>
        <v/>
      </c>
      <c r="D358" s="43" t="str">
        <f>IFERROR(VLOOKUP(A358,الرصيد!A:D,3,0),"")</f>
        <v/>
      </c>
      <c r="E358" s="44">
        <f t="shared" si="8"/>
        <v>0</v>
      </c>
      <c r="F358" s="66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1:37">
      <c r="A359" s="7"/>
      <c r="B359" s="34" t="str">
        <f>IFERROR(VLOOKUP(A359,الرصيد!A:D,4,0),"")</f>
        <v/>
      </c>
      <c r="C359" s="34" t="str">
        <f>IFERROR(VLOOKUP(A359,الرصيد!A:D,2,0),"")</f>
        <v/>
      </c>
      <c r="D359" s="40" t="str">
        <f>IFERROR(VLOOKUP(A359,الرصيد!A:D,3,0),"")</f>
        <v/>
      </c>
      <c r="E359" s="41">
        <f t="shared" si="8"/>
        <v>0</v>
      </c>
      <c r="F359" s="66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1:37">
      <c r="A360" s="6"/>
      <c r="B360" s="35" t="str">
        <f>IFERROR(VLOOKUP(A360,الرصيد!A:D,4,0),"")</f>
        <v/>
      </c>
      <c r="C360" s="36" t="str">
        <f>IFERROR(VLOOKUP(A360,الرصيد!A:D,2,0),"")</f>
        <v/>
      </c>
      <c r="D360" s="43" t="str">
        <f>IFERROR(VLOOKUP(A360,الرصيد!A:D,3,0),"")</f>
        <v/>
      </c>
      <c r="E360" s="44">
        <f t="shared" si="8"/>
        <v>0</v>
      </c>
      <c r="F360" s="66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1:37">
      <c r="A361" s="7"/>
      <c r="B361" s="34" t="str">
        <f>IFERROR(VLOOKUP(A361,الرصيد!A:D,4,0),"")</f>
        <v/>
      </c>
      <c r="C361" s="34" t="str">
        <f>IFERROR(VLOOKUP(A361,الرصيد!A:D,2,0),"")</f>
        <v/>
      </c>
      <c r="D361" s="40" t="str">
        <f>IFERROR(VLOOKUP(A361,الرصيد!A:D,3,0),"")</f>
        <v/>
      </c>
      <c r="E361" s="41">
        <f t="shared" si="8"/>
        <v>0</v>
      </c>
      <c r="F361" s="66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1:37">
      <c r="A362" s="6"/>
      <c r="B362" s="35" t="str">
        <f>IFERROR(VLOOKUP(A362,الرصيد!A:D,4,0),"")</f>
        <v/>
      </c>
      <c r="C362" s="36" t="str">
        <f>IFERROR(VLOOKUP(A362,الرصيد!A:D,2,0),"")</f>
        <v/>
      </c>
      <c r="D362" s="43" t="str">
        <f>IFERROR(VLOOKUP(A362,الرصيد!A:D,3,0),"")</f>
        <v/>
      </c>
      <c r="E362" s="44">
        <f t="shared" si="8"/>
        <v>0</v>
      </c>
      <c r="F362" s="66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1:37">
      <c r="A363" s="7"/>
      <c r="B363" s="34" t="str">
        <f>IFERROR(VLOOKUP(A363,الرصيد!A:D,4,0),"")</f>
        <v/>
      </c>
      <c r="C363" s="34" t="str">
        <f>IFERROR(VLOOKUP(A363,الرصيد!A:D,2,0),"")</f>
        <v/>
      </c>
      <c r="D363" s="40" t="str">
        <f>IFERROR(VLOOKUP(A363,الرصيد!A:D,3,0),"")</f>
        <v/>
      </c>
      <c r="E363" s="41">
        <f t="shared" si="8"/>
        <v>0</v>
      </c>
      <c r="F363" s="66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1:37">
      <c r="A364" s="6"/>
      <c r="B364" s="35" t="str">
        <f>IFERROR(VLOOKUP(A364,الرصيد!A:D,4,0),"")</f>
        <v/>
      </c>
      <c r="C364" s="36" t="str">
        <f>IFERROR(VLOOKUP(A364,الرصيد!A:D,2,0),"")</f>
        <v/>
      </c>
      <c r="D364" s="43" t="str">
        <f>IFERROR(VLOOKUP(A364,الرصيد!A:D,3,0),"")</f>
        <v/>
      </c>
      <c r="E364" s="44">
        <f t="shared" si="8"/>
        <v>0</v>
      </c>
      <c r="F364" s="66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1:37">
      <c r="A365" s="7"/>
      <c r="B365" s="34" t="str">
        <f>IFERROR(VLOOKUP(A365,الرصيد!A:D,4,0),"")</f>
        <v/>
      </c>
      <c r="C365" s="34" t="str">
        <f>IFERROR(VLOOKUP(A365,الرصيد!A:D,2,0),"")</f>
        <v/>
      </c>
      <c r="D365" s="40" t="str">
        <f>IFERROR(VLOOKUP(A365,الرصيد!A:D,3,0),"")</f>
        <v/>
      </c>
      <c r="E365" s="41">
        <f t="shared" si="8"/>
        <v>0</v>
      </c>
      <c r="F365" s="66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1:37">
      <c r="A366" s="6"/>
      <c r="B366" s="35" t="str">
        <f>IFERROR(VLOOKUP(A366,الرصيد!A:D,4,0),"")</f>
        <v/>
      </c>
      <c r="C366" s="36" t="str">
        <f>IFERROR(VLOOKUP(A366,الرصيد!A:D,2,0),"")</f>
        <v/>
      </c>
      <c r="D366" s="43" t="str">
        <f>IFERROR(VLOOKUP(A366,الرصيد!A:D,3,0),"")</f>
        <v/>
      </c>
      <c r="E366" s="44">
        <f t="shared" si="8"/>
        <v>0</v>
      </c>
      <c r="F366" s="66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1:37">
      <c r="A367" s="7"/>
      <c r="B367" s="34" t="str">
        <f>IFERROR(VLOOKUP(A367,الرصيد!A:D,4,0),"")</f>
        <v/>
      </c>
      <c r="C367" s="34" t="str">
        <f>IFERROR(VLOOKUP(A367,الرصيد!A:D,2,0),"")</f>
        <v/>
      </c>
      <c r="D367" s="40" t="str">
        <f>IFERROR(VLOOKUP(A367,الرصيد!A:D,3,0),"")</f>
        <v/>
      </c>
      <c r="E367" s="41">
        <f t="shared" si="8"/>
        <v>0</v>
      </c>
      <c r="F367" s="66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1:37">
      <c r="A368" s="6"/>
      <c r="B368" s="35" t="str">
        <f>IFERROR(VLOOKUP(A368,الرصيد!A:D,4,0),"")</f>
        <v/>
      </c>
      <c r="C368" s="36" t="str">
        <f>IFERROR(VLOOKUP(A368,الرصيد!A:D,2,0),"")</f>
        <v/>
      </c>
      <c r="D368" s="43" t="str">
        <f>IFERROR(VLOOKUP(A368,الرصيد!A:D,3,0),"")</f>
        <v/>
      </c>
      <c r="E368" s="44">
        <f t="shared" si="8"/>
        <v>0</v>
      </c>
      <c r="F368" s="66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1:37">
      <c r="A369" s="7"/>
      <c r="B369" s="34" t="str">
        <f>IFERROR(VLOOKUP(A369,الرصيد!A:D,4,0),"")</f>
        <v/>
      </c>
      <c r="C369" s="34" t="str">
        <f>IFERROR(VLOOKUP(A369,الرصيد!A:D,2,0),"")</f>
        <v/>
      </c>
      <c r="D369" s="40" t="str">
        <f>IFERROR(VLOOKUP(A369,الرصيد!A:D,3,0),"")</f>
        <v/>
      </c>
      <c r="E369" s="41">
        <f t="shared" si="8"/>
        <v>0</v>
      </c>
      <c r="F369" s="66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1:37">
      <c r="A370" s="6"/>
      <c r="B370" s="35" t="str">
        <f>IFERROR(VLOOKUP(A370,الرصيد!A:D,4,0),"")</f>
        <v/>
      </c>
      <c r="C370" s="36" t="str">
        <f>IFERROR(VLOOKUP(A370,الرصيد!A:D,2,0),"")</f>
        <v/>
      </c>
      <c r="D370" s="43" t="str">
        <f>IFERROR(VLOOKUP(A370,الرصيد!A:D,3,0),"")</f>
        <v/>
      </c>
      <c r="E370" s="44">
        <f t="shared" si="8"/>
        <v>0</v>
      </c>
      <c r="F370" s="66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1:37">
      <c r="A371" s="7"/>
      <c r="B371" s="34" t="str">
        <f>IFERROR(VLOOKUP(A371,الرصيد!A:D,4,0),"")</f>
        <v/>
      </c>
      <c r="C371" s="34" t="str">
        <f>IFERROR(VLOOKUP(A371,الرصيد!A:D,2,0),"")</f>
        <v/>
      </c>
      <c r="D371" s="40" t="str">
        <f>IFERROR(VLOOKUP(A371,الرصيد!A:D,3,0),"")</f>
        <v/>
      </c>
      <c r="E371" s="41">
        <f t="shared" si="8"/>
        <v>0</v>
      </c>
      <c r="F371" s="66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1:37">
      <c r="A372" s="6"/>
      <c r="B372" s="35" t="str">
        <f>IFERROR(VLOOKUP(A372,الرصيد!A:D,4,0),"")</f>
        <v/>
      </c>
      <c r="C372" s="36" t="str">
        <f>IFERROR(VLOOKUP(A372,الرصيد!A:D,2,0),"")</f>
        <v/>
      </c>
      <c r="D372" s="43" t="str">
        <f>IFERROR(VLOOKUP(A372,الرصيد!A:D,3,0),"")</f>
        <v/>
      </c>
      <c r="E372" s="44">
        <f t="shared" si="8"/>
        <v>0</v>
      </c>
      <c r="F372" s="66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1:37">
      <c r="A373" s="7"/>
      <c r="B373" s="34" t="str">
        <f>IFERROR(VLOOKUP(A373,الرصيد!A:D,4,0),"")</f>
        <v/>
      </c>
      <c r="C373" s="34" t="str">
        <f>IFERROR(VLOOKUP(A373,الرصيد!A:D,2,0),"")</f>
        <v/>
      </c>
      <c r="D373" s="40" t="str">
        <f>IFERROR(VLOOKUP(A373,الرصيد!A:D,3,0),"")</f>
        <v/>
      </c>
      <c r="E373" s="41">
        <f t="shared" si="8"/>
        <v>0</v>
      </c>
      <c r="F373" s="66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1:37">
      <c r="A374" s="6"/>
      <c r="B374" s="35" t="str">
        <f>IFERROR(VLOOKUP(A374,الرصيد!A:D,4,0),"")</f>
        <v/>
      </c>
      <c r="C374" s="36" t="str">
        <f>IFERROR(VLOOKUP(A374,الرصيد!A:D,2,0),"")</f>
        <v/>
      </c>
      <c r="D374" s="43" t="str">
        <f>IFERROR(VLOOKUP(A374,الرصيد!A:D,3,0),"")</f>
        <v/>
      </c>
      <c r="E374" s="44">
        <f t="shared" si="8"/>
        <v>0</v>
      </c>
      <c r="F374" s="66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1:37">
      <c r="A375" s="7"/>
      <c r="B375" s="34" t="str">
        <f>IFERROR(VLOOKUP(A375,الرصيد!A:D,4,0),"")</f>
        <v/>
      </c>
      <c r="C375" s="34" t="str">
        <f>IFERROR(VLOOKUP(A375,الرصيد!A:D,2,0),"")</f>
        <v/>
      </c>
      <c r="D375" s="40" t="str">
        <f>IFERROR(VLOOKUP(A375,الرصيد!A:D,3,0),"")</f>
        <v/>
      </c>
      <c r="E375" s="41">
        <f t="shared" si="8"/>
        <v>0</v>
      </c>
      <c r="F375" s="66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1:37">
      <c r="A376" s="6"/>
      <c r="B376" s="35" t="str">
        <f>IFERROR(VLOOKUP(A376,الرصيد!A:D,4,0),"")</f>
        <v/>
      </c>
      <c r="C376" s="36" t="str">
        <f>IFERROR(VLOOKUP(A376,الرصيد!A:D,2,0),"")</f>
        <v/>
      </c>
      <c r="D376" s="43" t="str">
        <f>IFERROR(VLOOKUP(A376,الرصيد!A:D,3,0),"")</f>
        <v/>
      </c>
      <c r="E376" s="44">
        <f t="shared" si="8"/>
        <v>0</v>
      </c>
      <c r="F376" s="66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1:37">
      <c r="A377" s="7"/>
      <c r="B377" s="34" t="str">
        <f>IFERROR(VLOOKUP(A377,الرصيد!A:D,4,0),"")</f>
        <v/>
      </c>
      <c r="C377" s="34" t="str">
        <f>IFERROR(VLOOKUP(A377,الرصيد!A:D,2,0),"")</f>
        <v/>
      </c>
      <c r="D377" s="40" t="str">
        <f>IFERROR(VLOOKUP(A377,الرصيد!A:D,3,0),"")</f>
        <v/>
      </c>
      <c r="E377" s="41">
        <f t="shared" si="8"/>
        <v>0</v>
      </c>
      <c r="F377" s="66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1:37">
      <c r="A378" s="6"/>
      <c r="B378" s="35" t="str">
        <f>IFERROR(VLOOKUP(A378,الرصيد!A:D,4,0),"")</f>
        <v/>
      </c>
      <c r="C378" s="36" t="str">
        <f>IFERROR(VLOOKUP(A378,الرصيد!A:D,2,0),"")</f>
        <v/>
      </c>
      <c r="D378" s="43" t="str">
        <f>IFERROR(VLOOKUP(A378,الرصيد!A:D,3,0),"")</f>
        <v/>
      </c>
      <c r="E378" s="44">
        <f t="shared" si="8"/>
        <v>0</v>
      </c>
      <c r="F378" s="66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1:37">
      <c r="A379" s="7"/>
      <c r="B379" s="34" t="str">
        <f>IFERROR(VLOOKUP(A379,الرصيد!A:D,4,0),"")</f>
        <v/>
      </c>
      <c r="C379" s="34" t="str">
        <f>IFERROR(VLOOKUP(A379,الرصيد!A:D,2,0),"")</f>
        <v/>
      </c>
      <c r="D379" s="40" t="str">
        <f>IFERROR(VLOOKUP(A379,الرصيد!A:D,3,0),"")</f>
        <v/>
      </c>
      <c r="E379" s="41">
        <f t="shared" si="8"/>
        <v>0</v>
      </c>
      <c r="F379" s="66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1:37">
      <c r="A380" s="6"/>
      <c r="B380" s="35" t="str">
        <f>IFERROR(VLOOKUP(A380,الرصيد!A:D,4,0),"")</f>
        <v/>
      </c>
      <c r="C380" s="36" t="str">
        <f>IFERROR(VLOOKUP(A380,الرصيد!A:D,2,0),"")</f>
        <v/>
      </c>
      <c r="D380" s="43" t="str">
        <f>IFERROR(VLOOKUP(A380,الرصيد!A:D,3,0),"")</f>
        <v/>
      </c>
      <c r="E380" s="44">
        <f t="shared" si="8"/>
        <v>0</v>
      </c>
      <c r="F380" s="66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1:37">
      <c r="A381" s="7"/>
      <c r="B381" s="34" t="str">
        <f>IFERROR(VLOOKUP(A381,الرصيد!A:D,4,0),"")</f>
        <v/>
      </c>
      <c r="C381" s="34" t="str">
        <f>IFERROR(VLOOKUP(A381,الرصيد!A:D,2,0),"")</f>
        <v/>
      </c>
      <c r="D381" s="40" t="str">
        <f>IFERROR(VLOOKUP(A381,الرصيد!A:D,3,0),"")</f>
        <v/>
      </c>
      <c r="E381" s="41">
        <f t="shared" si="8"/>
        <v>0</v>
      </c>
      <c r="F381" s="66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1:37">
      <c r="A382" s="6"/>
      <c r="B382" s="35" t="str">
        <f>IFERROR(VLOOKUP(A382,الرصيد!A:D,4,0),"")</f>
        <v/>
      </c>
      <c r="C382" s="36" t="str">
        <f>IFERROR(VLOOKUP(A382,الرصيد!A:D,2,0),"")</f>
        <v/>
      </c>
      <c r="D382" s="43" t="str">
        <f>IFERROR(VLOOKUP(A382,الرصيد!A:D,3,0),"")</f>
        <v/>
      </c>
      <c r="E382" s="44">
        <f t="shared" si="8"/>
        <v>0</v>
      </c>
      <c r="F382" s="66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1:37">
      <c r="A383" s="7"/>
      <c r="B383" s="34" t="str">
        <f>IFERROR(VLOOKUP(A383,الرصيد!A:D,4,0),"")</f>
        <v/>
      </c>
      <c r="C383" s="34" t="str">
        <f>IFERROR(VLOOKUP(A383,الرصيد!A:D,2,0),"")</f>
        <v/>
      </c>
      <c r="D383" s="40" t="str">
        <f>IFERROR(VLOOKUP(A383,الرصيد!A:D,3,0),"")</f>
        <v/>
      </c>
      <c r="E383" s="41">
        <f t="shared" si="8"/>
        <v>0</v>
      </c>
      <c r="F383" s="66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1:37">
      <c r="A384" s="6"/>
      <c r="B384" s="35" t="str">
        <f>IFERROR(VLOOKUP(A384,الرصيد!A:D,4,0),"")</f>
        <v/>
      </c>
      <c r="C384" s="36" t="str">
        <f>IFERROR(VLOOKUP(A384,الرصيد!A:D,2,0),"")</f>
        <v/>
      </c>
      <c r="D384" s="43" t="str">
        <f>IFERROR(VLOOKUP(A384,الرصيد!A:D,3,0),"")</f>
        <v/>
      </c>
      <c r="E384" s="44">
        <f t="shared" si="8"/>
        <v>0</v>
      </c>
      <c r="F384" s="66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1:37">
      <c r="A385" s="7"/>
      <c r="B385" s="34" t="str">
        <f>IFERROR(VLOOKUP(A385,الرصيد!A:D,4,0),"")</f>
        <v/>
      </c>
      <c r="C385" s="34" t="str">
        <f>IFERROR(VLOOKUP(A385,الرصيد!A:D,2,0),"")</f>
        <v/>
      </c>
      <c r="D385" s="40" t="str">
        <f>IFERROR(VLOOKUP(A385,الرصيد!A:D,3,0),"")</f>
        <v/>
      </c>
      <c r="E385" s="41">
        <f t="shared" si="8"/>
        <v>0</v>
      </c>
      <c r="F385" s="66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1:37">
      <c r="A386" s="6"/>
      <c r="B386" s="35" t="str">
        <f>IFERROR(VLOOKUP(A386,الرصيد!A:D,4,0),"")</f>
        <v/>
      </c>
      <c r="C386" s="36" t="str">
        <f>IFERROR(VLOOKUP(A386,الرصيد!A:D,2,0),"")</f>
        <v/>
      </c>
      <c r="D386" s="43" t="str">
        <f>IFERROR(VLOOKUP(A386,الرصيد!A:D,3,0),"")</f>
        <v/>
      </c>
      <c r="E386" s="44">
        <f t="shared" si="8"/>
        <v>0</v>
      </c>
      <c r="F386" s="66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1:37">
      <c r="A387" s="7"/>
      <c r="B387" s="34" t="str">
        <f>IFERROR(VLOOKUP(A387,الرصيد!A:D,4,0),"")</f>
        <v/>
      </c>
      <c r="C387" s="34" t="str">
        <f>IFERROR(VLOOKUP(A387,الرصيد!A:D,2,0),"")</f>
        <v/>
      </c>
      <c r="D387" s="40" t="str">
        <f>IFERROR(VLOOKUP(A387,الرصيد!A:D,3,0),"")</f>
        <v/>
      </c>
      <c r="E387" s="41">
        <f t="shared" si="8"/>
        <v>0</v>
      </c>
      <c r="F387" s="66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1:37">
      <c r="A388" s="6"/>
      <c r="B388" s="35" t="str">
        <f>IFERROR(VLOOKUP(A388,الرصيد!A:D,4,0),"")</f>
        <v/>
      </c>
      <c r="C388" s="36" t="str">
        <f>IFERROR(VLOOKUP(A388,الرصيد!A:D,2,0),"")</f>
        <v/>
      </c>
      <c r="D388" s="43" t="str">
        <f>IFERROR(VLOOKUP(A388,الرصيد!A:D,3,0),"")</f>
        <v/>
      </c>
      <c r="E388" s="44">
        <f t="shared" si="8"/>
        <v>0</v>
      </c>
      <c r="F388" s="66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1:37">
      <c r="A389" s="7"/>
      <c r="B389" s="34" t="str">
        <f>IFERROR(VLOOKUP(A389,الرصيد!A:D,4,0),"")</f>
        <v/>
      </c>
      <c r="C389" s="34" t="str">
        <f>IFERROR(VLOOKUP(A389,الرصيد!A:D,2,0),"")</f>
        <v/>
      </c>
      <c r="D389" s="40" t="str">
        <f>IFERROR(VLOOKUP(A389,الرصيد!A:D,3,0),"")</f>
        <v/>
      </c>
      <c r="E389" s="41">
        <f t="shared" si="8"/>
        <v>0</v>
      </c>
      <c r="F389" s="66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1:37">
      <c r="A390" s="6"/>
      <c r="B390" s="35" t="str">
        <f>IFERROR(VLOOKUP(A390,الرصيد!A:D,4,0),"")</f>
        <v/>
      </c>
      <c r="C390" s="36" t="str">
        <f>IFERROR(VLOOKUP(A390,الرصيد!A:D,2,0),"")</f>
        <v/>
      </c>
      <c r="D390" s="43" t="str">
        <f>IFERROR(VLOOKUP(A390,الرصيد!A:D,3,0),"")</f>
        <v/>
      </c>
      <c r="E390" s="44">
        <f t="shared" si="8"/>
        <v>0</v>
      </c>
      <c r="F390" s="66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1:37">
      <c r="A391" s="7"/>
      <c r="B391" s="34" t="str">
        <f>IFERROR(VLOOKUP(A391,الرصيد!A:D,4,0),"")</f>
        <v/>
      </c>
      <c r="C391" s="34" t="str">
        <f>IFERROR(VLOOKUP(A391,الرصيد!A:D,2,0),"")</f>
        <v/>
      </c>
      <c r="D391" s="40" t="str">
        <f>IFERROR(VLOOKUP(A391,الرصيد!A:D,3,0),"")</f>
        <v/>
      </c>
      <c r="E391" s="41">
        <f t="shared" si="8"/>
        <v>0</v>
      </c>
      <c r="F391" s="66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1:37">
      <c r="A392" s="6"/>
      <c r="B392" s="35" t="str">
        <f>IFERROR(VLOOKUP(A392,الرصيد!A:D,4,0),"")</f>
        <v/>
      </c>
      <c r="C392" s="36" t="str">
        <f>IFERROR(VLOOKUP(A392,الرصيد!A:D,2,0),"")</f>
        <v/>
      </c>
      <c r="D392" s="43" t="str">
        <f>IFERROR(VLOOKUP(A392,الرصيد!A:D,3,0),"")</f>
        <v/>
      </c>
      <c r="E392" s="44">
        <f t="shared" si="8"/>
        <v>0</v>
      </c>
      <c r="F392" s="66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1:37">
      <c r="A393" s="7"/>
      <c r="B393" s="34" t="str">
        <f>IFERROR(VLOOKUP(A393,الرصيد!A:D,4,0),"")</f>
        <v/>
      </c>
      <c r="C393" s="34" t="str">
        <f>IFERROR(VLOOKUP(A393,الرصيد!A:D,2,0),"")</f>
        <v/>
      </c>
      <c r="D393" s="40" t="str">
        <f>IFERROR(VLOOKUP(A393,الرصيد!A:D,3,0),"")</f>
        <v/>
      </c>
      <c r="E393" s="41">
        <f t="shared" si="8"/>
        <v>0</v>
      </c>
      <c r="F393" s="66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1:37">
      <c r="A394" s="6"/>
      <c r="B394" s="35" t="str">
        <f>IFERROR(VLOOKUP(A394,الرصيد!A:D,4,0),"")</f>
        <v/>
      </c>
      <c r="C394" s="36" t="str">
        <f>IFERROR(VLOOKUP(A394,الرصيد!A:D,2,0),"")</f>
        <v/>
      </c>
      <c r="D394" s="43" t="str">
        <f>IFERROR(VLOOKUP(A394,الرصيد!A:D,3,0),"")</f>
        <v/>
      </c>
      <c r="E394" s="44">
        <f t="shared" si="8"/>
        <v>0</v>
      </c>
      <c r="F394" s="66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1:37">
      <c r="A395" s="7"/>
      <c r="B395" s="34" t="str">
        <f>IFERROR(VLOOKUP(A395,الرصيد!A:D,4,0),"")</f>
        <v/>
      </c>
      <c r="C395" s="34" t="str">
        <f>IFERROR(VLOOKUP(A395,الرصيد!A:D,2,0),"")</f>
        <v/>
      </c>
      <c r="D395" s="40" t="str">
        <f>IFERROR(VLOOKUP(A395,الرصيد!A:D,3,0),"")</f>
        <v/>
      </c>
      <c r="E395" s="41">
        <f t="shared" si="8"/>
        <v>0</v>
      </c>
      <c r="F395" s="66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1:37">
      <c r="A396" s="6"/>
      <c r="B396" s="35" t="str">
        <f>IFERROR(VLOOKUP(A396,الرصيد!A:D,4,0),"")</f>
        <v/>
      </c>
      <c r="C396" s="36" t="str">
        <f>IFERROR(VLOOKUP(A396,الرصيد!A:D,2,0),"")</f>
        <v/>
      </c>
      <c r="D396" s="43" t="str">
        <f>IFERROR(VLOOKUP(A396,الرصيد!A:D,3,0),"")</f>
        <v/>
      </c>
      <c r="E396" s="44">
        <f t="shared" si="8"/>
        <v>0</v>
      </c>
      <c r="F396" s="66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1:37">
      <c r="A397" s="7"/>
      <c r="B397" s="34" t="str">
        <f>IFERROR(VLOOKUP(A397,الرصيد!A:D,4,0),"")</f>
        <v/>
      </c>
      <c r="C397" s="34" t="str">
        <f>IFERROR(VLOOKUP(A397,الرصيد!A:D,2,0),"")</f>
        <v/>
      </c>
      <c r="D397" s="40" t="str">
        <f>IFERROR(VLOOKUP(A397,الرصيد!A:D,3,0),"")</f>
        <v/>
      </c>
      <c r="E397" s="41">
        <f t="shared" si="8"/>
        <v>0</v>
      </c>
      <c r="F397" s="66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1:37">
      <c r="A398" s="6"/>
      <c r="B398" s="35" t="str">
        <f>IFERROR(VLOOKUP(A398,الرصيد!A:D,4,0),"")</f>
        <v/>
      </c>
      <c r="C398" s="36" t="str">
        <f>IFERROR(VLOOKUP(A398,الرصيد!A:D,2,0),"")</f>
        <v/>
      </c>
      <c r="D398" s="43" t="str">
        <f>IFERROR(VLOOKUP(A398,الرصيد!A:D,3,0),"")</f>
        <v/>
      </c>
      <c r="E398" s="44">
        <f t="shared" si="8"/>
        <v>0</v>
      </c>
      <c r="F398" s="66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1:37">
      <c r="A399" s="7"/>
      <c r="B399" s="34" t="str">
        <f>IFERROR(VLOOKUP(A399,الرصيد!A:D,4,0),"")</f>
        <v/>
      </c>
      <c r="C399" s="34" t="str">
        <f>IFERROR(VLOOKUP(A399,الرصيد!A:D,2,0),"")</f>
        <v/>
      </c>
      <c r="D399" s="40" t="str">
        <f>IFERROR(VLOOKUP(A399,الرصيد!A:D,3,0),"")</f>
        <v/>
      </c>
      <c r="E399" s="41">
        <f t="shared" si="8"/>
        <v>0</v>
      </c>
      <c r="F399" s="66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1:37">
      <c r="A400" s="6"/>
      <c r="B400" s="35" t="str">
        <f>IFERROR(VLOOKUP(A400,الرصيد!A:D,4,0),"")</f>
        <v/>
      </c>
      <c r="C400" s="36" t="str">
        <f>IFERROR(VLOOKUP(A400,الرصيد!A:D,2,0),"")</f>
        <v/>
      </c>
      <c r="D400" s="43" t="str">
        <f>IFERROR(VLOOKUP(A400,الرصيد!A:D,3,0),"")</f>
        <v/>
      </c>
      <c r="E400" s="44">
        <f t="shared" si="8"/>
        <v>0</v>
      </c>
      <c r="F400" s="66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1:37">
      <c r="A401" s="7"/>
      <c r="B401" s="34" t="str">
        <f>IFERROR(VLOOKUP(A401,الرصيد!A:D,4,0),"")</f>
        <v/>
      </c>
      <c r="C401" s="34" t="str">
        <f>IFERROR(VLOOKUP(A401,الرصيد!A:D,2,0),"")</f>
        <v/>
      </c>
      <c r="D401" s="40" t="str">
        <f>IFERROR(VLOOKUP(A401,الرصيد!A:D,3,0),"")</f>
        <v/>
      </c>
      <c r="E401" s="41">
        <f t="shared" si="8"/>
        <v>0</v>
      </c>
      <c r="F401" s="66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1:37">
      <c r="A402" s="6"/>
      <c r="B402" s="35" t="str">
        <f>IFERROR(VLOOKUP(A402,الرصيد!A:D,4,0),"")</f>
        <v/>
      </c>
      <c r="C402" s="36" t="str">
        <f>IFERROR(VLOOKUP(A402,الرصيد!A:D,2,0),"")</f>
        <v/>
      </c>
      <c r="D402" s="43" t="str">
        <f>IFERROR(VLOOKUP(A402,الرصيد!A:D,3,0),"")</f>
        <v/>
      </c>
      <c r="E402" s="44">
        <f t="shared" si="8"/>
        <v>0</v>
      </c>
      <c r="F402" s="66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1:37">
      <c r="A403" s="7"/>
      <c r="B403" s="34" t="str">
        <f>IFERROR(VLOOKUP(A403,الرصيد!A:D,4,0),"")</f>
        <v/>
      </c>
      <c r="C403" s="34" t="str">
        <f>IFERROR(VLOOKUP(A403,الرصيد!A:D,2,0),"")</f>
        <v/>
      </c>
      <c r="D403" s="40" t="str">
        <f>IFERROR(VLOOKUP(A403,الرصيد!A:D,3,0),"")</f>
        <v/>
      </c>
      <c r="E403" s="41">
        <f t="shared" si="8"/>
        <v>0</v>
      </c>
      <c r="F403" s="66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1:37">
      <c r="A404" s="6"/>
      <c r="B404" s="35" t="str">
        <f>IFERROR(VLOOKUP(A404,الرصيد!A:D,4,0),"")</f>
        <v/>
      </c>
      <c r="C404" s="36" t="str">
        <f>IFERROR(VLOOKUP(A404,الرصيد!A:D,2,0),"")</f>
        <v/>
      </c>
      <c r="D404" s="43" t="str">
        <f>IFERROR(VLOOKUP(A404,الرصيد!A:D,3,0),"")</f>
        <v/>
      </c>
      <c r="E404" s="44">
        <f t="shared" si="8"/>
        <v>0</v>
      </c>
      <c r="F404" s="66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1:37">
      <c r="A405" s="7"/>
      <c r="B405" s="34" t="str">
        <f>IFERROR(VLOOKUP(A405,الرصيد!A:D,4,0),"")</f>
        <v/>
      </c>
      <c r="C405" s="34" t="str">
        <f>IFERROR(VLOOKUP(A405,الرصيد!A:D,2,0),"")</f>
        <v/>
      </c>
      <c r="D405" s="40" t="str">
        <f>IFERROR(VLOOKUP(A405,الرصيد!A:D,3,0),"")</f>
        <v/>
      </c>
      <c r="E405" s="41">
        <f t="shared" ref="E405:E435" si="9">SUM(F405:AK405)</f>
        <v>0</v>
      </c>
      <c r="F405" s="66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1:37">
      <c r="A406" s="6"/>
      <c r="B406" s="35" t="str">
        <f>IFERROR(VLOOKUP(A406,الرصيد!A:D,4,0),"")</f>
        <v/>
      </c>
      <c r="C406" s="36" t="str">
        <f>IFERROR(VLOOKUP(A406,الرصيد!A:D,2,0),"")</f>
        <v/>
      </c>
      <c r="D406" s="43" t="str">
        <f>IFERROR(VLOOKUP(A406,الرصيد!A:D,3,0),"")</f>
        <v/>
      </c>
      <c r="E406" s="44">
        <f t="shared" si="9"/>
        <v>0</v>
      </c>
      <c r="F406" s="66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1:37">
      <c r="A407" s="7"/>
      <c r="B407" s="34" t="str">
        <f>IFERROR(VLOOKUP(A407,الرصيد!A:D,4,0),"")</f>
        <v/>
      </c>
      <c r="C407" s="34" t="str">
        <f>IFERROR(VLOOKUP(A407,الرصيد!A:D,2,0),"")</f>
        <v/>
      </c>
      <c r="D407" s="40" t="str">
        <f>IFERROR(VLOOKUP(A407,الرصيد!A:D,3,0),"")</f>
        <v/>
      </c>
      <c r="E407" s="41">
        <f t="shared" si="9"/>
        <v>0</v>
      </c>
      <c r="F407" s="66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1:37">
      <c r="A408" s="6"/>
      <c r="B408" s="35" t="str">
        <f>IFERROR(VLOOKUP(A408,الرصيد!A:D,4,0),"")</f>
        <v/>
      </c>
      <c r="C408" s="36" t="str">
        <f>IFERROR(VLOOKUP(A408,الرصيد!A:D,2,0),"")</f>
        <v/>
      </c>
      <c r="D408" s="43" t="str">
        <f>IFERROR(VLOOKUP(A408,الرصيد!A:D,3,0),"")</f>
        <v/>
      </c>
      <c r="E408" s="44">
        <f t="shared" si="9"/>
        <v>0</v>
      </c>
      <c r="F408" s="66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1:37">
      <c r="A409" s="7"/>
      <c r="B409" s="34" t="str">
        <f>IFERROR(VLOOKUP(A409,الرصيد!A:D,4,0),"")</f>
        <v/>
      </c>
      <c r="C409" s="34" t="str">
        <f>IFERROR(VLOOKUP(A409,الرصيد!A:D,2,0),"")</f>
        <v/>
      </c>
      <c r="D409" s="40" t="str">
        <f>IFERROR(VLOOKUP(A409,الرصيد!A:D,3,0),"")</f>
        <v/>
      </c>
      <c r="E409" s="41">
        <f t="shared" si="9"/>
        <v>0</v>
      </c>
      <c r="F409" s="66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1:37">
      <c r="A410" s="6"/>
      <c r="B410" s="35" t="str">
        <f>IFERROR(VLOOKUP(A410,الرصيد!A:D,4,0),"")</f>
        <v/>
      </c>
      <c r="C410" s="36" t="str">
        <f>IFERROR(VLOOKUP(A410,الرصيد!A:D,2,0),"")</f>
        <v/>
      </c>
      <c r="D410" s="43" t="str">
        <f>IFERROR(VLOOKUP(A410,الرصيد!A:D,3,0),"")</f>
        <v/>
      </c>
      <c r="E410" s="44">
        <f t="shared" si="9"/>
        <v>0</v>
      </c>
      <c r="F410" s="66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1:37">
      <c r="A411" s="7"/>
      <c r="B411" s="34" t="str">
        <f>IFERROR(VLOOKUP(A411,الرصيد!A:D,4,0),"")</f>
        <v/>
      </c>
      <c r="C411" s="34" t="str">
        <f>IFERROR(VLOOKUP(A411,الرصيد!A:D,2,0),"")</f>
        <v/>
      </c>
      <c r="D411" s="40" t="str">
        <f>IFERROR(VLOOKUP(A411,الرصيد!A:D,3,0),"")</f>
        <v/>
      </c>
      <c r="E411" s="41">
        <f t="shared" si="9"/>
        <v>0</v>
      </c>
      <c r="F411" s="66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1:37">
      <c r="A412" s="6"/>
      <c r="B412" s="35" t="str">
        <f>IFERROR(VLOOKUP(A412,الرصيد!A:D,4,0),"")</f>
        <v/>
      </c>
      <c r="C412" s="36" t="str">
        <f>IFERROR(VLOOKUP(A412,الرصيد!A:D,2,0),"")</f>
        <v/>
      </c>
      <c r="D412" s="43" t="str">
        <f>IFERROR(VLOOKUP(A412,الرصيد!A:D,3,0),"")</f>
        <v/>
      </c>
      <c r="E412" s="44">
        <f t="shared" si="9"/>
        <v>0</v>
      </c>
      <c r="F412" s="66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1:37">
      <c r="A413" s="7"/>
      <c r="B413" s="34" t="str">
        <f>IFERROR(VLOOKUP(A413,الرصيد!A:D,4,0),"")</f>
        <v/>
      </c>
      <c r="C413" s="34" t="str">
        <f>IFERROR(VLOOKUP(A413,الرصيد!A:D,2,0),"")</f>
        <v/>
      </c>
      <c r="D413" s="40" t="str">
        <f>IFERROR(VLOOKUP(A413,الرصيد!A:D,3,0),"")</f>
        <v/>
      </c>
      <c r="E413" s="41">
        <f t="shared" si="9"/>
        <v>0</v>
      </c>
      <c r="F413" s="66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1:37">
      <c r="A414" s="6"/>
      <c r="B414" s="35" t="str">
        <f>IFERROR(VLOOKUP(A414,الرصيد!A:D,4,0),"")</f>
        <v/>
      </c>
      <c r="C414" s="36" t="str">
        <f>IFERROR(VLOOKUP(A414,الرصيد!A:D,2,0),"")</f>
        <v/>
      </c>
      <c r="D414" s="43" t="str">
        <f>IFERROR(VLOOKUP(A414,الرصيد!A:D,3,0),"")</f>
        <v/>
      </c>
      <c r="E414" s="44">
        <f t="shared" si="9"/>
        <v>0</v>
      </c>
      <c r="F414" s="66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1:37">
      <c r="A415" s="7"/>
      <c r="B415" s="34" t="str">
        <f>IFERROR(VLOOKUP(A415,الرصيد!A:D,4,0),"")</f>
        <v/>
      </c>
      <c r="C415" s="34" t="str">
        <f>IFERROR(VLOOKUP(A415,الرصيد!A:D,2,0),"")</f>
        <v/>
      </c>
      <c r="D415" s="40" t="str">
        <f>IFERROR(VLOOKUP(A415,الرصيد!A:D,3,0),"")</f>
        <v/>
      </c>
      <c r="E415" s="41">
        <f t="shared" si="9"/>
        <v>0</v>
      </c>
      <c r="F415" s="66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1:37">
      <c r="A416" s="6"/>
      <c r="B416" s="35" t="str">
        <f>IFERROR(VLOOKUP(A416,الرصيد!A:D,4,0),"")</f>
        <v/>
      </c>
      <c r="C416" s="36" t="str">
        <f>IFERROR(VLOOKUP(A416,الرصيد!A:D,2,0),"")</f>
        <v/>
      </c>
      <c r="D416" s="43" t="str">
        <f>IFERROR(VLOOKUP(A416,الرصيد!A:D,3,0),"")</f>
        <v/>
      </c>
      <c r="E416" s="44">
        <f t="shared" si="9"/>
        <v>0</v>
      </c>
      <c r="F416" s="66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1:37">
      <c r="A417" s="7"/>
      <c r="B417" s="34" t="str">
        <f>IFERROR(VLOOKUP(A417,الرصيد!A:D,4,0),"")</f>
        <v/>
      </c>
      <c r="C417" s="34" t="str">
        <f>IFERROR(VLOOKUP(A417,الرصيد!A:D,2,0),"")</f>
        <v/>
      </c>
      <c r="D417" s="40" t="str">
        <f>IFERROR(VLOOKUP(A417,الرصيد!A:D,3,0),"")</f>
        <v/>
      </c>
      <c r="E417" s="41">
        <f t="shared" si="9"/>
        <v>0</v>
      </c>
      <c r="F417" s="66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1:37">
      <c r="A418" s="6"/>
      <c r="B418" s="35" t="str">
        <f>IFERROR(VLOOKUP(A418,الرصيد!A:D,4,0),"")</f>
        <v/>
      </c>
      <c r="C418" s="36" t="str">
        <f>IFERROR(VLOOKUP(A418,الرصيد!A:D,2,0),"")</f>
        <v/>
      </c>
      <c r="D418" s="43" t="str">
        <f>IFERROR(VLOOKUP(A418,الرصيد!A:D,3,0),"")</f>
        <v/>
      </c>
      <c r="E418" s="44">
        <f t="shared" si="9"/>
        <v>0</v>
      </c>
      <c r="F418" s="66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1:37">
      <c r="A419" s="7"/>
      <c r="B419" s="34" t="str">
        <f>IFERROR(VLOOKUP(A419,الرصيد!A:D,4,0),"")</f>
        <v/>
      </c>
      <c r="C419" s="34" t="str">
        <f>IFERROR(VLOOKUP(A419,الرصيد!A:D,2,0),"")</f>
        <v/>
      </c>
      <c r="D419" s="40" t="str">
        <f>IFERROR(VLOOKUP(A419,الرصيد!A:D,3,0),"")</f>
        <v/>
      </c>
      <c r="E419" s="41">
        <f t="shared" si="9"/>
        <v>0</v>
      </c>
      <c r="F419" s="66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1:37">
      <c r="A420" s="6"/>
      <c r="B420" s="35" t="str">
        <f>IFERROR(VLOOKUP(A420,الرصيد!A:D,4,0),"")</f>
        <v/>
      </c>
      <c r="C420" s="36" t="str">
        <f>IFERROR(VLOOKUP(A420,الرصيد!A:D,2,0),"")</f>
        <v/>
      </c>
      <c r="D420" s="43" t="str">
        <f>IFERROR(VLOOKUP(A420,الرصيد!A:D,3,0),"")</f>
        <v/>
      </c>
      <c r="E420" s="44">
        <f t="shared" si="9"/>
        <v>0</v>
      </c>
      <c r="F420" s="66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1:37">
      <c r="A421" s="7"/>
      <c r="B421" s="34" t="str">
        <f>IFERROR(VLOOKUP(A421,الرصيد!A:D,4,0),"")</f>
        <v/>
      </c>
      <c r="C421" s="34" t="str">
        <f>IFERROR(VLOOKUP(A421,الرصيد!A:D,2,0),"")</f>
        <v/>
      </c>
      <c r="D421" s="40" t="str">
        <f>IFERROR(VLOOKUP(A421,الرصيد!A:D,3,0),"")</f>
        <v/>
      </c>
      <c r="E421" s="41">
        <f t="shared" si="9"/>
        <v>0</v>
      </c>
      <c r="F421" s="66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1:37">
      <c r="A422" s="6"/>
      <c r="B422" s="35" t="str">
        <f>IFERROR(VLOOKUP(A422,الرصيد!A:D,4,0),"")</f>
        <v/>
      </c>
      <c r="C422" s="36" t="str">
        <f>IFERROR(VLOOKUP(A422,الرصيد!A:D,2,0),"")</f>
        <v/>
      </c>
      <c r="D422" s="43" t="str">
        <f>IFERROR(VLOOKUP(A422,الرصيد!A:D,3,0),"")</f>
        <v/>
      </c>
      <c r="E422" s="44">
        <f t="shared" si="9"/>
        <v>0</v>
      </c>
      <c r="F422" s="66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1:37">
      <c r="A423" s="7"/>
      <c r="B423" s="34" t="str">
        <f>IFERROR(VLOOKUP(A423,الرصيد!A:D,4,0),"")</f>
        <v/>
      </c>
      <c r="C423" s="34" t="str">
        <f>IFERROR(VLOOKUP(A423,الرصيد!A:D,2,0),"")</f>
        <v/>
      </c>
      <c r="D423" s="40" t="str">
        <f>IFERROR(VLOOKUP(A423,الرصيد!A:D,3,0),"")</f>
        <v/>
      </c>
      <c r="E423" s="41">
        <f t="shared" si="9"/>
        <v>0</v>
      </c>
      <c r="F423" s="66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1:37">
      <c r="A424" s="6"/>
      <c r="B424" s="35" t="str">
        <f>IFERROR(VLOOKUP(A424,الرصيد!A:D,4,0),"")</f>
        <v/>
      </c>
      <c r="C424" s="36" t="str">
        <f>IFERROR(VLOOKUP(A424,الرصيد!A:D,2,0),"")</f>
        <v/>
      </c>
      <c r="D424" s="43" t="str">
        <f>IFERROR(VLOOKUP(A424,الرصيد!A:D,3,0),"")</f>
        <v/>
      </c>
      <c r="E424" s="44">
        <f t="shared" si="9"/>
        <v>0</v>
      </c>
      <c r="F424" s="66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1:37">
      <c r="A425" s="7"/>
      <c r="B425" s="34" t="str">
        <f>IFERROR(VLOOKUP(A425,الرصيد!A:D,4,0),"")</f>
        <v/>
      </c>
      <c r="C425" s="34" t="str">
        <f>IFERROR(VLOOKUP(A425,الرصيد!A:D,2,0),"")</f>
        <v/>
      </c>
      <c r="D425" s="40" t="str">
        <f>IFERROR(VLOOKUP(A425,الرصيد!A:D,3,0),"")</f>
        <v/>
      </c>
      <c r="E425" s="41">
        <f t="shared" si="9"/>
        <v>0</v>
      </c>
      <c r="F425" s="66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1:37">
      <c r="A426" s="6"/>
      <c r="B426" s="35" t="str">
        <f>IFERROR(VLOOKUP(A426,الرصيد!A:D,4,0),"")</f>
        <v/>
      </c>
      <c r="C426" s="36" t="str">
        <f>IFERROR(VLOOKUP(A426,الرصيد!A:D,2,0),"")</f>
        <v/>
      </c>
      <c r="D426" s="43" t="str">
        <f>IFERROR(VLOOKUP(A426,الرصيد!A:D,3,0),"")</f>
        <v/>
      </c>
      <c r="E426" s="44">
        <f t="shared" si="9"/>
        <v>0</v>
      </c>
      <c r="F426" s="66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1:37">
      <c r="A427" s="7"/>
      <c r="B427" s="34" t="str">
        <f>IFERROR(VLOOKUP(A427,الرصيد!A:D,4,0),"")</f>
        <v/>
      </c>
      <c r="C427" s="34" t="str">
        <f>IFERROR(VLOOKUP(A427,الرصيد!A:D,2,0),"")</f>
        <v/>
      </c>
      <c r="D427" s="40" t="str">
        <f>IFERROR(VLOOKUP(A427,الرصيد!A:D,3,0),"")</f>
        <v/>
      </c>
      <c r="E427" s="41">
        <f t="shared" si="9"/>
        <v>0</v>
      </c>
      <c r="F427" s="66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1:37">
      <c r="A428" s="6"/>
      <c r="B428" s="35" t="str">
        <f>IFERROR(VLOOKUP(A428,الرصيد!A:D,4,0),"")</f>
        <v/>
      </c>
      <c r="C428" s="36" t="str">
        <f>IFERROR(VLOOKUP(A428,الرصيد!A:D,2,0),"")</f>
        <v/>
      </c>
      <c r="D428" s="43" t="str">
        <f>IFERROR(VLOOKUP(A428,الرصيد!A:D,3,0),"")</f>
        <v/>
      </c>
      <c r="E428" s="44">
        <f t="shared" si="9"/>
        <v>0</v>
      </c>
      <c r="F428" s="66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1:37">
      <c r="A429" s="7"/>
      <c r="B429" s="34" t="str">
        <f>IFERROR(VLOOKUP(A429,الرصيد!A:D,4,0),"")</f>
        <v/>
      </c>
      <c r="C429" s="34" t="str">
        <f>IFERROR(VLOOKUP(A429,الرصيد!A:D,2,0),"")</f>
        <v/>
      </c>
      <c r="D429" s="40" t="str">
        <f>IFERROR(VLOOKUP(A429,الرصيد!A:D,3,0),"")</f>
        <v/>
      </c>
      <c r="E429" s="41">
        <f t="shared" si="9"/>
        <v>0</v>
      </c>
      <c r="F429" s="66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1:37">
      <c r="A430" s="6"/>
      <c r="B430" s="35" t="str">
        <f>IFERROR(VLOOKUP(A430,الرصيد!A:D,4,0),"")</f>
        <v/>
      </c>
      <c r="C430" s="36" t="str">
        <f>IFERROR(VLOOKUP(A430,الرصيد!A:D,2,0),"")</f>
        <v/>
      </c>
      <c r="D430" s="43" t="str">
        <f>IFERROR(VLOOKUP(A430,الرصيد!A:D,3,0),"")</f>
        <v/>
      </c>
      <c r="E430" s="44">
        <f t="shared" si="9"/>
        <v>0</v>
      </c>
      <c r="F430" s="66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1:37">
      <c r="A431" s="7"/>
      <c r="B431" s="34" t="str">
        <f>IFERROR(VLOOKUP(A431,الرصيد!A:D,4,0),"")</f>
        <v/>
      </c>
      <c r="C431" s="34" t="str">
        <f>IFERROR(VLOOKUP(A431,الرصيد!A:D,2,0),"")</f>
        <v/>
      </c>
      <c r="D431" s="40" t="str">
        <f>IFERROR(VLOOKUP(A431,الرصيد!A:D,3,0),"")</f>
        <v/>
      </c>
      <c r="E431" s="41">
        <f t="shared" si="9"/>
        <v>0</v>
      </c>
      <c r="F431" s="66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1:37">
      <c r="A432" s="6"/>
      <c r="B432" s="35" t="str">
        <f>IFERROR(VLOOKUP(A432,الرصيد!A:D,4,0),"")</f>
        <v/>
      </c>
      <c r="C432" s="36" t="str">
        <f>IFERROR(VLOOKUP(A432,الرصيد!A:D,2,0),"")</f>
        <v/>
      </c>
      <c r="D432" s="43" t="str">
        <f>IFERROR(VLOOKUP(A432,الرصيد!A:D,3,0),"")</f>
        <v/>
      </c>
      <c r="E432" s="44">
        <f t="shared" si="9"/>
        <v>0</v>
      </c>
      <c r="F432" s="66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1:37">
      <c r="A433" s="7"/>
      <c r="B433" s="34" t="str">
        <f>IFERROR(VLOOKUP(A433,الرصيد!A:D,4,0),"")</f>
        <v/>
      </c>
      <c r="C433" s="34" t="str">
        <f>IFERROR(VLOOKUP(A433,الرصيد!A:D,2,0),"")</f>
        <v/>
      </c>
      <c r="D433" s="40" t="str">
        <f>IFERROR(VLOOKUP(A433,الرصيد!A:D,3,0),"")</f>
        <v/>
      </c>
      <c r="E433" s="41">
        <f t="shared" si="9"/>
        <v>0</v>
      </c>
      <c r="F433" s="66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1:37">
      <c r="A434" s="6"/>
      <c r="B434" s="35" t="str">
        <f>IFERROR(VLOOKUP(A434,الرصيد!A:D,4,0),"")</f>
        <v/>
      </c>
      <c r="C434" s="36" t="str">
        <f>IFERROR(VLOOKUP(A434,الرصيد!A:D,2,0),"")</f>
        <v/>
      </c>
      <c r="D434" s="43" t="str">
        <f>IFERROR(VLOOKUP(A434,الرصيد!A:D,3,0),"")</f>
        <v/>
      </c>
      <c r="E434" s="44">
        <f t="shared" si="9"/>
        <v>0</v>
      </c>
      <c r="F434" s="66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1:37">
      <c r="A435" s="7"/>
      <c r="B435" s="34" t="str">
        <f>IFERROR(VLOOKUP(A435,الرصيد!A:D,4,0),"")</f>
        <v/>
      </c>
      <c r="C435" s="34" t="str">
        <f>IFERROR(VLOOKUP(A435,الرصيد!A:D,2,0),"")</f>
        <v/>
      </c>
      <c r="D435" s="40" t="str">
        <f>IFERROR(VLOOKUP(A435,الرصيد!A:D,3,0),"")</f>
        <v/>
      </c>
      <c r="E435" s="41">
        <f t="shared" si="9"/>
        <v>0</v>
      </c>
      <c r="F435" s="66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</sheetData>
  <autoFilter ref="A2:F435"/>
  <conditionalFormatting sqref="G3:AK3 G6:AK244">
    <cfRule type="cellIs" dxfId="7" priority="4" operator="greaterThan">
      <formula>0</formula>
    </cfRule>
  </conditionalFormatting>
  <conditionalFormatting sqref="G245:AK435">
    <cfRule type="cellIs" dxfId="6" priority="3" operator="greaterThan">
      <formula>0</formula>
    </cfRule>
  </conditionalFormatting>
  <conditionalFormatting sqref="G4:AK4">
    <cfRule type="cellIs" dxfId="5" priority="2" operator="greaterThan">
      <formula>0</formula>
    </cfRule>
  </conditionalFormatting>
  <conditionalFormatting sqref="G5:AK5">
    <cfRule type="cellIs" dxfId="4" priority="1" operator="greaterThan">
      <formula>0</formula>
    </cfRule>
  </conditionalFormatting>
  <printOptions horizontalCentered="1"/>
  <pageMargins left="0.11811023622047245" right="0.11811023622047245" top="0.35433070866141736" bottom="0.35433070866141736" header="0.19685039370078741" footer="0.19685039370078741"/>
  <pageSetup paperSize="9" orientation="portrait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L435"/>
  <sheetViews>
    <sheetView showGridLines="0" rightToLeft="1" tabSelected="1" workbookViewId="0">
      <selection activeCell="A13" sqref="A13"/>
    </sheetView>
  </sheetViews>
  <sheetFormatPr defaultColWidth="9" defaultRowHeight="16.5"/>
  <cols>
    <col min="1" max="1" width="8.140625" style="1" customWidth="1"/>
    <col min="2" max="2" width="10.7109375" style="38" customWidth="1"/>
    <col min="3" max="3" width="33.85546875" style="38" customWidth="1"/>
    <col min="4" max="4" width="11" style="38" customWidth="1"/>
    <col min="5" max="5" width="9.140625" style="38" customWidth="1"/>
    <col min="6" max="6" width="8.7109375" style="38" customWidth="1"/>
    <col min="7" max="7" width="23.7109375" style="1" customWidth="1"/>
    <col min="8" max="38" width="4.42578125" style="1" customWidth="1"/>
    <col min="39" max="16384" width="9" style="1"/>
  </cols>
  <sheetData>
    <row r="1" spans="1:38" ht="33.75" customHeight="1">
      <c r="A1" s="28" t="s">
        <v>42</v>
      </c>
      <c r="B1" s="39">
        <f>SUBTOTAL(9,B3:B1000)</f>
        <v>186</v>
      </c>
      <c r="D1" s="39">
        <f>SUBTOTAL(9,D3:D1000)</f>
        <v>9761</v>
      </c>
      <c r="E1" s="39">
        <f t="shared" ref="E1" si="0">SUBTOTAL(9,E3:E1000)</f>
        <v>50</v>
      </c>
      <c r="F1" s="58"/>
      <c r="G1" s="22">
        <v>43252</v>
      </c>
    </row>
    <row r="2" spans="1:38" ht="60" customHeight="1">
      <c r="A2" s="9" t="s">
        <v>0</v>
      </c>
      <c r="B2" s="9" t="s">
        <v>3</v>
      </c>
      <c r="C2" s="9" t="s">
        <v>1</v>
      </c>
      <c r="D2" s="9" t="s">
        <v>39</v>
      </c>
      <c r="E2" s="10" t="s">
        <v>42</v>
      </c>
      <c r="F2" s="9" t="s">
        <v>165</v>
      </c>
      <c r="G2" s="9" t="s">
        <v>43</v>
      </c>
      <c r="H2" s="21">
        <f>G1</f>
        <v>43252</v>
      </c>
      <c r="I2" s="21">
        <f>H2+1</f>
        <v>43253</v>
      </c>
      <c r="J2" s="21">
        <f>I2+1</f>
        <v>43254</v>
      </c>
      <c r="K2" s="21">
        <f t="shared" ref="K2:AL2" si="1">J2+1</f>
        <v>43255</v>
      </c>
      <c r="L2" s="21">
        <f t="shared" si="1"/>
        <v>43256</v>
      </c>
      <c r="M2" s="21">
        <f t="shared" si="1"/>
        <v>43257</v>
      </c>
      <c r="N2" s="21">
        <f t="shared" si="1"/>
        <v>43258</v>
      </c>
      <c r="O2" s="21">
        <f t="shared" si="1"/>
        <v>43259</v>
      </c>
      <c r="P2" s="21">
        <f t="shared" si="1"/>
        <v>43260</v>
      </c>
      <c r="Q2" s="21">
        <f t="shared" si="1"/>
        <v>43261</v>
      </c>
      <c r="R2" s="21">
        <f t="shared" si="1"/>
        <v>43262</v>
      </c>
      <c r="S2" s="21">
        <f t="shared" si="1"/>
        <v>43263</v>
      </c>
      <c r="T2" s="21">
        <f t="shared" si="1"/>
        <v>43264</v>
      </c>
      <c r="U2" s="21">
        <f t="shared" si="1"/>
        <v>43265</v>
      </c>
      <c r="V2" s="21">
        <f t="shared" si="1"/>
        <v>43266</v>
      </c>
      <c r="W2" s="21">
        <f t="shared" si="1"/>
        <v>43267</v>
      </c>
      <c r="X2" s="21">
        <f t="shared" si="1"/>
        <v>43268</v>
      </c>
      <c r="Y2" s="21">
        <f t="shared" si="1"/>
        <v>43269</v>
      </c>
      <c r="Z2" s="21">
        <f t="shared" si="1"/>
        <v>43270</v>
      </c>
      <c r="AA2" s="21">
        <f t="shared" si="1"/>
        <v>43271</v>
      </c>
      <c r="AB2" s="21">
        <f t="shared" si="1"/>
        <v>43272</v>
      </c>
      <c r="AC2" s="21">
        <f t="shared" si="1"/>
        <v>43273</v>
      </c>
      <c r="AD2" s="21">
        <f t="shared" si="1"/>
        <v>43274</v>
      </c>
      <c r="AE2" s="21">
        <f t="shared" si="1"/>
        <v>43275</v>
      </c>
      <c r="AF2" s="21">
        <f t="shared" si="1"/>
        <v>43276</v>
      </c>
      <c r="AG2" s="21">
        <f t="shared" si="1"/>
        <v>43277</v>
      </c>
      <c r="AH2" s="21">
        <f t="shared" si="1"/>
        <v>43278</v>
      </c>
      <c r="AI2" s="21">
        <f t="shared" si="1"/>
        <v>43279</v>
      </c>
      <c r="AJ2" s="21">
        <f t="shared" si="1"/>
        <v>43280</v>
      </c>
      <c r="AK2" s="21">
        <f t="shared" si="1"/>
        <v>43281</v>
      </c>
      <c r="AL2" s="21">
        <f t="shared" si="1"/>
        <v>43282</v>
      </c>
    </row>
    <row r="3" spans="1:38">
      <c r="A3" s="61">
        <v>101</v>
      </c>
      <c r="B3" s="40">
        <f>IFERROR(VLOOKUP(A3,الرصيد!A:D,4,0),"")</f>
        <v>2</v>
      </c>
      <c r="C3" s="40" t="str">
        <f>IFERROR(VLOOKUP(A3,الرصيد!A:D,2,0),"")</f>
        <v>صفيحة شحم روفان</v>
      </c>
      <c r="D3" s="40">
        <f>IFERROR(VLOOKUP(A3,الرصيد!A:D,3,0),"")</f>
        <v>450</v>
      </c>
      <c r="E3" s="41"/>
      <c r="F3" s="59">
        <v>3</v>
      </c>
      <c r="G3" s="40" t="str">
        <f>IFERROR(VLOOKUP(F3,'كود المعدة'!A:B,2,0),"")</f>
        <v>جريدر الشركة H140-3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>
        <v>1</v>
      </c>
      <c r="AH3" s="12"/>
      <c r="AI3" s="12"/>
      <c r="AJ3" s="12"/>
      <c r="AK3" s="12"/>
      <c r="AL3" s="12"/>
    </row>
    <row r="4" spans="1:38">
      <c r="A4" s="62">
        <v>115</v>
      </c>
      <c r="B4" s="42">
        <f>IFERROR(VLOOKUP(A4,الرصيد!A:D,4,0),"")</f>
        <v>12</v>
      </c>
      <c r="C4" s="43" t="str">
        <f>IFERROR(VLOOKUP(A4,الرصيد!A:D,2,0),"")</f>
        <v>استيك كاوتش</v>
      </c>
      <c r="D4" s="43">
        <f>IFERROR(VLOOKUP(A4,الرصيد!A:D,3,0),"")</f>
        <v>116</v>
      </c>
      <c r="E4" s="41">
        <f t="shared" ref="E4:E67" si="2">SUM(H4:AL4)</f>
        <v>1</v>
      </c>
      <c r="F4" s="60">
        <v>3</v>
      </c>
      <c r="G4" s="13" t="str">
        <f>IFERROR(VLOOKUP(F4,'كود المعدة'!A:B,2,0),"")</f>
        <v>جريدر الشركة H140-3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>
        <v>1</v>
      </c>
      <c r="AE4" s="12"/>
      <c r="AF4" s="12"/>
      <c r="AG4" s="12"/>
      <c r="AH4" s="12"/>
      <c r="AI4" s="12"/>
      <c r="AJ4" s="12"/>
      <c r="AK4" s="12"/>
      <c r="AL4" s="12"/>
    </row>
    <row r="5" spans="1:38">
      <c r="A5" s="61">
        <v>117</v>
      </c>
      <c r="B5" s="40">
        <f>IFERROR(VLOOKUP(A5,الرصيد!A:D,4,0),"")</f>
        <v>1</v>
      </c>
      <c r="C5" s="40" t="str">
        <f>IFERROR(VLOOKUP(A5,الرصيد!A:D,2,0),"")</f>
        <v>فلتر 0762</v>
      </c>
      <c r="D5" s="40">
        <f>IFERROR(VLOOKUP(A5,الرصيد!A:D,3,0),"")</f>
        <v>425</v>
      </c>
      <c r="E5" s="41">
        <f t="shared" si="2"/>
        <v>1</v>
      </c>
      <c r="F5" s="59">
        <v>8</v>
      </c>
      <c r="G5" s="40" t="str">
        <f>IFERROR(VLOOKUP(F5,'كود المعدة'!A:B,2,0),"")</f>
        <v>لـــودر الشركة  H66-2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>
        <v>1</v>
      </c>
      <c r="AK5" s="12"/>
      <c r="AL5" s="12"/>
    </row>
    <row r="6" spans="1:38">
      <c r="A6" s="62">
        <v>123</v>
      </c>
      <c r="B6" s="42">
        <f>IFERROR(VLOOKUP(A6,الرصيد!A:D,4,0),"")</f>
        <v>4</v>
      </c>
      <c r="C6" s="43" t="str">
        <f>IFERROR(VLOOKUP(A6,الرصيد!A:D,2,0),"")</f>
        <v>بطارية 90 فولت</v>
      </c>
      <c r="D6" s="43">
        <f>IFERROR(VLOOKUP(A6,الرصيد!A:D,3,0),"")</f>
        <v>1600</v>
      </c>
      <c r="E6" s="41">
        <f t="shared" si="2"/>
        <v>1</v>
      </c>
      <c r="F6" s="60">
        <v>14</v>
      </c>
      <c r="G6" s="13" t="str">
        <f>IFERROR(VLOOKUP(F6,'كود المعدة'!A:B,2,0),"")</f>
        <v>هراس -6(R7)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>
        <v>1</v>
      </c>
      <c r="AH6" s="12"/>
      <c r="AI6" s="12"/>
      <c r="AJ6" s="12"/>
      <c r="AK6" s="12"/>
      <c r="AL6" s="12"/>
    </row>
    <row r="7" spans="1:38">
      <c r="A7" s="61">
        <v>125</v>
      </c>
      <c r="B7" s="40">
        <f>IFERROR(VLOOKUP(A7,الرصيد!A:D,4,0),"")</f>
        <v>9</v>
      </c>
      <c r="C7" s="40" t="str">
        <f>IFERROR(VLOOKUP(A7,الرصيد!A:D,2,0),"")</f>
        <v>فلتر هواء كبير مشكل</v>
      </c>
      <c r="D7" s="40">
        <f>IFERROR(VLOOKUP(A7,الرصيد!A:D,3,0),"")</f>
        <v>450</v>
      </c>
      <c r="E7" s="41">
        <f t="shared" si="2"/>
        <v>1</v>
      </c>
      <c r="F7" s="59">
        <v>3</v>
      </c>
      <c r="G7" s="40" t="str">
        <f>IFERROR(VLOOKUP(F7,'كود المعدة'!A:B,2,0),"")</f>
        <v>جريدر الشركة H140-3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1</v>
      </c>
      <c r="AH7" s="12"/>
      <c r="AI7" s="12"/>
      <c r="AJ7" s="12"/>
      <c r="AK7" s="12"/>
      <c r="AL7" s="12"/>
    </row>
    <row r="8" spans="1:38">
      <c r="A8" s="62">
        <v>128</v>
      </c>
      <c r="B8" s="42">
        <f>IFERROR(VLOOKUP(A8,الرصيد!A:D,4,0),"")</f>
        <v>0</v>
      </c>
      <c r="C8" s="43" t="str">
        <f>IFERROR(VLOOKUP(A8,الرصيد!A:D,2,0),"")</f>
        <v>فلتر - 3349</v>
      </c>
      <c r="D8" s="43">
        <f>IFERROR(VLOOKUP(A8,الرصيد!A:D,3,0),"")</f>
        <v>450</v>
      </c>
      <c r="E8" s="41">
        <f t="shared" si="2"/>
        <v>1</v>
      </c>
      <c r="F8" s="60">
        <v>9</v>
      </c>
      <c r="G8" s="13" t="str">
        <f>IFERROR(VLOOKUP(F8,'كود المعدة'!A:B,2,0),"")</f>
        <v>هراس دينباك -1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>
        <v>1</v>
      </c>
      <c r="AL8" s="12"/>
    </row>
    <row r="9" spans="1:38">
      <c r="A9" s="61">
        <v>131</v>
      </c>
      <c r="B9" s="40">
        <f>IFERROR(VLOOKUP(A9,الرصيد!A:D,4,0),"")</f>
        <v>6</v>
      </c>
      <c r="C9" s="40" t="str">
        <f>IFERROR(VLOOKUP(A9,الرصيد!A:D,2,0),"")</f>
        <v>فلتر جاز دونالنسون - جريدر</v>
      </c>
      <c r="D9" s="40">
        <f>IFERROR(VLOOKUP(A9,الرصيد!A:D,3,0),"")</f>
        <v>150</v>
      </c>
      <c r="E9" s="41">
        <f t="shared" si="2"/>
        <v>1</v>
      </c>
      <c r="F9" s="59">
        <v>1</v>
      </c>
      <c r="G9" s="40" t="str">
        <f>IFERROR(VLOOKUP(F9,'كود المعدة'!A:B,2,0),"")</f>
        <v>جريدر الشركة H140-1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>
        <v>1</v>
      </c>
      <c r="AF9" s="12"/>
      <c r="AG9" s="12"/>
      <c r="AH9" s="12"/>
      <c r="AI9" s="12"/>
      <c r="AJ9" s="12"/>
      <c r="AK9" s="12"/>
      <c r="AL9" s="12"/>
    </row>
    <row r="10" spans="1:38">
      <c r="A10" s="70">
        <v>132</v>
      </c>
      <c r="B10" s="71">
        <f>IFERROR(VLOOKUP(A10,الرصيد!A:D,4,0),"")</f>
        <v>6</v>
      </c>
      <c r="C10" s="72" t="str">
        <f>IFERROR(VLOOKUP(A10,الرصيد!A:D,2,0),"")</f>
        <v>فلتر زيت دونالنسون- جريدر</v>
      </c>
      <c r="D10" s="72">
        <f>IFERROR(VLOOKUP(A10,الرصيد!A:D,3,0),"")</f>
        <v>110</v>
      </c>
      <c r="E10" s="69">
        <f t="shared" si="2"/>
        <v>1</v>
      </c>
      <c r="F10" s="60">
        <v>1</v>
      </c>
      <c r="G10" s="13" t="str">
        <f>IFERROR(VLOOKUP(F10,'كود المعدة'!A:B,2,0),"")</f>
        <v>جريدر الشركة H140-1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>
        <v>1</v>
      </c>
      <c r="AF10" s="12"/>
      <c r="AG10" s="12"/>
      <c r="AH10" s="12"/>
      <c r="AI10" s="12"/>
      <c r="AJ10" s="12"/>
      <c r="AK10" s="12"/>
      <c r="AL10" s="12"/>
    </row>
    <row r="11" spans="1:38">
      <c r="A11" s="61">
        <v>136</v>
      </c>
      <c r="B11" s="40">
        <f>IFERROR(VLOOKUP(A11,الرصيد!A:D,4,0),"")</f>
        <v>3</v>
      </c>
      <c r="C11" s="40" t="str">
        <f>IFERROR(VLOOKUP(A11,الرصيد!A:D,2,0),"")</f>
        <v>فلتر لودر بكوباية</v>
      </c>
      <c r="D11" s="40">
        <f>IFERROR(VLOOKUP(A11,الرصيد!A:D,3,0),"")</f>
        <v>350</v>
      </c>
      <c r="E11" s="41">
        <f t="shared" si="2"/>
        <v>1</v>
      </c>
      <c r="F11" s="59">
        <v>8</v>
      </c>
      <c r="G11" s="40" t="str">
        <f>IFERROR(VLOOKUP(F11,'كود المعدة'!A:B,2,0),"")</f>
        <v>لـــودر الشركة  H66-2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>
        <v>1</v>
      </c>
      <c r="AK11" s="12"/>
      <c r="AL11" s="12"/>
    </row>
    <row r="12" spans="1:38">
      <c r="A12" s="62">
        <v>139</v>
      </c>
      <c r="B12" s="42">
        <f>IFERROR(VLOOKUP(A12,الرصيد!A:D,4,0),"")</f>
        <v>5</v>
      </c>
      <c r="C12" s="43" t="str">
        <f>IFERROR(VLOOKUP(A12,الرصيد!A:D,2,0),"")</f>
        <v>جركن هيدروليك 16 لتر</v>
      </c>
      <c r="D12" s="43">
        <f>IFERROR(VLOOKUP(A12,الرصيد!A:D,3,0),"")</f>
        <v>390</v>
      </c>
      <c r="E12" s="41">
        <f t="shared" si="2"/>
        <v>2</v>
      </c>
      <c r="F12" s="60">
        <v>36</v>
      </c>
      <c r="G12" s="13" t="str">
        <f>IFERROR(VLOOKUP(F12,'كود المعدة'!A:B,2,0),"")</f>
        <v>جريدر ايجار- السيد صابر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>
        <v>2</v>
      </c>
      <c r="AF12" s="12"/>
      <c r="AG12" s="12"/>
      <c r="AH12" s="12"/>
      <c r="AI12" s="12"/>
      <c r="AJ12" s="12"/>
      <c r="AK12" s="12"/>
      <c r="AL12" s="12"/>
    </row>
    <row r="13" spans="1:38">
      <c r="A13" s="61">
        <v>156</v>
      </c>
      <c r="B13" s="40">
        <f>IFERROR(VLOOKUP(A13,الرصيد!A:D,4,0),"")</f>
        <v>0</v>
      </c>
      <c r="C13" s="40" t="str">
        <f>IFERROR(VLOOKUP(A13,الرصيد!A:D,2,0),"")</f>
        <v>كاوتش 15-70-255</v>
      </c>
      <c r="D13" s="40">
        <f>IFERROR(VLOOKUP(A13,الرصيد!A:D,3,0),"")</f>
        <v>2200</v>
      </c>
      <c r="E13" s="41">
        <f t="shared" si="2"/>
        <v>4</v>
      </c>
      <c r="F13" s="59">
        <v>17</v>
      </c>
      <c r="G13" s="40" t="str">
        <f>IFERROR(VLOOKUP(F13,'كود المعدة'!A:B,2,0),"")</f>
        <v>سيارة تويوتــا دوبل كابيـنه (3627)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</v>
      </c>
      <c r="AF13" s="12"/>
      <c r="AG13" s="12"/>
      <c r="AH13" s="12"/>
      <c r="AI13" s="12"/>
      <c r="AJ13" s="12"/>
      <c r="AK13" s="12"/>
      <c r="AL13" s="12"/>
    </row>
    <row r="14" spans="1:38">
      <c r="A14" s="62">
        <v>239</v>
      </c>
      <c r="B14" s="42">
        <f>IFERROR(VLOOKUP(A14,الرصيد!A:D,4,0),"")</f>
        <v>0</v>
      </c>
      <c r="C14" s="43" t="str">
        <f>IFERROR(VLOOKUP(A14,الرصيد!A:D,2,0),"")</f>
        <v>كاوتش مشيلان15-70-215</v>
      </c>
      <c r="D14" s="43">
        <f>IFERROR(VLOOKUP(A14,الرصيد!A:D,3,0),"")</f>
        <v>1450</v>
      </c>
      <c r="E14" s="41">
        <f t="shared" si="2"/>
        <v>2</v>
      </c>
      <c r="F14" s="60">
        <v>15</v>
      </c>
      <c r="G14" s="13" t="str">
        <f>IFERROR(VLOOKUP(F14,'كود المعدة'!A:B,2,0),"")</f>
        <v>سيارة خدمة المعدات (1356)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>
        <v>2</v>
      </c>
      <c r="AH14" s="12"/>
      <c r="AI14" s="12"/>
      <c r="AJ14" s="12"/>
      <c r="AK14" s="12"/>
      <c r="AL14" s="12"/>
    </row>
    <row r="15" spans="1:38">
      <c r="A15" s="61">
        <v>238</v>
      </c>
      <c r="B15" s="40">
        <f>IFERROR(VLOOKUP(A15,الرصيد!A:D,4,0),"")</f>
        <v>0</v>
      </c>
      <c r="C15" s="40" t="str">
        <f>IFERROR(VLOOKUP(A15,الرصيد!A:D,2,0),"")</f>
        <v>كاوتش مشيلان</v>
      </c>
      <c r="D15" s="40">
        <f>IFERROR(VLOOKUP(A15,الرصيد!A:D,3,0),"")</f>
        <v>1500</v>
      </c>
      <c r="E15" s="41">
        <f t="shared" si="2"/>
        <v>2</v>
      </c>
      <c r="F15" s="59">
        <v>16</v>
      </c>
      <c r="G15" s="40" t="str">
        <f>IFERROR(VLOOKUP(F15,'كود المعدة'!A:B,2,0),"")</f>
        <v>سيارة ديمكس (3697)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>
        <v>2</v>
      </c>
      <c r="AL15" s="12"/>
    </row>
    <row r="16" spans="1:38">
      <c r="A16" s="62">
        <v>158</v>
      </c>
      <c r="B16" s="42">
        <f>IFERROR(VLOOKUP(A16,الرصيد!A:D,4,0),"")</f>
        <v>132</v>
      </c>
      <c r="C16" s="43" t="str">
        <f>IFERROR(VLOOKUP(A16,الرصيد!A:D,2,0),"")</f>
        <v>مسمار شفرة جريدر</v>
      </c>
      <c r="D16" s="43">
        <f>IFERROR(VLOOKUP(A16,الرصيد!A:D,3,0),"")</f>
        <v>10</v>
      </c>
      <c r="E16" s="41">
        <f t="shared" si="2"/>
        <v>30</v>
      </c>
      <c r="F16" s="60">
        <v>37</v>
      </c>
      <c r="G16" s="13" t="str">
        <f>IFERROR(VLOOKUP(F16,'كود المعدة'!A:B,2,0),"")</f>
        <v>جريدر ايجار- عاطف رشدى</v>
      </c>
      <c r="H16" s="12">
        <v>30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>
      <c r="A17" s="67">
        <v>132</v>
      </c>
      <c r="B17" s="68">
        <f>IFERROR(VLOOKUP(A17,الرصيد!A:D,4,0),"")</f>
        <v>6</v>
      </c>
      <c r="C17" s="68" t="str">
        <f>IFERROR(VLOOKUP(A17,الرصيد!A:D,2,0),"")</f>
        <v>فلتر زيت دونالنسون- جريدر</v>
      </c>
      <c r="D17" s="68">
        <f>IFERROR(VLOOKUP(A17,الرصيد!A:D,3,0),"")</f>
        <v>110</v>
      </c>
      <c r="E17" s="69">
        <f t="shared" si="2"/>
        <v>2</v>
      </c>
      <c r="F17" s="59"/>
      <c r="G17" s="40" t="str">
        <f>IFERROR(VLOOKUP(F17,'كود المعدة'!A:B,2,0),"")</f>
        <v/>
      </c>
      <c r="H17" s="12"/>
      <c r="I17" s="12">
        <v>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>
      <c r="A18" s="62"/>
      <c r="B18" s="42" t="str">
        <f>IFERROR(VLOOKUP(A18,الرصيد!A:D,4,0),"")</f>
        <v/>
      </c>
      <c r="C18" s="43" t="str">
        <f>IFERROR(VLOOKUP(A18,الرصيد!A:D,2,0),"")</f>
        <v/>
      </c>
      <c r="D18" s="43" t="str">
        <f>IFERROR(VLOOKUP(A18,الرصيد!A:D,3,0),"")</f>
        <v/>
      </c>
      <c r="E18" s="41">
        <f>SUM(H18:AL18)</f>
        <v>0</v>
      </c>
      <c r="F18" s="60"/>
      <c r="G18" s="13" t="str">
        <f>IFERROR(VLOOKUP(F18,'كود المعدة'!A:B,2,0),"")</f>
        <v/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>
      <c r="A19" s="61"/>
      <c r="B19" s="40" t="str">
        <f>IFERROR(VLOOKUP(A19,الرصيد!A:D,4,0),"")</f>
        <v/>
      </c>
      <c r="C19" s="40" t="str">
        <f>IFERROR(VLOOKUP(A19,الرصيد!A:D,2,0),"")</f>
        <v/>
      </c>
      <c r="D19" s="40" t="str">
        <f>IFERROR(VLOOKUP(A19,الرصيد!A:D,3,0),"")</f>
        <v/>
      </c>
      <c r="E19" s="41">
        <f t="shared" si="2"/>
        <v>0</v>
      </c>
      <c r="F19" s="59"/>
      <c r="G19" s="40" t="str">
        <f>IFERROR(VLOOKUP(F19,'كود المعدة'!A:B,2,0),"")</f>
        <v/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>
      <c r="A20" s="62"/>
      <c r="B20" s="42" t="str">
        <f>IFERROR(VLOOKUP(A20,الرصيد!A:D,4,0),"")</f>
        <v/>
      </c>
      <c r="C20" s="43" t="str">
        <f>IFERROR(VLOOKUP(A20,الرصيد!A:D,2,0),"")</f>
        <v/>
      </c>
      <c r="D20" s="43" t="str">
        <f>IFERROR(VLOOKUP(A20,الرصيد!A:D,3,0),"")</f>
        <v/>
      </c>
      <c r="E20" s="41">
        <f t="shared" si="2"/>
        <v>0</v>
      </c>
      <c r="F20" s="60"/>
      <c r="G20" s="13" t="str">
        <f>IFERROR(VLOOKUP(F20,'كود المعدة'!A:B,2,0),"")</f>
        <v/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>
      <c r="A21" s="61"/>
      <c r="B21" s="40" t="str">
        <f>IFERROR(VLOOKUP(A21,الرصيد!A:D,4,0),"")</f>
        <v/>
      </c>
      <c r="C21" s="40" t="str">
        <f>IFERROR(VLOOKUP(A21,الرصيد!A:D,2,0),"")</f>
        <v/>
      </c>
      <c r="D21" s="40" t="str">
        <f>IFERROR(VLOOKUP(A21,الرصيد!A:D,3,0),"")</f>
        <v/>
      </c>
      <c r="E21" s="41">
        <f t="shared" si="2"/>
        <v>0</v>
      </c>
      <c r="F21" s="59"/>
      <c r="G21" s="40" t="str">
        <f>IFERROR(VLOOKUP(F21,'كود المعدة'!A:B,2,0),"")</f>
        <v/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>
      <c r="A22" s="62"/>
      <c r="B22" s="42" t="str">
        <f>IFERROR(VLOOKUP(A22,الرصيد!A:D,4,0),"")</f>
        <v/>
      </c>
      <c r="C22" s="43" t="str">
        <f>IFERROR(VLOOKUP(A22,الرصيد!A:D,2,0),"")</f>
        <v/>
      </c>
      <c r="D22" s="43" t="str">
        <f>IFERROR(VLOOKUP(A22,الرصيد!A:D,3,0),"")</f>
        <v/>
      </c>
      <c r="E22" s="41">
        <f t="shared" si="2"/>
        <v>0</v>
      </c>
      <c r="F22" s="60"/>
      <c r="G22" s="13" t="str">
        <f>IFERROR(VLOOKUP(F22,'كود المعدة'!A:B,2,0),"")</f>
        <v/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>
      <c r="A23" s="61"/>
      <c r="B23" s="40" t="str">
        <f>IFERROR(VLOOKUP(A23,الرصيد!A:D,4,0),"")</f>
        <v/>
      </c>
      <c r="C23" s="40" t="str">
        <f>IFERROR(VLOOKUP(A23,الرصيد!A:D,2,0),"")</f>
        <v/>
      </c>
      <c r="D23" s="40" t="str">
        <f>IFERROR(VLOOKUP(A23,الرصيد!A:D,3,0),"")</f>
        <v/>
      </c>
      <c r="E23" s="41">
        <f t="shared" si="2"/>
        <v>0</v>
      </c>
      <c r="F23" s="59"/>
      <c r="G23" s="40" t="str">
        <f>IFERROR(VLOOKUP(F23,'كود المعدة'!A:B,2,0),"")</f>
        <v/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>
      <c r="A24" s="62"/>
      <c r="B24" s="42" t="str">
        <f>IFERROR(VLOOKUP(A24,الرصيد!A:D,4,0),"")</f>
        <v/>
      </c>
      <c r="C24" s="43" t="str">
        <f>IFERROR(VLOOKUP(A24,الرصيد!A:D,2,0),"")</f>
        <v/>
      </c>
      <c r="D24" s="43" t="str">
        <f>IFERROR(VLOOKUP(A24,الرصيد!A:D,3,0),"")</f>
        <v/>
      </c>
      <c r="E24" s="41">
        <f t="shared" si="2"/>
        <v>0</v>
      </c>
      <c r="F24" s="60"/>
      <c r="G24" s="13" t="str">
        <f>IFERROR(VLOOKUP(F24,'كود المعدة'!A:B,2,0),"")</f>
        <v/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>
      <c r="A25" s="61"/>
      <c r="B25" s="40" t="str">
        <f>IFERROR(VLOOKUP(A25,الرصيد!A:D,4,0),"")</f>
        <v/>
      </c>
      <c r="C25" s="40" t="str">
        <f>IFERROR(VLOOKUP(A25,الرصيد!A:D,2,0),"")</f>
        <v/>
      </c>
      <c r="D25" s="40" t="str">
        <f>IFERROR(VLOOKUP(A25,الرصيد!A:D,3,0),"")</f>
        <v/>
      </c>
      <c r="E25" s="41">
        <f t="shared" si="2"/>
        <v>0</v>
      </c>
      <c r="F25" s="59"/>
      <c r="G25" s="40" t="str">
        <f>IFERROR(VLOOKUP(F25,'كود المعدة'!A:B,2,0),"")</f>
        <v/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>
      <c r="A26" s="62"/>
      <c r="B26" s="42" t="str">
        <f>IFERROR(VLOOKUP(A26,الرصيد!A:D,4,0),"")</f>
        <v/>
      </c>
      <c r="C26" s="43" t="str">
        <f>IFERROR(VLOOKUP(A26,الرصيد!A:D,2,0),"")</f>
        <v/>
      </c>
      <c r="D26" s="43" t="str">
        <f>IFERROR(VLOOKUP(A26,الرصيد!A:D,3,0),"")</f>
        <v/>
      </c>
      <c r="E26" s="41">
        <f t="shared" si="2"/>
        <v>0</v>
      </c>
      <c r="F26" s="60"/>
      <c r="G26" s="13" t="str">
        <f>IFERROR(VLOOKUP(F26,'كود المعدة'!A:B,2,0),"")</f>
        <v/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>
      <c r="A27" s="61"/>
      <c r="B27" s="40" t="str">
        <f>IFERROR(VLOOKUP(A27,الرصيد!A:D,4,0),"")</f>
        <v/>
      </c>
      <c r="C27" s="40" t="str">
        <f>IFERROR(VLOOKUP(A27,الرصيد!A:D,2,0),"")</f>
        <v/>
      </c>
      <c r="D27" s="40" t="str">
        <f>IFERROR(VLOOKUP(A27,الرصيد!A:D,3,0),"")</f>
        <v/>
      </c>
      <c r="E27" s="41">
        <f t="shared" si="2"/>
        <v>0</v>
      </c>
      <c r="F27" s="59"/>
      <c r="G27" s="40" t="str">
        <f>IFERROR(VLOOKUP(F27,'كود المعدة'!A:B,2,0),"")</f>
        <v/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>
      <c r="A28" s="62"/>
      <c r="B28" s="42" t="str">
        <f>IFERROR(VLOOKUP(A28,الرصيد!A:D,4,0),"")</f>
        <v/>
      </c>
      <c r="C28" s="43" t="str">
        <f>IFERROR(VLOOKUP(A28,الرصيد!A:D,2,0),"")</f>
        <v/>
      </c>
      <c r="D28" s="43" t="str">
        <f>IFERROR(VLOOKUP(A28,الرصيد!A:D,3,0),"")</f>
        <v/>
      </c>
      <c r="E28" s="41">
        <f t="shared" si="2"/>
        <v>0</v>
      </c>
      <c r="F28" s="60"/>
      <c r="G28" s="13" t="str">
        <f>IFERROR(VLOOKUP(F28,'كود المعدة'!A:B,2,0),"")</f>
        <v/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>
      <c r="A29" s="61"/>
      <c r="B29" s="40" t="str">
        <f>IFERROR(VLOOKUP(A29,الرصيد!A:D,4,0),"")</f>
        <v/>
      </c>
      <c r="C29" s="40" t="str">
        <f>IFERROR(VLOOKUP(A29,الرصيد!A:D,2,0),"")</f>
        <v/>
      </c>
      <c r="D29" s="40" t="str">
        <f>IFERROR(VLOOKUP(A29,الرصيد!A:D,3,0),"")</f>
        <v/>
      </c>
      <c r="E29" s="41">
        <f t="shared" si="2"/>
        <v>0</v>
      </c>
      <c r="F29" s="59"/>
      <c r="G29" s="40" t="str">
        <f>IFERROR(VLOOKUP(F29,'كود المعدة'!A:B,2,0),"")</f>
        <v/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>
      <c r="A30" s="62"/>
      <c r="B30" s="42" t="str">
        <f>IFERROR(VLOOKUP(A30,الرصيد!A:D,4,0),"")</f>
        <v/>
      </c>
      <c r="C30" s="43" t="str">
        <f>IFERROR(VLOOKUP(A30,الرصيد!A:D,2,0),"")</f>
        <v/>
      </c>
      <c r="D30" s="43" t="str">
        <f>IFERROR(VLOOKUP(A30,الرصيد!A:D,3,0),"")</f>
        <v/>
      </c>
      <c r="E30" s="41">
        <f t="shared" si="2"/>
        <v>0</v>
      </c>
      <c r="F30" s="60"/>
      <c r="G30" s="13" t="str">
        <f>IFERROR(VLOOKUP(F30,'كود المعدة'!A:B,2,0),"")</f>
        <v/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>
      <c r="A31" s="61"/>
      <c r="B31" s="40" t="str">
        <f>IFERROR(VLOOKUP(A31,الرصيد!A:D,4,0),"")</f>
        <v/>
      </c>
      <c r="C31" s="40" t="str">
        <f>IFERROR(VLOOKUP(A31,الرصيد!A:D,2,0),"")</f>
        <v/>
      </c>
      <c r="D31" s="40" t="str">
        <f>IFERROR(VLOOKUP(A31,الرصيد!A:D,3,0),"")</f>
        <v/>
      </c>
      <c r="E31" s="41">
        <f t="shared" si="2"/>
        <v>0</v>
      </c>
      <c r="F31" s="59"/>
      <c r="G31" s="40" t="str">
        <f>IFERROR(VLOOKUP(F31,'كود المعدة'!A:B,2,0),"")</f>
        <v/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>
      <c r="A32" s="62"/>
      <c r="B32" s="42" t="str">
        <f>IFERROR(VLOOKUP(A32,الرصيد!A:D,4,0),"")</f>
        <v/>
      </c>
      <c r="C32" s="43" t="str">
        <f>IFERROR(VLOOKUP(A32,الرصيد!A:D,2,0),"")</f>
        <v/>
      </c>
      <c r="D32" s="43" t="str">
        <f>IFERROR(VLOOKUP(A32,الرصيد!A:D,3,0),"")</f>
        <v/>
      </c>
      <c r="E32" s="41">
        <f t="shared" si="2"/>
        <v>0</v>
      </c>
      <c r="F32" s="60"/>
      <c r="G32" s="13" t="str">
        <f>IFERROR(VLOOKUP(F32,'كود المعدة'!A:B,2,0),"")</f>
        <v/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>
      <c r="A33" s="61"/>
      <c r="B33" s="40" t="str">
        <f>IFERROR(VLOOKUP(A33,الرصيد!A:D,4,0),"")</f>
        <v/>
      </c>
      <c r="C33" s="40" t="str">
        <f>IFERROR(VLOOKUP(A33,الرصيد!A:D,2,0),"")</f>
        <v/>
      </c>
      <c r="D33" s="40" t="str">
        <f>IFERROR(VLOOKUP(A33,الرصيد!A:D,3,0),"")</f>
        <v/>
      </c>
      <c r="E33" s="41">
        <f t="shared" si="2"/>
        <v>0</v>
      </c>
      <c r="F33" s="59"/>
      <c r="G33" s="40" t="str">
        <f>IFERROR(VLOOKUP(F33,'كود المعدة'!A:B,2,0),"")</f>
        <v/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>
      <c r="A34" s="62"/>
      <c r="B34" s="42" t="str">
        <f>IFERROR(VLOOKUP(A34,الرصيد!A:D,4,0),"")</f>
        <v/>
      </c>
      <c r="C34" s="43" t="str">
        <f>IFERROR(VLOOKUP(A34,الرصيد!A:D,2,0),"")</f>
        <v/>
      </c>
      <c r="D34" s="43" t="str">
        <f>IFERROR(VLOOKUP(A34,الرصيد!A:D,3,0),"")</f>
        <v/>
      </c>
      <c r="E34" s="41">
        <f t="shared" si="2"/>
        <v>0</v>
      </c>
      <c r="F34" s="60"/>
      <c r="G34" s="13" t="str">
        <f>IFERROR(VLOOKUP(F34,'كود المعدة'!A:B,2,0),"")</f>
        <v/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>
      <c r="A35" s="61"/>
      <c r="B35" s="40" t="str">
        <f>IFERROR(VLOOKUP(A35,الرصيد!A:D,4,0),"")</f>
        <v/>
      </c>
      <c r="C35" s="40" t="str">
        <f>IFERROR(VLOOKUP(A35,الرصيد!A:D,2,0),"")</f>
        <v/>
      </c>
      <c r="D35" s="40" t="str">
        <f>IFERROR(VLOOKUP(A35,الرصيد!A:D,3,0),"")</f>
        <v/>
      </c>
      <c r="E35" s="41">
        <f t="shared" si="2"/>
        <v>0</v>
      </c>
      <c r="F35" s="59"/>
      <c r="G35" s="40" t="str">
        <f>IFERROR(VLOOKUP(F35,'كود المعدة'!A:B,2,0),"")</f>
        <v/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>
      <c r="A36" s="62"/>
      <c r="B36" s="42" t="str">
        <f>IFERROR(VLOOKUP(A36,الرصيد!A:D,4,0),"")</f>
        <v/>
      </c>
      <c r="C36" s="43" t="str">
        <f>IFERROR(VLOOKUP(A36,الرصيد!A:D,2,0),"")</f>
        <v/>
      </c>
      <c r="D36" s="43" t="str">
        <f>IFERROR(VLOOKUP(A36,الرصيد!A:D,3,0),"")</f>
        <v/>
      </c>
      <c r="E36" s="41">
        <f t="shared" si="2"/>
        <v>0</v>
      </c>
      <c r="F36" s="60"/>
      <c r="G36" s="13" t="str">
        <f>IFERROR(VLOOKUP(F36,'كود المعدة'!A:B,2,0),"")</f>
        <v/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>
      <c r="A37" s="61"/>
      <c r="B37" s="40" t="str">
        <f>IFERROR(VLOOKUP(A37,الرصيد!A:D,4,0),"")</f>
        <v/>
      </c>
      <c r="C37" s="40" t="str">
        <f>IFERROR(VLOOKUP(A37,الرصيد!A:D,2,0),"")</f>
        <v/>
      </c>
      <c r="D37" s="40" t="str">
        <f>IFERROR(VLOOKUP(A37,الرصيد!A:D,3,0),"")</f>
        <v/>
      </c>
      <c r="E37" s="41">
        <f t="shared" si="2"/>
        <v>0</v>
      </c>
      <c r="F37" s="59"/>
      <c r="G37" s="40" t="str">
        <f>IFERROR(VLOOKUP(F37,'كود المعدة'!A:B,2,0),"")</f>
        <v/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>
      <c r="A38" s="62"/>
      <c r="B38" s="42" t="str">
        <f>IFERROR(VLOOKUP(A38,الرصيد!A:D,4,0),"")</f>
        <v/>
      </c>
      <c r="C38" s="43" t="str">
        <f>IFERROR(VLOOKUP(A38,الرصيد!A:D,2,0),"")</f>
        <v/>
      </c>
      <c r="D38" s="43" t="str">
        <f>IFERROR(VLOOKUP(A38,الرصيد!A:D,3,0),"")</f>
        <v/>
      </c>
      <c r="E38" s="41">
        <f t="shared" si="2"/>
        <v>0</v>
      </c>
      <c r="F38" s="60"/>
      <c r="G38" s="13" t="str">
        <f>IFERROR(VLOOKUP(F38,'كود المعدة'!A:B,2,0),"")</f>
        <v/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>
      <c r="A39" s="61"/>
      <c r="B39" s="40" t="str">
        <f>IFERROR(VLOOKUP(A39,الرصيد!A:D,4,0),"")</f>
        <v/>
      </c>
      <c r="C39" s="40" t="str">
        <f>IFERROR(VLOOKUP(A39,الرصيد!A:D,2,0),"")</f>
        <v/>
      </c>
      <c r="D39" s="40" t="str">
        <f>IFERROR(VLOOKUP(A39,الرصيد!A:D,3,0),"")</f>
        <v/>
      </c>
      <c r="E39" s="41">
        <f t="shared" si="2"/>
        <v>0</v>
      </c>
      <c r="F39" s="59"/>
      <c r="G39" s="40" t="str">
        <f>IFERROR(VLOOKUP(F39,'كود المعدة'!A:B,2,0),"")</f>
        <v/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  <row r="40" spans="1:38">
      <c r="A40" s="62"/>
      <c r="B40" s="42" t="str">
        <f>IFERROR(VLOOKUP(A40,الرصيد!A:D,4,0),"")</f>
        <v/>
      </c>
      <c r="C40" s="43" t="str">
        <f>IFERROR(VLOOKUP(A40,الرصيد!A:D,2,0),"")</f>
        <v/>
      </c>
      <c r="D40" s="43" t="str">
        <f>IFERROR(VLOOKUP(A40,الرصيد!A:D,3,0),"")</f>
        <v/>
      </c>
      <c r="E40" s="41">
        <f t="shared" si="2"/>
        <v>0</v>
      </c>
      <c r="F40" s="60"/>
      <c r="G40" s="13" t="str">
        <f>IFERROR(VLOOKUP(F40,'كود المعدة'!A:B,2,0),"")</f>
        <v/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</row>
    <row r="41" spans="1:38">
      <c r="A41" s="61"/>
      <c r="B41" s="40" t="str">
        <f>IFERROR(VLOOKUP(A41,الرصيد!A:D,4,0),"")</f>
        <v/>
      </c>
      <c r="C41" s="40" t="str">
        <f>IFERROR(VLOOKUP(A41,الرصيد!A:D,2,0),"")</f>
        <v/>
      </c>
      <c r="D41" s="40" t="str">
        <f>IFERROR(VLOOKUP(A41,الرصيد!A:D,3,0),"")</f>
        <v/>
      </c>
      <c r="E41" s="41">
        <f t="shared" si="2"/>
        <v>0</v>
      </c>
      <c r="F41" s="59"/>
      <c r="G41" s="40" t="str">
        <f>IFERROR(VLOOKUP(F41,'كود المعدة'!A:B,2,0),"")</f>
        <v/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</row>
    <row r="42" spans="1:38">
      <c r="A42" s="62"/>
      <c r="B42" s="42" t="str">
        <f>IFERROR(VLOOKUP(A42,الرصيد!A:D,4,0),"")</f>
        <v/>
      </c>
      <c r="C42" s="43" t="str">
        <f>IFERROR(VLOOKUP(A42,الرصيد!A:D,2,0),"")</f>
        <v/>
      </c>
      <c r="D42" s="43" t="str">
        <f>IFERROR(VLOOKUP(A42,الرصيد!A:D,3,0),"")</f>
        <v/>
      </c>
      <c r="E42" s="41">
        <f t="shared" si="2"/>
        <v>0</v>
      </c>
      <c r="F42" s="60"/>
      <c r="G42" s="13" t="str">
        <f>IFERROR(VLOOKUP(F42,'كود المعدة'!A:B,2,0),"")</f>
        <v/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1:38">
      <c r="A43" s="61"/>
      <c r="B43" s="40" t="str">
        <f>IFERROR(VLOOKUP(A43,الرصيد!A:D,4,0),"")</f>
        <v/>
      </c>
      <c r="C43" s="40" t="str">
        <f>IFERROR(VLOOKUP(A43,الرصيد!A:D,2,0),"")</f>
        <v/>
      </c>
      <c r="D43" s="40" t="str">
        <f>IFERROR(VLOOKUP(A43,الرصيد!A:D,3,0),"")</f>
        <v/>
      </c>
      <c r="E43" s="41">
        <f t="shared" si="2"/>
        <v>0</v>
      </c>
      <c r="F43" s="59"/>
      <c r="G43" s="40" t="str">
        <f>IFERROR(VLOOKUP(F43,'كود المعدة'!A:B,2,0),"")</f>
        <v/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1:38">
      <c r="A44" s="62"/>
      <c r="B44" s="42" t="str">
        <f>IFERROR(VLOOKUP(A44,الرصيد!A:D,4,0),"")</f>
        <v/>
      </c>
      <c r="C44" s="43" t="str">
        <f>IFERROR(VLOOKUP(A44,الرصيد!A:D,2,0),"")</f>
        <v/>
      </c>
      <c r="D44" s="43" t="str">
        <f>IFERROR(VLOOKUP(A44,الرصيد!A:D,3,0),"")</f>
        <v/>
      </c>
      <c r="E44" s="41">
        <f t="shared" si="2"/>
        <v>0</v>
      </c>
      <c r="F44" s="60"/>
      <c r="G44" s="13" t="str">
        <f>IFERROR(VLOOKUP(F44,'كود المعدة'!A:B,2,0),"")</f>
        <v/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1:38">
      <c r="A45" s="61"/>
      <c r="B45" s="40" t="str">
        <f>IFERROR(VLOOKUP(A45,الرصيد!A:D,4,0),"")</f>
        <v/>
      </c>
      <c r="C45" s="40" t="str">
        <f>IFERROR(VLOOKUP(A45,الرصيد!A:D,2,0),"")</f>
        <v/>
      </c>
      <c r="D45" s="40" t="str">
        <f>IFERROR(VLOOKUP(A45,الرصيد!A:D,3,0),"")</f>
        <v/>
      </c>
      <c r="E45" s="41">
        <f t="shared" si="2"/>
        <v>0</v>
      </c>
      <c r="F45" s="59"/>
      <c r="G45" s="40" t="str">
        <f>IFERROR(VLOOKUP(F45,'كود المعدة'!A:B,2,0),"")</f>
        <v/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1:38">
      <c r="A46" s="62"/>
      <c r="B46" s="42" t="str">
        <f>IFERROR(VLOOKUP(A46,الرصيد!A:D,4,0),"")</f>
        <v/>
      </c>
      <c r="C46" s="43" t="str">
        <f>IFERROR(VLOOKUP(A46,الرصيد!A:D,2,0),"")</f>
        <v/>
      </c>
      <c r="D46" s="43" t="str">
        <f>IFERROR(VLOOKUP(A46,الرصيد!A:D,3,0),"")</f>
        <v/>
      </c>
      <c r="E46" s="41">
        <f t="shared" si="2"/>
        <v>0</v>
      </c>
      <c r="F46" s="60"/>
      <c r="G46" s="13" t="str">
        <f>IFERROR(VLOOKUP(F46,'كود المعدة'!A:B,2,0),"")</f>
        <v/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1:38">
      <c r="A47" s="61"/>
      <c r="B47" s="40" t="str">
        <f>IFERROR(VLOOKUP(A47,الرصيد!A:D,4,0),"")</f>
        <v/>
      </c>
      <c r="C47" s="40" t="str">
        <f>IFERROR(VLOOKUP(A47,الرصيد!A:D,2,0),"")</f>
        <v/>
      </c>
      <c r="D47" s="40" t="str">
        <f>IFERROR(VLOOKUP(A47,الرصيد!A:D,3,0),"")</f>
        <v/>
      </c>
      <c r="E47" s="41">
        <f t="shared" si="2"/>
        <v>0</v>
      </c>
      <c r="F47" s="59"/>
      <c r="G47" s="40" t="str">
        <f>IFERROR(VLOOKUP(F47,'كود المعدة'!A:B,2,0),"")</f>
        <v/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1:38">
      <c r="A48" s="62"/>
      <c r="B48" s="42" t="str">
        <f>IFERROR(VLOOKUP(A48,الرصيد!A:D,4,0),"")</f>
        <v/>
      </c>
      <c r="C48" s="43" t="str">
        <f>IFERROR(VLOOKUP(A48,الرصيد!A:D,2,0),"")</f>
        <v/>
      </c>
      <c r="D48" s="43" t="str">
        <f>IFERROR(VLOOKUP(A48,الرصيد!A:D,3,0),"")</f>
        <v/>
      </c>
      <c r="E48" s="41">
        <f t="shared" si="2"/>
        <v>0</v>
      </c>
      <c r="F48" s="60"/>
      <c r="G48" s="13" t="str">
        <f>IFERROR(VLOOKUP(F48,'كود المعدة'!A:B,2,0),"")</f>
        <v/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1:38">
      <c r="A49" s="61"/>
      <c r="B49" s="40" t="str">
        <f>IFERROR(VLOOKUP(A49,الرصيد!A:D,4,0),"")</f>
        <v/>
      </c>
      <c r="C49" s="40" t="str">
        <f>IFERROR(VLOOKUP(A49,الرصيد!A:D,2,0),"")</f>
        <v/>
      </c>
      <c r="D49" s="40" t="str">
        <f>IFERROR(VLOOKUP(A49,الرصيد!A:D,3,0),"")</f>
        <v/>
      </c>
      <c r="E49" s="41">
        <f t="shared" si="2"/>
        <v>0</v>
      </c>
      <c r="F49" s="59"/>
      <c r="G49" s="40" t="str">
        <f>IFERROR(VLOOKUP(F49,'كود المعدة'!A:B,2,0),"")</f>
        <v/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1:38">
      <c r="A50" s="62"/>
      <c r="B50" s="42" t="str">
        <f>IFERROR(VLOOKUP(A50,الرصيد!A:D,4,0),"")</f>
        <v/>
      </c>
      <c r="C50" s="43" t="str">
        <f>IFERROR(VLOOKUP(A50,الرصيد!A:D,2,0),"")</f>
        <v/>
      </c>
      <c r="D50" s="43" t="str">
        <f>IFERROR(VLOOKUP(A50,الرصيد!A:D,3,0),"")</f>
        <v/>
      </c>
      <c r="E50" s="41">
        <f t="shared" si="2"/>
        <v>0</v>
      </c>
      <c r="F50" s="60"/>
      <c r="G50" s="13" t="str">
        <f>IFERROR(VLOOKUP(F50,'كود المعدة'!A:B,2,0),"")</f>
        <v/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1:38">
      <c r="A51" s="61"/>
      <c r="B51" s="40" t="str">
        <f>IFERROR(VLOOKUP(A51,الرصيد!A:D,4,0),"")</f>
        <v/>
      </c>
      <c r="C51" s="40" t="str">
        <f>IFERROR(VLOOKUP(A51,الرصيد!A:D,2,0),"")</f>
        <v/>
      </c>
      <c r="D51" s="40" t="str">
        <f>IFERROR(VLOOKUP(A51,الرصيد!A:D,3,0),"")</f>
        <v/>
      </c>
      <c r="E51" s="41">
        <f t="shared" si="2"/>
        <v>0</v>
      </c>
      <c r="F51" s="59"/>
      <c r="G51" s="40" t="str">
        <f>IFERROR(VLOOKUP(F51,'كود المعدة'!A:B,2,0),"")</f>
        <v/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1:38">
      <c r="A52" s="62"/>
      <c r="B52" s="42" t="str">
        <f>IFERROR(VLOOKUP(A52,الرصيد!A:D,4,0),"")</f>
        <v/>
      </c>
      <c r="C52" s="43" t="str">
        <f>IFERROR(VLOOKUP(A52,الرصيد!A:D,2,0),"")</f>
        <v/>
      </c>
      <c r="D52" s="43" t="str">
        <f>IFERROR(VLOOKUP(A52,الرصيد!A:D,3,0),"")</f>
        <v/>
      </c>
      <c r="E52" s="41">
        <f t="shared" si="2"/>
        <v>0</v>
      </c>
      <c r="F52" s="60"/>
      <c r="G52" s="13" t="str">
        <f>IFERROR(VLOOKUP(F52,'كود المعدة'!A:B,2,0),"")</f>
        <v/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1:38">
      <c r="A53" s="61"/>
      <c r="B53" s="40" t="str">
        <f>IFERROR(VLOOKUP(A53,الرصيد!A:D,4,0),"")</f>
        <v/>
      </c>
      <c r="C53" s="40" t="str">
        <f>IFERROR(VLOOKUP(A53,الرصيد!A:D,2,0),"")</f>
        <v/>
      </c>
      <c r="D53" s="40" t="str">
        <f>IFERROR(VLOOKUP(A53,الرصيد!A:D,3,0),"")</f>
        <v/>
      </c>
      <c r="E53" s="41">
        <f t="shared" si="2"/>
        <v>0</v>
      </c>
      <c r="F53" s="59"/>
      <c r="G53" s="40" t="str">
        <f>IFERROR(VLOOKUP(F53,'كود المعدة'!A:B,2,0),"")</f>
        <v/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1:38">
      <c r="A54" s="62"/>
      <c r="B54" s="42" t="str">
        <f>IFERROR(VLOOKUP(A54,الرصيد!A:D,4,0),"")</f>
        <v/>
      </c>
      <c r="C54" s="43" t="str">
        <f>IFERROR(VLOOKUP(A54,الرصيد!A:D,2,0),"")</f>
        <v/>
      </c>
      <c r="D54" s="43" t="str">
        <f>IFERROR(VLOOKUP(A54,الرصيد!A:D,3,0),"")</f>
        <v/>
      </c>
      <c r="E54" s="41">
        <f t="shared" si="2"/>
        <v>0</v>
      </c>
      <c r="F54" s="60"/>
      <c r="G54" s="13" t="str">
        <f>IFERROR(VLOOKUP(F54,'كود المعدة'!A:B,2,0),"")</f>
        <v/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1:38">
      <c r="A55" s="61"/>
      <c r="B55" s="40" t="str">
        <f>IFERROR(VLOOKUP(A55,الرصيد!A:D,4,0),"")</f>
        <v/>
      </c>
      <c r="C55" s="40" t="str">
        <f>IFERROR(VLOOKUP(A55,الرصيد!A:D,2,0),"")</f>
        <v/>
      </c>
      <c r="D55" s="40" t="str">
        <f>IFERROR(VLOOKUP(A55,الرصيد!A:D,3,0),"")</f>
        <v/>
      </c>
      <c r="E55" s="41">
        <f t="shared" si="2"/>
        <v>0</v>
      </c>
      <c r="F55" s="59"/>
      <c r="G55" s="40" t="str">
        <f>IFERROR(VLOOKUP(F55,'كود المعدة'!A:B,2,0),"")</f>
        <v/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1:38">
      <c r="A56" s="62"/>
      <c r="B56" s="42" t="str">
        <f>IFERROR(VLOOKUP(A56,الرصيد!A:D,4,0),"")</f>
        <v/>
      </c>
      <c r="C56" s="43" t="str">
        <f>IFERROR(VLOOKUP(A56,الرصيد!A:D,2,0),"")</f>
        <v/>
      </c>
      <c r="D56" s="43" t="str">
        <f>IFERROR(VLOOKUP(A56,الرصيد!A:D,3,0),"")</f>
        <v/>
      </c>
      <c r="E56" s="41">
        <f t="shared" si="2"/>
        <v>0</v>
      </c>
      <c r="F56" s="60"/>
      <c r="G56" s="13" t="str">
        <f>IFERROR(VLOOKUP(F56,'كود المعدة'!A:B,2,0),"")</f>
        <v/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1:38">
      <c r="A57" s="61"/>
      <c r="B57" s="40" t="str">
        <f>IFERROR(VLOOKUP(A57,الرصيد!A:D,4,0),"")</f>
        <v/>
      </c>
      <c r="C57" s="40" t="str">
        <f>IFERROR(VLOOKUP(A57,الرصيد!A:D,2,0),"")</f>
        <v/>
      </c>
      <c r="D57" s="40" t="str">
        <f>IFERROR(VLOOKUP(A57,الرصيد!A:D,3,0),"")</f>
        <v/>
      </c>
      <c r="E57" s="41">
        <f t="shared" si="2"/>
        <v>0</v>
      </c>
      <c r="F57" s="59"/>
      <c r="G57" s="40" t="str">
        <f>IFERROR(VLOOKUP(F57,'كود المعدة'!A:B,2,0),"")</f>
        <v/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1:38">
      <c r="A58" s="62"/>
      <c r="B58" s="42" t="str">
        <f>IFERROR(VLOOKUP(A58,الرصيد!A:D,4,0),"")</f>
        <v/>
      </c>
      <c r="C58" s="43" t="str">
        <f>IFERROR(VLOOKUP(A58,الرصيد!A:D,2,0),"")</f>
        <v/>
      </c>
      <c r="D58" s="43" t="str">
        <f>IFERROR(VLOOKUP(A58,الرصيد!A:D,3,0),"")</f>
        <v/>
      </c>
      <c r="E58" s="41">
        <f t="shared" si="2"/>
        <v>0</v>
      </c>
      <c r="F58" s="60"/>
      <c r="G58" s="13" t="str">
        <f>IFERROR(VLOOKUP(F58,'كود المعدة'!A:B,2,0),"")</f>
        <v/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</row>
    <row r="59" spans="1:38">
      <c r="A59" s="61"/>
      <c r="B59" s="40" t="str">
        <f>IFERROR(VLOOKUP(A59,الرصيد!A:D,4,0),"")</f>
        <v/>
      </c>
      <c r="C59" s="40" t="str">
        <f>IFERROR(VLOOKUP(A59,الرصيد!A:D,2,0),"")</f>
        <v/>
      </c>
      <c r="D59" s="40" t="str">
        <f>IFERROR(VLOOKUP(A59,الرصيد!A:D,3,0),"")</f>
        <v/>
      </c>
      <c r="E59" s="41">
        <f t="shared" si="2"/>
        <v>0</v>
      </c>
      <c r="F59" s="59"/>
      <c r="G59" s="40" t="str">
        <f>IFERROR(VLOOKUP(F59,'كود المعدة'!A:B,2,0),"")</f>
        <v/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</row>
    <row r="60" spans="1:38">
      <c r="A60" s="62"/>
      <c r="B60" s="42" t="str">
        <f>IFERROR(VLOOKUP(A60,الرصيد!A:D,4,0),"")</f>
        <v/>
      </c>
      <c r="C60" s="43" t="str">
        <f>IFERROR(VLOOKUP(A60,الرصيد!A:D,2,0),"")</f>
        <v/>
      </c>
      <c r="D60" s="43" t="str">
        <f>IFERROR(VLOOKUP(A60,الرصيد!A:D,3,0),"")</f>
        <v/>
      </c>
      <c r="E60" s="41">
        <f t="shared" si="2"/>
        <v>0</v>
      </c>
      <c r="F60" s="60"/>
      <c r="G60" s="13" t="str">
        <f>IFERROR(VLOOKUP(F60,'كود المعدة'!A:B,2,0),"")</f>
        <v/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pans="1:38">
      <c r="A61" s="61"/>
      <c r="B61" s="40" t="str">
        <f>IFERROR(VLOOKUP(A61,الرصيد!A:D,4,0),"")</f>
        <v/>
      </c>
      <c r="C61" s="40" t="str">
        <f>IFERROR(VLOOKUP(A61,الرصيد!A:D,2,0),"")</f>
        <v/>
      </c>
      <c r="D61" s="40" t="str">
        <f>IFERROR(VLOOKUP(A61,الرصيد!A:D,3,0),"")</f>
        <v/>
      </c>
      <c r="E61" s="41">
        <f t="shared" si="2"/>
        <v>0</v>
      </c>
      <c r="F61" s="59"/>
      <c r="G61" s="40" t="str">
        <f>IFERROR(VLOOKUP(F61,'كود المعدة'!A:B,2,0),"")</f>
        <v/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spans="1:38">
      <c r="A62" s="62"/>
      <c r="B62" s="42" t="str">
        <f>IFERROR(VLOOKUP(A62,الرصيد!A:D,4,0),"")</f>
        <v/>
      </c>
      <c r="C62" s="43" t="str">
        <f>IFERROR(VLOOKUP(A62,الرصيد!A:D,2,0),"")</f>
        <v/>
      </c>
      <c r="D62" s="43" t="str">
        <f>IFERROR(VLOOKUP(A62,الرصيد!A:D,3,0),"")</f>
        <v/>
      </c>
      <c r="E62" s="41">
        <f t="shared" si="2"/>
        <v>0</v>
      </c>
      <c r="F62" s="60"/>
      <c r="G62" s="13" t="str">
        <f>IFERROR(VLOOKUP(F62,'كود المعدة'!A:B,2,0),"")</f>
        <v/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1:38">
      <c r="A63" s="61"/>
      <c r="B63" s="40" t="str">
        <f>IFERROR(VLOOKUP(A63,الرصيد!A:D,4,0),"")</f>
        <v/>
      </c>
      <c r="C63" s="40" t="str">
        <f>IFERROR(VLOOKUP(A63,الرصيد!A:D,2,0),"")</f>
        <v/>
      </c>
      <c r="D63" s="40" t="str">
        <f>IFERROR(VLOOKUP(A63,الرصيد!A:D,3,0),"")</f>
        <v/>
      </c>
      <c r="E63" s="41">
        <f t="shared" si="2"/>
        <v>0</v>
      </c>
      <c r="F63" s="59"/>
      <c r="G63" s="40" t="str">
        <f>IFERROR(VLOOKUP(F63,'كود المعدة'!A:B,2,0),"")</f>
        <v/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1:38">
      <c r="A64" s="62"/>
      <c r="B64" s="42" t="str">
        <f>IFERROR(VLOOKUP(A64,الرصيد!A:D,4,0),"")</f>
        <v/>
      </c>
      <c r="C64" s="43" t="str">
        <f>IFERROR(VLOOKUP(A64,الرصيد!A:D,2,0),"")</f>
        <v/>
      </c>
      <c r="D64" s="43" t="str">
        <f>IFERROR(VLOOKUP(A64,الرصيد!A:D,3,0),"")</f>
        <v/>
      </c>
      <c r="E64" s="41">
        <f t="shared" si="2"/>
        <v>0</v>
      </c>
      <c r="F64" s="60"/>
      <c r="G64" s="13" t="str">
        <f>IFERROR(VLOOKUP(F64,'كود المعدة'!A:B,2,0),"")</f>
        <v/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1:38">
      <c r="A65" s="61"/>
      <c r="B65" s="40" t="str">
        <f>IFERROR(VLOOKUP(A65,الرصيد!A:D,4,0),"")</f>
        <v/>
      </c>
      <c r="C65" s="40" t="str">
        <f>IFERROR(VLOOKUP(A65,الرصيد!A:D,2,0),"")</f>
        <v/>
      </c>
      <c r="D65" s="40" t="str">
        <f>IFERROR(VLOOKUP(A65,الرصيد!A:D,3,0),"")</f>
        <v/>
      </c>
      <c r="E65" s="41">
        <f t="shared" si="2"/>
        <v>0</v>
      </c>
      <c r="F65" s="59"/>
      <c r="G65" s="40" t="str">
        <f>IFERROR(VLOOKUP(F65,'كود المعدة'!A:B,2,0),"")</f>
        <v/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>
      <c r="A66" s="62"/>
      <c r="B66" s="42" t="str">
        <f>IFERROR(VLOOKUP(A66,الرصيد!A:D,4,0),"")</f>
        <v/>
      </c>
      <c r="C66" s="43" t="str">
        <f>IFERROR(VLOOKUP(A66,الرصيد!A:D,2,0),"")</f>
        <v/>
      </c>
      <c r="D66" s="43" t="str">
        <f>IFERROR(VLOOKUP(A66,الرصيد!A:D,3,0),"")</f>
        <v/>
      </c>
      <c r="E66" s="41">
        <f t="shared" si="2"/>
        <v>0</v>
      </c>
      <c r="F66" s="60"/>
      <c r="G66" s="13" t="str">
        <f>IFERROR(VLOOKUP(F66,'كود المعدة'!A:B,2,0),"")</f>
        <v/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38">
      <c r="A67" s="61"/>
      <c r="B67" s="40" t="str">
        <f>IFERROR(VLOOKUP(A67,الرصيد!A:D,4,0),"")</f>
        <v/>
      </c>
      <c r="C67" s="40" t="str">
        <f>IFERROR(VLOOKUP(A67,الرصيد!A:D,2,0),"")</f>
        <v/>
      </c>
      <c r="D67" s="40" t="str">
        <f>IFERROR(VLOOKUP(A67,الرصيد!A:D,3,0),"")</f>
        <v/>
      </c>
      <c r="E67" s="41">
        <f t="shared" si="2"/>
        <v>0</v>
      </c>
      <c r="F67" s="59"/>
      <c r="G67" s="40" t="str">
        <f>IFERROR(VLOOKUP(F67,'كود المعدة'!A:B,2,0),"")</f>
        <v/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38">
      <c r="A68" s="62"/>
      <c r="B68" s="42" t="str">
        <f>IFERROR(VLOOKUP(A68,الرصيد!A:D,4,0),"")</f>
        <v/>
      </c>
      <c r="C68" s="43" t="str">
        <f>IFERROR(VLOOKUP(A68,الرصيد!A:D,2,0),"")</f>
        <v/>
      </c>
      <c r="D68" s="43" t="str">
        <f>IFERROR(VLOOKUP(A68,الرصيد!A:D,3,0),"")</f>
        <v/>
      </c>
      <c r="E68" s="41">
        <f t="shared" ref="E68:E131" si="3">SUM(H68:AL68)</f>
        <v>0</v>
      </c>
      <c r="F68" s="60"/>
      <c r="G68" s="13" t="str">
        <f>IFERROR(VLOOKUP(F68,'كود المعدة'!A:B,2,0),"")</f>
        <v/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>
      <c r="A69" s="61"/>
      <c r="B69" s="40" t="str">
        <f>IFERROR(VLOOKUP(A69,الرصيد!A:D,4,0),"")</f>
        <v/>
      </c>
      <c r="C69" s="40" t="str">
        <f>IFERROR(VLOOKUP(A69,الرصيد!A:D,2,0),"")</f>
        <v/>
      </c>
      <c r="D69" s="40" t="str">
        <f>IFERROR(VLOOKUP(A69,الرصيد!A:D,3,0),"")</f>
        <v/>
      </c>
      <c r="E69" s="41">
        <f t="shared" si="3"/>
        <v>0</v>
      </c>
      <c r="F69" s="59"/>
      <c r="G69" s="40" t="str">
        <f>IFERROR(VLOOKUP(F69,'كود المعدة'!A:B,2,0),"")</f>
        <v/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1:38">
      <c r="A70" s="62"/>
      <c r="B70" s="42" t="str">
        <f>IFERROR(VLOOKUP(A70,الرصيد!A:D,4,0),"")</f>
        <v/>
      </c>
      <c r="C70" s="43" t="str">
        <f>IFERROR(VLOOKUP(A70,الرصيد!A:D,2,0),"")</f>
        <v/>
      </c>
      <c r="D70" s="43" t="str">
        <f>IFERROR(VLOOKUP(A70,الرصيد!A:D,3,0),"")</f>
        <v/>
      </c>
      <c r="E70" s="41">
        <f t="shared" si="3"/>
        <v>0</v>
      </c>
      <c r="F70" s="60"/>
      <c r="G70" s="13" t="str">
        <f>IFERROR(VLOOKUP(F70,'كود المعدة'!A:B,2,0),"")</f>
        <v/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1:38">
      <c r="A71" s="61"/>
      <c r="B71" s="40" t="str">
        <f>IFERROR(VLOOKUP(A71,الرصيد!A:D,4,0),"")</f>
        <v/>
      </c>
      <c r="C71" s="40" t="str">
        <f>IFERROR(VLOOKUP(A71,الرصيد!A:D,2,0),"")</f>
        <v/>
      </c>
      <c r="D71" s="40" t="str">
        <f>IFERROR(VLOOKUP(A71,الرصيد!A:D,3,0),"")</f>
        <v/>
      </c>
      <c r="E71" s="41">
        <f t="shared" si="3"/>
        <v>0</v>
      </c>
      <c r="F71" s="59"/>
      <c r="G71" s="40" t="str">
        <f>IFERROR(VLOOKUP(F71,'كود المعدة'!A:B,2,0),"")</f>
        <v/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1:38">
      <c r="A72" s="62"/>
      <c r="B72" s="42" t="str">
        <f>IFERROR(VLOOKUP(A72,الرصيد!A:D,4,0),"")</f>
        <v/>
      </c>
      <c r="C72" s="43" t="str">
        <f>IFERROR(VLOOKUP(A72,الرصيد!A:D,2,0),"")</f>
        <v/>
      </c>
      <c r="D72" s="43" t="str">
        <f>IFERROR(VLOOKUP(A72,الرصيد!A:D,3,0),"")</f>
        <v/>
      </c>
      <c r="E72" s="41">
        <f t="shared" si="3"/>
        <v>0</v>
      </c>
      <c r="F72" s="60"/>
      <c r="G72" s="13" t="str">
        <f>IFERROR(VLOOKUP(F72,'كود المعدة'!A:B,2,0),"")</f>
        <v/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1:38">
      <c r="A73" s="61"/>
      <c r="B73" s="40" t="str">
        <f>IFERROR(VLOOKUP(A73,الرصيد!A:D,4,0),"")</f>
        <v/>
      </c>
      <c r="C73" s="40" t="str">
        <f>IFERROR(VLOOKUP(A73,الرصيد!A:D,2,0),"")</f>
        <v/>
      </c>
      <c r="D73" s="40" t="str">
        <f>IFERROR(VLOOKUP(A73,الرصيد!A:D,3,0),"")</f>
        <v/>
      </c>
      <c r="E73" s="41">
        <f t="shared" si="3"/>
        <v>0</v>
      </c>
      <c r="F73" s="59"/>
      <c r="G73" s="40" t="str">
        <f>IFERROR(VLOOKUP(F73,'كود المعدة'!A:B,2,0),"")</f>
        <v/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>
      <c r="A74" s="62"/>
      <c r="B74" s="42" t="str">
        <f>IFERROR(VLOOKUP(A74,الرصيد!A:D,4,0),"")</f>
        <v/>
      </c>
      <c r="C74" s="43" t="str">
        <f>IFERROR(VLOOKUP(A74,الرصيد!A:D,2,0),"")</f>
        <v/>
      </c>
      <c r="D74" s="43" t="str">
        <f>IFERROR(VLOOKUP(A74,الرصيد!A:D,3,0),"")</f>
        <v/>
      </c>
      <c r="E74" s="41">
        <f t="shared" si="3"/>
        <v>0</v>
      </c>
      <c r="F74" s="60"/>
      <c r="G74" s="13" t="str">
        <f>IFERROR(VLOOKUP(F74,'كود المعدة'!A:B,2,0),"")</f>
        <v/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:38">
      <c r="A75" s="61"/>
      <c r="B75" s="40" t="str">
        <f>IFERROR(VLOOKUP(A75,الرصيد!A:D,4,0),"")</f>
        <v/>
      </c>
      <c r="C75" s="40" t="str">
        <f>IFERROR(VLOOKUP(A75,الرصيد!A:D,2,0),"")</f>
        <v/>
      </c>
      <c r="D75" s="40" t="str">
        <f>IFERROR(VLOOKUP(A75,الرصيد!A:D,3,0),"")</f>
        <v/>
      </c>
      <c r="E75" s="41">
        <f t="shared" si="3"/>
        <v>0</v>
      </c>
      <c r="F75" s="59"/>
      <c r="G75" s="40" t="str">
        <f>IFERROR(VLOOKUP(F75,'كود المعدة'!A:B,2,0),"")</f>
        <v/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>
      <c r="A76" s="62"/>
      <c r="B76" s="42" t="str">
        <f>IFERROR(VLOOKUP(A76,الرصيد!A:D,4,0),"")</f>
        <v/>
      </c>
      <c r="C76" s="43" t="str">
        <f>IFERROR(VLOOKUP(A76,الرصيد!A:D,2,0),"")</f>
        <v/>
      </c>
      <c r="D76" s="43" t="str">
        <f>IFERROR(VLOOKUP(A76,الرصيد!A:D,3,0),"")</f>
        <v/>
      </c>
      <c r="E76" s="41">
        <f t="shared" si="3"/>
        <v>0</v>
      </c>
      <c r="F76" s="60"/>
      <c r="G76" s="13" t="str">
        <f>IFERROR(VLOOKUP(F76,'كود المعدة'!A:B,2,0),"")</f>
        <v/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>
      <c r="A77" s="61"/>
      <c r="B77" s="40" t="str">
        <f>IFERROR(VLOOKUP(A77,الرصيد!A:D,4,0),"")</f>
        <v/>
      </c>
      <c r="C77" s="40" t="str">
        <f>IFERROR(VLOOKUP(A77,الرصيد!A:D,2,0),"")</f>
        <v/>
      </c>
      <c r="D77" s="40" t="str">
        <f>IFERROR(VLOOKUP(A77,الرصيد!A:D,3,0),"")</f>
        <v/>
      </c>
      <c r="E77" s="41">
        <f t="shared" si="3"/>
        <v>0</v>
      </c>
      <c r="F77" s="59"/>
      <c r="G77" s="40" t="str">
        <f>IFERROR(VLOOKUP(F77,'كود المعدة'!A:B,2,0),"")</f>
        <v/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>
      <c r="A78" s="62"/>
      <c r="B78" s="42" t="str">
        <f>IFERROR(VLOOKUP(A78,الرصيد!A:D,4,0),"")</f>
        <v/>
      </c>
      <c r="C78" s="43" t="str">
        <f>IFERROR(VLOOKUP(A78,الرصيد!A:D,2,0),"")</f>
        <v/>
      </c>
      <c r="D78" s="43" t="str">
        <f>IFERROR(VLOOKUP(A78,الرصيد!A:D,3,0),"")</f>
        <v/>
      </c>
      <c r="E78" s="41">
        <f t="shared" si="3"/>
        <v>0</v>
      </c>
      <c r="F78" s="60"/>
      <c r="G78" s="13" t="str">
        <f>IFERROR(VLOOKUP(F78,'كود المعدة'!A:B,2,0),"")</f>
        <v/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>
      <c r="A79" s="61"/>
      <c r="B79" s="40" t="str">
        <f>IFERROR(VLOOKUP(A79,الرصيد!A:D,4,0),"")</f>
        <v/>
      </c>
      <c r="C79" s="40" t="str">
        <f>IFERROR(VLOOKUP(A79,الرصيد!A:D,2,0),"")</f>
        <v/>
      </c>
      <c r="D79" s="40" t="str">
        <f>IFERROR(VLOOKUP(A79,الرصيد!A:D,3,0),"")</f>
        <v/>
      </c>
      <c r="E79" s="41">
        <f t="shared" si="3"/>
        <v>0</v>
      </c>
      <c r="F79" s="59"/>
      <c r="G79" s="40" t="str">
        <f>IFERROR(VLOOKUP(F79,'كود المعدة'!A:B,2,0),"")</f>
        <v/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1:38">
      <c r="A80" s="62"/>
      <c r="B80" s="42" t="str">
        <f>IFERROR(VLOOKUP(A80,الرصيد!A:D,4,0),"")</f>
        <v/>
      </c>
      <c r="C80" s="43" t="str">
        <f>IFERROR(VLOOKUP(A80,الرصيد!A:D,2,0),"")</f>
        <v/>
      </c>
      <c r="D80" s="43" t="str">
        <f>IFERROR(VLOOKUP(A80,الرصيد!A:D,3,0),"")</f>
        <v/>
      </c>
      <c r="E80" s="41">
        <f t="shared" si="3"/>
        <v>0</v>
      </c>
      <c r="F80" s="60"/>
      <c r="G80" s="13" t="str">
        <f>IFERROR(VLOOKUP(F80,'كود المعدة'!A:B,2,0),"")</f>
        <v/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>
      <c r="A81" s="61"/>
      <c r="B81" s="40" t="str">
        <f>IFERROR(VLOOKUP(A81,الرصيد!A:D,4,0),"")</f>
        <v/>
      </c>
      <c r="C81" s="40" t="str">
        <f>IFERROR(VLOOKUP(A81,الرصيد!A:D,2,0),"")</f>
        <v/>
      </c>
      <c r="D81" s="40" t="str">
        <f>IFERROR(VLOOKUP(A81,الرصيد!A:D,3,0),"")</f>
        <v/>
      </c>
      <c r="E81" s="41">
        <f t="shared" si="3"/>
        <v>0</v>
      </c>
      <c r="F81" s="59"/>
      <c r="G81" s="40" t="str">
        <f>IFERROR(VLOOKUP(F81,'كود المعدة'!A:B,2,0),"")</f>
        <v/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>
      <c r="A82" s="62"/>
      <c r="B82" s="42" t="str">
        <f>IFERROR(VLOOKUP(A82,الرصيد!A:D,4,0),"")</f>
        <v/>
      </c>
      <c r="C82" s="43" t="str">
        <f>IFERROR(VLOOKUP(A82,الرصيد!A:D,2,0),"")</f>
        <v/>
      </c>
      <c r="D82" s="43" t="str">
        <f>IFERROR(VLOOKUP(A82,الرصيد!A:D,3,0),"")</f>
        <v/>
      </c>
      <c r="E82" s="41">
        <f t="shared" si="3"/>
        <v>0</v>
      </c>
      <c r="F82" s="60"/>
      <c r="G82" s="13" t="str">
        <f>IFERROR(VLOOKUP(F82,'كود المعدة'!A:B,2,0),"")</f>
        <v/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>
      <c r="A83" s="61"/>
      <c r="B83" s="40" t="str">
        <f>IFERROR(VLOOKUP(A83,الرصيد!A:D,4,0),"")</f>
        <v/>
      </c>
      <c r="C83" s="40" t="str">
        <f>IFERROR(VLOOKUP(A83,الرصيد!A:D,2,0),"")</f>
        <v/>
      </c>
      <c r="D83" s="40" t="str">
        <f>IFERROR(VLOOKUP(A83,الرصيد!A:D,3,0),"")</f>
        <v/>
      </c>
      <c r="E83" s="41">
        <f t="shared" si="3"/>
        <v>0</v>
      </c>
      <c r="F83" s="59"/>
      <c r="G83" s="40" t="str">
        <f>IFERROR(VLOOKUP(F83,'كود المعدة'!A:B,2,0),"")</f>
        <v/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>
      <c r="A84" s="62"/>
      <c r="B84" s="42" t="str">
        <f>IFERROR(VLOOKUP(A84,الرصيد!A:D,4,0),"")</f>
        <v/>
      </c>
      <c r="C84" s="43" t="str">
        <f>IFERROR(VLOOKUP(A84,الرصيد!A:D,2,0),"")</f>
        <v/>
      </c>
      <c r="D84" s="43" t="str">
        <f>IFERROR(VLOOKUP(A84,الرصيد!A:D,3,0),"")</f>
        <v/>
      </c>
      <c r="E84" s="41">
        <f t="shared" si="3"/>
        <v>0</v>
      </c>
      <c r="F84" s="60"/>
      <c r="G84" s="13" t="str">
        <f>IFERROR(VLOOKUP(F84,'كود المعدة'!A:B,2,0),"")</f>
        <v/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1:38">
      <c r="A85" s="61"/>
      <c r="B85" s="40" t="str">
        <f>IFERROR(VLOOKUP(A85,الرصيد!A:D,4,0),"")</f>
        <v/>
      </c>
      <c r="C85" s="40" t="str">
        <f>IFERROR(VLOOKUP(A85,الرصيد!A:D,2,0),"")</f>
        <v/>
      </c>
      <c r="D85" s="40" t="str">
        <f>IFERROR(VLOOKUP(A85,الرصيد!A:D,3,0),"")</f>
        <v/>
      </c>
      <c r="E85" s="41">
        <f t="shared" si="3"/>
        <v>0</v>
      </c>
      <c r="F85" s="59"/>
      <c r="G85" s="40" t="str">
        <f>IFERROR(VLOOKUP(F85,'كود المعدة'!A:B,2,0),"")</f>
        <v/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:38">
      <c r="A86" s="62"/>
      <c r="B86" s="42" t="str">
        <f>IFERROR(VLOOKUP(A86,الرصيد!A:D,4,0),"")</f>
        <v/>
      </c>
      <c r="C86" s="43" t="str">
        <f>IFERROR(VLOOKUP(A86,الرصيد!A:D,2,0),"")</f>
        <v/>
      </c>
      <c r="D86" s="43" t="str">
        <f>IFERROR(VLOOKUP(A86,الرصيد!A:D,3,0),"")</f>
        <v/>
      </c>
      <c r="E86" s="41">
        <f t="shared" si="3"/>
        <v>0</v>
      </c>
      <c r="F86" s="60"/>
      <c r="G86" s="13" t="str">
        <f>IFERROR(VLOOKUP(F86,'كود المعدة'!A:B,2,0),"")</f>
        <v/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38">
      <c r="A87" s="61"/>
      <c r="B87" s="40" t="str">
        <f>IFERROR(VLOOKUP(A87,الرصيد!A:D,4,0),"")</f>
        <v/>
      </c>
      <c r="C87" s="40" t="str">
        <f>IFERROR(VLOOKUP(A87,الرصيد!A:D,2,0),"")</f>
        <v/>
      </c>
      <c r="D87" s="40" t="str">
        <f>IFERROR(VLOOKUP(A87,الرصيد!A:D,3,0),"")</f>
        <v/>
      </c>
      <c r="E87" s="41">
        <f t="shared" si="3"/>
        <v>0</v>
      </c>
      <c r="F87" s="59"/>
      <c r="G87" s="40" t="str">
        <f>IFERROR(VLOOKUP(F87,'كود المعدة'!A:B,2,0),"")</f>
        <v/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38">
      <c r="A88" s="62"/>
      <c r="B88" s="42" t="str">
        <f>IFERROR(VLOOKUP(A88,الرصيد!A:D,4,0),"")</f>
        <v/>
      </c>
      <c r="C88" s="43" t="str">
        <f>IFERROR(VLOOKUP(A88,الرصيد!A:D,2,0),"")</f>
        <v/>
      </c>
      <c r="D88" s="43" t="str">
        <f>IFERROR(VLOOKUP(A88,الرصيد!A:D,3,0),"")</f>
        <v/>
      </c>
      <c r="E88" s="41">
        <f t="shared" si="3"/>
        <v>0</v>
      </c>
      <c r="F88" s="60"/>
      <c r="G88" s="13" t="str">
        <f>IFERROR(VLOOKUP(F88,'كود المعدة'!A:B,2,0),"")</f>
        <v/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38">
      <c r="A89" s="61"/>
      <c r="B89" s="40" t="str">
        <f>IFERROR(VLOOKUP(A89,الرصيد!A:D,4,0),"")</f>
        <v/>
      </c>
      <c r="C89" s="40" t="str">
        <f>IFERROR(VLOOKUP(A89,الرصيد!A:D,2,0),"")</f>
        <v/>
      </c>
      <c r="D89" s="40" t="str">
        <f>IFERROR(VLOOKUP(A89,الرصيد!A:D,3,0),"")</f>
        <v/>
      </c>
      <c r="E89" s="41">
        <f t="shared" si="3"/>
        <v>0</v>
      </c>
      <c r="F89" s="59"/>
      <c r="G89" s="40" t="str">
        <f>IFERROR(VLOOKUP(F89,'كود المعدة'!A:B,2,0),"")</f>
        <v/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38">
      <c r="A90" s="62"/>
      <c r="B90" s="42" t="str">
        <f>IFERROR(VLOOKUP(A90,الرصيد!A:D,4,0),"")</f>
        <v/>
      </c>
      <c r="C90" s="43" t="str">
        <f>IFERROR(VLOOKUP(A90,الرصيد!A:D,2,0),"")</f>
        <v/>
      </c>
      <c r="D90" s="43" t="str">
        <f>IFERROR(VLOOKUP(A90,الرصيد!A:D,3,0),"")</f>
        <v/>
      </c>
      <c r="E90" s="41">
        <f t="shared" si="3"/>
        <v>0</v>
      </c>
      <c r="F90" s="60"/>
      <c r="G90" s="13" t="str">
        <f>IFERROR(VLOOKUP(F90,'كود المعدة'!A:B,2,0),"")</f>
        <v/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38">
      <c r="A91" s="61"/>
      <c r="B91" s="40" t="str">
        <f>IFERROR(VLOOKUP(A91,الرصيد!A:D,4,0),"")</f>
        <v/>
      </c>
      <c r="C91" s="40" t="str">
        <f>IFERROR(VLOOKUP(A91,الرصيد!A:D,2,0),"")</f>
        <v/>
      </c>
      <c r="D91" s="40" t="str">
        <f>IFERROR(VLOOKUP(A91,الرصيد!A:D,3,0),"")</f>
        <v/>
      </c>
      <c r="E91" s="41">
        <f t="shared" si="3"/>
        <v>0</v>
      </c>
      <c r="F91" s="59"/>
      <c r="G91" s="40" t="str">
        <f>IFERROR(VLOOKUP(F91,'كود المعدة'!A:B,2,0),"")</f>
        <v/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>
      <c r="A92" s="62"/>
      <c r="B92" s="42" t="str">
        <f>IFERROR(VLOOKUP(A92,الرصيد!A:D,4,0),"")</f>
        <v/>
      </c>
      <c r="C92" s="43" t="str">
        <f>IFERROR(VLOOKUP(A92,الرصيد!A:D,2,0),"")</f>
        <v/>
      </c>
      <c r="D92" s="43" t="str">
        <f>IFERROR(VLOOKUP(A92,الرصيد!A:D,3,0),"")</f>
        <v/>
      </c>
      <c r="E92" s="41">
        <f t="shared" si="3"/>
        <v>0</v>
      </c>
      <c r="F92" s="60"/>
      <c r="G92" s="13" t="str">
        <f>IFERROR(VLOOKUP(F92,'كود المعدة'!A:B,2,0),"")</f>
        <v/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>
      <c r="A93" s="61"/>
      <c r="B93" s="40" t="str">
        <f>IFERROR(VLOOKUP(A93,الرصيد!A:D,4,0),"")</f>
        <v/>
      </c>
      <c r="C93" s="40" t="str">
        <f>IFERROR(VLOOKUP(A93,الرصيد!A:D,2,0),"")</f>
        <v/>
      </c>
      <c r="D93" s="40" t="str">
        <f>IFERROR(VLOOKUP(A93,الرصيد!A:D,3,0),"")</f>
        <v/>
      </c>
      <c r="E93" s="41">
        <f t="shared" si="3"/>
        <v>0</v>
      </c>
      <c r="F93" s="59"/>
      <c r="G93" s="40" t="str">
        <f>IFERROR(VLOOKUP(F93,'كود المعدة'!A:B,2,0),"")</f>
        <v/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38">
      <c r="A94" s="62"/>
      <c r="B94" s="42" t="str">
        <f>IFERROR(VLOOKUP(A94,الرصيد!A:D,4,0),"")</f>
        <v/>
      </c>
      <c r="C94" s="43" t="str">
        <f>IFERROR(VLOOKUP(A94,الرصيد!A:D,2,0),"")</f>
        <v/>
      </c>
      <c r="D94" s="43" t="str">
        <f>IFERROR(VLOOKUP(A94,الرصيد!A:D,3,0),"")</f>
        <v/>
      </c>
      <c r="E94" s="41">
        <f t="shared" si="3"/>
        <v>0</v>
      </c>
      <c r="F94" s="60"/>
      <c r="G94" s="13" t="str">
        <f>IFERROR(VLOOKUP(F94,'كود المعدة'!A:B,2,0),"")</f>
        <v/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38">
      <c r="A95" s="61"/>
      <c r="B95" s="40" t="str">
        <f>IFERROR(VLOOKUP(A95,الرصيد!A:D,4,0),"")</f>
        <v/>
      </c>
      <c r="C95" s="40" t="str">
        <f>IFERROR(VLOOKUP(A95,الرصيد!A:D,2,0),"")</f>
        <v/>
      </c>
      <c r="D95" s="40" t="str">
        <f>IFERROR(VLOOKUP(A95,الرصيد!A:D,3,0),"")</f>
        <v/>
      </c>
      <c r="E95" s="41">
        <f t="shared" si="3"/>
        <v>0</v>
      </c>
      <c r="F95" s="59"/>
      <c r="G95" s="13" t="str">
        <f>IFERROR(VLOOKUP(F95,'كود المعدة'!A:B,2,0),"")</f>
        <v/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38">
      <c r="A96" s="62"/>
      <c r="B96" s="42" t="str">
        <f>IFERROR(VLOOKUP(A96,الرصيد!A:D,4,0),"")</f>
        <v/>
      </c>
      <c r="C96" s="43" t="str">
        <f>IFERROR(VLOOKUP(A96,الرصيد!A:D,2,0),"")</f>
        <v/>
      </c>
      <c r="D96" s="43" t="str">
        <f>IFERROR(VLOOKUP(A96,الرصيد!A:D,3,0),"")</f>
        <v/>
      </c>
      <c r="E96" s="41">
        <f t="shared" si="3"/>
        <v>0</v>
      </c>
      <c r="F96" s="60"/>
      <c r="G96" s="11" t="str">
        <f>IFERROR(VLOOKUP(F96,'كود المعدة'!A:B,2,0),"")</f>
        <v/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>
      <c r="A97" s="61"/>
      <c r="B97" s="40" t="str">
        <f>IFERROR(VLOOKUP(A97,الرصيد!A:D,4,0),"")</f>
        <v/>
      </c>
      <c r="C97" s="40" t="str">
        <f>IFERROR(VLOOKUP(A97,الرصيد!A:D,2,0),"")</f>
        <v/>
      </c>
      <c r="D97" s="40" t="str">
        <f>IFERROR(VLOOKUP(A97,الرصيد!A:D,3,0),"")</f>
        <v/>
      </c>
      <c r="E97" s="41">
        <f t="shared" si="3"/>
        <v>0</v>
      </c>
      <c r="F97" s="59"/>
      <c r="G97" s="13" t="str">
        <f>IFERROR(VLOOKUP(F97,'كود المعدة'!A:B,2,0),"")</f>
        <v/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>
      <c r="A98" s="62"/>
      <c r="B98" s="42" t="str">
        <f>IFERROR(VLOOKUP(A98,الرصيد!A:D,4,0),"")</f>
        <v/>
      </c>
      <c r="C98" s="43" t="str">
        <f>IFERROR(VLOOKUP(A98,الرصيد!A:D,2,0),"")</f>
        <v/>
      </c>
      <c r="D98" s="43" t="str">
        <f>IFERROR(VLOOKUP(A98,الرصيد!A:D,3,0),"")</f>
        <v/>
      </c>
      <c r="E98" s="41">
        <f t="shared" si="3"/>
        <v>0</v>
      </c>
      <c r="F98" s="60"/>
      <c r="G98" s="11" t="str">
        <f>IFERROR(VLOOKUP(F98,'كود المعدة'!A:B,2,0),"")</f>
        <v/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>
      <c r="A99" s="61"/>
      <c r="B99" s="40" t="str">
        <f>IFERROR(VLOOKUP(A99,الرصيد!A:D,4,0),"")</f>
        <v/>
      </c>
      <c r="C99" s="40" t="str">
        <f>IFERROR(VLOOKUP(A99,الرصيد!A:D,2,0),"")</f>
        <v/>
      </c>
      <c r="D99" s="40" t="str">
        <f>IFERROR(VLOOKUP(A99,الرصيد!A:D,3,0),"")</f>
        <v/>
      </c>
      <c r="E99" s="41">
        <f t="shared" si="3"/>
        <v>0</v>
      </c>
      <c r="F99" s="59"/>
      <c r="G99" s="13" t="str">
        <f>IFERROR(VLOOKUP(F99,'كود المعدة'!A:B,2,0),"")</f>
        <v/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>
      <c r="A100" s="62"/>
      <c r="B100" s="42" t="str">
        <f>IFERROR(VLOOKUP(A100,الرصيد!A:D,4,0),"")</f>
        <v/>
      </c>
      <c r="C100" s="43" t="str">
        <f>IFERROR(VLOOKUP(A100,الرصيد!A:D,2,0),"")</f>
        <v/>
      </c>
      <c r="D100" s="43" t="str">
        <f>IFERROR(VLOOKUP(A100,الرصيد!A:D,3,0),"")</f>
        <v/>
      </c>
      <c r="E100" s="41">
        <f t="shared" si="3"/>
        <v>0</v>
      </c>
      <c r="F100" s="60"/>
      <c r="G100" s="11" t="str">
        <f>IFERROR(VLOOKUP(F100,'كود المعدة'!A:B,2,0),"")</f>
        <v/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1:38">
      <c r="A101" s="61"/>
      <c r="B101" s="40" t="str">
        <f>IFERROR(VLOOKUP(A101,الرصيد!A:D,4,0),"")</f>
        <v/>
      </c>
      <c r="C101" s="40" t="str">
        <f>IFERROR(VLOOKUP(A101,الرصيد!A:D,2,0),"")</f>
        <v/>
      </c>
      <c r="D101" s="40" t="str">
        <f>IFERROR(VLOOKUP(A101,الرصيد!A:D,3,0),"")</f>
        <v/>
      </c>
      <c r="E101" s="41">
        <f t="shared" si="3"/>
        <v>0</v>
      </c>
      <c r="F101" s="59"/>
      <c r="G101" s="13" t="str">
        <f>IFERROR(VLOOKUP(F101,'كود المعدة'!A:B,2,0),"")</f>
        <v/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1:38">
      <c r="A102" s="62"/>
      <c r="B102" s="42" t="str">
        <f>IFERROR(VLOOKUP(A102,الرصيد!A:D,4,0),"")</f>
        <v/>
      </c>
      <c r="C102" s="43" t="str">
        <f>IFERROR(VLOOKUP(A102,الرصيد!A:D,2,0),"")</f>
        <v/>
      </c>
      <c r="D102" s="43" t="str">
        <f>IFERROR(VLOOKUP(A102,الرصيد!A:D,3,0),"")</f>
        <v/>
      </c>
      <c r="E102" s="41">
        <f t="shared" si="3"/>
        <v>0</v>
      </c>
      <c r="F102" s="60"/>
      <c r="G102" s="11" t="str">
        <f>IFERROR(VLOOKUP(F102,'كود المعدة'!A:B,2,0),"")</f>
        <v/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1:38">
      <c r="A103" s="61"/>
      <c r="B103" s="40" t="str">
        <f>IFERROR(VLOOKUP(A103,الرصيد!A:D,4,0),"")</f>
        <v/>
      </c>
      <c r="C103" s="40" t="str">
        <f>IFERROR(VLOOKUP(A103,الرصيد!A:D,2,0),"")</f>
        <v/>
      </c>
      <c r="D103" s="40" t="str">
        <f>IFERROR(VLOOKUP(A103,الرصيد!A:D,3,0),"")</f>
        <v/>
      </c>
      <c r="E103" s="41">
        <f t="shared" si="3"/>
        <v>0</v>
      </c>
      <c r="F103" s="59"/>
      <c r="G103" s="13" t="str">
        <f>IFERROR(VLOOKUP(F103,'كود المعدة'!A:B,2,0),"")</f>
        <v/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1:38">
      <c r="A104" s="62"/>
      <c r="B104" s="42" t="str">
        <f>IFERROR(VLOOKUP(A104,الرصيد!A:D,4,0),"")</f>
        <v/>
      </c>
      <c r="C104" s="43" t="str">
        <f>IFERROR(VLOOKUP(A104,الرصيد!A:D,2,0),"")</f>
        <v/>
      </c>
      <c r="D104" s="43" t="str">
        <f>IFERROR(VLOOKUP(A104,الرصيد!A:D,3,0),"")</f>
        <v/>
      </c>
      <c r="E104" s="41">
        <f t="shared" si="3"/>
        <v>0</v>
      </c>
      <c r="F104" s="60"/>
      <c r="G104" s="11" t="str">
        <f>IFERROR(VLOOKUP(F104,'كود المعدة'!A:B,2,0),"")</f>
        <v/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spans="1:38">
      <c r="A105" s="61"/>
      <c r="B105" s="40" t="str">
        <f>IFERROR(VLOOKUP(A105,الرصيد!A:D,4,0),"")</f>
        <v/>
      </c>
      <c r="C105" s="40" t="str">
        <f>IFERROR(VLOOKUP(A105,الرصيد!A:D,2,0),"")</f>
        <v/>
      </c>
      <c r="D105" s="40" t="str">
        <f>IFERROR(VLOOKUP(A105,الرصيد!A:D,3,0),"")</f>
        <v/>
      </c>
      <c r="E105" s="41">
        <f t="shared" si="3"/>
        <v>0</v>
      </c>
      <c r="F105" s="59"/>
      <c r="G105" s="13" t="str">
        <f>IFERROR(VLOOKUP(F105,'كود المعدة'!A:B,2,0),"")</f>
        <v/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>
      <c r="A106" s="62"/>
      <c r="B106" s="42" t="str">
        <f>IFERROR(VLOOKUP(A106,الرصيد!A:D,4,0),"")</f>
        <v/>
      </c>
      <c r="C106" s="43" t="str">
        <f>IFERROR(VLOOKUP(A106,الرصيد!A:D,2,0),"")</f>
        <v/>
      </c>
      <c r="D106" s="43" t="str">
        <f>IFERROR(VLOOKUP(A106,الرصيد!A:D,3,0),"")</f>
        <v/>
      </c>
      <c r="E106" s="41">
        <f t="shared" si="3"/>
        <v>0</v>
      </c>
      <c r="F106" s="60"/>
      <c r="G106" s="11" t="str">
        <f>IFERROR(VLOOKUP(F106,'كود المعدة'!A:B,2,0),"")</f>
        <v/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1:38">
      <c r="A107" s="61"/>
      <c r="B107" s="40" t="str">
        <f>IFERROR(VLOOKUP(A107,الرصيد!A:D,4,0),"")</f>
        <v/>
      </c>
      <c r="C107" s="40" t="str">
        <f>IFERROR(VLOOKUP(A107,الرصيد!A:D,2,0),"")</f>
        <v/>
      </c>
      <c r="D107" s="40" t="str">
        <f>IFERROR(VLOOKUP(A107,الرصيد!A:D,3,0),"")</f>
        <v/>
      </c>
      <c r="E107" s="41">
        <f t="shared" si="3"/>
        <v>0</v>
      </c>
      <c r="F107" s="59"/>
      <c r="G107" s="13" t="str">
        <f>IFERROR(VLOOKUP(F107,'كود المعدة'!A:B,2,0),"")</f>
        <v/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1:38">
      <c r="A108" s="62"/>
      <c r="B108" s="42" t="str">
        <f>IFERROR(VLOOKUP(A108,الرصيد!A:D,4,0),"")</f>
        <v/>
      </c>
      <c r="C108" s="43" t="str">
        <f>IFERROR(VLOOKUP(A108,الرصيد!A:D,2,0),"")</f>
        <v/>
      </c>
      <c r="D108" s="43" t="str">
        <f>IFERROR(VLOOKUP(A108,الرصيد!A:D,3,0),"")</f>
        <v/>
      </c>
      <c r="E108" s="41">
        <f t="shared" si="3"/>
        <v>0</v>
      </c>
      <c r="F108" s="60"/>
      <c r="G108" s="13" t="str">
        <f>IFERROR(VLOOKUP(F108,'كود المعدة'!A:B,2,0),"")</f>
        <v/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1:38">
      <c r="A109" s="61"/>
      <c r="B109" s="40" t="str">
        <f>IFERROR(VLOOKUP(A109,الرصيد!A:D,4,0),"")</f>
        <v/>
      </c>
      <c r="C109" s="40" t="str">
        <f>IFERROR(VLOOKUP(A109,الرصيد!A:D,2,0),"")</f>
        <v/>
      </c>
      <c r="D109" s="40" t="str">
        <f>IFERROR(VLOOKUP(A109,الرصيد!A:D,3,0),"")</f>
        <v/>
      </c>
      <c r="E109" s="41">
        <f t="shared" si="3"/>
        <v>0</v>
      </c>
      <c r="F109" s="59"/>
      <c r="G109" s="11" t="str">
        <f>IFERROR(VLOOKUP(F109,'كود المعدة'!A:B,2,0),"")</f>
        <v/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1:38">
      <c r="A110" s="62"/>
      <c r="B110" s="42" t="str">
        <f>IFERROR(VLOOKUP(A110,الرصيد!A:D,4,0),"")</f>
        <v/>
      </c>
      <c r="C110" s="43" t="str">
        <f>IFERROR(VLOOKUP(A110,الرصيد!A:D,2,0),"")</f>
        <v/>
      </c>
      <c r="D110" s="43" t="str">
        <f>IFERROR(VLOOKUP(A110,الرصيد!A:D,3,0),"")</f>
        <v/>
      </c>
      <c r="E110" s="41">
        <f t="shared" si="3"/>
        <v>0</v>
      </c>
      <c r="F110" s="60"/>
      <c r="G110" s="13" t="str">
        <f>IFERROR(VLOOKUP(F110,'كود المعدة'!A:B,2,0),"")</f>
        <v/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1:38">
      <c r="A111" s="61"/>
      <c r="B111" s="40" t="str">
        <f>IFERROR(VLOOKUP(A111,الرصيد!A:D,4,0),"")</f>
        <v/>
      </c>
      <c r="C111" s="40" t="str">
        <f>IFERROR(VLOOKUP(A111,الرصيد!A:D,2,0),"")</f>
        <v/>
      </c>
      <c r="D111" s="40" t="str">
        <f>IFERROR(VLOOKUP(A111,الرصيد!A:D,3,0),"")</f>
        <v/>
      </c>
      <c r="E111" s="41">
        <f t="shared" si="3"/>
        <v>0</v>
      </c>
      <c r="F111" s="59"/>
      <c r="G111" s="11" t="str">
        <f>IFERROR(VLOOKUP(F111,'كود المعدة'!A:B,2,0),"")</f>
        <v/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1:38">
      <c r="A112" s="62"/>
      <c r="B112" s="42" t="str">
        <f>IFERROR(VLOOKUP(A112,الرصيد!A:D,4,0),"")</f>
        <v/>
      </c>
      <c r="C112" s="43" t="str">
        <f>IFERROR(VLOOKUP(A112,الرصيد!A:D,2,0),"")</f>
        <v/>
      </c>
      <c r="D112" s="43" t="str">
        <f>IFERROR(VLOOKUP(A112,الرصيد!A:D,3,0),"")</f>
        <v/>
      </c>
      <c r="E112" s="41">
        <f t="shared" si="3"/>
        <v>0</v>
      </c>
      <c r="F112" s="60"/>
      <c r="G112" s="13" t="str">
        <f>IFERROR(VLOOKUP(F112,'كود المعدة'!A:B,2,0),"")</f>
        <v/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1:38">
      <c r="A113" s="61"/>
      <c r="B113" s="40" t="str">
        <f>IFERROR(VLOOKUP(A113,الرصيد!A:D,4,0),"")</f>
        <v/>
      </c>
      <c r="C113" s="40" t="str">
        <f>IFERROR(VLOOKUP(A113,الرصيد!A:D,2,0),"")</f>
        <v/>
      </c>
      <c r="D113" s="40" t="str">
        <f>IFERROR(VLOOKUP(A113,الرصيد!A:D,3,0),"")</f>
        <v/>
      </c>
      <c r="E113" s="41">
        <f t="shared" si="3"/>
        <v>0</v>
      </c>
      <c r="F113" s="59"/>
      <c r="G113" s="11" t="str">
        <f>IFERROR(VLOOKUP(F113,'كود المعدة'!A:B,2,0),"")</f>
        <v/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pans="1:38">
      <c r="A114" s="62"/>
      <c r="B114" s="42" t="str">
        <f>IFERROR(VLOOKUP(A114,الرصيد!A:D,4,0),"")</f>
        <v/>
      </c>
      <c r="C114" s="43" t="str">
        <f>IFERROR(VLOOKUP(A114,الرصيد!A:D,2,0),"")</f>
        <v/>
      </c>
      <c r="D114" s="43" t="str">
        <f>IFERROR(VLOOKUP(A114,الرصيد!A:D,3,0),"")</f>
        <v/>
      </c>
      <c r="E114" s="41">
        <f t="shared" si="3"/>
        <v>0</v>
      </c>
      <c r="F114" s="60"/>
      <c r="G114" s="13" t="str">
        <f>IFERROR(VLOOKUP(F114,'كود المعدة'!A:B,2,0),"")</f>
        <v/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</row>
    <row r="115" spans="1:38">
      <c r="A115" s="61"/>
      <c r="B115" s="40" t="str">
        <f>IFERROR(VLOOKUP(A115,الرصيد!A:D,4,0),"")</f>
        <v/>
      </c>
      <c r="C115" s="40" t="str">
        <f>IFERROR(VLOOKUP(A115,الرصيد!A:D,2,0),"")</f>
        <v/>
      </c>
      <c r="D115" s="40" t="str">
        <f>IFERROR(VLOOKUP(A115,الرصيد!A:D,3,0),"")</f>
        <v/>
      </c>
      <c r="E115" s="41">
        <f t="shared" si="3"/>
        <v>0</v>
      </c>
      <c r="F115" s="59"/>
      <c r="G115" s="11" t="str">
        <f>IFERROR(VLOOKUP(F115,'كود المعدة'!A:B,2,0),"")</f>
        <v/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pans="1:38">
      <c r="A116" s="62"/>
      <c r="B116" s="42" t="str">
        <f>IFERROR(VLOOKUP(A116,الرصيد!A:D,4,0),"")</f>
        <v/>
      </c>
      <c r="C116" s="43" t="str">
        <f>IFERROR(VLOOKUP(A116,الرصيد!A:D,2,0),"")</f>
        <v/>
      </c>
      <c r="D116" s="43" t="str">
        <f>IFERROR(VLOOKUP(A116,الرصيد!A:D,3,0),"")</f>
        <v/>
      </c>
      <c r="E116" s="41">
        <f t="shared" si="3"/>
        <v>0</v>
      </c>
      <c r="F116" s="60"/>
      <c r="G116" s="13" t="str">
        <f>IFERROR(VLOOKUP(F116,'كود المعدة'!A:B,2,0),"")</f>
        <v/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pans="1:38">
      <c r="A117" s="61"/>
      <c r="B117" s="40" t="str">
        <f>IFERROR(VLOOKUP(A117,الرصيد!A:D,4,0),"")</f>
        <v/>
      </c>
      <c r="C117" s="40" t="str">
        <f>IFERROR(VLOOKUP(A117,الرصيد!A:D,2,0),"")</f>
        <v/>
      </c>
      <c r="D117" s="40" t="str">
        <f>IFERROR(VLOOKUP(A117,الرصيد!A:D,3,0),"")</f>
        <v/>
      </c>
      <c r="E117" s="41">
        <f t="shared" si="3"/>
        <v>0</v>
      </c>
      <c r="F117" s="59"/>
      <c r="G117" s="11" t="str">
        <f>IFERROR(VLOOKUP(F117,'كود المعدة'!A:B,2,0),"")</f>
        <v/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1:38">
      <c r="A118" s="62"/>
      <c r="B118" s="42" t="str">
        <f>IFERROR(VLOOKUP(A118,الرصيد!A:D,4,0),"")</f>
        <v/>
      </c>
      <c r="C118" s="43" t="str">
        <f>IFERROR(VLOOKUP(A118,الرصيد!A:D,2,0),"")</f>
        <v/>
      </c>
      <c r="D118" s="43" t="str">
        <f>IFERROR(VLOOKUP(A118,الرصيد!A:D,3,0),"")</f>
        <v/>
      </c>
      <c r="E118" s="41">
        <f t="shared" si="3"/>
        <v>0</v>
      </c>
      <c r="F118" s="60"/>
      <c r="G118" s="13" t="str">
        <f>IFERROR(VLOOKUP(F118,'كود المعدة'!A:B,2,0),"")</f>
        <v/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</row>
    <row r="119" spans="1:38">
      <c r="A119" s="61"/>
      <c r="B119" s="40" t="str">
        <f>IFERROR(VLOOKUP(A119,الرصيد!A:D,4,0),"")</f>
        <v/>
      </c>
      <c r="C119" s="40" t="str">
        <f>IFERROR(VLOOKUP(A119,الرصيد!A:D,2,0),"")</f>
        <v/>
      </c>
      <c r="D119" s="40" t="str">
        <f>IFERROR(VLOOKUP(A119,الرصيد!A:D,3,0),"")</f>
        <v/>
      </c>
      <c r="E119" s="41">
        <f t="shared" si="3"/>
        <v>0</v>
      </c>
      <c r="F119" s="59"/>
      <c r="G119" s="11" t="str">
        <f>IFERROR(VLOOKUP(F119,'كود المعدة'!A:B,2,0),"")</f>
        <v/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</row>
    <row r="120" spans="1:38">
      <c r="A120" s="62"/>
      <c r="B120" s="42" t="str">
        <f>IFERROR(VLOOKUP(A120,الرصيد!A:D,4,0),"")</f>
        <v/>
      </c>
      <c r="C120" s="43" t="str">
        <f>IFERROR(VLOOKUP(A120,الرصيد!A:D,2,0),"")</f>
        <v/>
      </c>
      <c r="D120" s="43" t="str">
        <f>IFERROR(VLOOKUP(A120,الرصيد!A:D,3,0),"")</f>
        <v/>
      </c>
      <c r="E120" s="41">
        <f t="shared" si="3"/>
        <v>0</v>
      </c>
      <c r="F120" s="60"/>
      <c r="G120" s="13" t="str">
        <f>IFERROR(VLOOKUP(F120,'كود المعدة'!A:B,2,0),"")</f>
        <v/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</row>
    <row r="121" spans="1:38">
      <c r="A121" s="61"/>
      <c r="B121" s="40" t="str">
        <f>IFERROR(VLOOKUP(A121,الرصيد!A:D,4,0),"")</f>
        <v/>
      </c>
      <c r="C121" s="40" t="str">
        <f>IFERROR(VLOOKUP(A121,الرصيد!A:D,2,0),"")</f>
        <v/>
      </c>
      <c r="D121" s="40" t="str">
        <f>IFERROR(VLOOKUP(A121,الرصيد!A:D,3,0),"")</f>
        <v/>
      </c>
      <c r="E121" s="41">
        <f t="shared" si="3"/>
        <v>0</v>
      </c>
      <c r="F121" s="59"/>
      <c r="G121" s="13" t="str">
        <f>IFERROR(VLOOKUP(F121,'كود المعدة'!A:B,2,0),"")</f>
        <v/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</row>
    <row r="122" spans="1:38">
      <c r="A122" s="62"/>
      <c r="B122" s="42" t="str">
        <f>IFERROR(VLOOKUP(A122,الرصيد!A:D,4,0),"")</f>
        <v/>
      </c>
      <c r="C122" s="43" t="str">
        <f>IFERROR(VLOOKUP(A122,الرصيد!A:D,2,0),"")</f>
        <v/>
      </c>
      <c r="D122" s="43" t="str">
        <f>IFERROR(VLOOKUP(A122,الرصيد!A:D,3,0),"")</f>
        <v/>
      </c>
      <c r="E122" s="41">
        <f t="shared" si="3"/>
        <v>0</v>
      </c>
      <c r="F122" s="60"/>
      <c r="G122" s="11" t="str">
        <f>IFERROR(VLOOKUP(F122,'كود المعدة'!A:B,2,0),"")</f>
        <v/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</row>
    <row r="123" spans="1:38">
      <c r="A123" s="61"/>
      <c r="B123" s="40" t="str">
        <f>IFERROR(VLOOKUP(A123,الرصيد!A:D,4,0),"")</f>
        <v/>
      </c>
      <c r="C123" s="40" t="str">
        <f>IFERROR(VLOOKUP(A123,الرصيد!A:D,2,0),"")</f>
        <v/>
      </c>
      <c r="D123" s="40" t="str">
        <f>IFERROR(VLOOKUP(A123,الرصيد!A:D,3,0),"")</f>
        <v/>
      </c>
      <c r="E123" s="41">
        <f t="shared" si="3"/>
        <v>0</v>
      </c>
      <c r="F123" s="59"/>
      <c r="G123" s="13" t="str">
        <f>IFERROR(VLOOKUP(F123,'كود المعدة'!A:B,2,0),"")</f>
        <v/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pans="1:38">
      <c r="A124" s="62"/>
      <c r="B124" s="42" t="str">
        <f>IFERROR(VLOOKUP(A124,الرصيد!A:D,4,0),"")</f>
        <v/>
      </c>
      <c r="C124" s="43" t="str">
        <f>IFERROR(VLOOKUP(A124,الرصيد!A:D,2,0),"")</f>
        <v/>
      </c>
      <c r="D124" s="43" t="str">
        <f>IFERROR(VLOOKUP(A124,الرصيد!A:D,3,0),"")</f>
        <v/>
      </c>
      <c r="E124" s="41">
        <f t="shared" si="3"/>
        <v>0</v>
      </c>
      <c r="F124" s="60"/>
      <c r="G124" s="11" t="str">
        <f>IFERROR(VLOOKUP(F124,'كود المعدة'!A:B,2,0),"")</f>
        <v/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</row>
    <row r="125" spans="1:38">
      <c r="A125" s="61"/>
      <c r="B125" s="40" t="str">
        <f>IFERROR(VLOOKUP(A125,الرصيد!A:D,4,0),"")</f>
        <v/>
      </c>
      <c r="C125" s="40" t="str">
        <f>IFERROR(VLOOKUP(A125,الرصيد!A:D,2,0),"")</f>
        <v/>
      </c>
      <c r="D125" s="40" t="str">
        <f>IFERROR(VLOOKUP(A125,الرصيد!A:D,3,0),"")</f>
        <v/>
      </c>
      <c r="E125" s="41">
        <f t="shared" si="3"/>
        <v>0</v>
      </c>
      <c r="F125" s="59"/>
      <c r="G125" s="13" t="str">
        <f>IFERROR(VLOOKUP(F125,'كود المعدة'!A:B,2,0),"")</f>
        <v/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pans="1:38">
      <c r="A126" s="62"/>
      <c r="B126" s="42" t="str">
        <f>IFERROR(VLOOKUP(A126,الرصيد!A:D,4,0),"")</f>
        <v/>
      </c>
      <c r="C126" s="43" t="str">
        <f>IFERROR(VLOOKUP(A126,الرصيد!A:D,2,0),"")</f>
        <v/>
      </c>
      <c r="D126" s="43" t="str">
        <f>IFERROR(VLOOKUP(A126,الرصيد!A:D,3,0),"")</f>
        <v/>
      </c>
      <c r="E126" s="41">
        <f t="shared" si="3"/>
        <v>0</v>
      </c>
      <c r="F126" s="60"/>
      <c r="G126" s="11" t="str">
        <f>IFERROR(VLOOKUP(F126,'كود المعدة'!A:B,2,0),"")</f>
        <v/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</row>
    <row r="127" spans="1:38">
      <c r="A127" s="61"/>
      <c r="B127" s="40" t="str">
        <f>IFERROR(VLOOKUP(A127,الرصيد!A:D,4,0),"")</f>
        <v/>
      </c>
      <c r="C127" s="40" t="str">
        <f>IFERROR(VLOOKUP(A127,الرصيد!A:D,2,0),"")</f>
        <v/>
      </c>
      <c r="D127" s="40" t="str">
        <f>IFERROR(VLOOKUP(A127,الرصيد!A:D,3,0),"")</f>
        <v/>
      </c>
      <c r="E127" s="41">
        <f t="shared" si="3"/>
        <v>0</v>
      </c>
      <c r="F127" s="59"/>
      <c r="G127" s="13" t="str">
        <f>IFERROR(VLOOKUP(F127,'كود المعدة'!A:B,2,0),"")</f>
        <v/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1:38">
      <c r="A128" s="62"/>
      <c r="B128" s="42" t="str">
        <f>IFERROR(VLOOKUP(A128,الرصيد!A:D,4,0),"")</f>
        <v/>
      </c>
      <c r="C128" s="43" t="str">
        <f>IFERROR(VLOOKUP(A128,الرصيد!A:D,2,0),"")</f>
        <v/>
      </c>
      <c r="D128" s="43" t="str">
        <f>IFERROR(VLOOKUP(A128,الرصيد!A:D,3,0),"")</f>
        <v/>
      </c>
      <c r="E128" s="41">
        <f t="shared" si="3"/>
        <v>0</v>
      </c>
      <c r="F128" s="60"/>
      <c r="G128" s="11" t="str">
        <f>IFERROR(VLOOKUP(F128,'كود المعدة'!A:B,2,0),"")</f>
        <v/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1:38">
      <c r="A129" s="61"/>
      <c r="B129" s="40" t="str">
        <f>IFERROR(VLOOKUP(A129,الرصيد!A:D,4,0),"")</f>
        <v/>
      </c>
      <c r="C129" s="40" t="str">
        <f>IFERROR(VLOOKUP(A129,الرصيد!A:D,2,0),"")</f>
        <v/>
      </c>
      <c r="D129" s="40" t="str">
        <f>IFERROR(VLOOKUP(A129,الرصيد!A:D,3,0),"")</f>
        <v/>
      </c>
      <c r="E129" s="41">
        <f t="shared" si="3"/>
        <v>0</v>
      </c>
      <c r="F129" s="59"/>
      <c r="G129" s="13" t="str">
        <f>IFERROR(VLOOKUP(F129,'كود المعدة'!A:B,2,0),"")</f>
        <v/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1:38">
      <c r="A130" s="62"/>
      <c r="B130" s="42" t="str">
        <f>IFERROR(VLOOKUP(A130,الرصيد!A:D,4,0),"")</f>
        <v/>
      </c>
      <c r="C130" s="43" t="str">
        <f>IFERROR(VLOOKUP(A130,الرصيد!A:D,2,0),"")</f>
        <v/>
      </c>
      <c r="D130" s="43" t="str">
        <f>IFERROR(VLOOKUP(A130,الرصيد!A:D,3,0),"")</f>
        <v/>
      </c>
      <c r="E130" s="41">
        <f t="shared" si="3"/>
        <v>0</v>
      </c>
      <c r="F130" s="60"/>
      <c r="G130" s="11" t="str">
        <f>IFERROR(VLOOKUP(F130,'كود المعدة'!A:B,2,0),"")</f>
        <v/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1:38">
      <c r="A131" s="61"/>
      <c r="B131" s="40" t="str">
        <f>IFERROR(VLOOKUP(A131,الرصيد!A:D,4,0),"")</f>
        <v/>
      </c>
      <c r="C131" s="40" t="str">
        <f>IFERROR(VLOOKUP(A131,الرصيد!A:D,2,0),"")</f>
        <v/>
      </c>
      <c r="D131" s="40" t="str">
        <f>IFERROR(VLOOKUP(A131,الرصيد!A:D,3,0),"")</f>
        <v/>
      </c>
      <c r="E131" s="41">
        <f t="shared" si="3"/>
        <v>0</v>
      </c>
      <c r="F131" s="59"/>
      <c r="G131" s="13" t="str">
        <f>IFERROR(VLOOKUP(F131,'كود المعدة'!A:B,2,0),"")</f>
        <v/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pans="1:38">
      <c r="A132" s="62"/>
      <c r="B132" s="42" t="str">
        <f>IFERROR(VLOOKUP(A132,الرصيد!A:D,4,0),"")</f>
        <v/>
      </c>
      <c r="C132" s="43" t="str">
        <f>IFERROR(VLOOKUP(A132,الرصيد!A:D,2,0),"")</f>
        <v/>
      </c>
      <c r="D132" s="43" t="str">
        <f>IFERROR(VLOOKUP(A132,الرصيد!A:D,3,0),"")</f>
        <v/>
      </c>
      <c r="E132" s="41">
        <f t="shared" ref="E132:E195" si="4">SUM(H132:AL132)</f>
        <v>0</v>
      </c>
      <c r="F132" s="60"/>
      <c r="G132" s="11" t="str">
        <f>IFERROR(VLOOKUP(F132,'كود المعدة'!A:B,2,0),"")</f>
        <v/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</row>
    <row r="133" spans="1:38">
      <c r="A133" s="61"/>
      <c r="B133" s="40" t="str">
        <f>IFERROR(VLOOKUP(A133,الرصيد!A:D,4,0),"")</f>
        <v/>
      </c>
      <c r="C133" s="40" t="str">
        <f>IFERROR(VLOOKUP(A133,الرصيد!A:D,2,0),"")</f>
        <v/>
      </c>
      <c r="D133" s="40" t="str">
        <f>IFERROR(VLOOKUP(A133,الرصيد!A:D,3,0),"")</f>
        <v/>
      </c>
      <c r="E133" s="41">
        <f t="shared" si="4"/>
        <v>0</v>
      </c>
      <c r="F133" s="59"/>
      <c r="G133" s="13" t="str">
        <f>IFERROR(VLOOKUP(F133,'كود المعدة'!A:B,2,0),"")</f>
        <v/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</row>
    <row r="134" spans="1:38">
      <c r="A134" s="62"/>
      <c r="B134" s="42" t="str">
        <f>IFERROR(VLOOKUP(A134,الرصيد!A:D,4,0),"")</f>
        <v/>
      </c>
      <c r="C134" s="43" t="str">
        <f>IFERROR(VLOOKUP(A134,الرصيد!A:D,2,0),"")</f>
        <v/>
      </c>
      <c r="D134" s="43" t="str">
        <f>IFERROR(VLOOKUP(A134,الرصيد!A:D,3,0),"")</f>
        <v/>
      </c>
      <c r="E134" s="41">
        <f t="shared" si="4"/>
        <v>0</v>
      </c>
      <c r="F134" s="60"/>
      <c r="G134" s="13" t="str">
        <f>IFERROR(VLOOKUP(F134,'كود المعدة'!A:B,2,0),"")</f>
        <v/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</row>
    <row r="135" spans="1:38">
      <c r="A135" s="61"/>
      <c r="B135" s="40" t="str">
        <f>IFERROR(VLOOKUP(A135,الرصيد!A:D,4,0),"")</f>
        <v/>
      </c>
      <c r="C135" s="40" t="str">
        <f>IFERROR(VLOOKUP(A135,الرصيد!A:D,2,0),"")</f>
        <v/>
      </c>
      <c r="D135" s="40" t="str">
        <f>IFERROR(VLOOKUP(A135,الرصيد!A:D,3,0),"")</f>
        <v/>
      </c>
      <c r="E135" s="41">
        <f t="shared" si="4"/>
        <v>0</v>
      </c>
      <c r="F135" s="59"/>
      <c r="G135" s="11" t="str">
        <f>IFERROR(VLOOKUP(F135,'كود المعدة'!A:B,2,0),"")</f>
        <v/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</row>
    <row r="136" spans="1:38">
      <c r="A136" s="62"/>
      <c r="B136" s="42" t="str">
        <f>IFERROR(VLOOKUP(A136,الرصيد!A:D,4,0),"")</f>
        <v/>
      </c>
      <c r="C136" s="43" t="str">
        <f>IFERROR(VLOOKUP(A136,الرصيد!A:D,2,0),"")</f>
        <v/>
      </c>
      <c r="D136" s="43" t="str">
        <f>IFERROR(VLOOKUP(A136,الرصيد!A:D,3,0),"")</f>
        <v/>
      </c>
      <c r="E136" s="41">
        <f t="shared" si="4"/>
        <v>0</v>
      </c>
      <c r="F136" s="60"/>
      <c r="G136" s="13" t="str">
        <f>IFERROR(VLOOKUP(F136,'كود المعدة'!A:B,2,0),"")</f>
        <v/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</row>
    <row r="137" spans="1:38">
      <c r="A137" s="61"/>
      <c r="B137" s="40" t="str">
        <f>IFERROR(VLOOKUP(A137,الرصيد!A:D,4,0),"")</f>
        <v/>
      </c>
      <c r="C137" s="40" t="str">
        <f>IFERROR(VLOOKUP(A137,الرصيد!A:D,2,0),"")</f>
        <v/>
      </c>
      <c r="D137" s="40" t="str">
        <f>IFERROR(VLOOKUP(A137,الرصيد!A:D,3,0),"")</f>
        <v/>
      </c>
      <c r="E137" s="41">
        <f t="shared" si="4"/>
        <v>0</v>
      </c>
      <c r="F137" s="59"/>
      <c r="G137" s="11" t="str">
        <f>IFERROR(VLOOKUP(F137,'كود المعدة'!A:B,2,0),"")</f>
        <v/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</row>
    <row r="138" spans="1:38">
      <c r="A138" s="62"/>
      <c r="B138" s="42" t="str">
        <f>IFERROR(VLOOKUP(A138,الرصيد!A:D,4,0),"")</f>
        <v/>
      </c>
      <c r="C138" s="43" t="str">
        <f>IFERROR(VLOOKUP(A138,الرصيد!A:D,2,0),"")</f>
        <v/>
      </c>
      <c r="D138" s="43" t="str">
        <f>IFERROR(VLOOKUP(A138,الرصيد!A:D,3,0),"")</f>
        <v/>
      </c>
      <c r="E138" s="41">
        <f t="shared" si="4"/>
        <v>0</v>
      </c>
      <c r="F138" s="60"/>
      <c r="G138" s="13" t="str">
        <f>IFERROR(VLOOKUP(F138,'كود المعدة'!A:B,2,0),"")</f>
        <v/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</row>
    <row r="139" spans="1:38">
      <c r="A139" s="61"/>
      <c r="B139" s="40" t="str">
        <f>IFERROR(VLOOKUP(A139,الرصيد!A:D,4,0),"")</f>
        <v/>
      </c>
      <c r="C139" s="40" t="str">
        <f>IFERROR(VLOOKUP(A139,الرصيد!A:D,2,0),"")</f>
        <v/>
      </c>
      <c r="D139" s="40" t="str">
        <f>IFERROR(VLOOKUP(A139,الرصيد!A:D,3,0),"")</f>
        <v/>
      </c>
      <c r="E139" s="41">
        <f t="shared" si="4"/>
        <v>0</v>
      </c>
      <c r="F139" s="59"/>
      <c r="G139" s="11" t="str">
        <f>IFERROR(VLOOKUP(F139,'كود المعدة'!A:B,2,0),"")</f>
        <v/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pans="1:38">
      <c r="A140" s="62"/>
      <c r="B140" s="42" t="str">
        <f>IFERROR(VLOOKUP(A140,الرصيد!A:D,4,0),"")</f>
        <v/>
      </c>
      <c r="C140" s="43" t="str">
        <f>IFERROR(VLOOKUP(A140,الرصيد!A:D,2,0),"")</f>
        <v/>
      </c>
      <c r="D140" s="43" t="str">
        <f>IFERROR(VLOOKUP(A140,الرصيد!A:D,3,0),"")</f>
        <v/>
      </c>
      <c r="E140" s="41">
        <f t="shared" si="4"/>
        <v>0</v>
      </c>
      <c r="F140" s="60"/>
      <c r="G140" s="13" t="str">
        <f>IFERROR(VLOOKUP(F140,'كود المعدة'!A:B,2,0),"")</f>
        <v/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pans="1:38">
      <c r="A141" s="61"/>
      <c r="B141" s="40" t="str">
        <f>IFERROR(VLOOKUP(A141,الرصيد!A:D,4,0),"")</f>
        <v/>
      </c>
      <c r="C141" s="40" t="str">
        <f>IFERROR(VLOOKUP(A141,الرصيد!A:D,2,0),"")</f>
        <v/>
      </c>
      <c r="D141" s="40" t="str">
        <f>IFERROR(VLOOKUP(A141,الرصيد!A:D,3,0),"")</f>
        <v/>
      </c>
      <c r="E141" s="41">
        <f t="shared" si="4"/>
        <v>0</v>
      </c>
      <c r="F141" s="59"/>
      <c r="G141" s="11" t="str">
        <f>IFERROR(VLOOKUP(F141,'كود المعدة'!A:B,2,0),"")</f>
        <v/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pans="1:38">
      <c r="A142" s="62"/>
      <c r="B142" s="42" t="str">
        <f>IFERROR(VLOOKUP(A142,الرصيد!A:D,4,0),"")</f>
        <v/>
      </c>
      <c r="C142" s="43" t="str">
        <f>IFERROR(VLOOKUP(A142,الرصيد!A:D,2,0),"")</f>
        <v/>
      </c>
      <c r="D142" s="43" t="str">
        <f>IFERROR(VLOOKUP(A142,الرصيد!A:D,3,0),"")</f>
        <v/>
      </c>
      <c r="E142" s="41">
        <f t="shared" si="4"/>
        <v>0</v>
      </c>
      <c r="F142" s="60"/>
      <c r="G142" s="13" t="str">
        <f>IFERROR(VLOOKUP(F142,'كود المعدة'!A:B,2,0),"")</f>
        <v/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pans="1:38">
      <c r="A143" s="61"/>
      <c r="B143" s="40" t="str">
        <f>IFERROR(VLOOKUP(A143,الرصيد!A:D,4,0),"")</f>
        <v/>
      </c>
      <c r="C143" s="40" t="str">
        <f>IFERROR(VLOOKUP(A143,الرصيد!A:D,2,0),"")</f>
        <v/>
      </c>
      <c r="D143" s="40" t="str">
        <f>IFERROR(VLOOKUP(A143,الرصيد!A:D,3,0),"")</f>
        <v/>
      </c>
      <c r="E143" s="41">
        <f t="shared" si="4"/>
        <v>0</v>
      </c>
      <c r="F143" s="59"/>
      <c r="G143" s="11" t="str">
        <f>IFERROR(VLOOKUP(F143,'كود المعدة'!A:B,2,0),"")</f>
        <v/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</row>
    <row r="144" spans="1:38">
      <c r="A144" s="62"/>
      <c r="B144" s="42" t="str">
        <f>IFERROR(VLOOKUP(A144,الرصيد!A:D,4,0),"")</f>
        <v/>
      </c>
      <c r="C144" s="43" t="str">
        <f>IFERROR(VLOOKUP(A144,الرصيد!A:D,2,0),"")</f>
        <v/>
      </c>
      <c r="D144" s="43" t="str">
        <f>IFERROR(VLOOKUP(A144,الرصيد!A:D,3,0),"")</f>
        <v/>
      </c>
      <c r="E144" s="41">
        <f t="shared" si="4"/>
        <v>0</v>
      </c>
      <c r="F144" s="60"/>
      <c r="G144" s="13" t="str">
        <f>IFERROR(VLOOKUP(F144,'كود المعدة'!A:B,2,0),"")</f>
        <v/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</row>
    <row r="145" spans="1:38">
      <c r="A145" s="61"/>
      <c r="B145" s="40" t="str">
        <f>IFERROR(VLOOKUP(A145,الرصيد!A:D,4,0),"")</f>
        <v/>
      </c>
      <c r="C145" s="40" t="str">
        <f>IFERROR(VLOOKUP(A145,الرصيد!A:D,2,0),"")</f>
        <v/>
      </c>
      <c r="D145" s="40" t="str">
        <f>IFERROR(VLOOKUP(A145,الرصيد!A:D,3,0),"")</f>
        <v/>
      </c>
      <c r="E145" s="41">
        <f t="shared" si="4"/>
        <v>0</v>
      </c>
      <c r="F145" s="59"/>
      <c r="G145" s="11" t="str">
        <f>IFERROR(VLOOKUP(F145,'كود المعدة'!A:B,2,0),"")</f>
        <v/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pans="1:38">
      <c r="A146" s="62"/>
      <c r="B146" s="42" t="str">
        <f>IFERROR(VLOOKUP(A146,الرصيد!A:D,4,0),"")</f>
        <v/>
      </c>
      <c r="C146" s="43" t="str">
        <f>IFERROR(VLOOKUP(A146,الرصيد!A:D,2,0),"")</f>
        <v/>
      </c>
      <c r="D146" s="43" t="str">
        <f>IFERROR(VLOOKUP(A146,الرصيد!A:D,3,0),"")</f>
        <v/>
      </c>
      <c r="E146" s="41">
        <f t="shared" si="4"/>
        <v>0</v>
      </c>
      <c r="F146" s="60"/>
      <c r="G146" s="13" t="str">
        <f>IFERROR(VLOOKUP(F146,'كود المعدة'!A:B,2,0),"")</f>
        <v/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pans="1:38">
      <c r="A147" s="61"/>
      <c r="B147" s="40" t="str">
        <f>IFERROR(VLOOKUP(A147,الرصيد!A:D,4,0),"")</f>
        <v/>
      </c>
      <c r="C147" s="40" t="str">
        <f>IFERROR(VLOOKUP(A147,الرصيد!A:D,2,0),"")</f>
        <v/>
      </c>
      <c r="D147" s="40" t="str">
        <f>IFERROR(VLOOKUP(A147,الرصيد!A:D,3,0),"")</f>
        <v/>
      </c>
      <c r="E147" s="41">
        <f t="shared" si="4"/>
        <v>0</v>
      </c>
      <c r="F147" s="59"/>
      <c r="G147" s="13" t="str">
        <f>IFERROR(VLOOKUP(F147,'كود المعدة'!A:B,2,0),"")</f>
        <v/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</row>
    <row r="148" spans="1:38">
      <c r="A148" s="62"/>
      <c r="B148" s="42" t="str">
        <f>IFERROR(VLOOKUP(A148,الرصيد!A:D,4,0),"")</f>
        <v/>
      </c>
      <c r="C148" s="43" t="str">
        <f>IFERROR(VLOOKUP(A148,الرصيد!A:D,2,0),"")</f>
        <v/>
      </c>
      <c r="D148" s="43" t="str">
        <f>IFERROR(VLOOKUP(A148,الرصيد!A:D,3,0),"")</f>
        <v/>
      </c>
      <c r="E148" s="41">
        <f t="shared" si="4"/>
        <v>0</v>
      </c>
      <c r="F148" s="60"/>
      <c r="G148" s="11" t="str">
        <f>IFERROR(VLOOKUP(F148,'كود المعدة'!A:B,2,0),"")</f>
        <v/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pans="1:38">
      <c r="A149" s="61"/>
      <c r="B149" s="40" t="str">
        <f>IFERROR(VLOOKUP(A149,الرصيد!A:D,4,0),"")</f>
        <v/>
      </c>
      <c r="C149" s="40" t="str">
        <f>IFERROR(VLOOKUP(A149,الرصيد!A:D,2,0),"")</f>
        <v/>
      </c>
      <c r="D149" s="40" t="str">
        <f>IFERROR(VLOOKUP(A149,الرصيد!A:D,3,0),"")</f>
        <v/>
      </c>
      <c r="E149" s="41">
        <f t="shared" si="4"/>
        <v>0</v>
      </c>
      <c r="F149" s="59"/>
      <c r="G149" s="13" t="str">
        <f>IFERROR(VLOOKUP(F149,'كود المعدة'!A:B,2,0),"")</f>
        <v/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</row>
    <row r="150" spans="1:38">
      <c r="A150" s="62"/>
      <c r="B150" s="42" t="str">
        <f>IFERROR(VLOOKUP(A150,الرصيد!A:D,4,0),"")</f>
        <v/>
      </c>
      <c r="C150" s="43" t="str">
        <f>IFERROR(VLOOKUP(A150,الرصيد!A:D,2,0),"")</f>
        <v/>
      </c>
      <c r="D150" s="43" t="str">
        <f>IFERROR(VLOOKUP(A150,الرصيد!A:D,3,0),"")</f>
        <v/>
      </c>
      <c r="E150" s="41">
        <f t="shared" si="4"/>
        <v>0</v>
      </c>
      <c r="F150" s="60"/>
      <c r="G150" s="11" t="str">
        <f>IFERROR(VLOOKUP(F150,'كود المعدة'!A:B,2,0),"")</f>
        <v/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</row>
    <row r="151" spans="1:38">
      <c r="A151" s="61"/>
      <c r="B151" s="40" t="str">
        <f>IFERROR(VLOOKUP(A151,الرصيد!A:D,4,0),"")</f>
        <v/>
      </c>
      <c r="C151" s="40" t="str">
        <f>IFERROR(VLOOKUP(A151,الرصيد!A:D,2,0),"")</f>
        <v/>
      </c>
      <c r="D151" s="40" t="str">
        <f>IFERROR(VLOOKUP(A151,الرصيد!A:D,3,0),"")</f>
        <v/>
      </c>
      <c r="E151" s="41">
        <f t="shared" si="4"/>
        <v>0</v>
      </c>
      <c r="F151" s="59"/>
      <c r="G151" s="13" t="str">
        <f>IFERROR(VLOOKUP(F151,'كود المعدة'!A:B,2,0),"")</f>
        <v/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1:38">
      <c r="A152" s="62"/>
      <c r="B152" s="42" t="str">
        <f>IFERROR(VLOOKUP(A152,الرصيد!A:D,4,0),"")</f>
        <v/>
      </c>
      <c r="C152" s="43" t="str">
        <f>IFERROR(VLOOKUP(A152,الرصيد!A:D,2,0),"")</f>
        <v/>
      </c>
      <c r="D152" s="43" t="str">
        <f>IFERROR(VLOOKUP(A152,الرصيد!A:D,3,0),"")</f>
        <v/>
      </c>
      <c r="E152" s="41">
        <f t="shared" si="4"/>
        <v>0</v>
      </c>
      <c r="F152" s="60"/>
      <c r="G152" s="11" t="str">
        <f>IFERROR(VLOOKUP(F152,'كود المعدة'!A:B,2,0),"")</f>
        <v/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pans="1:38">
      <c r="A153" s="61"/>
      <c r="B153" s="40" t="str">
        <f>IFERROR(VLOOKUP(A153,الرصيد!A:D,4,0),"")</f>
        <v/>
      </c>
      <c r="C153" s="40" t="str">
        <f>IFERROR(VLOOKUP(A153,الرصيد!A:D,2,0),"")</f>
        <v/>
      </c>
      <c r="D153" s="40" t="str">
        <f>IFERROR(VLOOKUP(A153,الرصيد!A:D,3,0),"")</f>
        <v/>
      </c>
      <c r="E153" s="41">
        <f t="shared" si="4"/>
        <v>0</v>
      </c>
      <c r="F153" s="59"/>
      <c r="G153" s="13" t="str">
        <f>IFERROR(VLOOKUP(F153,'كود المعدة'!A:B,2,0),"")</f>
        <v/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1:38">
      <c r="A154" s="62"/>
      <c r="B154" s="42" t="str">
        <f>IFERROR(VLOOKUP(A154,الرصيد!A:D,4,0),"")</f>
        <v/>
      </c>
      <c r="C154" s="43" t="str">
        <f>IFERROR(VLOOKUP(A154,الرصيد!A:D,2,0),"")</f>
        <v/>
      </c>
      <c r="D154" s="43" t="str">
        <f>IFERROR(VLOOKUP(A154,الرصيد!A:D,3,0),"")</f>
        <v/>
      </c>
      <c r="E154" s="41">
        <f t="shared" si="4"/>
        <v>0</v>
      </c>
      <c r="F154" s="60"/>
      <c r="G154" s="11" t="str">
        <f>IFERROR(VLOOKUP(F154,'كود المعدة'!A:B,2,0),"")</f>
        <v/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</row>
    <row r="155" spans="1:38">
      <c r="A155" s="61"/>
      <c r="B155" s="40" t="str">
        <f>IFERROR(VLOOKUP(A155,الرصيد!A:D,4,0),"")</f>
        <v/>
      </c>
      <c r="C155" s="40" t="str">
        <f>IFERROR(VLOOKUP(A155,الرصيد!A:D,2,0),"")</f>
        <v/>
      </c>
      <c r="D155" s="40" t="str">
        <f>IFERROR(VLOOKUP(A155,الرصيد!A:D,3,0),"")</f>
        <v/>
      </c>
      <c r="E155" s="41">
        <f t="shared" si="4"/>
        <v>0</v>
      </c>
      <c r="F155" s="59"/>
      <c r="G155" s="13" t="str">
        <f>IFERROR(VLOOKUP(F155,'كود المعدة'!A:B,2,0),"")</f>
        <v/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</row>
    <row r="156" spans="1:38">
      <c r="A156" s="62"/>
      <c r="B156" s="42" t="str">
        <f>IFERROR(VLOOKUP(A156,الرصيد!A:D,4,0),"")</f>
        <v/>
      </c>
      <c r="C156" s="43" t="str">
        <f>IFERROR(VLOOKUP(A156,الرصيد!A:D,2,0),"")</f>
        <v/>
      </c>
      <c r="D156" s="43" t="str">
        <f>IFERROR(VLOOKUP(A156,الرصيد!A:D,3,0),"")</f>
        <v/>
      </c>
      <c r="E156" s="41">
        <f t="shared" si="4"/>
        <v>0</v>
      </c>
      <c r="F156" s="60"/>
      <c r="G156" s="11" t="str">
        <f>IFERROR(VLOOKUP(F156,'كود المعدة'!A:B,2,0),"")</f>
        <v/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</row>
    <row r="157" spans="1:38">
      <c r="A157" s="61"/>
      <c r="B157" s="40" t="str">
        <f>IFERROR(VLOOKUP(A157,الرصيد!A:D,4,0),"")</f>
        <v/>
      </c>
      <c r="C157" s="40" t="str">
        <f>IFERROR(VLOOKUP(A157,الرصيد!A:D,2,0),"")</f>
        <v/>
      </c>
      <c r="D157" s="40" t="str">
        <f>IFERROR(VLOOKUP(A157,الرصيد!A:D,3,0),"")</f>
        <v/>
      </c>
      <c r="E157" s="41">
        <f t="shared" si="4"/>
        <v>0</v>
      </c>
      <c r="F157" s="59"/>
      <c r="G157" s="13" t="str">
        <f>IFERROR(VLOOKUP(F157,'كود المعدة'!A:B,2,0),"")</f>
        <v/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</row>
    <row r="158" spans="1:38">
      <c r="A158" s="62"/>
      <c r="B158" s="42" t="str">
        <f>IFERROR(VLOOKUP(A158,الرصيد!A:D,4,0),"")</f>
        <v/>
      </c>
      <c r="C158" s="43" t="str">
        <f>IFERROR(VLOOKUP(A158,الرصيد!A:D,2,0),"")</f>
        <v/>
      </c>
      <c r="D158" s="43" t="str">
        <f>IFERROR(VLOOKUP(A158,الرصيد!A:D,3,0),"")</f>
        <v/>
      </c>
      <c r="E158" s="41">
        <f t="shared" si="4"/>
        <v>0</v>
      </c>
      <c r="F158" s="60"/>
      <c r="G158" s="11" t="str">
        <f>IFERROR(VLOOKUP(F158,'كود المعدة'!A:B,2,0),"")</f>
        <v/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1:38">
      <c r="A159" s="61"/>
      <c r="B159" s="40" t="str">
        <f>IFERROR(VLOOKUP(A159,الرصيد!A:D,4,0),"")</f>
        <v/>
      </c>
      <c r="C159" s="40" t="str">
        <f>IFERROR(VLOOKUP(A159,الرصيد!A:D,2,0),"")</f>
        <v/>
      </c>
      <c r="D159" s="40" t="str">
        <f>IFERROR(VLOOKUP(A159,الرصيد!A:D,3,0),"")</f>
        <v/>
      </c>
      <c r="E159" s="41">
        <f t="shared" si="4"/>
        <v>0</v>
      </c>
      <c r="F159" s="59"/>
      <c r="G159" s="13" t="str">
        <f>IFERROR(VLOOKUP(F159,'كود المعدة'!A:B,2,0),"")</f>
        <v/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</row>
    <row r="160" spans="1:38">
      <c r="A160" s="62"/>
      <c r="B160" s="42" t="str">
        <f>IFERROR(VLOOKUP(A160,الرصيد!A:D,4,0),"")</f>
        <v/>
      </c>
      <c r="C160" s="43" t="str">
        <f>IFERROR(VLOOKUP(A160,الرصيد!A:D,2,0),"")</f>
        <v/>
      </c>
      <c r="D160" s="43" t="str">
        <f>IFERROR(VLOOKUP(A160,الرصيد!A:D,3,0),"")</f>
        <v/>
      </c>
      <c r="E160" s="41">
        <f t="shared" si="4"/>
        <v>0</v>
      </c>
      <c r="F160" s="60"/>
      <c r="G160" s="13" t="str">
        <f>IFERROR(VLOOKUP(F160,'كود المعدة'!A:B,2,0),"")</f>
        <v/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pans="1:38">
      <c r="A161" s="61"/>
      <c r="B161" s="40" t="str">
        <f>IFERROR(VLOOKUP(A161,الرصيد!A:D,4,0),"")</f>
        <v/>
      </c>
      <c r="C161" s="40" t="str">
        <f>IFERROR(VLOOKUP(A161,الرصيد!A:D,2,0),"")</f>
        <v/>
      </c>
      <c r="D161" s="40" t="str">
        <f>IFERROR(VLOOKUP(A161,الرصيد!A:D,3,0),"")</f>
        <v/>
      </c>
      <c r="E161" s="41">
        <f t="shared" si="4"/>
        <v>0</v>
      </c>
      <c r="F161" s="59"/>
      <c r="G161" s="11" t="str">
        <f>IFERROR(VLOOKUP(F161,'كود المعدة'!A:B,2,0),"")</f>
        <v/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</row>
    <row r="162" spans="1:38">
      <c r="A162" s="62"/>
      <c r="B162" s="42" t="str">
        <f>IFERROR(VLOOKUP(A162,الرصيد!A:D,4,0),"")</f>
        <v/>
      </c>
      <c r="C162" s="43" t="str">
        <f>IFERROR(VLOOKUP(A162,الرصيد!A:D,2,0),"")</f>
        <v/>
      </c>
      <c r="D162" s="43" t="str">
        <f>IFERROR(VLOOKUP(A162,الرصيد!A:D,3,0),"")</f>
        <v/>
      </c>
      <c r="E162" s="41">
        <f t="shared" si="4"/>
        <v>0</v>
      </c>
      <c r="F162" s="60"/>
      <c r="G162" s="13" t="str">
        <f>IFERROR(VLOOKUP(F162,'كود المعدة'!A:B,2,0),"")</f>
        <v/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</row>
    <row r="163" spans="1:38">
      <c r="A163" s="61"/>
      <c r="B163" s="40" t="str">
        <f>IFERROR(VLOOKUP(A163,الرصيد!A:D,4,0),"")</f>
        <v/>
      </c>
      <c r="C163" s="40" t="str">
        <f>IFERROR(VLOOKUP(A163,الرصيد!A:D,2,0),"")</f>
        <v/>
      </c>
      <c r="D163" s="40" t="str">
        <f>IFERROR(VLOOKUP(A163,الرصيد!A:D,3,0),"")</f>
        <v/>
      </c>
      <c r="E163" s="41">
        <f t="shared" si="4"/>
        <v>0</v>
      </c>
      <c r="F163" s="59"/>
      <c r="G163" s="11" t="str">
        <f>IFERROR(VLOOKUP(F163,'كود المعدة'!A:B,2,0),"")</f>
        <v/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pans="1:38">
      <c r="A164" s="62"/>
      <c r="B164" s="42" t="str">
        <f>IFERROR(VLOOKUP(A164,الرصيد!A:D,4,0),"")</f>
        <v/>
      </c>
      <c r="C164" s="43" t="str">
        <f>IFERROR(VLOOKUP(A164,الرصيد!A:D,2,0),"")</f>
        <v/>
      </c>
      <c r="D164" s="43" t="str">
        <f>IFERROR(VLOOKUP(A164,الرصيد!A:D,3,0),"")</f>
        <v/>
      </c>
      <c r="E164" s="41">
        <f t="shared" si="4"/>
        <v>0</v>
      </c>
      <c r="F164" s="60"/>
      <c r="G164" s="13" t="str">
        <f>IFERROR(VLOOKUP(F164,'كود المعدة'!A:B,2,0),"")</f>
        <v/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</row>
    <row r="165" spans="1:38">
      <c r="A165" s="61"/>
      <c r="B165" s="40" t="str">
        <f>IFERROR(VLOOKUP(A165,الرصيد!A:D,4,0),"")</f>
        <v/>
      </c>
      <c r="C165" s="40" t="str">
        <f>IFERROR(VLOOKUP(A165,الرصيد!A:D,2,0),"")</f>
        <v/>
      </c>
      <c r="D165" s="40" t="str">
        <f>IFERROR(VLOOKUP(A165,الرصيد!A:D,3,0),"")</f>
        <v/>
      </c>
      <c r="E165" s="41">
        <f t="shared" si="4"/>
        <v>0</v>
      </c>
      <c r="F165" s="59"/>
      <c r="G165" s="11" t="str">
        <f>IFERROR(VLOOKUP(F165,'كود المعدة'!A:B,2,0),"")</f>
        <v/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1:38">
      <c r="A166" s="62"/>
      <c r="B166" s="42" t="str">
        <f>IFERROR(VLOOKUP(A166,الرصيد!A:D,4,0),"")</f>
        <v/>
      </c>
      <c r="C166" s="43" t="str">
        <f>IFERROR(VLOOKUP(A166,الرصيد!A:D,2,0),"")</f>
        <v/>
      </c>
      <c r="D166" s="43" t="str">
        <f>IFERROR(VLOOKUP(A166,الرصيد!A:D,3,0),"")</f>
        <v/>
      </c>
      <c r="E166" s="41">
        <f t="shared" si="4"/>
        <v>0</v>
      </c>
      <c r="F166" s="60"/>
      <c r="G166" s="13" t="str">
        <f>IFERROR(VLOOKUP(F166,'كود المعدة'!A:B,2,0),"")</f>
        <v/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</row>
    <row r="167" spans="1:38">
      <c r="A167" s="61"/>
      <c r="B167" s="40" t="str">
        <f>IFERROR(VLOOKUP(A167,الرصيد!A:D,4,0),"")</f>
        <v/>
      </c>
      <c r="C167" s="40" t="str">
        <f>IFERROR(VLOOKUP(A167,الرصيد!A:D,2,0),"")</f>
        <v/>
      </c>
      <c r="D167" s="40" t="str">
        <f>IFERROR(VLOOKUP(A167,الرصيد!A:D,3,0),"")</f>
        <v/>
      </c>
      <c r="E167" s="41">
        <f t="shared" si="4"/>
        <v>0</v>
      </c>
      <c r="F167" s="59"/>
      <c r="G167" s="11" t="str">
        <f>IFERROR(VLOOKUP(F167,'كود المعدة'!A:B,2,0),"")</f>
        <v/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pans="1:38">
      <c r="A168" s="62"/>
      <c r="B168" s="42" t="str">
        <f>IFERROR(VLOOKUP(A168,الرصيد!A:D,4,0),"")</f>
        <v/>
      </c>
      <c r="C168" s="43" t="str">
        <f>IFERROR(VLOOKUP(A168,الرصيد!A:D,2,0),"")</f>
        <v/>
      </c>
      <c r="D168" s="43" t="str">
        <f>IFERROR(VLOOKUP(A168,الرصيد!A:D,3,0),"")</f>
        <v/>
      </c>
      <c r="E168" s="41">
        <f t="shared" si="4"/>
        <v>0</v>
      </c>
      <c r="F168" s="60"/>
      <c r="G168" s="13" t="str">
        <f>IFERROR(VLOOKUP(F168,'كود المعدة'!A:B,2,0),"")</f>
        <v/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pans="1:38">
      <c r="A169" s="61"/>
      <c r="B169" s="40" t="str">
        <f>IFERROR(VLOOKUP(A169,الرصيد!A:D,4,0),"")</f>
        <v/>
      </c>
      <c r="C169" s="40" t="str">
        <f>IFERROR(VLOOKUP(A169,الرصيد!A:D,2,0),"")</f>
        <v/>
      </c>
      <c r="D169" s="40" t="str">
        <f>IFERROR(VLOOKUP(A169,الرصيد!A:D,3,0),"")</f>
        <v/>
      </c>
      <c r="E169" s="41">
        <f t="shared" si="4"/>
        <v>0</v>
      </c>
      <c r="F169" s="59"/>
      <c r="G169" s="11" t="str">
        <f>IFERROR(VLOOKUP(F169,'كود المعدة'!A:B,2,0),"")</f>
        <v/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</row>
    <row r="170" spans="1:38">
      <c r="A170" s="62"/>
      <c r="B170" s="42" t="str">
        <f>IFERROR(VLOOKUP(A170,الرصيد!A:D,4,0),"")</f>
        <v/>
      </c>
      <c r="C170" s="43" t="str">
        <f>IFERROR(VLOOKUP(A170,الرصيد!A:D,2,0),"")</f>
        <v/>
      </c>
      <c r="D170" s="43" t="str">
        <f>IFERROR(VLOOKUP(A170,الرصيد!A:D,3,0),"")</f>
        <v/>
      </c>
      <c r="E170" s="41">
        <f t="shared" si="4"/>
        <v>0</v>
      </c>
      <c r="F170" s="60"/>
      <c r="G170" s="13" t="str">
        <f>IFERROR(VLOOKUP(F170,'كود المعدة'!A:B,2,0),"")</f>
        <v/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pans="1:38">
      <c r="A171" s="61"/>
      <c r="B171" s="40" t="str">
        <f>IFERROR(VLOOKUP(A171,الرصيد!A:D,4,0),"")</f>
        <v/>
      </c>
      <c r="C171" s="40" t="str">
        <f>IFERROR(VLOOKUP(A171,الرصيد!A:D,2,0),"")</f>
        <v/>
      </c>
      <c r="D171" s="40" t="str">
        <f>IFERROR(VLOOKUP(A171,الرصيد!A:D,3,0),"")</f>
        <v/>
      </c>
      <c r="E171" s="41">
        <f t="shared" si="4"/>
        <v>0</v>
      </c>
      <c r="F171" s="59"/>
      <c r="G171" s="11" t="str">
        <f>IFERROR(VLOOKUP(F171,'كود المعدة'!A:B,2,0),"")</f>
        <v/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</row>
    <row r="172" spans="1:38">
      <c r="A172" s="62"/>
      <c r="B172" s="42" t="str">
        <f>IFERROR(VLOOKUP(A172,الرصيد!A:D,4,0),"")</f>
        <v/>
      </c>
      <c r="C172" s="43" t="str">
        <f>IFERROR(VLOOKUP(A172,الرصيد!A:D,2,0),"")</f>
        <v/>
      </c>
      <c r="D172" s="43" t="str">
        <f>IFERROR(VLOOKUP(A172,الرصيد!A:D,3,0),"")</f>
        <v/>
      </c>
      <c r="E172" s="41">
        <f t="shared" si="4"/>
        <v>0</v>
      </c>
      <c r="F172" s="60"/>
      <c r="G172" s="13" t="str">
        <f>IFERROR(VLOOKUP(F172,'كود المعدة'!A:B,2,0),"")</f>
        <v/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1:38">
      <c r="A173" s="61"/>
      <c r="B173" s="40" t="str">
        <f>IFERROR(VLOOKUP(A173,الرصيد!A:D,4,0),"")</f>
        <v/>
      </c>
      <c r="C173" s="40" t="str">
        <f>IFERROR(VLOOKUP(A173,الرصيد!A:D,2,0),"")</f>
        <v/>
      </c>
      <c r="D173" s="40" t="str">
        <f>IFERROR(VLOOKUP(A173,الرصيد!A:D,3,0),"")</f>
        <v/>
      </c>
      <c r="E173" s="41">
        <f t="shared" si="4"/>
        <v>0</v>
      </c>
      <c r="F173" s="59"/>
      <c r="G173" s="13" t="str">
        <f>IFERROR(VLOOKUP(F173,'كود المعدة'!A:B,2,0),"")</f>
        <v/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</row>
    <row r="174" spans="1:38">
      <c r="A174" s="62"/>
      <c r="B174" s="42" t="str">
        <f>IFERROR(VLOOKUP(A174,الرصيد!A:D,4,0),"")</f>
        <v/>
      </c>
      <c r="C174" s="43" t="str">
        <f>IFERROR(VLOOKUP(A174,الرصيد!A:D,2,0),"")</f>
        <v/>
      </c>
      <c r="D174" s="43" t="str">
        <f>IFERROR(VLOOKUP(A174,الرصيد!A:D,3,0),"")</f>
        <v/>
      </c>
      <c r="E174" s="41">
        <f t="shared" si="4"/>
        <v>0</v>
      </c>
      <c r="F174" s="60"/>
      <c r="G174" s="11" t="str">
        <f>IFERROR(VLOOKUP(F174,'كود المعدة'!A:B,2,0),"")</f>
        <v/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</row>
    <row r="175" spans="1:38">
      <c r="A175" s="61"/>
      <c r="B175" s="40" t="str">
        <f>IFERROR(VLOOKUP(A175,الرصيد!A:D,4,0),"")</f>
        <v/>
      </c>
      <c r="C175" s="40" t="str">
        <f>IFERROR(VLOOKUP(A175,الرصيد!A:D,2,0),"")</f>
        <v/>
      </c>
      <c r="D175" s="40" t="str">
        <f>IFERROR(VLOOKUP(A175,الرصيد!A:D,3,0),"")</f>
        <v/>
      </c>
      <c r="E175" s="41">
        <f t="shared" si="4"/>
        <v>0</v>
      </c>
      <c r="F175" s="59"/>
      <c r="G175" s="13" t="str">
        <f>IFERROR(VLOOKUP(F175,'كود المعدة'!A:B,2,0),"")</f>
        <v/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spans="1:38">
      <c r="A176" s="62"/>
      <c r="B176" s="42" t="str">
        <f>IFERROR(VLOOKUP(A176,الرصيد!A:D,4,0),"")</f>
        <v/>
      </c>
      <c r="C176" s="43" t="str">
        <f>IFERROR(VLOOKUP(A176,الرصيد!A:D,2,0),"")</f>
        <v/>
      </c>
      <c r="D176" s="43" t="str">
        <f>IFERROR(VLOOKUP(A176,الرصيد!A:D,3,0),"")</f>
        <v/>
      </c>
      <c r="E176" s="41">
        <f t="shared" si="4"/>
        <v>0</v>
      </c>
      <c r="F176" s="60"/>
      <c r="G176" s="11" t="str">
        <f>IFERROR(VLOOKUP(F176,'كود المعدة'!A:B,2,0),"")</f>
        <v/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pans="1:38">
      <c r="A177" s="61"/>
      <c r="B177" s="40" t="str">
        <f>IFERROR(VLOOKUP(A177,الرصيد!A:D,4,0),"")</f>
        <v/>
      </c>
      <c r="C177" s="40" t="str">
        <f>IFERROR(VLOOKUP(A177,الرصيد!A:D,2,0),"")</f>
        <v/>
      </c>
      <c r="D177" s="40" t="str">
        <f>IFERROR(VLOOKUP(A177,الرصيد!A:D,3,0),"")</f>
        <v/>
      </c>
      <c r="E177" s="41">
        <f t="shared" si="4"/>
        <v>0</v>
      </c>
      <c r="F177" s="59"/>
      <c r="G177" s="13" t="str">
        <f>IFERROR(VLOOKUP(F177,'كود المعدة'!A:B,2,0),"")</f>
        <v/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pans="1:38">
      <c r="A178" s="62"/>
      <c r="B178" s="42" t="str">
        <f>IFERROR(VLOOKUP(A178,الرصيد!A:D,4,0),"")</f>
        <v/>
      </c>
      <c r="C178" s="43" t="str">
        <f>IFERROR(VLOOKUP(A178,الرصيد!A:D,2,0),"")</f>
        <v/>
      </c>
      <c r="D178" s="43" t="str">
        <f>IFERROR(VLOOKUP(A178,الرصيد!A:D,3,0),"")</f>
        <v/>
      </c>
      <c r="E178" s="41">
        <f t="shared" si="4"/>
        <v>0</v>
      </c>
      <c r="F178" s="60"/>
      <c r="G178" s="11" t="str">
        <f>IFERROR(VLOOKUP(F178,'كود المعدة'!A:B,2,0),"")</f>
        <v/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spans="1:38">
      <c r="A179" s="61"/>
      <c r="B179" s="40" t="str">
        <f>IFERROR(VLOOKUP(A179,الرصيد!A:D,4,0),"")</f>
        <v/>
      </c>
      <c r="C179" s="40" t="str">
        <f>IFERROR(VLOOKUP(A179,الرصيد!A:D,2,0),"")</f>
        <v/>
      </c>
      <c r="D179" s="40" t="str">
        <f>IFERROR(VLOOKUP(A179,الرصيد!A:D,3,0),"")</f>
        <v/>
      </c>
      <c r="E179" s="41">
        <f t="shared" si="4"/>
        <v>0</v>
      </c>
      <c r="F179" s="59"/>
      <c r="G179" s="13" t="str">
        <f>IFERROR(VLOOKUP(F179,'كود المعدة'!A:B,2,0),"")</f>
        <v/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spans="1:38">
      <c r="A180" s="62"/>
      <c r="B180" s="42" t="str">
        <f>IFERROR(VLOOKUP(A180,الرصيد!A:D,4,0),"")</f>
        <v/>
      </c>
      <c r="C180" s="43" t="str">
        <f>IFERROR(VLOOKUP(A180,الرصيد!A:D,2,0),"")</f>
        <v/>
      </c>
      <c r="D180" s="43" t="str">
        <f>IFERROR(VLOOKUP(A180,الرصيد!A:D,3,0),"")</f>
        <v/>
      </c>
      <c r="E180" s="41">
        <f t="shared" si="4"/>
        <v>0</v>
      </c>
      <c r="F180" s="60"/>
      <c r="G180" s="11" t="str">
        <f>IFERROR(VLOOKUP(F180,'كود المعدة'!A:B,2,0),"")</f>
        <v/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spans="1:38">
      <c r="A181" s="61"/>
      <c r="B181" s="40" t="str">
        <f>IFERROR(VLOOKUP(A181,الرصيد!A:D,4,0),"")</f>
        <v/>
      </c>
      <c r="C181" s="40" t="str">
        <f>IFERROR(VLOOKUP(A181,الرصيد!A:D,2,0),"")</f>
        <v/>
      </c>
      <c r="D181" s="40" t="str">
        <f>IFERROR(VLOOKUP(A181,الرصيد!A:D,3,0),"")</f>
        <v/>
      </c>
      <c r="E181" s="41">
        <f t="shared" si="4"/>
        <v>0</v>
      </c>
      <c r="F181" s="59"/>
      <c r="G181" s="13" t="str">
        <f>IFERROR(VLOOKUP(F181,'كود المعدة'!A:B,2,0),"")</f>
        <v/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</row>
    <row r="182" spans="1:38">
      <c r="A182" s="62"/>
      <c r="B182" s="42" t="str">
        <f>IFERROR(VLOOKUP(A182,الرصيد!A:D,4,0),"")</f>
        <v/>
      </c>
      <c r="C182" s="43" t="str">
        <f>IFERROR(VLOOKUP(A182,الرصيد!A:D,2,0),"")</f>
        <v/>
      </c>
      <c r="D182" s="43" t="str">
        <f>IFERROR(VLOOKUP(A182,الرصيد!A:D,3,0),"")</f>
        <v/>
      </c>
      <c r="E182" s="41">
        <f t="shared" si="4"/>
        <v>0</v>
      </c>
      <c r="F182" s="60"/>
      <c r="G182" s="11" t="str">
        <f>IFERROR(VLOOKUP(F182,'كود المعدة'!A:B,2,0),"")</f>
        <v/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spans="1:38">
      <c r="A183" s="61"/>
      <c r="B183" s="40" t="str">
        <f>IFERROR(VLOOKUP(A183,الرصيد!A:D,4,0),"")</f>
        <v/>
      </c>
      <c r="C183" s="40" t="str">
        <f>IFERROR(VLOOKUP(A183,الرصيد!A:D,2,0),"")</f>
        <v/>
      </c>
      <c r="D183" s="40" t="str">
        <f>IFERROR(VLOOKUP(A183,الرصيد!A:D,3,0),"")</f>
        <v/>
      </c>
      <c r="E183" s="41">
        <f t="shared" si="4"/>
        <v>0</v>
      </c>
      <c r="F183" s="59"/>
      <c r="G183" s="13" t="str">
        <f>IFERROR(VLOOKUP(F183,'كود المعدة'!A:B,2,0),"")</f>
        <v/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</row>
    <row r="184" spans="1:38">
      <c r="A184" s="62"/>
      <c r="B184" s="42" t="str">
        <f>IFERROR(VLOOKUP(A184,الرصيد!A:D,4,0),"")</f>
        <v/>
      </c>
      <c r="C184" s="43" t="str">
        <f>IFERROR(VLOOKUP(A184,الرصيد!A:D,2,0),"")</f>
        <v/>
      </c>
      <c r="D184" s="43" t="str">
        <f>IFERROR(VLOOKUP(A184,الرصيد!A:D,3,0),"")</f>
        <v/>
      </c>
      <c r="E184" s="41">
        <f t="shared" si="4"/>
        <v>0</v>
      </c>
      <c r="F184" s="60"/>
      <c r="G184" s="11" t="str">
        <f>IFERROR(VLOOKUP(F184,'كود المعدة'!A:B,2,0),"")</f>
        <v/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spans="1:38">
      <c r="A185" s="61"/>
      <c r="B185" s="40" t="str">
        <f>IFERROR(VLOOKUP(A185,الرصيد!A:D,4,0),"")</f>
        <v/>
      </c>
      <c r="C185" s="40" t="str">
        <f>IFERROR(VLOOKUP(A185,الرصيد!A:D,2,0),"")</f>
        <v/>
      </c>
      <c r="D185" s="40" t="str">
        <f>IFERROR(VLOOKUP(A185,الرصيد!A:D,3,0),"")</f>
        <v/>
      </c>
      <c r="E185" s="41">
        <f t="shared" si="4"/>
        <v>0</v>
      </c>
      <c r="F185" s="59"/>
      <c r="G185" s="13" t="str">
        <f>IFERROR(VLOOKUP(F185,'كود المعدة'!A:B,2,0),"")</f>
        <v/>
      </c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</row>
    <row r="186" spans="1:38">
      <c r="A186" s="62"/>
      <c r="B186" s="42" t="str">
        <f>IFERROR(VLOOKUP(A186,الرصيد!A:D,4,0),"")</f>
        <v/>
      </c>
      <c r="C186" s="43" t="str">
        <f>IFERROR(VLOOKUP(A186,الرصيد!A:D,2,0),"")</f>
        <v/>
      </c>
      <c r="D186" s="43" t="str">
        <f>IFERROR(VLOOKUP(A186,الرصيد!A:D,3,0),"")</f>
        <v/>
      </c>
      <c r="E186" s="41">
        <f t="shared" si="4"/>
        <v>0</v>
      </c>
      <c r="F186" s="60"/>
      <c r="G186" s="13" t="str">
        <f>IFERROR(VLOOKUP(F186,'كود المعدة'!A:B,2,0),"")</f>
        <v/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</row>
    <row r="187" spans="1:38">
      <c r="A187" s="61"/>
      <c r="B187" s="40" t="str">
        <f>IFERROR(VLOOKUP(A187,الرصيد!A:D,4,0),"")</f>
        <v/>
      </c>
      <c r="C187" s="40" t="str">
        <f>IFERROR(VLOOKUP(A187,الرصيد!A:D,2,0),"")</f>
        <v/>
      </c>
      <c r="D187" s="40" t="str">
        <f>IFERROR(VLOOKUP(A187,الرصيد!A:D,3,0),"")</f>
        <v/>
      </c>
      <c r="E187" s="41">
        <f t="shared" si="4"/>
        <v>0</v>
      </c>
      <c r="F187" s="59"/>
      <c r="G187" s="11" t="str">
        <f>IFERROR(VLOOKUP(F187,'كود المعدة'!A:B,2,0),"")</f>
        <v/>
      </c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1:38">
      <c r="A188" s="62"/>
      <c r="B188" s="42" t="str">
        <f>IFERROR(VLOOKUP(A188,الرصيد!A:D,4,0),"")</f>
        <v/>
      </c>
      <c r="C188" s="43" t="str">
        <f>IFERROR(VLOOKUP(A188,الرصيد!A:D,2,0),"")</f>
        <v/>
      </c>
      <c r="D188" s="43" t="str">
        <f>IFERROR(VLOOKUP(A188,الرصيد!A:D,3,0),"")</f>
        <v/>
      </c>
      <c r="E188" s="41">
        <f t="shared" si="4"/>
        <v>0</v>
      </c>
      <c r="F188" s="60"/>
      <c r="G188" s="13" t="str">
        <f>IFERROR(VLOOKUP(F188,'كود المعدة'!A:B,2,0),"")</f>
        <v/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</row>
    <row r="189" spans="1:38">
      <c r="A189" s="61"/>
      <c r="B189" s="40" t="str">
        <f>IFERROR(VLOOKUP(A189,الرصيد!A:D,4,0),"")</f>
        <v/>
      </c>
      <c r="C189" s="40" t="str">
        <f>IFERROR(VLOOKUP(A189,الرصيد!A:D,2,0),"")</f>
        <v/>
      </c>
      <c r="D189" s="40" t="str">
        <f>IFERROR(VLOOKUP(A189,الرصيد!A:D,3,0),"")</f>
        <v/>
      </c>
      <c r="E189" s="41">
        <f t="shared" si="4"/>
        <v>0</v>
      </c>
      <c r="F189" s="59"/>
      <c r="G189" s="11" t="str">
        <f>IFERROR(VLOOKUP(F189,'كود المعدة'!A:B,2,0),"")</f>
        <v/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spans="1:38">
      <c r="A190" s="62"/>
      <c r="B190" s="42" t="str">
        <f>IFERROR(VLOOKUP(A190,الرصيد!A:D,4,0),"")</f>
        <v/>
      </c>
      <c r="C190" s="43" t="str">
        <f>IFERROR(VLOOKUP(A190,الرصيد!A:D,2,0),"")</f>
        <v/>
      </c>
      <c r="D190" s="43" t="str">
        <f>IFERROR(VLOOKUP(A190,الرصيد!A:D,3,0),"")</f>
        <v/>
      </c>
      <c r="E190" s="41">
        <f t="shared" si="4"/>
        <v>0</v>
      </c>
      <c r="F190" s="60"/>
      <c r="G190" s="13" t="str">
        <f>IFERROR(VLOOKUP(F190,'كود المعدة'!A:B,2,0),"")</f>
        <v/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1:38">
      <c r="A191" s="61"/>
      <c r="B191" s="40" t="str">
        <f>IFERROR(VLOOKUP(A191,الرصيد!A:D,4,0),"")</f>
        <v/>
      </c>
      <c r="C191" s="40" t="str">
        <f>IFERROR(VLOOKUP(A191,الرصيد!A:D,2,0),"")</f>
        <v/>
      </c>
      <c r="D191" s="40" t="str">
        <f>IFERROR(VLOOKUP(A191,الرصيد!A:D,3,0),"")</f>
        <v/>
      </c>
      <c r="E191" s="41">
        <f t="shared" si="4"/>
        <v>0</v>
      </c>
      <c r="F191" s="59"/>
      <c r="G191" s="11" t="str">
        <f>IFERROR(VLOOKUP(F191,'كود المعدة'!A:B,2,0),"")</f>
        <v/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spans="1:38">
      <c r="A192" s="62"/>
      <c r="B192" s="42" t="str">
        <f>IFERROR(VLOOKUP(A192,الرصيد!A:D,4,0),"")</f>
        <v/>
      </c>
      <c r="C192" s="43" t="str">
        <f>IFERROR(VLOOKUP(A192,الرصيد!A:D,2,0),"")</f>
        <v/>
      </c>
      <c r="D192" s="43" t="str">
        <f>IFERROR(VLOOKUP(A192,الرصيد!A:D,3,0),"")</f>
        <v/>
      </c>
      <c r="E192" s="41">
        <f t="shared" si="4"/>
        <v>0</v>
      </c>
      <c r="F192" s="60"/>
      <c r="G192" s="13" t="str">
        <f>IFERROR(VLOOKUP(F192,'كود المعدة'!A:B,2,0),"")</f>
        <v/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</row>
    <row r="193" spans="1:38">
      <c r="A193" s="61"/>
      <c r="B193" s="40" t="str">
        <f>IFERROR(VLOOKUP(A193,الرصيد!A:D,4,0),"")</f>
        <v/>
      </c>
      <c r="C193" s="40" t="str">
        <f>IFERROR(VLOOKUP(A193,الرصيد!A:D,2,0),"")</f>
        <v/>
      </c>
      <c r="D193" s="40" t="str">
        <f>IFERROR(VLOOKUP(A193,الرصيد!A:D,3,0),"")</f>
        <v/>
      </c>
      <c r="E193" s="41">
        <f t="shared" si="4"/>
        <v>0</v>
      </c>
      <c r="F193" s="59"/>
      <c r="G193" s="11" t="str">
        <f>IFERROR(VLOOKUP(F193,'كود المعدة'!A:B,2,0),"")</f>
        <v/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</row>
    <row r="194" spans="1:38">
      <c r="A194" s="62"/>
      <c r="B194" s="42" t="str">
        <f>IFERROR(VLOOKUP(A194,الرصيد!A:D,4,0),"")</f>
        <v/>
      </c>
      <c r="C194" s="43" t="str">
        <f>IFERROR(VLOOKUP(A194,الرصيد!A:D,2,0),"")</f>
        <v/>
      </c>
      <c r="D194" s="43" t="str">
        <f>IFERROR(VLOOKUP(A194,الرصيد!A:D,3,0),"")</f>
        <v/>
      </c>
      <c r="E194" s="41">
        <f t="shared" si="4"/>
        <v>0</v>
      </c>
      <c r="F194" s="60"/>
      <c r="G194" s="13" t="str">
        <f>IFERROR(VLOOKUP(F194,'كود المعدة'!A:B,2,0),"")</f>
        <v/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</row>
    <row r="195" spans="1:38">
      <c r="A195" s="61"/>
      <c r="B195" s="40" t="str">
        <f>IFERROR(VLOOKUP(A195,الرصيد!A:D,4,0),"")</f>
        <v/>
      </c>
      <c r="C195" s="40" t="str">
        <f>IFERROR(VLOOKUP(A195,الرصيد!A:D,2,0),"")</f>
        <v/>
      </c>
      <c r="D195" s="40" t="str">
        <f>IFERROR(VLOOKUP(A195,الرصيد!A:D,3,0),"")</f>
        <v/>
      </c>
      <c r="E195" s="41">
        <f t="shared" si="4"/>
        <v>0</v>
      </c>
      <c r="F195" s="59"/>
      <c r="G195" s="11" t="str">
        <f>IFERROR(VLOOKUP(F195,'كود المعدة'!A:B,2,0),"")</f>
        <v/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</row>
    <row r="196" spans="1:38">
      <c r="A196" s="62"/>
      <c r="B196" s="42" t="str">
        <f>IFERROR(VLOOKUP(A196,الرصيد!A:D,4,0),"")</f>
        <v/>
      </c>
      <c r="C196" s="43" t="str">
        <f>IFERROR(VLOOKUP(A196,الرصيد!A:D,2,0),"")</f>
        <v/>
      </c>
      <c r="D196" s="43" t="str">
        <f>IFERROR(VLOOKUP(A196,الرصيد!A:D,3,0),"")</f>
        <v/>
      </c>
      <c r="E196" s="41">
        <f t="shared" ref="E196:E259" si="5">SUM(H196:AL196)</f>
        <v>0</v>
      </c>
      <c r="F196" s="60"/>
      <c r="G196" s="13" t="str">
        <f>IFERROR(VLOOKUP(F196,'كود المعدة'!A:B,2,0),"")</f>
        <v/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</row>
    <row r="197" spans="1:38">
      <c r="A197" s="61"/>
      <c r="B197" s="40" t="str">
        <f>IFERROR(VLOOKUP(A197,الرصيد!A:D,4,0),"")</f>
        <v/>
      </c>
      <c r="C197" s="40" t="str">
        <f>IFERROR(VLOOKUP(A197,الرصيد!A:D,2,0),"")</f>
        <v/>
      </c>
      <c r="D197" s="40" t="str">
        <f>IFERROR(VLOOKUP(A197,الرصيد!A:D,3,0),"")</f>
        <v/>
      </c>
      <c r="E197" s="41">
        <f t="shared" si="5"/>
        <v>0</v>
      </c>
      <c r="F197" s="59"/>
      <c r="G197" s="11" t="str">
        <f>IFERROR(VLOOKUP(F197,'كود المعدة'!A:B,2,0),"")</f>
        <v/>
      </c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spans="1:38">
      <c r="A198" s="62"/>
      <c r="B198" s="42" t="str">
        <f>IFERROR(VLOOKUP(A198,الرصيد!A:D,4,0),"")</f>
        <v/>
      </c>
      <c r="C198" s="43" t="str">
        <f>IFERROR(VLOOKUP(A198,الرصيد!A:D,2,0),"")</f>
        <v/>
      </c>
      <c r="D198" s="43" t="str">
        <f>IFERROR(VLOOKUP(A198,الرصيد!A:D,3,0),"")</f>
        <v/>
      </c>
      <c r="E198" s="41">
        <f t="shared" si="5"/>
        <v>0</v>
      </c>
      <c r="F198" s="60"/>
      <c r="G198" s="13" t="str">
        <f>IFERROR(VLOOKUP(F198,'كود المعدة'!A:B,2,0),"")</f>
        <v/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</row>
    <row r="199" spans="1:38">
      <c r="A199" s="61"/>
      <c r="B199" s="40" t="str">
        <f>IFERROR(VLOOKUP(A199,الرصيد!A:D,4,0),"")</f>
        <v/>
      </c>
      <c r="C199" s="40" t="str">
        <f>IFERROR(VLOOKUP(A199,الرصيد!A:D,2,0),"")</f>
        <v/>
      </c>
      <c r="D199" s="40" t="str">
        <f>IFERROR(VLOOKUP(A199,الرصيد!A:D,3,0),"")</f>
        <v/>
      </c>
      <c r="E199" s="41">
        <f t="shared" si="5"/>
        <v>0</v>
      </c>
      <c r="F199" s="59"/>
      <c r="G199" s="13" t="str">
        <f>IFERROR(VLOOKUP(F199,'كود المعدة'!A:B,2,0),"")</f>
        <v/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</row>
    <row r="200" spans="1:38">
      <c r="A200" s="62"/>
      <c r="B200" s="42" t="str">
        <f>IFERROR(VLOOKUP(A200,الرصيد!A:D,4,0),"")</f>
        <v/>
      </c>
      <c r="C200" s="43" t="str">
        <f>IFERROR(VLOOKUP(A200,الرصيد!A:D,2,0),"")</f>
        <v/>
      </c>
      <c r="D200" s="43" t="str">
        <f>IFERROR(VLOOKUP(A200,الرصيد!A:D,3,0),"")</f>
        <v/>
      </c>
      <c r="E200" s="41">
        <f t="shared" si="5"/>
        <v>0</v>
      </c>
      <c r="F200" s="60"/>
      <c r="G200" s="11" t="str">
        <f>IFERROR(VLOOKUP(F200,'كود المعدة'!A:B,2,0),"")</f>
        <v/>
      </c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</row>
    <row r="201" spans="1:38">
      <c r="A201" s="61"/>
      <c r="B201" s="40" t="str">
        <f>IFERROR(VLOOKUP(A201,الرصيد!A:D,4,0),"")</f>
        <v/>
      </c>
      <c r="C201" s="40" t="str">
        <f>IFERROR(VLOOKUP(A201,الرصيد!A:D,2,0),"")</f>
        <v/>
      </c>
      <c r="D201" s="40" t="str">
        <f>IFERROR(VLOOKUP(A201,الرصيد!A:D,3,0),"")</f>
        <v/>
      </c>
      <c r="E201" s="41">
        <f t="shared" si="5"/>
        <v>0</v>
      </c>
      <c r="F201" s="59"/>
      <c r="G201" s="13" t="str">
        <f>IFERROR(VLOOKUP(F201,'كود المعدة'!A:B,2,0),"")</f>
        <v/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</row>
    <row r="202" spans="1:38">
      <c r="A202" s="62"/>
      <c r="B202" s="42" t="str">
        <f>IFERROR(VLOOKUP(A202,الرصيد!A:D,4,0),"")</f>
        <v/>
      </c>
      <c r="C202" s="43" t="str">
        <f>IFERROR(VLOOKUP(A202,الرصيد!A:D,2,0),"")</f>
        <v/>
      </c>
      <c r="D202" s="43" t="str">
        <f>IFERROR(VLOOKUP(A202,الرصيد!A:D,3,0),"")</f>
        <v/>
      </c>
      <c r="E202" s="41">
        <f t="shared" si="5"/>
        <v>0</v>
      </c>
      <c r="F202" s="60"/>
      <c r="G202" s="11" t="str">
        <f>IFERROR(VLOOKUP(F202,'كود المعدة'!A:B,2,0),"")</f>
        <v/>
      </c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</row>
    <row r="203" spans="1:38">
      <c r="A203" s="61"/>
      <c r="B203" s="40" t="str">
        <f>IFERROR(VLOOKUP(A203,الرصيد!A:D,4,0),"")</f>
        <v/>
      </c>
      <c r="C203" s="40" t="str">
        <f>IFERROR(VLOOKUP(A203,الرصيد!A:D,2,0),"")</f>
        <v/>
      </c>
      <c r="D203" s="40" t="str">
        <f>IFERROR(VLOOKUP(A203,الرصيد!A:D,3,0),"")</f>
        <v/>
      </c>
      <c r="E203" s="41">
        <f t="shared" si="5"/>
        <v>0</v>
      </c>
      <c r="F203" s="59"/>
      <c r="G203" s="13" t="str">
        <f>IFERROR(VLOOKUP(F203,'كود المعدة'!A:B,2,0),"")</f>
        <v/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</row>
    <row r="204" spans="1:38">
      <c r="A204" s="62"/>
      <c r="B204" s="42" t="str">
        <f>IFERROR(VLOOKUP(A204,الرصيد!A:D,4,0),"")</f>
        <v/>
      </c>
      <c r="C204" s="43" t="str">
        <f>IFERROR(VLOOKUP(A204,الرصيد!A:D,2,0),"")</f>
        <v/>
      </c>
      <c r="D204" s="43" t="str">
        <f>IFERROR(VLOOKUP(A204,الرصيد!A:D,3,0),"")</f>
        <v/>
      </c>
      <c r="E204" s="41">
        <f t="shared" si="5"/>
        <v>0</v>
      </c>
      <c r="F204" s="60"/>
      <c r="G204" s="11" t="str">
        <f>IFERROR(VLOOKUP(F204,'كود المعدة'!A:B,2,0),"")</f>
        <v/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</row>
    <row r="205" spans="1:38">
      <c r="A205" s="61"/>
      <c r="B205" s="40" t="str">
        <f>IFERROR(VLOOKUP(A205,الرصيد!A:D,4,0),"")</f>
        <v/>
      </c>
      <c r="C205" s="40" t="str">
        <f>IFERROR(VLOOKUP(A205,الرصيد!A:D,2,0),"")</f>
        <v/>
      </c>
      <c r="D205" s="40" t="str">
        <f>IFERROR(VLOOKUP(A205,الرصيد!A:D,3,0),"")</f>
        <v/>
      </c>
      <c r="E205" s="41">
        <f t="shared" si="5"/>
        <v>0</v>
      </c>
      <c r="F205" s="59"/>
      <c r="G205" s="13" t="str">
        <f>IFERROR(VLOOKUP(F205,'كود المعدة'!A:B,2,0),"")</f>
        <v/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</row>
    <row r="206" spans="1:38">
      <c r="A206" s="62"/>
      <c r="B206" s="42" t="str">
        <f>IFERROR(VLOOKUP(A206,الرصيد!A:D,4,0),"")</f>
        <v/>
      </c>
      <c r="C206" s="43" t="str">
        <f>IFERROR(VLOOKUP(A206,الرصيد!A:D,2,0),"")</f>
        <v/>
      </c>
      <c r="D206" s="43" t="str">
        <f>IFERROR(VLOOKUP(A206,الرصيد!A:D,3,0),"")</f>
        <v/>
      </c>
      <c r="E206" s="41">
        <f t="shared" si="5"/>
        <v>0</v>
      </c>
      <c r="F206" s="60"/>
      <c r="G206" s="11" t="str">
        <f>IFERROR(VLOOKUP(F206,'كود المعدة'!A:B,2,0),"")</f>
        <v/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spans="1:38">
      <c r="A207" s="61"/>
      <c r="B207" s="40" t="str">
        <f>IFERROR(VLOOKUP(A207,الرصيد!A:D,4,0),"")</f>
        <v/>
      </c>
      <c r="C207" s="40" t="str">
        <f>IFERROR(VLOOKUP(A207,الرصيد!A:D,2,0),"")</f>
        <v/>
      </c>
      <c r="D207" s="40" t="str">
        <f>IFERROR(VLOOKUP(A207,الرصيد!A:D,3,0),"")</f>
        <v/>
      </c>
      <c r="E207" s="41">
        <f t="shared" si="5"/>
        <v>0</v>
      </c>
      <c r="F207" s="59"/>
      <c r="G207" s="13" t="str">
        <f>IFERROR(VLOOKUP(F207,'كود المعدة'!A:B,2,0),"")</f>
        <v/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</row>
    <row r="208" spans="1:38">
      <c r="A208" s="62"/>
      <c r="B208" s="42" t="str">
        <f>IFERROR(VLOOKUP(A208,الرصيد!A:D,4,0),"")</f>
        <v/>
      </c>
      <c r="C208" s="43" t="str">
        <f>IFERROR(VLOOKUP(A208,الرصيد!A:D,2,0),"")</f>
        <v/>
      </c>
      <c r="D208" s="43" t="str">
        <f>IFERROR(VLOOKUP(A208,الرصيد!A:D,3,0),"")</f>
        <v/>
      </c>
      <c r="E208" s="41">
        <f t="shared" si="5"/>
        <v>0</v>
      </c>
      <c r="F208" s="60"/>
      <c r="G208" s="11" t="str">
        <f>IFERROR(VLOOKUP(F208,'كود المعدة'!A:B,2,0),"")</f>
        <v/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</row>
    <row r="209" spans="1:38">
      <c r="A209" s="61"/>
      <c r="B209" s="40" t="str">
        <f>IFERROR(VLOOKUP(A209,الرصيد!A:D,4,0),"")</f>
        <v/>
      </c>
      <c r="C209" s="40" t="str">
        <f>IFERROR(VLOOKUP(A209,الرصيد!A:D,2,0),"")</f>
        <v/>
      </c>
      <c r="D209" s="40" t="str">
        <f>IFERROR(VLOOKUP(A209,الرصيد!A:D,3,0),"")</f>
        <v/>
      </c>
      <c r="E209" s="41">
        <f t="shared" si="5"/>
        <v>0</v>
      </c>
      <c r="F209" s="59"/>
      <c r="G209" s="13" t="str">
        <f>IFERROR(VLOOKUP(F209,'كود المعدة'!A:B,2,0),"")</f>
        <v/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pans="1:38">
      <c r="A210" s="62"/>
      <c r="B210" s="42" t="str">
        <f>IFERROR(VLOOKUP(A210,الرصيد!A:D,4,0),"")</f>
        <v/>
      </c>
      <c r="C210" s="43" t="str">
        <f>IFERROR(VLOOKUP(A210,الرصيد!A:D,2,0),"")</f>
        <v/>
      </c>
      <c r="D210" s="43" t="str">
        <f>IFERROR(VLOOKUP(A210,الرصيد!A:D,3,0),"")</f>
        <v/>
      </c>
      <c r="E210" s="41">
        <f t="shared" si="5"/>
        <v>0</v>
      </c>
      <c r="F210" s="60"/>
      <c r="G210" s="11" t="str">
        <f>IFERROR(VLOOKUP(F210,'كود المعدة'!A:B,2,0),"")</f>
        <v/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</row>
    <row r="211" spans="1:38">
      <c r="A211" s="61"/>
      <c r="B211" s="40" t="str">
        <f>IFERROR(VLOOKUP(A211,الرصيد!A:D,4,0),"")</f>
        <v/>
      </c>
      <c r="C211" s="40" t="str">
        <f>IFERROR(VLOOKUP(A211,الرصيد!A:D,2,0),"")</f>
        <v/>
      </c>
      <c r="D211" s="40" t="str">
        <f>IFERROR(VLOOKUP(A211,الرصيد!A:D,3,0),"")</f>
        <v/>
      </c>
      <c r="E211" s="41">
        <f t="shared" si="5"/>
        <v>0</v>
      </c>
      <c r="F211" s="59"/>
      <c r="G211" s="13" t="str">
        <f>IFERROR(VLOOKUP(F211,'كود المعدة'!A:B,2,0),"")</f>
        <v/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</row>
    <row r="212" spans="1:38">
      <c r="A212" s="62"/>
      <c r="B212" s="42" t="str">
        <f>IFERROR(VLOOKUP(A212,الرصيد!A:D,4,0),"")</f>
        <v/>
      </c>
      <c r="C212" s="43" t="str">
        <f>IFERROR(VLOOKUP(A212,الرصيد!A:D,2,0),"")</f>
        <v/>
      </c>
      <c r="D212" s="43" t="str">
        <f>IFERROR(VLOOKUP(A212,الرصيد!A:D,3,0),"")</f>
        <v/>
      </c>
      <c r="E212" s="41">
        <f t="shared" si="5"/>
        <v>0</v>
      </c>
      <c r="F212" s="60"/>
      <c r="G212" s="13" t="str">
        <f>IFERROR(VLOOKUP(F212,'كود المعدة'!A:B,2,0),"")</f>
        <v/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</row>
    <row r="213" spans="1:38">
      <c r="A213" s="61"/>
      <c r="B213" s="40" t="str">
        <f>IFERROR(VLOOKUP(A213,الرصيد!A:D,4,0),"")</f>
        <v/>
      </c>
      <c r="C213" s="40" t="str">
        <f>IFERROR(VLOOKUP(A213,الرصيد!A:D,2,0),"")</f>
        <v/>
      </c>
      <c r="D213" s="40" t="str">
        <f>IFERROR(VLOOKUP(A213,الرصيد!A:D,3,0),"")</f>
        <v/>
      </c>
      <c r="E213" s="41">
        <f t="shared" si="5"/>
        <v>0</v>
      </c>
      <c r="F213" s="59"/>
      <c r="G213" s="11" t="str">
        <f>IFERROR(VLOOKUP(F213,'كود المعدة'!A:B,2,0),"")</f>
        <v/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</row>
    <row r="214" spans="1:38">
      <c r="A214" s="62"/>
      <c r="B214" s="42" t="str">
        <f>IFERROR(VLOOKUP(A214,الرصيد!A:D,4,0),"")</f>
        <v/>
      </c>
      <c r="C214" s="43" t="str">
        <f>IFERROR(VLOOKUP(A214,الرصيد!A:D,2,0),"")</f>
        <v/>
      </c>
      <c r="D214" s="43" t="str">
        <f>IFERROR(VLOOKUP(A214,الرصيد!A:D,3,0),"")</f>
        <v/>
      </c>
      <c r="E214" s="41">
        <f t="shared" si="5"/>
        <v>0</v>
      </c>
      <c r="F214" s="60"/>
      <c r="G214" s="13" t="str">
        <f>IFERROR(VLOOKUP(F214,'كود المعدة'!A:B,2,0),"")</f>
        <v/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spans="1:38">
      <c r="A215" s="61"/>
      <c r="B215" s="40" t="str">
        <f>IFERROR(VLOOKUP(A215,الرصيد!A:D,4,0),"")</f>
        <v/>
      </c>
      <c r="C215" s="40" t="str">
        <f>IFERROR(VLOOKUP(A215,الرصيد!A:D,2,0),"")</f>
        <v/>
      </c>
      <c r="D215" s="40" t="str">
        <f>IFERROR(VLOOKUP(A215,الرصيد!A:D,3,0),"")</f>
        <v/>
      </c>
      <c r="E215" s="41">
        <f t="shared" si="5"/>
        <v>0</v>
      </c>
      <c r="F215" s="59"/>
      <c r="G215" s="11" t="str">
        <f>IFERROR(VLOOKUP(F215,'كود المعدة'!A:B,2,0),"")</f>
        <v/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spans="1:38">
      <c r="A216" s="62"/>
      <c r="B216" s="42" t="str">
        <f>IFERROR(VLOOKUP(A216,الرصيد!A:D,4,0),"")</f>
        <v/>
      </c>
      <c r="C216" s="43" t="str">
        <f>IFERROR(VLOOKUP(A216,الرصيد!A:D,2,0),"")</f>
        <v/>
      </c>
      <c r="D216" s="43" t="str">
        <f>IFERROR(VLOOKUP(A216,الرصيد!A:D,3,0),"")</f>
        <v/>
      </c>
      <c r="E216" s="41">
        <f t="shared" si="5"/>
        <v>0</v>
      </c>
      <c r="F216" s="60"/>
      <c r="G216" s="13" t="str">
        <f>IFERROR(VLOOKUP(F216,'كود المعدة'!A:B,2,0),"")</f>
        <v/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</row>
    <row r="217" spans="1:38">
      <c r="A217" s="61"/>
      <c r="B217" s="40" t="str">
        <f>IFERROR(VLOOKUP(A217,الرصيد!A:D,4,0),"")</f>
        <v/>
      </c>
      <c r="C217" s="40" t="str">
        <f>IFERROR(VLOOKUP(A217,الرصيد!A:D,2,0),"")</f>
        <v/>
      </c>
      <c r="D217" s="40" t="str">
        <f>IFERROR(VLOOKUP(A217,الرصيد!A:D,3,0),"")</f>
        <v/>
      </c>
      <c r="E217" s="41">
        <f t="shared" si="5"/>
        <v>0</v>
      </c>
      <c r="F217" s="59"/>
      <c r="G217" s="11" t="str">
        <f>IFERROR(VLOOKUP(F217,'كود المعدة'!A:B,2,0),"")</f>
        <v/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</row>
    <row r="218" spans="1:38">
      <c r="A218" s="62"/>
      <c r="B218" s="42" t="str">
        <f>IFERROR(VLOOKUP(A218,الرصيد!A:D,4,0),"")</f>
        <v/>
      </c>
      <c r="C218" s="43" t="str">
        <f>IFERROR(VLOOKUP(A218,الرصيد!A:D,2,0),"")</f>
        <v/>
      </c>
      <c r="D218" s="43" t="str">
        <f>IFERROR(VLOOKUP(A218,الرصيد!A:D,3,0),"")</f>
        <v/>
      </c>
      <c r="E218" s="41">
        <f t="shared" si="5"/>
        <v>0</v>
      </c>
      <c r="F218" s="60"/>
      <c r="G218" s="13" t="str">
        <f>IFERROR(VLOOKUP(F218,'كود المعدة'!A:B,2,0),"")</f>
        <v/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</row>
    <row r="219" spans="1:38">
      <c r="A219" s="61"/>
      <c r="B219" s="40" t="str">
        <f>IFERROR(VLOOKUP(A219,الرصيد!A:D,4,0),"")</f>
        <v/>
      </c>
      <c r="C219" s="40" t="str">
        <f>IFERROR(VLOOKUP(A219,الرصيد!A:D,2,0),"")</f>
        <v/>
      </c>
      <c r="D219" s="40" t="str">
        <f>IFERROR(VLOOKUP(A219,الرصيد!A:D,3,0),"")</f>
        <v/>
      </c>
      <c r="E219" s="41">
        <f t="shared" si="5"/>
        <v>0</v>
      </c>
      <c r="F219" s="59"/>
      <c r="G219" s="11" t="str">
        <f>IFERROR(VLOOKUP(F219,'كود المعدة'!A:B,2,0),"")</f>
        <v/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</row>
    <row r="220" spans="1:38">
      <c r="A220" s="62"/>
      <c r="B220" s="42" t="str">
        <f>IFERROR(VLOOKUP(A220,الرصيد!A:D,4,0),"")</f>
        <v/>
      </c>
      <c r="C220" s="43" t="str">
        <f>IFERROR(VLOOKUP(A220,الرصيد!A:D,2,0),"")</f>
        <v/>
      </c>
      <c r="D220" s="43" t="str">
        <f>IFERROR(VLOOKUP(A220,الرصيد!A:D,3,0),"")</f>
        <v/>
      </c>
      <c r="E220" s="41">
        <f t="shared" si="5"/>
        <v>0</v>
      </c>
      <c r="F220" s="60"/>
      <c r="G220" s="13" t="str">
        <f>IFERROR(VLOOKUP(F220,'كود المعدة'!A:B,2,0),"")</f>
        <v/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</row>
    <row r="221" spans="1:38">
      <c r="A221" s="61"/>
      <c r="B221" s="40" t="str">
        <f>IFERROR(VLOOKUP(A221,الرصيد!A:D,4,0),"")</f>
        <v/>
      </c>
      <c r="C221" s="40" t="str">
        <f>IFERROR(VLOOKUP(A221,الرصيد!A:D,2,0),"")</f>
        <v/>
      </c>
      <c r="D221" s="40" t="str">
        <f>IFERROR(VLOOKUP(A221,الرصيد!A:D,3,0),"")</f>
        <v/>
      </c>
      <c r="E221" s="41">
        <f t="shared" si="5"/>
        <v>0</v>
      </c>
      <c r="F221" s="59"/>
      <c r="G221" s="11" t="str">
        <f>IFERROR(VLOOKUP(F221,'كود المعدة'!A:B,2,0),"")</f>
        <v/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pans="1:38">
      <c r="A222" s="62"/>
      <c r="B222" s="42" t="str">
        <f>IFERROR(VLOOKUP(A222,الرصيد!A:D,4,0),"")</f>
        <v/>
      </c>
      <c r="C222" s="43" t="str">
        <f>IFERROR(VLOOKUP(A222,الرصيد!A:D,2,0),"")</f>
        <v/>
      </c>
      <c r="D222" s="43" t="str">
        <f>IFERROR(VLOOKUP(A222,الرصيد!A:D,3,0),"")</f>
        <v/>
      </c>
      <c r="E222" s="41">
        <f t="shared" si="5"/>
        <v>0</v>
      </c>
      <c r="F222" s="60"/>
      <c r="G222" s="13" t="str">
        <f>IFERROR(VLOOKUP(F222,'كود المعدة'!A:B,2,0),"")</f>
        <v/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pans="1:38">
      <c r="A223" s="61"/>
      <c r="B223" s="40" t="str">
        <f>IFERROR(VLOOKUP(A223,الرصيد!A:D,4,0),"")</f>
        <v/>
      </c>
      <c r="C223" s="40" t="str">
        <f>IFERROR(VLOOKUP(A223,الرصيد!A:D,2,0),"")</f>
        <v/>
      </c>
      <c r="D223" s="40" t="str">
        <f>IFERROR(VLOOKUP(A223,الرصيد!A:D,3,0),"")</f>
        <v/>
      </c>
      <c r="E223" s="41">
        <f t="shared" si="5"/>
        <v>0</v>
      </c>
      <c r="F223" s="59"/>
      <c r="G223" s="11" t="str">
        <f>IFERROR(VLOOKUP(F223,'كود المعدة'!A:B,2,0),"")</f>
        <v/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</row>
    <row r="224" spans="1:38">
      <c r="A224" s="62"/>
      <c r="B224" s="42" t="str">
        <f>IFERROR(VLOOKUP(A224,الرصيد!A:D,4,0),"")</f>
        <v/>
      </c>
      <c r="C224" s="43" t="str">
        <f>IFERROR(VLOOKUP(A224,الرصيد!A:D,2,0),"")</f>
        <v/>
      </c>
      <c r="D224" s="43" t="str">
        <f>IFERROR(VLOOKUP(A224,الرصيد!A:D,3,0),"")</f>
        <v/>
      </c>
      <c r="E224" s="41">
        <f t="shared" si="5"/>
        <v>0</v>
      </c>
      <c r="F224" s="60"/>
      <c r="G224" s="13" t="str">
        <f>IFERROR(VLOOKUP(F224,'كود المعدة'!A:B,2,0),"")</f>
        <v/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pans="1:38">
      <c r="A225" s="61"/>
      <c r="B225" s="40" t="str">
        <f>IFERROR(VLOOKUP(A225,الرصيد!A:D,4,0),"")</f>
        <v/>
      </c>
      <c r="C225" s="40" t="str">
        <f>IFERROR(VLOOKUP(A225,الرصيد!A:D,2,0),"")</f>
        <v/>
      </c>
      <c r="D225" s="40" t="str">
        <f>IFERROR(VLOOKUP(A225,الرصيد!A:D,3,0),"")</f>
        <v/>
      </c>
      <c r="E225" s="41">
        <f t="shared" si="5"/>
        <v>0</v>
      </c>
      <c r="F225" s="59"/>
      <c r="G225" s="13" t="str">
        <f>IFERROR(VLOOKUP(F225,'كود المعدة'!A:B,2,0),"")</f>
        <v/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</row>
    <row r="226" spans="1:38">
      <c r="A226" s="62"/>
      <c r="B226" s="42" t="str">
        <f>IFERROR(VLOOKUP(A226,الرصيد!A:D,4,0),"")</f>
        <v/>
      </c>
      <c r="C226" s="43" t="str">
        <f>IFERROR(VLOOKUP(A226,الرصيد!A:D,2,0),"")</f>
        <v/>
      </c>
      <c r="D226" s="43" t="str">
        <f>IFERROR(VLOOKUP(A226,الرصيد!A:D,3,0),"")</f>
        <v/>
      </c>
      <c r="E226" s="41">
        <f t="shared" si="5"/>
        <v>0</v>
      </c>
      <c r="F226" s="60"/>
      <c r="G226" s="11" t="str">
        <f>IFERROR(VLOOKUP(F226,'كود المعدة'!A:B,2,0),"")</f>
        <v/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</row>
    <row r="227" spans="1:38">
      <c r="A227" s="61"/>
      <c r="B227" s="40" t="str">
        <f>IFERROR(VLOOKUP(A227,الرصيد!A:D,4,0),"")</f>
        <v/>
      </c>
      <c r="C227" s="40" t="str">
        <f>IFERROR(VLOOKUP(A227,الرصيد!A:D,2,0),"")</f>
        <v/>
      </c>
      <c r="D227" s="40" t="str">
        <f>IFERROR(VLOOKUP(A227,الرصيد!A:D,3,0),"")</f>
        <v/>
      </c>
      <c r="E227" s="41">
        <f t="shared" si="5"/>
        <v>0</v>
      </c>
      <c r="F227" s="59"/>
      <c r="G227" s="13" t="str">
        <f>IFERROR(VLOOKUP(F227,'كود المعدة'!A:B,2,0),"")</f>
        <v/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</row>
    <row r="228" spans="1:38">
      <c r="A228" s="62"/>
      <c r="B228" s="42" t="str">
        <f>IFERROR(VLOOKUP(A228,الرصيد!A:D,4,0),"")</f>
        <v/>
      </c>
      <c r="C228" s="43" t="str">
        <f>IFERROR(VLOOKUP(A228,الرصيد!A:D,2,0),"")</f>
        <v/>
      </c>
      <c r="D228" s="43" t="str">
        <f>IFERROR(VLOOKUP(A228,الرصيد!A:D,3,0),"")</f>
        <v/>
      </c>
      <c r="E228" s="41">
        <f t="shared" si="5"/>
        <v>0</v>
      </c>
      <c r="F228" s="60"/>
      <c r="G228" s="11" t="str">
        <f>IFERROR(VLOOKUP(F228,'كود المعدة'!A:B,2,0),"")</f>
        <v/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pans="1:38">
      <c r="A229" s="61"/>
      <c r="B229" s="40" t="str">
        <f>IFERROR(VLOOKUP(A229,الرصيد!A:D,4,0),"")</f>
        <v/>
      </c>
      <c r="C229" s="40" t="str">
        <f>IFERROR(VLOOKUP(A229,الرصيد!A:D,2,0),"")</f>
        <v/>
      </c>
      <c r="D229" s="40" t="str">
        <f>IFERROR(VLOOKUP(A229,الرصيد!A:D,3,0),"")</f>
        <v/>
      </c>
      <c r="E229" s="41">
        <f t="shared" si="5"/>
        <v>0</v>
      </c>
      <c r="F229" s="59"/>
      <c r="G229" s="13" t="str">
        <f>IFERROR(VLOOKUP(F229,'كود المعدة'!A:B,2,0),"")</f>
        <v/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</row>
    <row r="230" spans="1:38">
      <c r="A230" s="62"/>
      <c r="B230" s="42" t="str">
        <f>IFERROR(VLOOKUP(A230,الرصيد!A:D,4,0),"")</f>
        <v/>
      </c>
      <c r="C230" s="43" t="str">
        <f>IFERROR(VLOOKUP(A230,الرصيد!A:D,2,0),"")</f>
        <v/>
      </c>
      <c r="D230" s="43" t="str">
        <f>IFERROR(VLOOKUP(A230,الرصيد!A:D,3,0),"")</f>
        <v/>
      </c>
      <c r="E230" s="41">
        <f t="shared" si="5"/>
        <v>0</v>
      </c>
      <c r="F230" s="60"/>
      <c r="G230" s="11" t="str">
        <f>IFERROR(VLOOKUP(F230,'كود المعدة'!A:B,2,0),"")</f>
        <v/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pans="1:38">
      <c r="A231" s="61"/>
      <c r="B231" s="40" t="str">
        <f>IFERROR(VLOOKUP(A231,الرصيد!A:D,4,0),"")</f>
        <v/>
      </c>
      <c r="C231" s="40" t="str">
        <f>IFERROR(VLOOKUP(A231,الرصيد!A:D,2,0),"")</f>
        <v/>
      </c>
      <c r="D231" s="40" t="str">
        <f>IFERROR(VLOOKUP(A231,الرصيد!A:D,3,0),"")</f>
        <v/>
      </c>
      <c r="E231" s="41">
        <f t="shared" si="5"/>
        <v>0</v>
      </c>
      <c r="F231" s="59"/>
      <c r="G231" s="13" t="str">
        <f>IFERROR(VLOOKUP(F231,'كود المعدة'!A:B,2,0),"")</f>
        <v/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pans="1:38">
      <c r="A232" s="62"/>
      <c r="B232" s="42" t="str">
        <f>IFERROR(VLOOKUP(A232,الرصيد!A:D,4,0),"")</f>
        <v/>
      </c>
      <c r="C232" s="43" t="str">
        <f>IFERROR(VLOOKUP(A232,الرصيد!A:D,2,0),"")</f>
        <v/>
      </c>
      <c r="D232" s="43" t="str">
        <f>IFERROR(VLOOKUP(A232,الرصيد!A:D,3,0),"")</f>
        <v/>
      </c>
      <c r="E232" s="41">
        <f t="shared" si="5"/>
        <v>0</v>
      </c>
      <c r="F232" s="60"/>
      <c r="G232" s="11" t="str">
        <f>IFERROR(VLOOKUP(F232,'كود المعدة'!A:B,2,0),"")</f>
        <v/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</row>
    <row r="233" spans="1:38">
      <c r="A233" s="61"/>
      <c r="B233" s="40" t="str">
        <f>IFERROR(VLOOKUP(A233,الرصيد!A:D,4,0),"")</f>
        <v/>
      </c>
      <c r="C233" s="40" t="str">
        <f>IFERROR(VLOOKUP(A233,الرصيد!A:D,2,0),"")</f>
        <v/>
      </c>
      <c r="D233" s="40" t="str">
        <f>IFERROR(VLOOKUP(A233,الرصيد!A:D,3,0),"")</f>
        <v/>
      </c>
      <c r="E233" s="41">
        <f t="shared" si="5"/>
        <v>0</v>
      </c>
      <c r="F233" s="59"/>
      <c r="G233" s="13" t="str">
        <f>IFERROR(VLOOKUP(F233,'كود المعدة'!A:B,2,0),"")</f>
        <v/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</row>
    <row r="234" spans="1:38">
      <c r="A234" s="62"/>
      <c r="B234" s="42" t="str">
        <f>IFERROR(VLOOKUP(A234,الرصيد!A:D,4,0),"")</f>
        <v/>
      </c>
      <c r="C234" s="43" t="str">
        <f>IFERROR(VLOOKUP(A234,الرصيد!A:D,2,0),"")</f>
        <v/>
      </c>
      <c r="D234" s="43" t="str">
        <f>IFERROR(VLOOKUP(A234,الرصيد!A:D,3,0),"")</f>
        <v/>
      </c>
      <c r="E234" s="41">
        <f t="shared" si="5"/>
        <v>0</v>
      </c>
      <c r="F234" s="60"/>
      <c r="G234" s="11" t="str">
        <f>IFERROR(VLOOKUP(F234,'كود المعدة'!A:B,2,0),"")</f>
        <v/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1:38">
      <c r="A235" s="61"/>
      <c r="B235" s="40" t="str">
        <f>IFERROR(VLOOKUP(A235,الرصيد!A:D,4,0),"")</f>
        <v/>
      </c>
      <c r="C235" s="40" t="str">
        <f>IFERROR(VLOOKUP(A235,الرصيد!A:D,2,0),"")</f>
        <v/>
      </c>
      <c r="D235" s="40" t="str">
        <f>IFERROR(VLOOKUP(A235,الرصيد!A:D,3,0),"")</f>
        <v/>
      </c>
      <c r="E235" s="41">
        <f t="shared" si="5"/>
        <v>0</v>
      </c>
      <c r="F235" s="59"/>
      <c r="G235" s="13" t="str">
        <f>IFERROR(VLOOKUP(F235,'كود المعدة'!A:B,2,0),"")</f>
        <v/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</row>
    <row r="236" spans="1:38">
      <c r="A236" s="62"/>
      <c r="B236" s="42" t="str">
        <f>IFERROR(VLOOKUP(A236,الرصيد!A:D,4,0),"")</f>
        <v/>
      </c>
      <c r="C236" s="43" t="str">
        <f>IFERROR(VLOOKUP(A236,الرصيد!A:D,2,0),"")</f>
        <v/>
      </c>
      <c r="D236" s="43" t="str">
        <f>IFERROR(VLOOKUP(A236,الرصيد!A:D,3,0),"")</f>
        <v/>
      </c>
      <c r="E236" s="41">
        <f t="shared" si="5"/>
        <v>0</v>
      </c>
      <c r="F236" s="60"/>
      <c r="G236" s="11" t="str">
        <f>IFERROR(VLOOKUP(F236,'كود المعدة'!A:B,2,0),"")</f>
        <v/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1:38">
      <c r="A237" s="61"/>
      <c r="B237" s="40" t="str">
        <f>IFERROR(VLOOKUP(A237,الرصيد!A:D,4,0),"")</f>
        <v/>
      </c>
      <c r="C237" s="40" t="str">
        <f>IFERROR(VLOOKUP(A237,الرصيد!A:D,2,0),"")</f>
        <v/>
      </c>
      <c r="D237" s="40" t="str">
        <f>IFERROR(VLOOKUP(A237,الرصيد!A:D,3,0),"")</f>
        <v/>
      </c>
      <c r="E237" s="41">
        <f t="shared" si="5"/>
        <v>0</v>
      </c>
      <c r="F237" s="59"/>
      <c r="G237" s="13" t="str">
        <f>IFERROR(VLOOKUP(F237,'كود المعدة'!A:B,2,0),"")</f>
        <v/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</row>
    <row r="238" spans="1:38">
      <c r="A238" s="62"/>
      <c r="B238" s="42" t="str">
        <f>IFERROR(VLOOKUP(A238,الرصيد!A:D,4,0),"")</f>
        <v/>
      </c>
      <c r="C238" s="43" t="str">
        <f>IFERROR(VLOOKUP(A238,الرصيد!A:D,2,0),"")</f>
        <v/>
      </c>
      <c r="D238" s="43" t="str">
        <f>IFERROR(VLOOKUP(A238,الرصيد!A:D,3,0),"")</f>
        <v/>
      </c>
      <c r="E238" s="41">
        <f t="shared" si="5"/>
        <v>0</v>
      </c>
      <c r="F238" s="60"/>
      <c r="G238" s="13" t="str">
        <f>IFERROR(VLOOKUP(F238,'كود المعدة'!A:B,2,0),"")</f>
        <v/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pans="1:38">
      <c r="A239" s="61"/>
      <c r="B239" s="40" t="str">
        <f>IFERROR(VLOOKUP(A239,الرصيد!A:D,4,0),"")</f>
        <v/>
      </c>
      <c r="C239" s="40" t="str">
        <f>IFERROR(VLOOKUP(A239,الرصيد!A:D,2,0),"")</f>
        <v/>
      </c>
      <c r="D239" s="40" t="str">
        <f>IFERROR(VLOOKUP(A239,الرصيد!A:D,3,0),"")</f>
        <v/>
      </c>
      <c r="E239" s="41">
        <f t="shared" si="5"/>
        <v>0</v>
      </c>
      <c r="F239" s="59"/>
      <c r="G239" s="11" t="str">
        <f>IFERROR(VLOOKUP(F239,'كود المعدة'!A:B,2,0),"")</f>
        <v/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</row>
    <row r="240" spans="1:38">
      <c r="A240" s="62"/>
      <c r="B240" s="42" t="str">
        <f>IFERROR(VLOOKUP(A240,الرصيد!A:D,4,0),"")</f>
        <v/>
      </c>
      <c r="C240" s="43" t="str">
        <f>IFERROR(VLOOKUP(A240,الرصيد!A:D,2,0),"")</f>
        <v/>
      </c>
      <c r="D240" s="43" t="str">
        <f>IFERROR(VLOOKUP(A240,الرصيد!A:D,3,0),"")</f>
        <v/>
      </c>
      <c r="E240" s="41">
        <f t="shared" si="5"/>
        <v>0</v>
      </c>
      <c r="F240" s="60"/>
      <c r="G240" s="13" t="str">
        <f>IFERROR(VLOOKUP(F240,'كود المعدة'!A:B,2,0),"")</f>
        <v/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1:38">
      <c r="A241" s="61"/>
      <c r="B241" s="40" t="str">
        <f>IFERROR(VLOOKUP(A241,الرصيد!A:D,4,0),"")</f>
        <v/>
      </c>
      <c r="C241" s="40" t="str">
        <f>IFERROR(VLOOKUP(A241,الرصيد!A:D,2,0),"")</f>
        <v/>
      </c>
      <c r="D241" s="40" t="str">
        <f>IFERROR(VLOOKUP(A241,الرصيد!A:D,3,0),"")</f>
        <v/>
      </c>
      <c r="E241" s="41">
        <f t="shared" si="5"/>
        <v>0</v>
      </c>
      <c r="F241" s="59"/>
      <c r="G241" s="11" t="str">
        <f>IFERROR(VLOOKUP(F241,'كود المعدة'!A:B,2,0),"")</f>
        <v/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</row>
    <row r="242" spans="1:38">
      <c r="A242" s="62"/>
      <c r="B242" s="42" t="str">
        <f>IFERROR(VLOOKUP(A242,الرصيد!A:D,4,0),"")</f>
        <v/>
      </c>
      <c r="C242" s="43" t="str">
        <f>IFERROR(VLOOKUP(A242,الرصيد!A:D,2,0),"")</f>
        <v/>
      </c>
      <c r="D242" s="43" t="str">
        <f>IFERROR(VLOOKUP(A242,الرصيد!A:D,3,0),"")</f>
        <v/>
      </c>
      <c r="E242" s="41">
        <f t="shared" si="5"/>
        <v>0</v>
      </c>
      <c r="F242" s="60"/>
      <c r="G242" s="13" t="str">
        <f>IFERROR(VLOOKUP(F242,'كود المعدة'!A:B,2,0),"")</f>
        <v/>
      </c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1:38">
      <c r="A243" s="61"/>
      <c r="B243" s="40" t="str">
        <f>IFERROR(VLOOKUP(A243,الرصيد!A:D,4,0),"")</f>
        <v/>
      </c>
      <c r="C243" s="40" t="str">
        <f>IFERROR(VLOOKUP(A243,الرصيد!A:D,2,0),"")</f>
        <v/>
      </c>
      <c r="D243" s="40" t="str">
        <f>IFERROR(VLOOKUP(A243,الرصيد!A:D,3,0),"")</f>
        <v/>
      </c>
      <c r="E243" s="41">
        <f t="shared" si="5"/>
        <v>0</v>
      </c>
      <c r="F243" s="59"/>
      <c r="G243" s="11" t="str">
        <f>IFERROR(VLOOKUP(F243,'كود المعدة'!A:B,2,0),"")</f>
        <v/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pans="1:38">
      <c r="A244" s="62"/>
      <c r="B244" s="42" t="str">
        <f>IFERROR(VLOOKUP(A244,الرصيد!A:D,4,0),"")</f>
        <v/>
      </c>
      <c r="C244" s="43" t="str">
        <f>IFERROR(VLOOKUP(A244,الرصيد!A:D,2,0),"")</f>
        <v/>
      </c>
      <c r="D244" s="43" t="str">
        <f>IFERROR(VLOOKUP(A244,الرصيد!A:D,3,0),"")</f>
        <v/>
      </c>
      <c r="E244" s="41">
        <f t="shared" si="5"/>
        <v>0</v>
      </c>
      <c r="F244" s="60"/>
      <c r="G244" s="13" t="str">
        <f>IFERROR(VLOOKUP(F244,'كود المعدة'!A:B,2,0),"")</f>
        <v/>
      </c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pans="1:38">
      <c r="A245" s="61"/>
      <c r="B245" s="40" t="str">
        <f>IFERROR(VLOOKUP(A245,الرصيد!A:D,4,0),"")</f>
        <v/>
      </c>
      <c r="C245" s="40" t="str">
        <f>IFERROR(VLOOKUP(A245,الرصيد!A:D,2,0),"")</f>
        <v/>
      </c>
      <c r="D245" s="40" t="str">
        <f>IFERROR(VLOOKUP(A245,الرصيد!A:D,3,0),"")</f>
        <v/>
      </c>
      <c r="E245" s="41">
        <f t="shared" si="5"/>
        <v>0</v>
      </c>
      <c r="F245" s="59"/>
      <c r="G245" s="11" t="str">
        <f>IFERROR(VLOOKUP(F245,'كود المعدة'!A:B,2,0),"")</f>
        <v/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1:38">
      <c r="A246" s="62"/>
      <c r="B246" s="42" t="str">
        <f>IFERROR(VLOOKUP(A246,الرصيد!A:D,4,0),"")</f>
        <v/>
      </c>
      <c r="C246" s="43" t="str">
        <f>IFERROR(VLOOKUP(A246,الرصيد!A:D,2,0),"")</f>
        <v/>
      </c>
      <c r="D246" s="43" t="str">
        <f>IFERROR(VLOOKUP(A246,الرصيد!A:D,3,0),"")</f>
        <v/>
      </c>
      <c r="E246" s="41">
        <f t="shared" si="5"/>
        <v>0</v>
      </c>
      <c r="F246" s="60"/>
      <c r="G246" s="13" t="str">
        <f>IFERROR(VLOOKUP(F246,'كود المعدة'!A:B,2,0),"")</f>
        <v/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</row>
    <row r="247" spans="1:38">
      <c r="A247" s="61"/>
      <c r="B247" s="40" t="str">
        <f>IFERROR(VLOOKUP(A247,الرصيد!A:D,4,0),"")</f>
        <v/>
      </c>
      <c r="C247" s="40" t="str">
        <f>IFERROR(VLOOKUP(A247,الرصيد!A:D,2,0),"")</f>
        <v/>
      </c>
      <c r="D247" s="40" t="str">
        <f>IFERROR(VLOOKUP(A247,الرصيد!A:D,3,0),"")</f>
        <v/>
      </c>
      <c r="E247" s="41">
        <f t="shared" si="5"/>
        <v>0</v>
      </c>
      <c r="F247" s="59"/>
      <c r="G247" s="11" t="str">
        <f>IFERROR(VLOOKUP(F247,'كود المعدة'!A:B,2,0),"")</f>
        <v/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</row>
    <row r="248" spans="1:38">
      <c r="A248" s="62"/>
      <c r="B248" s="42" t="str">
        <f>IFERROR(VLOOKUP(A248,الرصيد!A:D,4,0),"")</f>
        <v/>
      </c>
      <c r="C248" s="43" t="str">
        <f>IFERROR(VLOOKUP(A248,الرصيد!A:D,2,0),"")</f>
        <v/>
      </c>
      <c r="D248" s="43" t="str">
        <f>IFERROR(VLOOKUP(A248,الرصيد!A:D,3,0),"")</f>
        <v/>
      </c>
      <c r="E248" s="41">
        <f t="shared" si="5"/>
        <v>0</v>
      </c>
      <c r="F248" s="60"/>
      <c r="G248" s="13" t="str">
        <f>IFERROR(VLOOKUP(F248,'كود المعدة'!A:B,2,0),"")</f>
        <v/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</row>
    <row r="249" spans="1:38">
      <c r="A249" s="61"/>
      <c r="B249" s="40" t="str">
        <f>IFERROR(VLOOKUP(A249,الرصيد!A:D,4,0),"")</f>
        <v/>
      </c>
      <c r="C249" s="40" t="str">
        <f>IFERROR(VLOOKUP(A249,الرصيد!A:D,2,0),"")</f>
        <v/>
      </c>
      <c r="D249" s="40" t="str">
        <f>IFERROR(VLOOKUP(A249,الرصيد!A:D,3,0),"")</f>
        <v/>
      </c>
      <c r="E249" s="41">
        <f t="shared" si="5"/>
        <v>0</v>
      </c>
      <c r="F249" s="59"/>
      <c r="G249" s="11" t="str">
        <f>IFERROR(VLOOKUP(F249,'كود المعدة'!A:B,2,0),"")</f>
        <v/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</row>
    <row r="250" spans="1:38">
      <c r="A250" s="62"/>
      <c r="B250" s="42" t="str">
        <f>IFERROR(VLOOKUP(A250,الرصيد!A:D,4,0),"")</f>
        <v/>
      </c>
      <c r="C250" s="43" t="str">
        <f>IFERROR(VLOOKUP(A250,الرصيد!A:D,2,0),"")</f>
        <v/>
      </c>
      <c r="D250" s="43" t="str">
        <f>IFERROR(VLOOKUP(A250,الرصيد!A:D,3,0),"")</f>
        <v/>
      </c>
      <c r="E250" s="41">
        <f t="shared" si="5"/>
        <v>0</v>
      </c>
      <c r="F250" s="60"/>
      <c r="G250" s="13" t="str">
        <f>IFERROR(VLOOKUP(F250,'كود المعدة'!A:B,2,0),"")</f>
        <v/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pans="1:38">
      <c r="A251" s="61"/>
      <c r="B251" s="40" t="str">
        <f>IFERROR(VLOOKUP(A251,الرصيد!A:D,4,0),"")</f>
        <v/>
      </c>
      <c r="C251" s="40" t="str">
        <f>IFERROR(VLOOKUP(A251,الرصيد!A:D,2,0),"")</f>
        <v/>
      </c>
      <c r="D251" s="40" t="str">
        <f>IFERROR(VLOOKUP(A251,الرصيد!A:D,3,0),"")</f>
        <v/>
      </c>
      <c r="E251" s="41">
        <f t="shared" si="5"/>
        <v>0</v>
      </c>
      <c r="F251" s="59"/>
      <c r="G251" s="13" t="str">
        <f>IFERROR(VLOOKUP(F251,'كود المعدة'!A:B,2,0),"")</f>
        <v/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</row>
    <row r="252" spans="1:38">
      <c r="A252" s="62"/>
      <c r="B252" s="42" t="str">
        <f>IFERROR(VLOOKUP(A252,الرصيد!A:D,4,0),"")</f>
        <v/>
      </c>
      <c r="C252" s="43" t="str">
        <f>IFERROR(VLOOKUP(A252,الرصيد!A:D,2,0),"")</f>
        <v/>
      </c>
      <c r="D252" s="43" t="str">
        <f>IFERROR(VLOOKUP(A252,الرصيد!A:D,3,0),"")</f>
        <v/>
      </c>
      <c r="E252" s="41">
        <f t="shared" si="5"/>
        <v>0</v>
      </c>
      <c r="F252" s="60"/>
      <c r="G252" s="11" t="str">
        <f>IFERROR(VLOOKUP(F252,'كود المعدة'!A:B,2,0),"")</f>
        <v/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pans="1:38">
      <c r="A253" s="61"/>
      <c r="B253" s="40" t="str">
        <f>IFERROR(VLOOKUP(A253,الرصيد!A:D,4,0),"")</f>
        <v/>
      </c>
      <c r="C253" s="40" t="str">
        <f>IFERROR(VLOOKUP(A253,الرصيد!A:D,2,0),"")</f>
        <v/>
      </c>
      <c r="D253" s="40" t="str">
        <f>IFERROR(VLOOKUP(A253,الرصيد!A:D,3,0),"")</f>
        <v/>
      </c>
      <c r="E253" s="41">
        <f t="shared" si="5"/>
        <v>0</v>
      </c>
      <c r="F253" s="59"/>
      <c r="G253" s="13" t="str">
        <f>IFERROR(VLOOKUP(F253,'كود المعدة'!A:B,2,0),"")</f>
        <v/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</row>
    <row r="254" spans="1:38">
      <c r="A254" s="62"/>
      <c r="B254" s="42" t="str">
        <f>IFERROR(VLOOKUP(A254,الرصيد!A:D,4,0),"")</f>
        <v/>
      </c>
      <c r="C254" s="43" t="str">
        <f>IFERROR(VLOOKUP(A254,الرصيد!A:D,2,0),"")</f>
        <v/>
      </c>
      <c r="D254" s="43" t="str">
        <f>IFERROR(VLOOKUP(A254,الرصيد!A:D,3,0),"")</f>
        <v/>
      </c>
      <c r="E254" s="41">
        <f t="shared" si="5"/>
        <v>0</v>
      </c>
      <c r="F254" s="60"/>
      <c r="G254" s="11" t="str">
        <f>IFERROR(VLOOKUP(F254,'كود المعدة'!A:B,2,0),"")</f>
        <v/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</row>
    <row r="255" spans="1:38">
      <c r="A255" s="61"/>
      <c r="B255" s="40" t="str">
        <f>IFERROR(VLOOKUP(A255,الرصيد!A:D,4,0),"")</f>
        <v/>
      </c>
      <c r="C255" s="40" t="str">
        <f>IFERROR(VLOOKUP(A255,الرصيد!A:D,2,0),"")</f>
        <v/>
      </c>
      <c r="D255" s="40" t="str">
        <f>IFERROR(VLOOKUP(A255,الرصيد!A:D,3,0),"")</f>
        <v/>
      </c>
      <c r="E255" s="41">
        <f t="shared" si="5"/>
        <v>0</v>
      </c>
      <c r="F255" s="59"/>
      <c r="G255" s="13" t="str">
        <f>IFERROR(VLOOKUP(F255,'كود المعدة'!A:B,2,0),"")</f>
        <v/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</row>
    <row r="256" spans="1:38">
      <c r="A256" s="62"/>
      <c r="B256" s="42" t="str">
        <f>IFERROR(VLOOKUP(A256,الرصيد!A:D,4,0),"")</f>
        <v/>
      </c>
      <c r="C256" s="43" t="str">
        <f>IFERROR(VLOOKUP(A256,الرصيد!A:D,2,0),"")</f>
        <v/>
      </c>
      <c r="D256" s="43" t="str">
        <f>IFERROR(VLOOKUP(A256,الرصيد!A:D,3,0),"")</f>
        <v/>
      </c>
      <c r="E256" s="41">
        <f t="shared" si="5"/>
        <v>0</v>
      </c>
      <c r="F256" s="60"/>
      <c r="G256" s="11" t="str">
        <f>IFERROR(VLOOKUP(F256,'كود المعدة'!A:B,2,0),"")</f>
        <v/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</row>
    <row r="257" spans="1:38">
      <c r="A257" s="61"/>
      <c r="B257" s="40" t="str">
        <f>IFERROR(VLOOKUP(A257,الرصيد!A:D,4,0),"")</f>
        <v/>
      </c>
      <c r="C257" s="40" t="str">
        <f>IFERROR(VLOOKUP(A257,الرصيد!A:D,2,0),"")</f>
        <v/>
      </c>
      <c r="D257" s="40" t="str">
        <f>IFERROR(VLOOKUP(A257,الرصيد!A:D,3,0),"")</f>
        <v/>
      </c>
      <c r="E257" s="41">
        <f t="shared" si="5"/>
        <v>0</v>
      </c>
      <c r="F257" s="59"/>
      <c r="G257" s="13" t="str">
        <f>IFERROR(VLOOKUP(F257,'كود المعدة'!A:B,2,0),"")</f>
        <v/>
      </c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</row>
    <row r="258" spans="1:38">
      <c r="A258" s="62"/>
      <c r="B258" s="42" t="str">
        <f>IFERROR(VLOOKUP(A258,الرصيد!A:D,4,0),"")</f>
        <v/>
      </c>
      <c r="C258" s="43" t="str">
        <f>IFERROR(VLOOKUP(A258,الرصيد!A:D,2,0),"")</f>
        <v/>
      </c>
      <c r="D258" s="43" t="str">
        <f>IFERROR(VLOOKUP(A258,الرصيد!A:D,3,0),"")</f>
        <v/>
      </c>
      <c r="E258" s="41">
        <f t="shared" si="5"/>
        <v>0</v>
      </c>
      <c r="F258" s="60"/>
      <c r="G258" s="11" t="str">
        <f>IFERROR(VLOOKUP(F258,'كود المعدة'!A:B,2,0),"")</f>
        <v/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</row>
    <row r="259" spans="1:38">
      <c r="A259" s="61"/>
      <c r="B259" s="40" t="str">
        <f>IFERROR(VLOOKUP(A259,الرصيد!A:D,4,0),"")</f>
        <v/>
      </c>
      <c r="C259" s="40" t="str">
        <f>IFERROR(VLOOKUP(A259,الرصيد!A:D,2,0),"")</f>
        <v/>
      </c>
      <c r="D259" s="40" t="str">
        <f>IFERROR(VLOOKUP(A259,الرصيد!A:D,3,0),"")</f>
        <v/>
      </c>
      <c r="E259" s="41">
        <f t="shared" si="5"/>
        <v>0</v>
      </c>
      <c r="F259" s="59"/>
      <c r="G259" s="13" t="str">
        <f>IFERROR(VLOOKUP(F259,'كود المعدة'!A:B,2,0),"")</f>
        <v/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</row>
    <row r="260" spans="1:38">
      <c r="A260" s="62"/>
      <c r="B260" s="42" t="str">
        <f>IFERROR(VLOOKUP(A260,الرصيد!A:D,4,0),"")</f>
        <v/>
      </c>
      <c r="C260" s="43" t="str">
        <f>IFERROR(VLOOKUP(A260,الرصيد!A:D,2,0),"")</f>
        <v/>
      </c>
      <c r="D260" s="43" t="str">
        <f>IFERROR(VLOOKUP(A260,الرصيد!A:D,3,0),"")</f>
        <v/>
      </c>
      <c r="E260" s="41">
        <f t="shared" ref="E260:E323" si="6">SUM(H260:AL260)</f>
        <v>0</v>
      </c>
      <c r="F260" s="60"/>
      <c r="G260" s="11" t="str">
        <f>IFERROR(VLOOKUP(F260,'كود المعدة'!A:B,2,0),"")</f>
        <v/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</row>
    <row r="261" spans="1:38">
      <c r="A261" s="61"/>
      <c r="B261" s="40" t="str">
        <f>IFERROR(VLOOKUP(A261,الرصيد!A:D,4,0),"")</f>
        <v/>
      </c>
      <c r="C261" s="40" t="str">
        <f>IFERROR(VLOOKUP(A261,الرصيد!A:D,2,0),"")</f>
        <v/>
      </c>
      <c r="D261" s="40" t="str">
        <f>IFERROR(VLOOKUP(A261,الرصيد!A:D,3,0),"")</f>
        <v/>
      </c>
      <c r="E261" s="41">
        <f t="shared" si="6"/>
        <v>0</v>
      </c>
      <c r="F261" s="59"/>
      <c r="G261" s="13" t="str">
        <f>IFERROR(VLOOKUP(F261,'كود المعدة'!A:B,2,0),"")</f>
        <v/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</row>
    <row r="262" spans="1:38">
      <c r="A262" s="62"/>
      <c r="B262" s="42" t="str">
        <f>IFERROR(VLOOKUP(A262,الرصيد!A:D,4,0),"")</f>
        <v/>
      </c>
      <c r="C262" s="43" t="str">
        <f>IFERROR(VLOOKUP(A262,الرصيد!A:D,2,0),"")</f>
        <v/>
      </c>
      <c r="D262" s="43" t="str">
        <f>IFERROR(VLOOKUP(A262,الرصيد!A:D,3,0),"")</f>
        <v/>
      </c>
      <c r="E262" s="41">
        <f t="shared" si="6"/>
        <v>0</v>
      </c>
      <c r="F262" s="60"/>
      <c r="G262" s="11" t="str">
        <f>IFERROR(VLOOKUP(F262,'كود المعدة'!A:B,2,0),"")</f>
        <v/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</row>
    <row r="263" spans="1:38">
      <c r="A263" s="61"/>
      <c r="B263" s="40" t="str">
        <f>IFERROR(VLOOKUP(A263,الرصيد!A:D,4,0),"")</f>
        <v/>
      </c>
      <c r="C263" s="40" t="str">
        <f>IFERROR(VLOOKUP(A263,الرصيد!A:D,2,0),"")</f>
        <v/>
      </c>
      <c r="D263" s="40" t="str">
        <f>IFERROR(VLOOKUP(A263,الرصيد!A:D,3,0),"")</f>
        <v/>
      </c>
      <c r="E263" s="41">
        <f t="shared" si="6"/>
        <v>0</v>
      </c>
      <c r="F263" s="59"/>
      <c r="G263" s="13" t="str">
        <f>IFERROR(VLOOKUP(F263,'كود المعدة'!A:B,2,0),"")</f>
        <v/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</row>
    <row r="264" spans="1:38">
      <c r="A264" s="62"/>
      <c r="B264" s="42" t="str">
        <f>IFERROR(VLOOKUP(A264,الرصيد!A:D,4,0),"")</f>
        <v/>
      </c>
      <c r="C264" s="43" t="str">
        <f>IFERROR(VLOOKUP(A264,الرصيد!A:D,2,0),"")</f>
        <v/>
      </c>
      <c r="D264" s="43" t="str">
        <f>IFERROR(VLOOKUP(A264,الرصيد!A:D,3,0),"")</f>
        <v/>
      </c>
      <c r="E264" s="41">
        <f t="shared" si="6"/>
        <v>0</v>
      </c>
      <c r="F264" s="60"/>
      <c r="G264" s="13" t="str">
        <f>IFERROR(VLOOKUP(F264,'كود المعدة'!A:B,2,0),"")</f>
        <v/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</row>
    <row r="265" spans="1:38">
      <c r="A265" s="61"/>
      <c r="B265" s="40" t="str">
        <f>IFERROR(VLOOKUP(A265,الرصيد!A:D,4,0),"")</f>
        <v/>
      </c>
      <c r="C265" s="40" t="str">
        <f>IFERROR(VLOOKUP(A265,الرصيد!A:D,2,0),"")</f>
        <v/>
      </c>
      <c r="D265" s="40" t="str">
        <f>IFERROR(VLOOKUP(A265,الرصيد!A:D,3,0),"")</f>
        <v/>
      </c>
      <c r="E265" s="41">
        <f t="shared" si="6"/>
        <v>0</v>
      </c>
      <c r="F265" s="59"/>
      <c r="G265" s="11" t="str">
        <f>IFERROR(VLOOKUP(F265,'كود المعدة'!A:B,2,0),"")</f>
        <v/>
      </c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</row>
    <row r="266" spans="1:38">
      <c r="A266" s="62"/>
      <c r="B266" s="42" t="str">
        <f>IFERROR(VLOOKUP(A266,الرصيد!A:D,4,0),"")</f>
        <v/>
      </c>
      <c r="C266" s="43" t="str">
        <f>IFERROR(VLOOKUP(A266,الرصيد!A:D,2,0),"")</f>
        <v/>
      </c>
      <c r="D266" s="43" t="str">
        <f>IFERROR(VLOOKUP(A266,الرصيد!A:D,3,0),"")</f>
        <v/>
      </c>
      <c r="E266" s="41">
        <f t="shared" si="6"/>
        <v>0</v>
      </c>
      <c r="F266" s="60"/>
      <c r="G266" s="13" t="str">
        <f>IFERROR(VLOOKUP(F266,'كود المعدة'!A:B,2,0),"")</f>
        <v/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</row>
    <row r="267" spans="1:38">
      <c r="A267" s="61"/>
      <c r="B267" s="40" t="str">
        <f>IFERROR(VLOOKUP(A267,الرصيد!A:D,4,0),"")</f>
        <v/>
      </c>
      <c r="C267" s="40" t="str">
        <f>IFERROR(VLOOKUP(A267,الرصيد!A:D,2,0),"")</f>
        <v/>
      </c>
      <c r="D267" s="40" t="str">
        <f>IFERROR(VLOOKUP(A267,الرصيد!A:D,3,0),"")</f>
        <v/>
      </c>
      <c r="E267" s="41">
        <f t="shared" si="6"/>
        <v>0</v>
      </c>
      <c r="F267" s="59"/>
      <c r="G267" s="11" t="str">
        <f>IFERROR(VLOOKUP(F267,'كود المعدة'!A:B,2,0),"")</f>
        <v/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</row>
    <row r="268" spans="1:38">
      <c r="A268" s="62"/>
      <c r="B268" s="42" t="str">
        <f>IFERROR(VLOOKUP(A268,الرصيد!A:D,4,0),"")</f>
        <v/>
      </c>
      <c r="C268" s="43" t="str">
        <f>IFERROR(VLOOKUP(A268,الرصيد!A:D,2,0),"")</f>
        <v/>
      </c>
      <c r="D268" s="43" t="str">
        <f>IFERROR(VLOOKUP(A268,الرصيد!A:D,3,0),"")</f>
        <v/>
      </c>
      <c r="E268" s="41">
        <f t="shared" si="6"/>
        <v>0</v>
      </c>
      <c r="F268" s="60"/>
      <c r="G268" s="13" t="str">
        <f>IFERROR(VLOOKUP(F268,'كود المعدة'!A:B,2,0),"")</f>
        <v/>
      </c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</row>
    <row r="269" spans="1:38">
      <c r="A269" s="61"/>
      <c r="B269" s="40" t="str">
        <f>IFERROR(VLOOKUP(A269,الرصيد!A:D,4,0),"")</f>
        <v/>
      </c>
      <c r="C269" s="40" t="str">
        <f>IFERROR(VLOOKUP(A269,الرصيد!A:D,2,0),"")</f>
        <v/>
      </c>
      <c r="D269" s="40" t="str">
        <f>IFERROR(VLOOKUP(A269,الرصيد!A:D,3,0),"")</f>
        <v/>
      </c>
      <c r="E269" s="41">
        <f t="shared" si="6"/>
        <v>0</v>
      </c>
      <c r="F269" s="59"/>
      <c r="G269" s="11" t="str">
        <f>IFERROR(VLOOKUP(F269,'كود المعدة'!A:B,2,0),"")</f>
        <v/>
      </c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1:38">
      <c r="A270" s="62"/>
      <c r="B270" s="42" t="str">
        <f>IFERROR(VLOOKUP(A270,الرصيد!A:D,4,0),"")</f>
        <v/>
      </c>
      <c r="C270" s="43" t="str">
        <f>IFERROR(VLOOKUP(A270,الرصيد!A:D,2,0),"")</f>
        <v/>
      </c>
      <c r="D270" s="43" t="str">
        <f>IFERROR(VLOOKUP(A270,الرصيد!A:D,3,0),"")</f>
        <v/>
      </c>
      <c r="E270" s="41">
        <f t="shared" si="6"/>
        <v>0</v>
      </c>
      <c r="F270" s="60"/>
      <c r="G270" s="13" t="str">
        <f>IFERROR(VLOOKUP(F270,'كود المعدة'!A:B,2,0),"")</f>
        <v/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</row>
    <row r="271" spans="1:38">
      <c r="A271" s="61"/>
      <c r="B271" s="40" t="str">
        <f>IFERROR(VLOOKUP(A271,الرصيد!A:D,4,0),"")</f>
        <v/>
      </c>
      <c r="C271" s="40" t="str">
        <f>IFERROR(VLOOKUP(A271,الرصيد!A:D,2,0),"")</f>
        <v/>
      </c>
      <c r="D271" s="40" t="str">
        <f>IFERROR(VLOOKUP(A271,الرصيد!A:D,3,0),"")</f>
        <v/>
      </c>
      <c r="E271" s="41">
        <f t="shared" si="6"/>
        <v>0</v>
      </c>
      <c r="F271" s="59"/>
      <c r="G271" s="11" t="str">
        <f>IFERROR(VLOOKUP(F271,'كود المعدة'!A:B,2,0),"")</f>
        <v/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</row>
    <row r="272" spans="1:38">
      <c r="A272" s="62"/>
      <c r="B272" s="42" t="str">
        <f>IFERROR(VLOOKUP(A272,الرصيد!A:D,4,0),"")</f>
        <v/>
      </c>
      <c r="C272" s="43" t="str">
        <f>IFERROR(VLOOKUP(A272,الرصيد!A:D,2,0),"")</f>
        <v/>
      </c>
      <c r="D272" s="43" t="str">
        <f>IFERROR(VLOOKUP(A272,الرصيد!A:D,3,0),"")</f>
        <v/>
      </c>
      <c r="E272" s="41">
        <f t="shared" si="6"/>
        <v>0</v>
      </c>
      <c r="F272" s="60"/>
      <c r="G272" s="13" t="str">
        <f>IFERROR(VLOOKUP(F272,'كود المعدة'!A:B,2,0),"")</f>
        <v/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pans="1:38">
      <c r="A273" s="61"/>
      <c r="B273" s="40" t="str">
        <f>IFERROR(VLOOKUP(A273,الرصيد!A:D,4,0),"")</f>
        <v/>
      </c>
      <c r="C273" s="40" t="str">
        <f>IFERROR(VLOOKUP(A273,الرصيد!A:D,2,0),"")</f>
        <v/>
      </c>
      <c r="D273" s="40" t="str">
        <f>IFERROR(VLOOKUP(A273,الرصيد!A:D,3,0),"")</f>
        <v/>
      </c>
      <c r="E273" s="41">
        <f t="shared" si="6"/>
        <v>0</v>
      </c>
      <c r="F273" s="59"/>
      <c r="G273" s="11" t="str">
        <f>IFERROR(VLOOKUP(F273,'كود المعدة'!A:B,2,0),"")</f>
        <v/>
      </c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</row>
    <row r="274" spans="1:38">
      <c r="A274" s="62"/>
      <c r="B274" s="42" t="str">
        <f>IFERROR(VLOOKUP(A274,الرصيد!A:D,4,0),"")</f>
        <v/>
      </c>
      <c r="C274" s="43" t="str">
        <f>IFERROR(VLOOKUP(A274,الرصيد!A:D,2,0),"")</f>
        <v/>
      </c>
      <c r="D274" s="43" t="str">
        <f>IFERROR(VLOOKUP(A274,الرصيد!A:D,3,0),"")</f>
        <v/>
      </c>
      <c r="E274" s="41">
        <f t="shared" si="6"/>
        <v>0</v>
      </c>
      <c r="F274" s="60"/>
      <c r="G274" s="13" t="str">
        <f>IFERROR(VLOOKUP(F274,'كود المعدة'!A:B,2,0),"")</f>
        <v/>
      </c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</row>
    <row r="275" spans="1:38">
      <c r="A275" s="61"/>
      <c r="B275" s="40" t="str">
        <f>IFERROR(VLOOKUP(A275,الرصيد!A:D,4,0),"")</f>
        <v/>
      </c>
      <c r="C275" s="40" t="str">
        <f>IFERROR(VLOOKUP(A275,الرصيد!A:D,2,0),"")</f>
        <v/>
      </c>
      <c r="D275" s="40" t="str">
        <f>IFERROR(VLOOKUP(A275,الرصيد!A:D,3,0),"")</f>
        <v/>
      </c>
      <c r="E275" s="41">
        <f t="shared" si="6"/>
        <v>0</v>
      </c>
      <c r="F275" s="59"/>
      <c r="G275" s="11" t="str">
        <f>IFERROR(VLOOKUP(F275,'كود المعدة'!A:B,2,0),"")</f>
        <v/>
      </c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</row>
    <row r="276" spans="1:38">
      <c r="A276" s="62"/>
      <c r="B276" s="42" t="str">
        <f>IFERROR(VLOOKUP(A276,الرصيد!A:D,4,0),"")</f>
        <v/>
      </c>
      <c r="C276" s="43" t="str">
        <f>IFERROR(VLOOKUP(A276,الرصيد!A:D,2,0),"")</f>
        <v/>
      </c>
      <c r="D276" s="43" t="str">
        <f>IFERROR(VLOOKUP(A276,الرصيد!A:D,3,0),"")</f>
        <v/>
      </c>
      <c r="E276" s="41">
        <f t="shared" si="6"/>
        <v>0</v>
      </c>
      <c r="F276" s="60"/>
      <c r="G276" s="13" t="str">
        <f>IFERROR(VLOOKUP(F276,'كود المعدة'!A:B,2,0),"")</f>
        <v/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</row>
    <row r="277" spans="1:38">
      <c r="A277" s="61"/>
      <c r="B277" s="40" t="str">
        <f>IFERROR(VLOOKUP(A277,الرصيد!A:D,4,0),"")</f>
        <v/>
      </c>
      <c r="C277" s="40" t="str">
        <f>IFERROR(VLOOKUP(A277,الرصيد!A:D,2,0),"")</f>
        <v/>
      </c>
      <c r="D277" s="40" t="str">
        <f>IFERROR(VLOOKUP(A277,الرصيد!A:D,3,0),"")</f>
        <v/>
      </c>
      <c r="E277" s="41">
        <f t="shared" si="6"/>
        <v>0</v>
      </c>
      <c r="F277" s="59"/>
      <c r="G277" s="13" t="str">
        <f>IFERROR(VLOOKUP(F277,'كود المعدة'!A:B,2,0),"")</f>
        <v/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</row>
    <row r="278" spans="1:38">
      <c r="A278" s="62"/>
      <c r="B278" s="42" t="str">
        <f>IFERROR(VLOOKUP(A278,الرصيد!A:D,4,0),"")</f>
        <v/>
      </c>
      <c r="C278" s="43" t="str">
        <f>IFERROR(VLOOKUP(A278,الرصيد!A:D,2,0),"")</f>
        <v/>
      </c>
      <c r="D278" s="43" t="str">
        <f>IFERROR(VLOOKUP(A278,الرصيد!A:D,3,0),"")</f>
        <v/>
      </c>
      <c r="E278" s="41">
        <f t="shared" si="6"/>
        <v>0</v>
      </c>
      <c r="F278" s="60"/>
      <c r="G278" s="11" t="str">
        <f>IFERROR(VLOOKUP(F278,'كود المعدة'!A:B,2,0),"")</f>
        <v/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</row>
    <row r="279" spans="1:38">
      <c r="A279" s="61"/>
      <c r="B279" s="40" t="str">
        <f>IFERROR(VLOOKUP(A279,الرصيد!A:D,4,0),"")</f>
        <v/>
      </c>
      <c r="C279" s="40" t="str">
        <f>IFERROR(VLOOKUP(A279,الرصيد!A:D,2,0),"")</f>
        <v/>
      </c>
      <c r="D279" s="40" t="str">
        <f>IFERROR(VLOOKUP(A279,الرصيد!A:D,3,0),"")</f>
        <v/>
      </c>
      <c r="E279" s="41">
        <f t="shared" si="6"/>
        <v>0</v>
      </c>
      <c r="F279" s="59"/>
      <c r="G279" s="13" t="str">
        <f>IFERROR(VLOOKUP(F279,'كود المعدة'!A:B,2,0),"")</f>
        <v/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</row>
    <row r="280" spans="1:38">
      <c r="A280" s="62"/>
      <c r="B280" s="42" t="str">
        <f>IFERROR(VLOOKUP(A280,الرصيد!A:D,4,0),"")</f>
        <v/>
      </c>
      <c r="C280" s="43" t="str">
        <f>IFERROR(VLOOKUP(A280,الرصيد!A:D,2,0),"")</f>
        <v/>
      </c>
      <c r="D280" s="43" t="str">
        <f>IFERROR(VLOOKUP(A280,الرصيد!A:D,3,0),"")</f>
        <v/>
      </c>
      <c r="E280" s="41">
        <f t="shared" si="6"/>
        <v>0</v>
      </c>
      <c r="F280" s="60"/>
      <c r="G280" s="11" t="str">
        <f>IFERROR(VLOOKUP(F280,'كود المعدة'!A:B,2,0),"")</f>
        <v/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</row>
    <row r="281" spans="1:38">
      <c r="A281" s="61"/>
      <c r="B281" s="40" t="str">
        <f>IFERROR(VLOOKUP(A281,الرصيد!A:D,4,0),"")</f>
        <v/>
      </c>
      <c r="C281" s="40" t="str">
        <f>IFERROR(VLOOKUP(A281,الرصيد!A:D,2,0),"")</f>
        <v/>
      </c>
      <c r="D281" s="40" t="str">
        <f>IFERROR(VLOOKUP(A281,الرصيد!A:D,3,0),"")</f>
        <v/>
      </c>
      <c r="E281" s="41">
        <f t="shared" si="6"/>
        <v>0</v>
      </c>
      <c r="F281" s="59"/>
      <c r="G281" s="13" t="str">
        <f>IFERROR(VLOOKUP(F281,'كود المعدة'!A:B,2,0),"")</f>
        <v/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</row>
    <row r="282" spans="1:38">
      <c r="A282" s="62"/>
      <c r="B282" s="42" t="str">
        <f>IFERROR(VLOOKUP(A282,الرصيد!A:D,4,0),"")</f>
        <v/>
      </c>
      <c r="C282" s="43" t="str">
        <f>IFERROR(VLOOKUP(A282,الرصيد!A:D,2,0),"")</f>
        <v/>
      </c>
      <c r="D282" s="43" t="str">
        <f>IFERROR(VLOOKUP(A282,الرصيد!A:D,3,0),"")</f>
        <v/>
      </c>
      <c r="E282" s="41">
        <f t="shared" si="6"/>
        <v>0</v>
      </c>
      <c r="F282" s="60"/>
      <c r="G282" s="11" t="str">
        <f>IFERROR(VLOOKUP(F282,'كود المعدة'!A:B,2,0),"")</f>
        <v/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</row>
    <row r="283" spans="1:38">
      <c r="A283" s="61"/>
      <c r="B283" s="40" t="str">
        <f>IFERROR(VLOOKUP(A283,الرصيد!A:D,4,0),"")</f>
        <v/>
      </c>
      <c r="C283" s="40" t="str">
        <f>IFERROR(VLOOKUP(A283,الرصيد!A:D,2,0),"")</f>
        <v/>
      </c>
      <c r="D283" s="40" t="str">
        <f>IFERROR(VLOOKUP(A283,الرصيد!A:D,3,0),"")</f>
        <v/>
      </c>
      <c r="E283" s="41">
        <f t="shared" si="6"/>
        <v>0</v>
      </c>
      <c r="F283" s="59"/>
      <c r="G283" s="13" t="str">
        <f>IFERROR(VLOOKUP(F283,'كود المعدة'!A:B,2,0),"")</f>
        <v/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</row>
    <row r="284" spans="1:38">
      <c r="A284" s="62"/>
      <c r="B284" s="42" t="str">
        <f>IFERROR(VLOOKUP(A284,الرصيد!A:D,4,0),"")</f>
        <v/>
      </c>
      <c r="C284" s="43" t="str">
        <f>IFERROR(VLOOKUP(A284,الرصيد!A:D,2,0),"")</f>
        <v/>
      </c>
      <c r="D284" s="43" t="str">
        <f>IFERROR(VLOOKUP(A284,الرصيد!A:D,3,0),"")</f>
        <v/>
      </c>
      <c r="E284" s="41">
        <f t="shared" si="6"/>
        <v>0</v>
      </c>
      <c r="F284" s="60"/>
      <c r="G284" s="11" t="str">
        <f>IFERROR(VLOOKUP(F284,'كود المعدة'!A:B,2,0),"")</f>
        <v/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</row>
    <row r="285" spans="1:38">
      <c r="A285" s="61"/>
      <c r="B285" s="40" t="str">
        <f>IFERROR(VLOOKUP(A285,الرصيد!A:D,4,0),"")</f>
        <v/>
      </c>
      <c r="C285" s="40" t="str">
        <f>IFERROR(VLOOKUP(A285,الرصيد!A:D,2,0),"")</f>
        <v/>
      </c>
      <c r="D285" s="40" t="str">
        <f>IFERROR(VLOOKUP(A285,الرصيد!A:D,3,0),"")</f>
        <v/>
      </c>
      <c r="E285" s="41">
        <f t="shared" si="6"/>
        <v>0</v>
      </c>
      <c r="F285" s="59"/>
      <c r="G285" s="13" t="str">
        <f>IFERROR(VLOOKUP(F285,'كود المعدة'!A:B,2,0),"")</f>
        <v/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</row>
    <row r="286" spans="1:38">
      <c r="A286" s="62"/>
      <c r="B286" s="42" t="str">
        <f>IFERROR(VLOOKUP(A286,الرصيد!A:D,4,0),"")</f>
        <v/>
      </c>
      <c r="C286" s="43" t="str">
        <f>IFERROR(VLOOKUP(A286,الرصيد!A:D,2,0),"")</f>
        <v/>
      </c>
      <c r="D286" s="43" t="str">
        <f>IFERROR(VLOOKUP(A286,الرصيد!A:D,3,0),"")</f>
        <v/>
      </c>
      <c r="E286" s="41">
        <f t="shared" si="6"/>
        <v>0</v>
      </c>
      <c r="F286" s="60"/>
      <c r="G286" s="11" t="str">
        <f>IFERROR(VLOOKUP(F286,'كود المعدة'!A:B,2,0),"")</f>
        <v/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</row>
    <row r="287" spans="1:38">
      <c r="A287" s="61"/>
      <c r="B287" s="40" t="str">
        <f>IFERROR(VLOOKUP(A287,الرصيد!A:D,4,0),"")</f>
        <v/>
      </c>
      <c r="C287" s="40" t="str">
        <f>IFERROR(VLOOKUP(A287,الرصيد!A:D,2,0),"")</f>
        <v/>
      </c>
      <c r="D287" s="40" t="str">
        <f>IFERROR(VLOOKUP(A287,الرصيد!A:D,3,0),"")</f>
        <v/>
      </c>
      <c r="E287" s="41">
        <f t="shared" si="6"/>
        <v>0</v>
      </c>
      <c r="F287" s="59"/>
      <c r="G287" s="13" t="str">
        <f>IFERROR(VLOOKUP(F287,'كود المعدة'!A:B,2,0),"")</f>
        <v/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</row>
    <row r="288" spans="1:38">
      <c r="A288" s="62"/>
      <c r="B288" s="42" t="str">
        <f>IFERROR(VLOOKUP(A288,الرصيد!A:D,4,0),"")</f>
        <v/>
      </c>
      <c r="C288" s="43" t="str">
        <f>IFERROR(VLOOKUP(A288,الرصيد!A:D,2,0),"")</f>
        <v/>
      </c>
      <c r="D288" s="43" t="str">
        <f>IFERROR(VLOOKUP(A288,الرصيد!A:D,3,0),"")</f>
        <v/>
      </c>
      <c r="E288" s="41">
        <f t="shared" si="6"/>
        <v>0</v>
      </c>
      <c r="F288" s="60"/>
      <c r="G288" s="11" t="str">
        <f>IFERROR(VLOOKUP(F288,'كود المعدة'!A:B,2,0),"")</f>
        <v/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</row>
    <row r="289" spans="1:38">
      <c r="A289" s="61"/>
      <c r="B289" s="40" t="str">
        <f>IFERROR(VLOOKUP(A289,الرصيد!A:D,4,0),"")</f>
        <v/>
      </c>
      <c r="C289" s="40" t="str">
        <f>IFERROR(VLOOKUP(A289,الرصيد!A:D,2,0),"")</f>
        <v/>
      </c>
      <c r="D289" s="40" t="str">
        <f>IFERROR(VLOOKUP(A289,الرصيد!A:D,3,0),"")</f>
        <v/>
      </c>
      <c r="E289" s="41">
        <f t="shared" si="6"/>
        <v>0</v>
      </c>
      <c r="F289" s="59"/>
      <c r="G289" s="13" t="str">
        <f>IFERROR(VLOOKUP(F289,'كود المعدة'!A:B,2,0),"")</f>
        <v/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</row>
    <row r="290" spans="1:38">
      <c r="A290" s="62"/>
      <c r="B290" s="42" t="str">
        <f>IFERROR(VLOOKUP(A290,الرصيد!A:D,4,0),"")</f>
        <v/>
      </c>
      <c r="C290" s="43" t="str">
        <f>IFERROR(VLOOKUP(A290,الرصيد!A:D,2,0),"")</f>
        <v/>
      </c>
      <c r="D290" s="43" t="str">
        <f>IFERROR(VLOOKUP(A290,الرصيد!A:D,3,0),"")</f>
        <v/>
      </c>
      <c r="E290" s="41">
        <f t="shared" si="6"/>
        <v>0</v>
      </c>
      <c r="F290" s="60"/>
      <c r="G290" s="13" t="str">
        <f>IFERROR(VLOOKUP(F290,'كود المعدة'!A:B,2,0),"")</f>
        <v/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</row>
    <row r="291" spans="1:38">
      <c r="A291" s="61"/>
      <c r="B291" s="40" t="str">
        <f>IFERROR(VLOOKUP(A291,الرصيد!A:D,4,0),"")</f>
        <v/>
      </c>
      <c r="C291" s="40" t="str">
        <f>IFERROR(VLOOKUP(A291,الرصيد!A:D,2,0),"")</f>
        <v/>
      </c>
      <c r="D291" s="40" t="str">
        <f>IFERROR(VLOOKUP(A291,الرصيد!A:D,3,0),"")</f>
        <v/>
      </c>
      <c r="E291" s="41">
        <f t="shared" si="6"/>
        <v>0</v>
      </c>
      <c r="F291" s="59"/>
      <c r="G291" s="11" t="str">
        <f>IFERROR(VLOOKUP(F291,'كود المعدة'!A:B,2,0),"")</f>
        <v/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</row>
    <row r="292" spans="1:38">
      <c r="A292" s="62"/>
      <c r="B292" s="42" t="str">
        <f>IFERROR(VLOOKUP(A292,الرصيد!A:D,4,0),"")</f>
        <v/>
      </c>
      <c r="C292" s="43" t="str">
        <f>IFERROR(VLOOKUP(A292,الرصيد!A:D,2,0),"")</f>
        <v/>
      </c>
      <c r="D292" s="43" t="str">
        <f>IFERROR(VLOOKUP(A292,الرصيد!A:D,3,0),"")</f>
        <v/>
      </c>
      <c r="E292" s="41">
        <f t="shared" si="6"/>
        <v>0</v>
      </c>
      <c r="F292" s="60"/>
      <c r="G292" s="13" t="str">
        <f>IFERROR(VLOOKUP(F292,'كود المعدة'!A:B,2,0),"")</f>
        <v/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</row>
    <row r="293" spans="1:38">
      <c r="A293" s="61"/>
      <c r="B293" s="40" t="str">
        <f>IFERROR(VLOOKUP(A293,الرصيد!A:D,4,0),"")</f>
        <v/>
      </c>
      <c r="C293" s="40" t="str">
        <f>IFERROR(VLOOKUP(A293,الرصيد!A:D,2,0),"")</f>
        <v/>
      </c>
      <c r="D293" s="40" t="str">
        <f>IFERROR(VLOOKUP(A293,الرصيد!A:D,3,0),"")</f>
        <v/>
      </c>
      <c r="E293" s="41">
        <f t="shared" si="6"/>
        <v>0</v>
      </c>
      <c r="F293" s="59"/>
      <c r="G293" s="11" t="str">
        <f>IFERROR(VLOOKUP(F293,'كود المعدة'!A:B,2,0),"")</f>
        <v/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</row>
    <row r="294" spans="1:38">
      <c r="A294" s="62"/>
      <c r="B294" s="42" t="str">
        <f>IFERROR(VLOOKUP(A294,الرصيد!A:D,4,0),"")</f>
        <v/>
      </c>
      <c r="C294" s="43" t="str">
        <f>IFERROR(VLOOKUP(A294,الرصيد!A:D,2,0),"")</f>
        <v/>
      </c>
      <c r="D294" s="43" t="str">
        <f>IFERROR(VLOOKUP(A294,الرصيد!A:D,3,0),"")</f>
        <v/>
      </c>
      <c r="E294" s="41">
        <f t="shared" si="6"/>
        <v>0</v>
      </c>
      <c r="F294" s="60"/>
      <c r="G294" s="13" t="str">
        <f>IFERROR(VLOOKUP(F294,'كود المعدة'!A:B,2,0),"")</f>
        <v/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pans="1:38">
      <c r="A295" s="61"/>
      <c r="B295" s="40" t="str">
        <f>IFERROR(VLOOKUP(A295,الرصيد!A:D,4,0),"")</f>
        <v/>
      </c>
      <c r="C295" s="40" t="str">
        <f>IFERROR(VLOOKUP(A295,الرصيد!A:D,2,0),"")</f>
        <v/>
      </c>
      <c r="D295" s="40" t="str">
        <f>IFERROR(VLOOKUP(A295,الرصيد!A:D,3,0),"")</f>
        <v/>
      </c>
      <c r="E295" s="41">
        <f t="shared" si="6"/>
        <v>0</v>
      </c>
      <c r="F295" s="59"/>
      <c r="G295" s="11" t="str">
        <f>IFERROR(VLOOKUP(F295,'كود المعدة'!A:B,2,0),"")</f>
        <v/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pans="1:38">
      <c r="A296" s="62"/>
      <c r="B296" s="42" t="str">
        <f>IFERROR(VLOOKUP(A296,الرصيد!A:D,4,0),"")</f>
        <v/>
      </c>
      <c r="C296" s="43" t="str">
        <f>IFERROR(VLOOKUP(A296,الرصيد!A:D,2,0),"")</f>
        <v/>
      </c>
      <c r="D296" s="43" t="str">
        <f>IFERROR(VLOOKUP(A296,الرصيد!A:D,3,0),"")</f>
        <v/>
      </c>
      <c r="E296" s="41">
        <f t="shared" si="6"/>
        <v>0</v>
      </c>
      <c r="F296" s="60"/>
      <c r="G296" s="13" t="str">
        <f>IFERROR(VLOOKUP(F296,'كود المعدة'!A:B,2,0),"")</f>
        <v/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pans="1:38">
      <c r="A297" s="61"/>
      <c r="B297" s="40" t="str">
        <f>IFERROR(VLOOKUP(A297,الرصيد!A:D,4,0),"")</f>
        <v/>
      </c>
      <c r="C297" s="40" t="str">
        <f>IFERROR(VLOOKUP(A297,الرصيد!A:D,2,0),"")</f>
        <v/>
      </c>
      <c r="D297" s="40" t="str">
        <f>IFERROR(VLOOKUP(A297,الرصيد!A:D,3,0),"")</f>
        <v/>
      </c>
      <c r="E297" s="41">
        <f t="shared" si="6"/>
        <v>0</v>
      </c>
      <c r="F297" s="59"/>
      <c r="G297" s="11" t="str">
        <f>IFERROR(VLOOKUP(F297,'كود المعدة'!A:B,2,0),"")</f>
        <v/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</row>
    <row r="298" spans="1:38">
      <c r="A298" s="62"/>
      <c r="B298" s="42" t="str">
        <f>IFERROR(VLOOKUP(A298,الرصيد!A:D,4,0),"")</f>
        <v/>
      </c>
      <c r="C298" s="43" t="str">
        <f>IFERROR(VLOOKUP(A298,الرصيد!A:D,2,0),"")</f>
        <v/>
      </c>
      <c r="D298" s="43" t="str">
        <f>IFERROR(VLOOKUP(A298,الرصيد!A:D,3,0),"")</f>
        <v/>
      </c>
      <c r="E298" s="41">
        <f t="shared" si="6"/>
        <v>0</v>
      </c>
      <c r="F298" s="60"/>
      <c r="G298" s="13" t="str">
        <f>IFERROR(VLOOKUP(F298,'كود المعدة'!A:B,2,0),"")</f>
        <v/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</row>
    <row r="299" spans="1:38">
      <c r="A299" s="61"/>
      <c r="B299" s="40" t="str">
        <f>IFERROR(VLOOKUP(A299,الرصيد!A:D,4,0),"")</f>
        <v/>
      </c>
      <c r="C299" s="40" t="str">
        <f>IFERROR(VLOOKUP(A299,الرصيد!A:D,2,0),"")</f>
        <v/>
      </c>
      <c r="D299" s="40" t="str">
        <f>IFERROR(VLOOKUP(A299,الرصيد!A:D,3,0),"")</f>
        <v/>
      </c>
      <c r="E299" s="41">
        <f t="shared" si="6"/>
        <v>0</v>
      </c>
      <c r="F299" s="59"/>
      <c r="G299" s="11" t="str">
        <f>IFERROR(VLOOKUP(F299,'كود المعدة'!A:B,2,0),"")</f>
        <v/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</row>
    <row r="300" spans="1:38">
      <c r="A300" s="62"/>
      <c r="B300" s="42" t="str">
        <f>IFERROR(VLOOKUP(A300,الرصيد!A:D,4,0),"")</f>
        <v/>
      </c>
      <c r="C300" s="43" t="str">
        <f>IFERROR(VLOOKUP(A300,الرصيد!A:D,2,0),"")</f>
        <v/>
      </c>
      <c r="D300" s="43" t="str">
        <f>IFERROR(VLOOKUP(A300,الرصيد!A:D,3,0),"")</f>
        <v/>
      </c>
      <c r="E300" s="41">
        <f t="shared" si="6"/>
        <v>0</v>
      </c>
      <c r="F300" s="60"/>
      <c r="G300" s="13" t="str">
        <f>IFERROR(VLOOKUP(F300,'كود المعدة'!A:B,2,0),"")</f>
        <v/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</row>
    <row r="301" spans="1:38">
      <c r="A301" s="61"/>
      <c r="B301" s="40" t="str">
        <f>IFERROR(VLOOKUP(A301,الرصيد!A:D,4,0),"")</f>
        <v/>
      </c>
      <c r="C301" s="40" t="str">
        <f>IFERROR(VLOOKUP(A301,الرصيد!A:D,2,0),"")</f>
        <v/>
      </c>
      <c r="D301" s="40" t="str">
        <f>IFERROR(VLOOKUP(A301,الرصيد!A:D,3,0),"")</f>
        <v/>
      </c>
      <c r="E301" s="41">
        <f t="shared" si="6"/>
        <v>0</v>
      </c>
      <c r="F301" s="59"/>
      <c r="G301" s="11" t="str">
        <f>IFERROR(VLOOKUP(F301,'كود المعدة'!A:B,2,0),"")</f>
        <v/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</row>
    <row r="302" spans="1:38">
      <c r="A302" s="62"/>
      <c r="B302" s="42" t="str">
        <f>IFERROR(VLOOKUP(A302,الرصيد!A:D,4,0),"")</f>
        <v/>
      </c>
      <c r="C302" s="43" t="str">
        <f>IFERROR(VLOOKUP(A302,الرصيد!A:D,2,0),"")</f>
        <v/>
      </c>
      <c r="D302" s="43" t="str">
        <f>IFERROR(VLOOKUP(A302,الرصيد!A:D,3,0),"")</f>
        <v/>
      </c>
      <c r="E302" s="41">
        <f t="shared" si="6"/>
        <v>0</v>
      </c>
      <c r="F302" s="60"/>
      <c r="G302" s="13" t="str">
        <f>IFERROR(VLOOKUP(F302,'كود المعدة'!A:B,2,0),"")</f>
        <v/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</row>
    <row r="303" spans="1:38">
      <c r="A303" s="61"/>
      <c r="B303" s="40" t="str">
        <f>IFERROR(VLOOKUP(A303,الرصيد!A:D,4,0),"")</f>
        <v/>
      </c>
      <c r="C303" s="40" t="str">
        <f>IFERROR(VLOOKUP(A303,الرصيد!A:D,2,0),"")</f>
        <v/>
      </c>
      <c r="D303" s="40" t="str">
        <f>IFERROR(VLOOKUP(A303,الرصيد!A:D,3,0),"")</f>
        <v/>
      </c>
      <c r="E303" s="41">
        <f t="shared" si="6"/>
        <v>0</v>
      </c>
      <c r="F303" s="59"/>
      <c r="G303" s="13" t="str">
        <f>IFERROR(VLOOKUP(F303,'كود المعدة'!A:B,2,0),"")</f>
        <v/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</row>
    <row r="304" spans="1:38">
      <c r="A304" s="62"/>
      <c r="B304" s="42" t="str">
        <f>IFERROR(VLOOKUP(A304,الرصيد!A:D,4,0),"")</f>
        <v/>
      </c>
      <c r="C304" s="43" t="str">
        <f>IFERROR(VLOOKUP(A304,الرصيد!A:D,2,0),"")</f>
        <v/>
      </c>
      <c r="D304" s="43" t="str">
        <f>IFERROR(VLOOKUP(A304,الرصيد!A:D,3,0),"")</f>
        <v/>
      </c>
      <c r="E304" s="41">
        <f t="shared" si="6"/>
        <v>0</v>
      </c>
      <c r="F304" s="60"/>
      <c r="G304" s="11" t="str">
        <f>IFERROR(VLOOKUP(F304,'كود المعدة'!A:B,2,0),"")</f>
        <v/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</row>
    <row r="305" spans="1:38">
      <c r="A305" s="61"/>
      <c r="B305" s="40" t="str">
        <f>IFERROR(VLOOKUP(A305,الرصيد!A:D,4,0),"")</f>
        <v/>
      </c>
      <c r="C305" s="40" t="str">
        <f>IFERROR(VLOOKUP(A305,الرصيد!A:D,2,0),"")</f>
        <v/>
      </c>
      <c r="D305" s="40" t="str">
        <f>IFERROR(VLOOKUP(A305,الرصيد!A:D,3,0),"")</f>
        <v/>
      </c>
      <c r="E305" s="41">
        <f t="shared" si="6"/>
        <v>0</v>
      </c>
      <c r="F305" s="59"/>
      <c r="G305" s="13" t="str">
        <f>IFERROR(VLOOKUP(F305,'كود المعدة'!A:B,2,0),"")</f>
        <v/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</row>
    <row r="306" spans="1:38">
      <c r="A306" s="62"/>
      <c r="B306" s="42" t="str">
        <f>IFERROR(VLOOKUP(A306,الرصيد!A:D,4,0),"")</f>
        <v/>
      </c>
      <c r="C306" s="43" t="str">
        <f>IFERROR(VLOOKUP(A306,الرصيد!A:D,2,0),"")</f>
        <v/>
      </c>
      <c r="D306" s="43" t="str">
        <f>IFERROR(VLOOKUP(A306,الرصيد!A:D,3,0),"")</f>
        <v/>
      </c>
      <c r="E306" s="41">
        <f t="shared" si="6"/>
        <v>0</v>
      </c>
      <c r="F306" s="60"/>
      <c r="G306" s="11" t="str">
        <f>IFERROR(VLOOKUP(F306,'كود المعدة'!A:B,2,0),"")</f>
        <v/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</row>
    <row r="307" spans="1:38">
      <c r="A307" s="61"/>
      <c r="B307" s="40" t="str">
        <f>IFERROR(VLOOKUP(A307,الرصيد!A:D,4,0),"")</f>
        <v/>
      </c>
      <c r="C307" s="40" t="str">
        <f>IFERROR(VLOOKUP(A307,الرصيد!A:D,2,0),"")</f>
        <v/>
      </c>
      <c r="D307" s="40" t="str">
        <f>IFERROR(VLOOKUP(A307,الرصيد!A:D,3,0),"")</f>
        <v/>
      </c>
      <c r="E307" s="41">
        <f t="shared" si="6"/>
        <v>0</v>
      </c>
      <c r="F307" s="59"/>
      <c r="G307" s="13" t="str">
        <f>IFERROR(VLOOKUP(F307,'كود المعدة'!A:B,2,0),"")</f>
        <v/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</row>
    <row r="308" spans="1:38">
      <c r="A308" s="62"/>
      <c r="B308" s="42" t="str">
        <f>IFERROR(VLOOKUP(A308,الرصيد!A:D,4,0),"")</f>
        <v/>
      </c>
      <c r="C308" s="43" t="str">
        <f>IFERROR(VLOOKUP(A308,الرصيد!A:D,2,0),"")</f>
        <v/>
      </c>
      <c r="D308" s="43" t="str">
        <f>IFERROR(VLOOKUP(A308,الرصيد!A:D,3,0),"")</f>
        <v/>
      </c>
      <c r="E308" s="41">
        <f t="shared" si="6"/>
        <v>0</v>
      </c>
      <c r="F308" s="60"/>
      <c r="G308" s="11" t="str">
        <f>IFERROR(VLOOKUP(F308,'كود المعدة'!A:B,2,0),"")</f>
        <v/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</row>
    <row r="309" spans="1:38">
      <c r="A309" s="61"/>
      <c r="B309" s="40" t="str">
        <f>IFERROR(VLOOKUP(A309,الرصيد!A:D,4,0),"")</f>
        <v/>
      </c>
      <c r="C309" s="40" t="str">
        <f>IFERROR(VLOOKUP(A309,الرصيد!A:D,2,0),"")</f>
        <v/>
      </c>
      <c r="D309" s="40" t="str">
        <f>IFERROR(VLOOKUP(A309,الرصيد!A:D,3,0),"")</f>
        <v/>
      </c>
      <c r="E309" s="41">
        <f t="shared" si="6"/>
        <v>0</v>
      </c>
      <c r="F309" s="59"/>
      <c r="G309" s="13" t="str">
        <f>IFERROR(VLOOKUP(F309,'كود المعدة'!A:B,2,0),"")</f>
        <v/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</row>
    <row r="310" spans="1:38">
      <c r="A310" s="62"/>
      <c r="B310" s="42" t="str">
        <f>IFERROR(VLOOKUP(A310,الرصيد!A:D,4,0),"")</f>
        <v/>
      </c>
      <c r="C310" s="43" t="str">
        <f>IFERROR(VLOOKUP(A310,الرصيد!A:D,2,0),"")</f>
        <v/>
      </c>
      <c r="D310" s="43" t="str">
        <f>IFERROR(VLOOKUP(A310,الرصيد!A:D,3,0),"")</f>
        <v/>
      </c>
      <c r="E310" s="41">
        <f t="shared" si="6"/>
        <v>0</v>
      </c>
      <c r="F310" s="60"/>
      <c r="G310" s="11" t="str">
        <f>IFERROR(VLOOKUP(F310,'كود المعدة'!A:B,2,0),"")</f>
        <v/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</row>
    <row r="311" spans="1:38">
      <c r="A311" s="61"/>
      <c r="B311" s="40" t="str">
        <f>IFERROR(VLOOKUP(A311,الرصيد!A:D,4,0),"")</f>
        <v/>
      </c>
      <c r="C311" s="40" t="str">
        <f>IFERROR(VLOOKUP(A311,الرصيد!A:D,2,0),"")</f>
        <v/>
      </c>
      <c r="D311" s="40" t="str">
        <f>IFERROR(VLOOKUP(A311,الرصيد!A:D,3,0),"")</f>
        <v/>
      </c>
      <c r="E311" s="41">
        <f t="shared" si="6"/>
        <v>0</v>
      </c>
      <c r="F311" s="59"/>
      <c r="G311" s="13" t="str">
        <f>IFERROR(VLOOKUP(F311,'كود المعدة'!A:B,2,0),"")</f>
        <v/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</row>
    <row r="312" spans="1:38">
      <c r="A312" s="62"/>
      <c r="B312" s="42" t="str">
        <f>IFERROR(VLOOKUP(A312,الرصيد!A:D,4,0),"")</f>
        <v/>
      </c>
      <c r="C312" s="43" t="str">
        <f>IFERROR(VLOOKUP(A312,الرصيد!A:D,2,0),"")</f>
        <v/>
      </c>
      <c r="D312" s="43" t="str">
        <f>IFERROR(VLOOKUP(A312,الرصيد!A:D,3,0),"")</f>
        <v/>
      </c>
      <c r="E312" s="41">
        <f t="shared" si="6"/>
        <v>0</v>
      </c>
      <c r="F312" s="60"/>
      <c r="G312" s="11" t="str">
        <f>IFERROR(VLOOKUP(F312,'كود المعدة'!A:B,2,0),"")</f>
        <v/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</row>
    <row r="313" spans="1:38">
      <c r="A313" s="61"/>
      <c r="B313" s="40" t="str">
        <f>IFERROR(VLOOKUP(A313,الرصيد!A:D,4,0),"")</f>
        <v/>
      </c>
      <c r="C313" s="40" t="str">
        <f>IFERROR(VLOOKUP(A313,الرصيد!A:D,2,0),"")</f>
        <v/>
      </c>
      <c r="D313" s="40" t="str">
        <f>IFERROR(VLOOKUP(A313,الرصيد!A:D,3,0),"")</f>
        <v/>
      </c>
      <c r="E313" s="41">
        <f t="shared" si="6"/>
        <v>0</v>
      </c>
      <c r="F313" s="59"/>
      <c r="G313" s="13" t="str">
        <f>IFERROR(VLOOKUP(F313,'كود المعدة'!A:B,2,0),"")</f>
        <v/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</row>
    <row r="314" spans="1:38">
      <c r="A314" s="62"/>
      <c r="B314" s="42" t="str">
        <f>IFERROR(VLOOKUP(A314,الرصيد!A:D,4,0),"")</f>
        <v/>
      </c>
      <c r="C314" s="43" t="str">
        <f>IFERROR(VLOOKUP(A314,الرصيد!A:D,2,0),"")</f>
        <v/>
      </c>
      <c r="D314" s="43" t="str">
        <f>IFERROR(VLOOKUP(A314,الرصيد!A:D,3,0),"")</f>
        <v/>
      </c>
      <c r="E314" s="41">
        <f t="shared" si="6"/>
        <v>0</v>
      </c>
      <c r="F314" s="60"/>
      <c r="G314" s="11" t="str">
        <f>IFERROR(VLOOKUP(F314,'كود المعدة'!A:B,2,0),"")</f>
        <v/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</row>
    <row r="315" spans="1:38">
      <c r="A315" s="61"/>
      <c r="B315" s="40" t="str">
        <f>IFERROR(VLOOKUP(A315,الرصيد!A:D,4,0),"")</f>
        <v/>
      </c>
      <c r="C315" s="40" t="str">
        <f>IFERROR(VLOOKUP(A315,الرصيد!A:D,2,0),"")</f>
        <v/>
      </c>
      <c r="D315" s="40" t="str">
        <f>IFERROR(VLOOKUP(A315,الرصيد!A:D,3,0),"")</f>
        <v/>
      </c>
      <c r="E315" s="41">
        <f t="shared" si="6"/>
        <v>0</v>
      </c>
      <c r="F315" s="59"/>
      <c r="G315" s="13" t="str">
        <f>IFERROR(VLOOKUP(F315,'كود المعدة'!A:B,2,0),"")</f>
        <v/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</row>
    <row r="316" spans="1:38">
      <c r="A316" s="62"/>
      <c r="B316" s="42" t="str">
        <f>IFERROR(VLOOKUP(A316,الرصيد!A:D,4,0),"")</f>
        <v/>
      </c>
      <c r="C316" s="43" t="str">
        <f>IFERROR(VLOOKUP(A316,الرصيد!A:D,2,0),"")</f>
        <v/>
      </c>
      <c r="D316" s="43" t="str">
        <f>IFERROR(VLOOKUP(A316,الرصيد!A:D,3,0),"")</f>
        <v/>
      </c>
      <c r="E316" s="41">
        <f t="shared" si="6"/>
        <v>0</v>
      </c>
      <c r="F316" s="60"/>
      <c r="G316" s="13" t="str">
        <f>IFERROR(VLOOKUP(F316,'كود المعدة'!A:B,2,0),"")</f>
        <v/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</row>
    <row r="317" spans="1:38">
      <c r="A317" s="61"/>
      <c r="B317" s="40" t="str">
        <f>IFERROR(VLOOKUP(A317,الرصيد!A:D,4,0),"")</f>
        <v/>
      </c>
      <c r="C317" s="40" t="str">
        <f>IFERROR(VLOOKUP(A317,الرصيد!A:D,2,0),"")</f>
        <v/>
      </c>
      <c r="D317" s="40" t="str">
        <f>IFERROR(VLOOKUP(A317,الرصيد!A:D,3,0),"")</f>
        <v/>
      </c>
      <c r="E317" s="41">
        <f t="shared" si="6"/>
        <v>0</v>
      </c>
      <c r="F317" s="59"/>
      <c r="G317" s="11" t="str">
        <f>IFERROR(VLOOKUP(F317,'كود المعدة'!A:B,2,0),"")</f>
        <v/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</row>
    <row r="318" spans="1:38">
      <c r="A318" s="62"/>
      <c r="B318" s="42" t="str">
        <f>IFERROR(VLOOKUP(A318,الرصيد!A:D,4,0),"")</f>
        <v/>
      </c>
      <c r="C318" s="43" t="str">
        <f>IFERROR(VLOOKUP(A318,الرصيد!A:D,2,0),"")</f>
        <v/>
      </c>
      <c r="D318" s="43" t="str">
        <f>IFERROR(VLOOKUP(A318,الرصيد!A:D,3,0),"")</f>
        <v/>
      </c>
      <c r="E318" s="41">
        <f t="shared" si="6"/>
        <v>0</v>
      </c>
      <c r="F318" s="60"/>
      <c r="G318" s="13" t="str">
        <f>IFERROR(VLOOKUP(F318,'كود المعدة'!A:B,2,0),"")</f>
        <v/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</row>
    <row r="319" spans="1:38">
      <c r="A319" s="61"/>
      <c r="B319" s="40" t="str">
        <f>IFERROR(VLOOKUP(A319,الرصيد!A:D,4,0),"")</f>
        <v/>
      </c>
      <c r="C319" s="40" t="str">
        <f>IFERROR(VLOOKUP(A319,الرصيد!A:D,2,0),"")</f>
        <v/>
      </c>
      <c r="D319" s="40" t="str">
        <f>IFERROR(VLOOKUP(A319,الرصيد!A:D,3,0),"")</f>
        <v/>
      </c>
      <c r="E319" s="41">
        <f t="shared" si="6"/>
        <v>0</v>
      </c>
      <c r="F319" s="59"/>
      <c r="G319" s="11" t="str">
        <f>IFERROR(VLOOKUP(F319,'كود المعدة'!A:B,2,0),"")</f>
        <v/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</row>
    <row r="320" spans="1:38">
      <c r="A320" s="62"/>
      <c r="B320" s="42" t="str">
        <f>IFERROR(VLOOKUP(A320,الرصيد!A:D,4,0),"")</f>
        <v/>
      </c>
      <c r="C320" s="43" t="str">
        <f>IFERROR(VLOOKUP(A320,الرصيد!A:D,2,0),"")</f>
        <v/>
      </c>
      <c r="D320" s="43" t="str">
        <f>IFERROR(VLOOKUP(A320,الرصيد!A:D,3,0),"")</f>
        <v/>
      </c>
      <c r="E320" s="41">
        <f t="shared" si="6"/>
        <v>0</v>
      </c>
      <c r="F320" s="60"/>
      <c r="G320" s="13" t="str">
        <f>IFERROR(VLOOKUP(F320,'كود المعدة'!A:B,2,0),"")</f>
        <v/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</row>
    <row r="321" spans="1:38">
      <c r="A321" s="61"/>
      <c r="B321" s="40" t="str">
        <f>IFERROR(VLOOKUP(A321,الرصيد!A:D,4,0),"")</f>
        <v/>
      </c>
      <c r="C321" s="40" t="str">
        <f>IFERROR(VLOOKUP(A321,الرصيد!A:D,2,0),"")</f>
        <v/>
      </c>
      <c r="D321" s="40" t="str">
        <f>IFERROR(VLOOKUP(A321,الرصيد!A:D,3,0),"")</f>
        <v/>
      </c>
      <c r="E321" s="41">
        <f t="shared" si="6"/>
        <v>0</v>
      </c>
      <c r="F321" s="59"/>
      <c r="G321" s="11" t="str">
        <f>IFERROR(VLOOKUP(F321,'كود المعدة'!A:B,2,0),"")</f>
        <v/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</row>
    <row r="322" spans="1:38">
      <c r="A322" s="62"/>
      <c r="B322" s="42" t="str">
        <f>IFERROR(VLOOKUP(A322,الرصيد!A:D,4,0),"")</f>
        <v/>
      </c>
      <c r="C322" s="43" t="str">
        <f>IFERROR(VLOOKUP(A322,الرصيد!A:D,2,0),"")</f>
        <v/>
      </c>
      <c r="D322" s="43" t="str">
        <f>IFERROR(VLOOKUP(A322,الرصيد!A:D,3,0),"")</f>
        <v/>
      </c>
      <c r="E322" s="41">
        <f t="shared" si="6"/>
        <v>0</v>
      </c>
      <c r="F322" s="60"/>
      <c r="G322" s="13" t="str">
        <f>IFERROR(VLOOKUP(F322,'كود المعدة'!A:B,2,0),"")</f>
        <v/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</row>
    <row r="323" spans="1:38">
      <c r="A323" s="61"/>
      <c r="B323" s="40" t="str">
        <f>IFERROR(VLOOKUP(A323,الرصيد!A:D,4,0),"")</f>
        <v/>
      </c>
      <c r="C323" s="40" t="str">
        <f>IFERROR(VLOOKUP(A323,الرصيد!A:D,2,0),"")</f>
        <v/>
      </c>
      <c r="D323" s="40" t="str">
        <f>IFERROR(VLOOKUP(A323,الرصيد!A:D,3,0),"")</f>
        <v/>
      </c>
      <c r="E323" s="41">
        <f t="shared" si="6"/>
        <v>0</v>
      </c>
      <c r="F323" s="59"/>
      <c r="G323" s="11" t="str">
        <f>IFERROR(VLOOKUP(F323,'كود المعدة'!A:B,2,0),"")</f>
        <v/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</row>
    <row r="324" spans="1:38">
      <c r="A324" s="62"/>
      <c r="B324" s="42" t="str">
        <f>IFERROR(VLOOKUP(A324,الرصيد!A:D,4,0),"")</f>
        <v/>
      </c>
      <c r="C324" s="43" t="str">
        <f>IFERROR(VLOOKUP(A324,الرصيد!A:D,2,0),"")</f>
        <v/>
      </c>
      <c r="D324" s="43" t="str">
        <f>IFERROR(VLOOKUP(A324,الرصيد!A:D,3,0),"")</f>
        <v/>
      </c>
      <c r="E324" s="41">
        <f t="shared" ref="E324:E387" si="7">SUM(H324:AL324)</f>
        <v>0</v>
      </c>
      <c r="F324" s="60"/>
      <c r="G324" s="13" t="str">
        <f>IFERROR(VLOOKUP(F324,'كود المعدة'!A:B,2,0),"")</f>
        <v/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</row>
    <row r="325" spans="1:38">
      <c r="A325" s="61"/>
      <c r="B325" s="40" t="str">
        <f>IFERROR(VLOOKUP(A325,الرصيد!A:D,4,0),"")</f>
        <v/>
      </c>
      <c r="C325" s="40" t="str">
        <f>IFERROR(VLOOKUP(A325,الرصيد!A:D,2,0),"")</f>
        <v/>
      </c>
      <c r="D325" s="40" t="str">
        <f>IFERROR(VLOOKUP(A325,الرصيد!A:D,3,0),"")</f>
        <v/>
      </c>
      <c r="E325" s="41">
        <f t="shared" si="7"/>
        <v>0</v>
      </c>
      <c r="F325" s="59"/>
      <c r="G325" s="11" t="str">
        <f>IFERROR(VLOOKUP(F325,'كود المعدة'!A:B,2,0),"")</f>
        <v/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</row>
    <row r="326" spans="1:38">
      <c r="A326" s="62"/>
      <c r="B326" s="42" t="str">
        <f>IFERROR(VLOOKUP(A326,الرصيد!A:D,4,0),"")</f>
        <v/>
      </c>
      <c r="C326" s="43" t="str">
        <f>IFERROR(VLOOKUP(A326,الرصيد!A:D,2,0),"")</f>
        <v/>
      </c>
      <c r="D326" s="43" t="str">
        <f>IFERROR(VLOOKUP(A326,الرصيد!A:D,3,0),"")</f>
        <v/>
      </c>
      <c r="E326" s="41">
        <f t="shared" si="7"/>
        <v>0</v>
      </c>
      <c r="F326" s="60"/>
      <c r="G326" s="13" t="str">
        <f>IFERROR(VLOOKUP(F326,'كود المعدة'!A:B,2,0),"")</f>
        <v/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</row>
    <row r="327" spans="1:38">
      <c r="A327" s="61"/>
      <c r="B327" s="40" t="str">
        <f>IFERROR(VLOOKUP(A327,الرصيد!A:D,4,0),"")</f>
        <v/>
      </c>
      <c r="C327" s="40" t="str">
        <f>IFERROR(VLOOKUP(A327,الرصيد!A:D,2,0),"")</f>
        <v/>
      </c>
      <c r="D327" s="40" t="str">
        <f>IFERROR(VLOOKUP(A327,الرصيد!A:D,3,0),"")</f>
        <v/>
      </c>
      <c r="E327" s="41">
        <f t="shared" si="7"/>
        <v>0</v>
      </c>
      <c r="F327" s="59"/>
      <c r="G327" s="11" t="str">
        <f>IFERROR(VLOOKUP(F327,'كود المعدة'!A:B,2,0),"")</f>
        <v/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</row>
    <row r="328" spans="1:38">
      <c r="A328" s="62"/>
      <c r="B328" s="42" t="str">
        <f>IFERROR(VLOOKUP(A328,الرصيد!A:D,4,0),"")</f>
        <v/>
      </c>
      <c r="C328" s="43" t="str">
        <f>IFERROR(VLOOKUP(A328,الرصيد!A:D,2,0),"")</f>
        <v/>
      </c>
      <c r="D328" s="43" t="str">
        <f>IFERROR(VLOOKUP(A328,الرصيد!A:D,3,0),"")</f>
        <v/>
      </c>
      <c r="E328" s="41">
        <f t="shared" si="7"/>
        <v>0</v>
      </c>
      <c r="F328" s="60"/>
      <c r="G328" s="13" t="str">
        <f>IFERROR(VLOOKUP(F328,'كود المعدة'!A:B,2,0),"")</f>
        <v/>
      </c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</row>
    <row r="329" spans="1:38">
      <c r="A329" s="61"/>
      <c r="B329" s="40" t="str">
        <f>IFERROR(VLOOKUP(A329,الرصيد!A:D,4,0),"")</f>
        <v/>
      </c>
      <c r="C329" s="40" t="str">
        <f>IFERROR(VLOOKUP(A329,الرصيد!A:D,2,0),"")</f>
        <v/>
      </c>
      <c r="D329" s="40" t="str">
        <f>IFERROR(VLOOKUP(A329,الرصيد!A:D,3,0),"")</f>
        <v/>
      </c>
      <c r="E329" s="41">
        <f t="shared" si="7"/>
        <v>0</v>
      </c>
      <c r="F329" s="59"/>
      <c r="G329" s="13" t="str">
        <f>IFERROR(VLOOKUP(F329,'كود المعدة'!A:B,2,0),"")</f>
        <v/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</row>
    <row r="330" spans="1:38">
      <c r="A330" s="62"/>
      <c r="B330" s="42" t="str">
        <f>IFERROR(VLOOKUP(A330,الرصيد!A:D,4,0),"")</f>
        <v/>
      </c>
      <c r="C330" s="43" t="str">
        <f>IFERROR(VLOOKUP(A330,الرصيد!A:D,2,0),"")</f>
        <v/>
      </c>
      <c r="D330" s="43" t="str">
        <f>IFERROR(VLOOKUP(A330,الرصيد!A:D,3,0),"")</f>
        <v/>
      </c>
      <c r="E330" s="41">
        <f t="shared" si="7"/>
        <v>0</v>
      </c>
      <c r="F330" s="60"/>
      <c r="G330" s="11" t="str">
        <f>IFERROR(VLOOKUP(F330,'كود المعدة'!A:B,2,0),"")</f>
        <v/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</row>
    <row r="331" spans="1:38">
      <c r="A331" s="61"/>
      <c r="B331" s="40" t="str">
        <f>IFERROR(VLOOKUP(A331,الرصيد!A:D,4,0),"")</f>
        <v/>
      </c>
      <c r="C331" s="40" t="str">
        <f>IFERROR(VLOOKUP(A331,الرصيد!A:D,2,0),"")</f>
        <v/>
      </c>
      <c r="D331" s="40" t="str">
        <f>IFERROR(VLOOKUP(A331,الرصيد!A:D,3,0),"")</f>
        <v/>
      </c>
      <c r="E331" s="41">
        <f t="shared" si="7"/>
        <v>0</v>
      </c>
      <c r="F331" s="59"/>
      <c r="G331" s="13" t="str">
        <f>IFERROR(VLOOKUP(F331,'كود المعدة'!A:B,2,0),"")</f>
        <v/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</row>
    <row r="332" spans="1:38">
      <c r="A332" s="62"/>
      <c r="B332" s="42" t="str">
        <f>IFERROR(VLOOKUP(A332,الرصيد!A:D,4,0),"")</f>
        <v/>
      </c>
      <c r="C332" s="43" t="str">
        <f>IFERROR(VLOOKUP(A332,الرصيد!A:D,2,0),"")</f>
        <v/>
      </c>
      <c r="D332" s="43" t="str">
        <f>IFERROR(VLOOKUP(A332,الرصيد!A:D,3,0),"")</f>
        <v/>
      </c>
      <c r="E332" s="41">
        <f t="shared" si="7"/>
        <v>0</v>
      </c>
      <c r="F332" s="60"/>
      <c r="G332" s="11" t="str">
        <f>IFERROR(VLOOKUP(F332,'كود المعدة'!A:B,2,0),"")</f>
        <v/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</row>
    <row r="333" spans="1:38">
      <c r="A333" s="61"/>
      <c r="B333" s="40" t="str">
        <f>IFERROR(VLOOKUP(A333,الرصيد!A:D,4,0),"")</f>
        <v/>
      </c>
      <c r="C333" s="40" t="str">
        <f>IFERROR(VLOOKUP(A333,الرصيد!A:D,2,0),"")</f>
        <v/>
      </c>
      <c r="D333" s="40" t="str">
        <f>IFERROR(VLOOKUP(A333,الرصيد!A:D,3,0),"")</f>
        <v/>
      </c>
      <c r="E333" s="41">
        <f t="shared" si="7"/>
        <v>0</v>
      </c>
      <c r="F333" s="59"/>
      <c r="G333" s="13" t="str">
        <f>IFERROR(VLOOKUP(F333,'كود المعدة'!A:B,2,0),"")</f>
        <v/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</row>
    <row r="334" spans="1:38">
      <c r="A334" s="62"/>
      <c r="B334" s="42" t="str">
        <f>IFERROR(VLOOKUP(A334,الرصيد!A:D,4,0),"")</f>
        <v/>
      </c>
      <c r="C334" s="43" t="str">
        <f>IFERROR(VLOOKUP(A334,الرصيد!A:D,2,0),"")</f>
        <v/>
      </c>
      <c r="D334" s="43" t="str">
        <f>IFERROR(VLOOKUP(A334,الرصيد!A:D,3,0),"")</f>
        <v/>
      </c>
      <c r="E334" s="41">
        <f t="shared" si="7"/>
        <v>0</v>
      </c>
      <c r="F334" s="60"/>
      <c r="G334" s="11" t="str">
        <f>IFERROR(VLOOKUP(F334,'كود المعدة'!A:B,2,0),"")</f>
        <v/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</row>
    <row r="335" spans="1:38">
      <c r="A335" s="61"/>
      <c r="B335" s="40" t="str">
        <f>IFERROR(VLOOKUP(A335,الرصيد!A:D,4,0),"")</f>
        <v/>
      </c>
      <c r="C335" s="40" t="str">
        <f>IFERROR(VLOOKUP(A335,الرصيد!A:D,2,0),"")</f>
        <v/>
      </c>
      <c r="D335" s="40" t="str">
        <f>IFERROR(VLOOKUP(A335,الرصيد!A:D,3,0),"")</f>
        <v/>
      </c>
      <c r="E335" s="41">
        <f t="shared" si="7"/>
        <v>0</v>
      </c>
      <c r="F335" s="59"/>
      <c r="G335" s="13" t="str">
        <f>IFERROR(VLOOKUP(F335,'كود المعدة'!A:B,2,0),"")</f>
        <v/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</row>
    <row r="336" spans="1:38">
      <c r="A336" s="62"/>
      <c r="B336" s="42" t="str">
        <f>IFERROR(VLOOKUP(A336,الرصيد!A:D,4,0),"")</f>
        <v/>
      </c>
      <c r="C336" s="43" t="str">
        <f>IFERROR(VLOOKUP(A336,الرصيد!A:D,2,0),"")</f>
        <v/>
      </c>
      <c r="D336" s="43" t="str">
        <f>IFERROR(VLOOKUP(A336,الرصيد!A:D,3,0),"")</f>
        <v/>
      </c>
      <c r="E336" s="41">
        <f t="shared" si="7"/>
        <v>0</v>
      </c>
      <c r="F336" s="60"/>
      <c r="G336" s="11" t="str">
        <f>IFERROR(VLOOKUP(F336,'كود المعدة'!A:B,2,0),"")</f>
        <v/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</row>
    <row r="337" spans="1:38">
      <c r="A337" s="61"/>
      <c r="B337" s="40" t="str">
        <f>IFERROR(VLOOKUP(A337,الرصيد!A:D,4,0),"")</f>
        <v/>
      </c>
      <c r="C337" s="40" t="str">
        <f>IFERROR(VLOOKUP(A337,الرصيد!A:D,2,0),"")</f>
        <v/>
      </c>
      <c r="D337" s="40" t="str">
        <f>IFERROR(VLOOKUP(A337,الرصيد!A:D,3,0),"")</f>
        <v/>
      </c>
      <c r="E337" s="41">
        <f t="shared" si="7"/>
        <v>0</v>
      </c>
      <c r="F337" s="59"/>
      <c r="G337" s="13" t="str">
        <f>IFERROR(VLOOKUP(F337,'كود المعدة'!A:B,2,0),"")</f>
        <v/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</row>
    <row r="338" spans="1:38">
      <c r="A338" s="62"/>
      <c r="B338" s="42" t="str">
        <f>IFERROR(VLOOKUP(A338,الرصيد!A:D,4,0),"")</f>
        <v/>
      </c>
      <c r="C338" s="43" t="str">
        <f>IFERROR(VLOOKUP(A338,الرصيد!A:D,2,0),"")</f>
        <v/>
      </c>
      <c r="D338" s="43" t="str">
        <f>IFERROR(VLOOKUP(A338,الرصيد!A:D,3,0),"")</f>
        <v/>
      </c>
      <c r="E338" s="41">
        <f t="shared" si="7"/>
        <v>0</v>
      </c>
      <c r="F338" s="60"/>
      <c r="G338" s="11" t="str">
        <f>IFERROR(VLOOKUP(F338,'كود المعدة'!A:B,2,0),"")</f>
        <v/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</row>
    <row r="339" spans="1:38">
      <c r="A339" s="61"/>
      <c r="B339" s="40" t="str">
        <f>IFERROR(VLOOKUP(A339,الرصيد!A:D,4,0),"")</f>
        <v/>
      </c>
      <c r="C339" s="40" t="str">
        <f>IFERROR(VLOOKUP(A339,الرصيد!A:D,2,0),"")</f>
        <v/>
      </c>
      <c r="D339" s="40" t="str">
        <f>IFERROR(VLOOKUP(A339,الرصيد!A:D,3,0),"")</f>
        <v/>
      </c>
      <c r="E339" s="41">
        <f t="shared" si="7"/>
        <v>0</v>
      </c>
      <c r="F339" s="59"/>
      <c r="G339" s="13" t="str">
        <f>IFERROR(VLOOKUP(F339,'كود المعدة'!A:B,2,0),"")</f>
        <v/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</row>
    <row r="340" spans="1:38">
      <c r="A340" s="62"/>
      <c r="B340" s="42" t="str">
        <f>IFERROR(VLOOKUP(A340,الرصيد!A:D,4,0),"")</f>
        <v/>
      </c>
      <c r="C340" s="43" t="str">
        <f>IFERROR(VLOOKUP(A340,الرصيد!A:D,2,0),"")</f>
        <v/>
      </c>
      <c r="D340" s="43" t="str">
        <f>IFERROR(VLOOKUP(A340,الرصيد!A:D,3,0),"")</f>
        <v/>
      </c>
      <c r="E340" s="41">
        <f t="shared" si="7"/>
        <v>0</v>
      </c>
      <c r="F340" s="60"/>
      <c r="G340" s="11" t="str">
        <f>IFERROR(VLOOKUP(F340,'كود المعدة'!A:B,2,0),"")</f>
        <v/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</row>
    <row r="341" spans="1:38">
      <c r="A341" s="61"/>
      <c r="B341" s="40" t="str">
        <f>IFERROR(VLOOKUP(A341,الرصيد!A:D,4,0),"")</f>
        <v/>
      </c>
      <c r="C341" s="40" t="str">
        <f>IFERROR(VLOOKUP(A341,الرصيد!A:D,2,0),"")</f>
        <v/>
      </c>
      <c r="D341" s="40" t="str">
        <f>IFERROR(VLOOKUP(A341,الرصيد!A:D,3,0),"")</f>
        <v/>
      </c>
      <c r="E341" s="41">
        <f t="shared" si="7"/>
        <v>0</v>
      </c>
      <c r="F341" s="59"/>
      <c r="G341" s="13" t="str">
        <f>IFERROR(VLOOKUP(F341,'كود المعدة'!A:B,2,0),"")</f>
        <v/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</row>
    <row r="342" spans="1:38">
      <c r="A342" s="62"/>
      <c r="B342" s="42" t="str">
        <f>IFERROR(VLOOKUP(A342,الرصيد!A:D,4,0),"")</f>
        <v/>
      </c>
      <c r="C342" s="43" t="str">
        <f>IFERROR(VLOOKUP(A342,الرصيد!A:D,2,0),"")</f>
        <v/>
      </c>
      <c r="D342" s="43" t="str">
        <f>IFERROR(VLOOKUP(A342,الرصيد!A:D,3,0),"")</f>
        <v/>
      </c>
      <c r="E342" s="41">
        <f t="shared" si="7"/>
        <v>0</v>
      </c>
      <c r="F342" s="60"/>
      <c r="G342" s="13" t="str">
        <f>IFERROR(VLOOKUP(F342,'كود المعدة'!A:B,2,0),"")</f>
        <v/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pans="1:38">
      <c r="A343" s="61"/>
      <c r="B343" s="40" t="str">
        <f>IFERROR(VLOOKUP(A343,الرصيد!A:D,4,0),"")</f>
        <v/>
      </c>
      <c r="C343" s="40" t="str">
        <f>IFERROR(VLOOKUP(A343,الرصيد!A:D,2,0),"")</f>
        <v/>
      </c>
      <c r="D343" s="40" t="str">
        <f>IFERROR(VLOOKUP(A343,الرصيد!A:D,3,0),"")</f>
        <v/>
      </c>
      <c r="E343" s="41">
        <f t="shared" si="7"/>
        <v>0</v>
      </c>
      <c r="F343" s="59"/>
      <c r="G343" s="11" t="str">
        <f>IFERROR(VLOOKUP(F343,'كود المعدة'!A:B,2,0),"")</f>
        <v/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</row>
    <row r="344" spans="1:38">
      <c r="A344" s="62"/>
      <c r="B344" s="42" t="str">
        <f>IFERROR(VLOOKUP(A344,الرصيد!A:D,4,0),"")</f>
        <v/>
      </c>
      <c r="C344" s="43" t="str">
        <f>IFERROR(VLOOKUP(A344,الرصيد!A:D,2,0),"")</f>
        <v/>
      </c>
      <c r="D344" s="43" t="str">
        <f>IFERROR(VLOOKUP(A344,الرصيد!A:D,3,0),"")</f>
        <v/>
      </c>
      <c r="E344" s="41">
        <f t="shared" si="7"/>
        <v>0</v>
      </c>
      <c r="F344" s="60"/>
      <c r="G344" s="13" t="str">
        <f>IFERROR(VLOOKUP(F344,'كود المعدة'!A:B,2,0),"")</f>
        <v/>
      </c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</row>
    <row r="345" spans="1:38">
      <c r="A345" s="61"/>
      <c r="B345" s="40" t="str">
        <f>IFERROR(VLOOKUP(A345,الرصيد!A:D,4,0),"")</f>
        <v/>
      </c>
      <c r="C345" s="40" t="str">
        <f>IFERROR(VLOOKUP(A345,الرصيد!A:D,2,0),"")</f>
        <v/>
      </c>
      <c r="D345" s="40" t="str">
        <f>IFERROR(VLOOKUP(A345,الرصيد!A:D,3,0),"")</f>
        <v/>
      </c>
      <c r="E345" s="41">
        <f t="shared" si="7"/>
        <v>0</v>
      </c>
      <c r="F345" s="59"/>
      <c r="G345" s="11" t="str">
        <f>IFERROR(VLOOKUP(F345,'كود المعدة'!A:B,2,0),"")</f>
        <v/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</row>
    <row r="346" spans="1:38">
      <c r="A346" s="62"/>
      <c r="B346" s="42" t="str">
        <f>IFERROR(VLOOKUP(A346,الرصيد!A:D,4,0),"")</f>
        <v/>
      </c>
      <c r="C346" s="43" t="str">
        <f>IFERROR(VLOOKUP(A346,الرصيد!A:D,2,0),"")</f>
        <v/>
      </c>
      <c r="D346" s="43" t="str">
        <f>IFERROR(VLOOKUP(A346,الرصيد!A:D,3,0),"")</f>
        <v/>
      </c>
      <c r="E346" s="41">
        <f t="shared" si="7"/>
        <v>0</v>
      </c>
      <c r="F346" s="60"/>
      <c r="G346" s="13" t="str">
        <f>IFERROR(VLOOKUP(F346,'كود المعدة'!A:B,2,0),"")</f>
        <v/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</row>
    <row r="347" spans="1:38">
      <c r="A347" s="61"/>
      <c r="B347" s="40" t="str">
        <f>IFERROR(VLOOKUP(A347,الرصيد!A:D,4,0),"")</f>
        <v/>
      </c>
      <c r="C347" s="40" t="str">
        <f>IFERROR(VLOOKUP(A347,الرصيد!A:D,2,0),"")</f>
        <v/>
      </c>
      <c r="D347" s="40" t="str">
        <f>IFERROR(VLOOKUP(A347,الرصيد!A:D,3,0),"")</f>
        <v/>
      </c>
      <c r="E347" s="41">
        <f t="shared" si="7"/>
        <v>0</v>
      </c>
      <c r="F347" s="59"/>
      <c r="G347" s="11" t="str">
        <f>IFERROR(VLOOKUP(F347,'كود المعدة'!A:B,2,0),"")</f>
        <v/>
      </c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</row>
    <row r="348" spans="1:38">
      <c r="A348" s="62"/>
      <c r="B348" s="42" t="str">
        <f>IFERROR(VLOOKUP(A348,الرصيد!A:D,4,0),"")</f>
        <v/>
      </c>
      <c r="C348" s="43" t="str">
        <f>IFERROR(VLOOKUP(A348,الرصيد!A:D,2,0),"")</f>
        <v/>
      </c>
      <c r="D348" s="43" t="str">
        <f>IFERROR(VLOOKUP(A348,الرصيد!A:D,3,0),"")</f>
        <v/>
      </c>
      <c r="E348" s="41">
        <f t="shared" si="7"/>
        <v>0</v>
      </c>
      <c r="F348" s="60"/>
      <c r="G348" s="13" t="str">
        <f>IFERROR(VLOOKUP(F348,'كود المعدة'!A:B,2,0),"")</f>
        <v/>
      </c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</row>
    <row r="349" spans="1:38">
      <c r="A349" s="61"/>
      <c r="B349" s="40" t="str">
        <f>IFERROR(VLOOKUP(A349,الرصيد!A:D,4,0),"")</f>
        <v/>
      </c>
      <c r="C349" s="40" t="str">
        <f>IFERROR(VLOOKUP(A349,الرصيد!A:D,2,0),"")</f>
        <v/>
      </c>
      <c r="D349" s="40" t="str">
        <f>IFERROR(VLOOKUP(A349,الرصيد!A:D,3,0),"")</f>
        <v/>
      </c>
      <c r="E349" s="41">
        <f t="shared" si="7"/>
        <v>0</v>
      </c>
      <c r="F349" s="59"/>
      <c r="G349" s="11" t="str">
        <f>IFERROR(VLOOKUP(F349,'كود المعدة'!A:B,2,0),"")</f>
        <v/>
      </c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</row>
    <row r="350" spans="1:38">
      <c r="A350" s="62"/>
      <c r="B350" s="42" t="str">
        <f>IFERROR(VLOOKUP(A350,الرصيد!A:D,4,0),"")</f>
        <v/>
      </c>
      <c r="C350" s="43" t="str">
        <f>IFERROR(VLOOKUP(A350,الرصيد!A:D,2,0),"")</f>
        <v/>
      </c>
      <c r="D350" s="43" t="str">
        <f>IFERROR(VLOOKUP(A350,الرصيد!A:D,3,0),"")</f>
        <v/>
      </c>
      <c r="E350" s="41">
        <f t="shared" si="7"/>
        <v>0</v>
      </c>
      <c r="F350" s="60"/>
      <c r="G350" s="13" t="str">
        <f>IFERROR(VLOOKUP(F350,'كود المعدة'!A:B,2,0),"")</f>
        <v/>
      </c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</row>
    <row r="351" spans="1:38">
      <c r="A351" s="61"/>
      <c r="B351" s="40" t="str">
        <f>IFERROR(VLOOKUP(A351,الرصيد!A:D,4,0),"")</f>
        <v/>
      </c>
      <c r="C351" s="40" t="str">
        <f>IFERROR(VLOOKUP(A351,الرصيد!A:D,2,0),"")</f>
        <v/>
      </c>
      <c r="D351" s="40" t="str">
        <f>IFERROR(VLOOKUP(A351,الرصيد!A:D,3,0),"")</f>
        <v/>
      </c>
      <c r="E351" s="41">
        <f t="shared" si="7"/>
        <v>0</v>
      </c>
      <c r="F351" s="59"/>
      <c r="G351" s="11" t="str">
        <f>IFERROR(VLOOKUP(F351,'كود المعدة'!A:B,2,0),"")</f>
        <v/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</row>
    <row r="352" spans="1:38">
      <c r="A352" s="62"/>
      <c r="B352" s="42" t="str">
        <f>IFERROR(VLOOKUP(A352,الرصيد!A:D,4,0),"")</f>
        <v/>
      </c>
      <c r="C352" s="43" t="str">
        <f>IFERROR(VLOOKUP(A352,الرصيد!A:D,2,0),"")</f>
        <v/>
      </c>
      <c r="D352" s="43" t="str">
        <f>IFERROR(VLOOKUP(A352,الرصيد!A:D,3,0),"")</f>
        <v/>
      </c>
      <c r="E352" s="41">
        <f t="shared" si="7"/>
        <v>0</v>
      </c>
      <c r="F352" s="60"/>
      <c r="G352" s="13" t="str">
        <f>IFERROR(VLOOKUP(F352,'كود المعدة'!A:B,2,0),"")</f>
        <v/>
      </c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</row>
    <row r="353" spans="1:38">
      <c r="A353" s="61"/>
      <c r="B353" s="40" t="str">
        <f>IFERROR(VLOOKUP(A353,الرصيد!A:D,4,0),"")</f>
        <v/>
      </c>
      <c r="C353" s="40" t="str">
        <f>IFERROR(VLOOKUP(A353,الرصيد!A:D,2,0),"")</f>
        <v/>
      </c>
      <c r="D353" s="40" t="str">
        <f>IFERROR(VLOOKUP(A353,الرصيد!A:D,3,0),"")</f>
        <v/>
      </c>
      <c r="E353" s="41">
        <f t="shared" si="7"/>
        <v>0</v>
      </c>
      <c r="F353" s="59"/>
      <c r="G353" s="11" t="str">
        <f>IFERROR(VLOOKUP(F353,'كود المعدة'!A:B,2,0),"")</f>
        <v/>
      </c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pans="1:38">
      <c r="A354" s="62"/>
      <c r="B354" s="42" t="str">
        <f>IFERROR(VLOOKUP(A354,الرصيد!A:D,4,0),"")</f>
        <v/>
      </c>
      <c r="C354" s="43" t="str">
        <f>IFERROR(VLOOKUP(A354,الرصيد!A:D,2,0),"")</f>
        <v/>
      </c>
      <c r="D354" s="43" t="str">
        <f>IFERROR(VLOOKUP(A354,الرصيد!A:D,3,0),"")</f>
        <v/>
      </c>
      <c r="E354" s="41">
        <f t="shared" si="7"/>
        <v>0</v>
      </c>
      <c r="F354" s="60"/>
      <c r="G354" s="13" t="str">
        <f>IFERROR(VLOOKUP(F354,'كود المعدة'!A:B,2,0),"")</f>
        <v/>
      </c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pans="1:38">
      <c r="A355" s="61"/>
      <c r="B355" s="40" t="str">
        <f>IFERROR(VLOOKUP(A355,الرصيد!A:D,4,0),"")</f>
        <v/>
      </c>
      <c r="C355" s="40" t="str">
        <f>IFERROR(VLOOKUP(A355,الرصيد!A:D,2,0),"")</f>
        <v/>
      </c>
      <c r="D355" s="40" t="str">
        <f>IFERROR(VLOOKUP(A355,الرصيد!A:D,3,0),"")</f>
        <v/>
      </c>
      <c r="E355" s="41">
        <f t="shared" si="7"/>
        <v>0</v>
      </c>
      <c r="F355" s="59"/>
      <c r="G355" s="13" t="str">
        <f>IFERROR(VLOOKUP(F355,'كود المعدة'!A:B,2,0),"")</f>
        <v/>
      </c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</row>
    <row r="356" spans="1:38">
      <c r="A356" s="62"/>
      <c r="B356" s="42" t="str">
        <f>IFERROR(VLOOKUP(A356,الرصيد!A:D,4,0),"")</f>
        <v/>
      </c>
      <c r="C356" s="43" t="str">
        <f>IFERROR(VLOOKUP(A356,الرصيد!A:D,2,0),"")</f>
        <v/>
      </c>
      <c r="D356" s="43" t="str">
        <f>IFERROR(VLOOKUP(A356,الرصيد!A:D,3,0),"")</f>
        <v/>
      </c>
      <c r="E356" s="41">
        <f t="shared" si="7"/>
        <v>0</v>
      </c>
      <c r="F356" s="60"/>
      <c r="G356" s="11" t="str">
        <f>IFERROR(VLOOKUP(F356,'كود المعدة'!A:B,2,0),"")</f>
        <v/>
      </c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pans="1:38">
      <c r="A357" s="61"/>
      <c r="B357" s="40" t="str">
        <f>IFERROR(VLOOKUP(A357,الرصيد!A:D,4,0),"")</f>
        <v/>
      </c>
      <c r="C357" s="40" t="str">
        <f>IFERROR(VLOOKUP(A357,الرصيد!A:D,2,0),"")</f>
        <v/>
      </c>
      <c r="D357" s="40" t="str">
        <f>IFERROR(VLOOKUP(A357,الرصيد!A:D,3,0),"")</f>
        <v/>
      </c>
      <c r="E357" s="41">
        <f t="shared" si="7"/>
        <v>0</v>
      </c>
      <c r="F357" s="59"/>
      <c r="G357" s="13" t="str">
        <f>IFERROR(VLOOKUP(F357,'كود المعدة'!A:B,2,0),"")</f>
        <v/>
      </c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</row>
    <row r="358" spans="1:38">
      <c r="A358" s="62"/>
      <c r="B358" s="42" t="str">
        <f>IFERROR(VLOOKUP(A358,الرصيد!A:D,4,0),"")</f>
        <v/>
      </c>
      <c r="C358" s="43" t="str">
        <f>IFERROR(VLOOKUP(A358,الرصيد!A:D,2,0),"")</f>
        <v/>
      </c>
      <c r="D358" s="43" t="str">
        <f>IFERROR(VLOOKUP(A358,الرصيد!A:D,3,0),"")</f>
        <v/>
      </c>
      <c r="E358" s="41">
        <f t="shared" si="7"/>
        <v>0</v>
      </c>
      <c r="F358" s="60"/>
      <c r="G358" s="11" t="str">
        <f>IFERROR(VLOOKUP(F358,'كود المعدة'!A:B,2,0),"")</f>
        <v/>
      </c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pans="1:38">
      <c r="A359" s="61"/>
      <c r="B359" s="40" t="str">
        <f>IFERROR(VLOOKUP(A359,الرصيد!A:D,4,0),"")</f>
        <v/>
      </c>
      <c r="C359" s="40" t="str">
        <f>IFERROR(VLOOKUP(A359,الرصيد!A:D,2,0),"")</f>
        <v/>
      </c>
      <c r="D359" s="40" t="str">
        <f>IFERROR(VLOOKUP(A359,الرصيد!A:D,3,0),"")</f>
        <v/>
      </c>
      <c r="E359" s="41">
        <f t="shared" si="7"/>
        <v>0</v>
      </c>
      <c r="F359" s="59"/>
      <c r="G359" s="13" t="str">
        <f>IFERROR(VLOOKUP(F359,'كود المعدة'!A:B,2,0),"")</f>
        <v/>
      </c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</row>
    <row r="360" spans="1:38">
      <c r="A360" s="62"/>
      <c r="B360" s="42" t="str">
        <f>IFERROR(VLOOKUP(A360,الرصيد!A:D,4,0),"")</f>
        <v/>
      </c>
      <c r="C360" s="43" t="str">
        <f>IFERROR(VLOOKUP(A360,الرصيد!A:D,2,0),"")</f>
        <v/>
      </c>
      <c r="D360" s="43" t="str">
        <f>IFERROR(VLOOKUP(A360,الرصيد!A:D,3,0),"")</f>
        <v/>
      </c>
      <c r="E360" s="41">
        <f t="shared" si="7"/>
        <v>0</v>
      </c>
      <c r="F360" s="60"/>
      <c r="G360" s="11" t="str">
        <f>IFERROR(VLOOKUP(F360,'كود المعدة'!A:B,2,0),"")</f>
        <v/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</row>
    <row r="361" spans="1:38">
      <c r="A361" s="61"/>
      <c r="B361" s="40" t="str">
        <f>IFERROR(VLOOKUP(A361,الرصيد!A:D,4,0),"")</f>
        <v/>
      </c>
      <c r="C361" s="40" t="str">
        <f>IFERROR(VLOOKUP(A361,الرصيد!A:D,2,0),"")</f>
        <v/>
      </c>
      <c r="D361" s="40" t="str">
        <f>IFERROR(VLOOKUP(A361,الرصيد!A:D,3,0),"")</f>
        <v/>
      </c>
      <c r="E361" s="41">
        <f t="shared" si="7"/>
        <v>0</v>
      </c>
      <c r="F361" s="59"/>
      <c r="G361" s="13" t="str">
        <f>IFERROR(VLOOKUP(F361,'كود المعدة'!A:B,2,0),"")</f>
        <v/>
      </c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</row>
    <row r="362" spans="1:38">
      <c r="A362" s="62"/>
      <c r="B362" s="42" t="str">
        <f>IFERROR(VLOOKUP(A362,الرصيد!A:D,4,0),"")</f>
        <v/>
      </c>
      <c r="C362" s="43" t="str">
        <f>IFERROR(VLOOKUP(A362,الرصيد!A:D,2,0),"")</f>
        <v/>
      </c>
      <c r="D362" s="43" t="str">
        <f>IFERROR(VLOOKUP(A362,الرصيد!A:D,3,0),"")</f>
        <v/>
      </c>
      <c r="E362" s="41">
        <f t="shared" si="7"/>
        <v>0</v>
      </c>
      <c r="F362" s="60"/>
      <c r="G362" s="11" t="str">
        <f>IFERROR(VLOOKUP(F362,'كود المعدة'!A:B,2,0),"")</f>
        <v/>
      </c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</row>
    <row r="363" spans="1:38">
      <c r="A363" s="61"/>
      <c r="B363" s="40" t="str">
        <f>IFERROR(VLOOKUP(A363,الرصيد!A:D,4,0),"")</f>
        <v/>
      </c>
      <c r="C363" s="40" t="str">
        <f>IFERROR(VLOOKUP(A363,الرصيد!A:D,2,0),"")</f>
        <v/>
      </c>
      <c r="D363" s="40" t="str">
        <f>IFERROR(VLOOKUP(A363,الرصيد!A:D,3,0),"")</f>
        <v/>
      </c>
      <c r="E363" s="41">
        <f t="shared" si="7"/>
        <v>0</v>
      </c>
      <c r="F363" s="59"/>
      <c r="G363" s="13" t="str">
        <f>IFERROR(VLOOKUP(F363,'كود المعدة'!A:B,2,0),"")</f>
        <v/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</row>
    <row r="364" spans="1:38">
      <c r="A364" s="62"/>
      <c r="B364" s="42" t="str">
        <f>IFERROR(VLOOKUP(A364,الرصيد!A:D,4,0),"")</f>
        <v/>
      </c>
      <c r="C364" s="43" t="str">
        <f>IFERROR(VLOOKUP(A364,الرصيد!A:D,2,0),"")</f>
        <v/>
      </c>
      <c r="D364" s="43" t="str">
        <f>IFERROR(VLOOKUP(A364,الرصيد!A:D,3,0),"")</f>
        <v/>
      </c>
      <c r="E364" s="41">
        <f t="shared" si="7"/>
        <v>0</v>
      </c>
      <c r="F364" s="60"/>
      <c r="G364" s="11" t="str">
        <f>IFERROR(VLOOKUP(F364,'كود المعدة'!A:B,2,0),"")</f>
        <v/>
      </c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</row>
    <row r="365" spans="1:38">
      <c r="A365" s="61"/>
      <c r="B365" s="40" t="str">
        <f>IFERROR(VLOOKUP(A365,الرصيد!A:D,4,0),"")</f>
        <v/>
      </c>
      <c r="C365" s="40" t="str">
        <f>IFERROR(VLOOKUP(A365,الرصيد!A:D,2,0),"")</f>
        <v/>
      </c>
      <c r="D365" s="40" t="str">
        <f>IFERROR(VLOOKUP(A365,الرصيد!A:D,3,0),"")</f>
        <v/>
      </c>
      <c r="E365" s="41">
        <f t="shared" si="7"/>
        <v>0</v>
      </c>
      <c r="F365" s="59"/>
      <c r="G365" s="13" t="str">
        <f>IFERROR(VLOOKUP(F365,'كود المعدة'!A:B,2,0),"")</f>
        <v/>
      </c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</row>
    <row r="366" spans="1:38">
      <c r="A366" s="62"/>
      <c r="B366" s="42" t="str">
        <f>IFERROR(VLOOKUP(A366,الرصيد!A:D,4,0),"")</f>
        <v/>
      </c>
      <c r="C366" s="43" t="str">
        <f>IFERROR(VLOOKUP(A366,الرصيد!A:D,2,0),"")</f>
        <v/>
      </c>
      <c r="D366" s="43" t="str">
        <f>IFERROR(VLOOKUP(A366,الرصيد!A:D,3,0),"")</f>
        <v/>
      </c>
      <c r="E366" s="41">
        <f t="shared" si="7"/>
        <v>0</v>
      </c>
      <c r="F366" s="60"/>
      <c r="G366" s="11" t="str">
        <f>IFERROR(VLOOKUP(F366,'كود المعدة'!A:B,2,0),"")</f>
        <v/>
      </c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</row>
    <row r="367" spans="1:38">
      <c r="A367" s="61"/>
      <c r="B367" s="40" t="str">
        <f>IFERROR(VLOOKUP(A367,الرصيد!A:D,4,0),"")</f>
        <v/>
      </c>
      <c r="C367" s="40" t="str">
        <f>IFERROR(VLOOKUP(A367,الرصيد!A:D,2,0),"")</f>
        <v/>
      </c>
      <c r="D367" s="40" t="str">
        <f>IFERROR(VLOOKUP(A367,الرصيد!A:D,3,0),"")</f>
        <v/>
      </c>
      <c r="E367" s="41">
        <f t="shared" si="7"/>
        <v>0</v>
      </c>
      <c r="F367" s="59"/>
      <c r="G367" s="13" t="str">
        <f>IFERROR(VLOOKUP(F367,'كود المعدة'!A:B,2,0),"")</f>
        <v/>
      </c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</row>
    <row r="368" spans="1:38">
      <c r="A368" s="62"/>
      <c r="B368" s="42" t="str">
        <f>IFERROR(VLOOKUP(A368,الرصيد!A:D,4,0),"")</f>
        <v/>
      </c>
      <c r="C368" s="43" t="str">
        <f>IFERROR(VLOOKUP(A368,الرصيد!A:D,2,0),"")</f>
        <v/>
      </c>
      <c r="D368" s="43" t="str">
        <f>IFERROR(VLOOKUP(A368,الرصيد!A:D,3,0),"")</f>
        <v/>
      </c>
      <c r="E368" s="41">
        <f t="shared" si="7"/>
        <v>0</v>
      </c>
      <c r="F368" s="60"/>
      <c r="G368" s="13" t="str">
        <f>IFERROR(VLOOKUP(F368,'كود المعدة'!A:B,2,0),"")</f>
        <v/>
      </c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</row>
    <row r="369" spans="1:38">
      <c r="A369" s="61"/>
      <c r="B369" s="40" t="str">
        <f>IFERROR(VLOOKUP(A369,الرصيد!A:D,4,0),"")</f>
        <v/>
      </c>
      <c r="C369" s="40" t="str">
        <f>IFERROR(VLOOKUP(A369,الرصيد!A:D,2,0),"")</f>
        <v/>
      </c>
      <c r="D369" s="40" t="str">
        <f>IFERROR(VLOOKUP(A369,الرصيد!A:D,3,0),"")</f>
        <v/>
      </c>
      <c r="E369" s="41">
        <f t="shared" si="7"/>
        <v>0</v>
      </c>
      <c r="F369" s="59"/>
      <c r="G369" s="11" t="str">
        <f>IFERROR(VLOOKUP(F369,'كود المعدة'!A:B,2,0),"")</f>
        <v/>
      </c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</row>
    <row r="370" spans="1:38">
      <c r="A370" s="62"/>
      <c r="B370" s="42" t="str">
        <f>IFERROR(VLOOKUP(A370,الرصيد!A:D,4,0),"")</f>
        <v/>
      </c>
      <c r="C370" s="43" t="str">
        <f>IFERROR(VLOOKUP(A370,الرصيد!A:D,2,0),"")</f>
        <v/>
      </c>
      <c r="D370" s="43" t="str">
        <f>IFERROR(VLOOKUP(A370,الرصيد!A:D,3,0),"")</f>
        <v/>
      </c>
      <c r="E370" s="41">
        <f t="shared" si="7"/>
        <v>0</v>
      </c>
      <c r="F370" s="60"/>
      <c r="G370" s="13" t="str">
        <f>IFERROR(VLOOKUP(F370,'كود المعدة'!A:B,2,0),"")</f>
        <v/>
      </c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</row>
    <row r="371" spans="1:38">
      <c r="A371" s="61"/>
      <c r="B371" s="40" t="str">
        <f>IFERROR(VLOOKUP(A371,الرصيد!A:D,4,0),"")</f>
        <v/>
      </c>
      <c r="C371" s="40" t="str">
        <f>IFERROR(VLOOKUP(A371,الرصيد!A:D,2,0),"")</f>
        <v/>
      </c>
      <c r="D371" s="40" t="str">
        <f>IFERROR(VLOOKUP(A371,الرصيد!A:D,3,0),"")</f>
        <v/>
      </c>
      <c r="E371" s="41">
        <f t="shared" si="7"/>
        <v>0</v>
      </c>
      <c r="F371" s="59"/>
      <c r="G371" s="11" t="str">
        <f>IFERROR(VLOOKUP(F371,'كود المعدة'!A:B,2,0),"")</f>
        <v/>
      </c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</row>
    <row r="372" spans="1:38">
      <c r="A372" s="62"/>
      <c r="B372" s="42" t="str">
        <f>IFERROR(VLOOKUP(A372,الرصيد!A:D,4,0),"")</f>
        <v/>
      </c>
      <c r="C372" s="43" t="str">
        <f>IFERROR(VLOOKUP(A372,الرصيد!A:D,2,0),"")</f>
        <v/>
      </c>
      <c r="D372" s="43" t="str">
        <f>IFERROR(VLOOKUP(A372,الرصيد!A:D,3,0),"")</f>
        <v/>
      </c>
      <c r="E372" s="41">
        <f t="shared" si="7"/>
        <v>0</v>
      </c>
      <c r="F372" s="60"/>
      <c r="G372" s="13" t="str">
        <f>IFERROR(VLOOKUP(F372,'كود المعدة'!A:B,2,0),"")</f>
        <v/>
      </c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</row>
    <row r="373" spans="1:38">
      <c r="A373" s="61"/>
      <c r="B373" s="40" t="str">
        <f>IFERROR(VLOOKUP(A373,الرصيد!A:D,4,0),"")</f>
        <v/>
      </c>
      <c r="C373" s="40" t="str">
        <f>IFERROR(VLOOKUP(A373,الرصيد!A:D,2,0),"")</f>
        <v/>
      </c>
      <c r="D373" s="40" t="str">
        <f>IFERROR(VLOOKUP(A373,الرصيد!A:D,3,0),"")</f>
        <v/>
      </c>
      <c r="E373" s="41">
        <f t="shared" si="7"/>
        <v>0</v>
      </c>
      <c r="F373" s="59"/>
      <c r="G373" s="11" t="str">
        <f>IFERROR(VLOOKUP(F373,'كود المعدة'!A:B,2,0),"")</f>
        <v/>
      </c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</row>
    <row r="374" spans="1:38">
      <c r="A374" s="62"/>
      <c r="B374" s="42" t="str">
        <f>IFERROR(VLOOKUP(A374,الرصيد!A:D,4,0),"")</f>
        <v/>
      </c>
      <c r="C374" s="43" t="str">
        <f>IFERROR(VLOOKUP(A374,الرصيد!A:D,2,0),"")</f>
        <v/>
      </c>
      <c r="D374" s="43" t="str">
        <f>IFERROR(VLOOKUP(A374,الرصيد!A:D,3,0),"")</f>
        <v/>
      </c>
      <c r="E374" s="41">
        <f t="shared" si="7"/>
        <v>0</v>
      </c>
      <c r="F374" s="60"/>
      <c r="G374" s="13" t="str">
        <f>IFERROR(VLOOKUP(F374,'كود المعدة'!A:B,2,0),"")</f>
        <v/>
      </c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</row>
    <row r="375" spans="1:38">
      <c r="A375" s="61"/>
      <c r="B375" s="40" t="str">
        <f>IFERROR(VLOOKUP(A375,الرصيد!A:D,4,0),"")</f>
        <v/>
      </c>
      <c r="C375" s="40" t="str">
        <f>IFERROR(VLOOKUP(A375,الرصيد!A:D,2,0),"")</f>
        <v/>
      </c>
      <c r="D375" s="40" t="str">
        <f>IFERROR(VLOOKUP(A375,الرصيد!A:D,3,0),"")</f>
        <v/>
      </c>
      <c r="E375" s="41">
        <f t="shared" si="7"/>
        <v>0</v>
      </c>
      <c r="F375" s="59"/>
      <c r="G375" s="11" t="str">
        <f>IFERROR(VLOOKUP(F375,'كود المعدة'!A:B,2,0),"")</f>
        <v/>
      </c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</row>
    <row r="376" spans="1:38">
      <c r="A376" s="62"/>
      <c r="B376" s="42" t="str">
        <f>IFERROR(VLOOKUP(A376,الرصيد!A:D,4,0),"")</f>
        <v/>
      </c>
      <c r="C376" s="43" t="str">
        <f>IFERROR(VLOOKUP(A376,الرصيد!A:D,2,0),"")</f>
        <v/>
      </c>
      <c r="D376" s="43" t="str">
        <f>IFERROR(VLOOKUP(A376,الرصيد!A:D,3,0),"")</f>
        <v/>
      </c>
      <c r="E376" s="41">
        <f t="shared" si="7"/>
        <v>0</v>
      </c>
      <c r="F376" s="60"/>
      <c r="G376" s="13" t="str">
        <f>IFERROR(VLOOKUP(F376,'كود المعدة'!A:B,2,0),"")</f>
        <v/>
      </c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</row>
    <row r="377" spans="1:38">
      <c r="A377" s="61"/>
      <c r="B377" s="40" t="str">
        <f>IFERROR(VLOOKUP(A377,الرصيد!A:D,4,0),"")</f>
        <v/>
      </c>
      <c r="C377" s="40" t="str">
        <f>IFERROR(VLOOKUP(A377,الرصيد!A:D,2,0),"")</f>
        <v/>
      </c>
      <c r="D377" s="40" t="str">
        <f>IFERROR(VLOOKUP(A377,الرصيد!A:D,3,0),"")</f>
        <v/>
      </c>
      <c r="E377" s="41">
        <f t="shared" si="7"/>
        <v>0</v>
      </c>
      <c r="F377" s="59"/>
      <c r="G377" s="11" t="str">
        <f>IFERROR(VLOOKUP(F377,'كود المعدة'!A:B,2,0),"")</f>
        <v/>
      </c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</row>
    <row r="378" spans="1:38">
      <c r="A378" s="62"/>
      <c r="B378" s="42" t="str">
        <f>IFERROR(VLOOKUP(A378,الرصيد!A:D,4,0),"")</f>
        <v/>
      </c>
      <c r="C378" s="43" t="str">
        <f>IFERROR(VLOOKUP(A378,الرصيد!A:D,2,0),"")</f>
        <v/>
      </c>
      <c r="D378" s="43" t="str">
        <f>IFERROR(VLOOKUP(A378,الرصيد!A:D,3,0),"")</f>
        <v/>
      </c>
      <c r="E378" s="41">
        <f t="shared" si="7"/>
        <v>0</v>
      </c>
      <c r="F378" s="60"/>
      <c r="G378" s="13" t="str">
        <f>IFERROR(VLOOKUP(F378,'كود المعدة'!A:B,2,0),"")</f>
        <v/>
      </c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</row>
    <row r="379" spans="1:38">
      <c r="A379" s="61"/>
      <c r="B379" s="40" t="str">
        <f>IFERROR(VLOOKUP(A379,الرصيد!A:D,4,0),"")</f>
        <v/>
      </c>
      <c r="C379" s="40" t="str">
        <f>IFERROR(VLOOKUP(A379,الرصيد!A:D,2,0),"")</f>
        <v/>
      </c>
      <c r="D379" s="40" t="str">
        <f>IFERROR(VLOOKUP(A379,الرصيد!A:D,3,0),"")</f>
        <v/>
      </c>
      <c r="E379" s="41">
        <f t="shared" si="7"/>
        <v>0</v>
      </c>
      <c r="F379" s="59"/>
      <c r="G379" s="11" t="str">
        <f>IFERROR(VLOOKUP(F379,'كود المعدة'!A:B,2,0),"")</f>
        <v/>
      </c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</row>
    <row r="380" spans="1:38">
      <c r="A380" s="62"/>
      <c r="B380" s="42" t="str">
        <f>IFERROR(VLOOKUP(A380,الرصيد!A:D,4,0),"")</f>
        <v/>
      </c>
      <c r="C380" s="43" t="str">
        <f>IFERROR(VLOOKUP(A380,الرصيد!A:D,2,0),"")</f>
        <v/>
      </c>
      <c r="D380" s="43" t="str">
        <f>IFERROR(VLOOKUP(A380,الرصيد!A:D,3,0),"")</f>
        <v/>
      </c>
      <c r="E380" s="41">
        <f t="shared" si="7"/>
        <v>0</v>
      </c>
      <c r="F380" s="60"/>
      <c r="G380" s="13" t="str">
        <f>IFERROR(VLOOKUP(F380,'كود المعدة'!A:B,2,0),"")</f>
        <v/>
      </c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</row>
    <row r="381" spans="1:38">
      <c r="A381" s="61"/>
      <c r="B381" s="40" t="str">
        <f>IFERROR(VLOOKUP(A381,الرصيد!A:D,4,0),"")</f>
        <v/>
      </c>
      <c r="C381" s="40" t="str">
        <f>IFERROR(VLOOKUP(A381,الرصيد!A:D,2,0),"")</f>
        <v/>
      </c>
      <c r="D381" s="40" t="str">
        <f>IFERROR(VLOOKUP(A381,الرصيد!A:D,3,0),"")</f>
        <v/>
      </c>
      <c r="E381" s="41">
        <f t="shared" si="7"/>
        <v>0</v>
      </c>
      <c r="F381" s="59"/>
      <c r="G381" s="13" t="str">
        <f>IFERROR(VLOOKUP(F381,'كود المعدة'!A:B,2,0),"")</f>
        <v/>
      </c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</row>
    <row r="382" spans="1:38">
      <c r="A382" s="62"/>
      <c r="B382" s="42" t="str">
        <f>IFERROR(VLOOKUP(A382,الرصيد!A:D,4,0),"")</f>
        <v/>
      </c>
      <c r="C382" s="43" t="str">
        <f>IFERROR(VLOOKUP(A382,الرصيد!A:D,2,0),"")</f>
        <v/>
      </c>
      <c r="D382" s="43" t="str">
        <f>IFERROR(VLOOKUP(A382,الرصيد!A:D,3,0),"")</f>
        <v/>
      </c>
      <c r="E382" s="41">
        <f t="shared" si="7"/>
        <v>0</v>
      </c>
      <c r="F382" s="60"/>
      <c r="G382" s="11" t="str">
        <f>IFERROR(VLOOKUP(F382,'كود المعدة'!A:B,2,0),"")</f>
        <v/>
      </c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</row>
    <row r="383" spans="1:38">
      <c r="A383" s="61"/>
      <c r="B383" s="40" t="str">
        <f>IFERROR(VLOOKUP(A383,الرصيد!A:D,4,0),"")</f>
        <v/>
      </c>
      <c r="C383" s="40" t="str">
        <f>IFERROR(VLOOKUP(A383,الرصيد!A:D,2,0),"")</f>
        <v/>
      </c>
      <c r="D383" s="40" t="str">
        <f>IFERROR(VLOOKUP(A383,الرصيد!A:D,3,0),"")</f>
        <v/>
      </c>
      <c r="E383" s="41">
        <f t="shared" si="7"/>
        <v>0</v>
      </c>
      <c r="F383" s="59"/>
      <c r="G383" s="13" t="str">
        <f>IFERROR(VLOOKUP(F383,'كود المعدة'!A:B,2,0),"")</f>
        <v/>
      </c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</row>
    <row r="384" spans="1:38">
      <c r="A384" s="62"/>
      <c r="B384" s="42" t="str">
        <f>IFERROR(VLOOKUP(A384,الرصيد!A:D,4,0),"")</f>
        <v/>
      </c>
      <c r="C384" s="43" t="str">
        <f>IFERROR(VLOOKUP(A384,الرصيد!A:D,2,0),"")</f>
        <v/>
      </c>
      <c r="D384" s="43" t="str">
        <f>IFERROR(VLOOKUP(A384,الرصيد!A:D,3,0),"")</f>
        <v/>
      </c>
      <c r="E384" s="41">
        <f t="shared" si="7"/>
        <v>0</v>
      </c>
      <c r="F384" s="60"/>
      <c r="G384" s="11" t="str">
        <f>IFERROR(VLOOKUP(F384,'كود المعدة'!A:B,2,0),"")</f>
        <v/>
      </c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pans="1:38">
      <c r="A385" s="61"/>
      <c r="B385" s="40" t="str">
        <f>IFERROR(VLOOKUP(A385,الرصيد!A:D,4,0),"")</f>
        <v/>
      </c>
      <c r="C385" s="40" t="str">
        <f>IFERROR(VLOOKUP(A385,الرصيد!A:D,2,0),"")</f>
        <v/>
      </c>
      <c r="D385" s="40" t="str">
        <f>IFERROR(VLOOKUP(A385,الرصيد!A:D,3,0),"")</f>
        <v/>
      </c>
      <c r="E385" s="41">
        <f t="shared" si="7"/>
        <v>0</v>
      </c>
      <c r="F385" s="59"/>
      <c r="G385" s="13" t="str">
        <f>IFERROR(VLOOKUP(F385,'كود المعدة'!A:B,2,0),"")</f>
        <v/>
      </c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</row>
    <row r="386" spans="1:38">
      <c r="A386" s="62"/>
      <c r="B386" s="42" t="str">
        <f>IFERROR(VLOOKUP(A386,الرصيد!A:D,4,0),"")</f>
        <v/>
      </c>
      <c r="C386" s="43" t="str">
        <f>IFERROR(VLOOKUP(A386,الرصيد!A:D,2,0),"")</f>
        <v/>
      </c>
      <c r="D386" s="43" t="str">
        <f>IFERROR(VLOOKUP(A386,الرصيد!A:D,3,0),"")</f>
        <v/>
      </c>
      <c r="E386" s="41">
        <f t="shared" si="7"/>
        <v>0</v>
      </c>
      <c r="F386" s="60"/>
      <c r="G386" s="11" t="str">
        <f>IFERROR(VLOOKUP(F386,'كود المعدة'!A:B,2,0),"")</f>
        <v/>
      </c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</row>
    <row r="387" spans="1:38">
      <c r="A387" s="61"/>
      <c r="B387" s="40" t="str">
        <f>IFERROR(VLOOKUP(A387,الرصيد!A:D,4,0),"")</f>
        <v/>
      </c>
      <c r="C387" s="40" t="str">
        <f>IFERROR(VLOOKUP(A387,الرصيد!A:D,2,0),"")</f>
        <v/>
      </c>
      <c r="D387" s="40" t="str">
        <f>IFERROR(VLOOKUP(A387,الرصيد!A:D,3,0),"")</f>
        <v/>
      </c>
      <c r="E387" s="41">
        <f t="shared" si="7"/>
        <v>0</v>
      </c>
      <c r="F387" s="59"/>
      <c r="G387" s="13" t="str">
        <f>IFERROR(VLOOKUP(F387,'كود المعدة'!A:B,2,0),"")</f>
        <v/>
      </c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</row>
    <row r="388" spans="1:38">
      <c r="A388" s="62"/>
      <c r="B388" s="42" t="str">
        <f>IFERROR(VLOOKUP(A388,الرصيد!A:D,4,0),"")</f>
        <v/>
      </c>
      <c r="C388" s="43" t="str">
        <f>IFERROR(VLOOKUP(A388,الرصيد!A:D,2,0),"")</f>
        <v/>
      </c>
      <c r="D388" s="43" t="str">
        <f>IFERROR(VLOOKUP(A388,الرصيد!A:D,3,0),"")</f>
        <v/>
      </c>
      <c r="E388" s="41">
        <f t="shared" ref="E388:E435" si="8">SUM(H388:AL388)</f>
        <v>0</v>
      </c>
      <c r="F388" s="60"/>
      <c r="G388" s="11" t="str">
        <f>IFERROR(VLOOKUP(F388,'كود المعدة'!A:B,2,0),"")</f>
        <v/>
      </c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</row>
    <row r="389" spans="1:38">
      <c r="A389" s="61"/>
      <c r="B389" s="40" t="str">
        <f>IFERROR(VLOOKUP(A389,الرصيد!A:D,4,0),"")</f>
        <v/>
      </c>
      <c r="C389" s="40" t="str">
        <f>IFERROR(VLOOKUP(A389,الرصيد!A:D,2,0),"")</f>
        <v/>
      </c>
      <c r="D389" s="40" t="str">
        <f>IFERROR(VLOOKUP(A389,الرصيد!A:D,3,0),"")</f>
        <v/>
      </c>
      <c r="E389" s="41">
        <f t="shared" si="8"/>
        <v>0</v>
      </c>
      <c r="F389" s="59"/>
      <c r="G389" s="13" t="str">
        <f>IFERROR(VLOOKUP(F389,'كود المعدة'!A:B,2,0),"")</f>
        <v/>
      </c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</row>
    <row r="390" spans="1:38">
      <c r="A390" s="62"/>
      <c r="B390" s="42" t="str">
        <f>IFERROR(VLOOKUP(A390,الرصيد!A:D,4,0),"")</f>
        <v/>
      </c>
      <c r="C390" s="43" t="str">
        <f>IFERROR(VLOOKUP(A390,الرصيد!A:D,2,0),"")</f>
        <v/>
      </c>
      <c r="D390" s="43" t="str">
        <f>IFERROR(VLOOKUP(A390,الرصيد!A:D,3,0),"")</f>
        <v/>
      </c>
      <c r="E390" s="41">
        <f t="shared" si="8"/>
        <v>0</v>
      </c>
      <c r="F390" s="60"/>
      <c r="G390" s="11" t="str">
        <f>IFERROR(VLOOKUP(F390,'كود المعدة'!A:B,2,0),"")</f>
        <v/>
      </c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</row>
    <row r="391" spans="1:38">
      <c r="A391" s="61"/>
      <c r="B391" s="40" t="str">
        <f>IFERROR(VLOOKUP(A391,الرصيد!A:D,4,0),"")</f>
        <v/>
      </c>
      <c r="C391" s="40" t="str">
        <f>IFERROR(VLOOKUP(A391,الرصيد!A:D,2,0),"")</f>
        <v/>
      </c>
      <c r="D391" s="40" t="str">
        <f>IFERROR(VLOOKUP(A391,الرصيد!A:D,3,0),"")</f>
        <v/>
      </c>
      <c r="E391" s="41">
        <f t="shared" si="8"/>
        <v>0</v>
      </c>
      <c r="F391" s="59"/>
      <c r="G391" s="13" t="str">
        <f>IFERROR(VLOOKUP(F391,'كود المعدة'!A:B,2,0),"")</f>
        <v/>
      </c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</row>
    <row r="392" spans="1:38">
      <c r="A392" s="62"/>
      <c r="B392" s="42" t="str">
        <f>IFERROR(VLOOKUP(A392,الرصيد!A:D,4,0),"")</f>
        <v/>
      </c>
      <c r="C392" s="43" t="str">
        <f>IFERROR(VLOOKUP(A392,الرصيد!A:D,2,0),"")</f>
        <v/>
      </c>
      <c r="D392" s="43" t="str">
        <f>IFERROR(VLOOKUP(A392,الرصيد!A:D,3,0),"")</f>
        <v/>
      </c>
      <c r="E392" s="41">
        <f t="shared" si="8"/>
        <v>0</v>
      </c>
      <c r="F392" s="60"/>
      <c r="G392" s="11" t="str">
        <f>IFERROR(VLOOKUP(F392,'كود المعدة'!A:B,2,0),"")</f>
        <v/>
      </c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</row>
    <row r="393" spans="1:38">
      <c r="A393" s="61"/>
      <c r="B393" s="40" t="str">
        <f>IFERROR(VLOOKUP(A393,الرصيد!A:D,4,0),"")</f>
        <v/>
      </c>
      <c r="C393" s="40" t="str">
        <f>IFERROR(VLOOKUP(A393,الرصيد!A:D,2,0),"")</f>
        <v/>
      </c>
      <c r="D393" s="40" t="str">
        <f>IFERROR(VLOOKUP(A393,الرصيد!A:D,3,0),"")</f>
        <v/>
      </c>
      <c r="E393" s="41">
        <f t="shared" si="8"/>
        <v>0</v>
      </c>
      <c r="F393" s="59"/>
      <c r="G393" s="13" t="str">
        <f>IFERROR(VLOOKUP(F393,'كود المعدة'!A:B,2,0),"")</f>
        <v/>
      </c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</row>
    <row r="394" spans="1:38">
      <c r="A394" s="62"/>
      <c r="B394" s="42" t="str">
        <f>IFERROR(VLOOKUP(A394,الرصيد!A:D,4,0),"")</f>
        <v/>
      </c>
      <c r="C394" s="43" t="str">
        <f>IFERROR(VLOOKUP(A394,الرصيد!A:D,2,0),"")</f>
        <v/>
      </c>
      <c r="D394" s="43" t="str">
        <f>IFERROR(VLOOKUP(A394,الرصيد!A:D,3,0),"")</f>
        <v/>
      </c>
      <c r="E394" s="41">
        <f t="shared" si="8"/>
        <v>0</v>
      </c>
      <c r="F394" s="60"/>
      <c r="G394" s="13" t="str">
        <f>IFERROR(VLOOKUP(F394,'كود المعدة'!A:B,2,0),"")</f>
        <v/>
      </c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</row>
    <row r="395" spans="1:38">
      <c r="A395" s="61"/>
      <c r="B395" s="40" t="str">
        <f>IFERROR(VLOOKUP(A395,الرصيد!A:D,4,0),"")</f>
        <v/>
      </c>
      <c r="C395" s="40" t="str">
        <f>IFERROR(VLOOKUP(A395,الرصيد!A:D,2,0),"")</f>
        <v/>
      </c>
      <c r="D395" s="40" t="str">
        <f>IFERROR(VLOOKUP(A395,الرصيد!A:D,3,0),"")</f>
        <v/>
      </c>
      <c r="E395" s="41">
        <f t="shared" si="8"/>
        <v>0</v>
      </c>
      <c r="F395" s="59"/>
      <c r="G395" s="11" t="str">
        <f>IFERROR(VLOOKUP(F395,'كود المعدة'!A:B,2,0),"")</f>
        <v/>
      </c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</row>
    <row r="396" spans="1:38">
      <c r="A396" s="62"/>
      <c r="B396" s="42" t="str">
        <f>IFERROR(VLOOKUP(A396,الرصيد!A:D,4,0),"")</f>
        <v/>
      </c>
      <c r="C396" s="43" t="str">
        <f>IFERROR(VLOOKUP(A396,الرصيد!A:D,2,0),"")</f>
        <v/>
      </c>
      <c r="D396" s="43" t="str">
        <f>IFERROR(VLOOKUP(A396,الرصيد!A:D,3,0),"")</f>
        <v/>
      </c>
      <c r="E396" s="41">
        <f t="shared" si="8"/>
        <v>0</v>
      </c>
      <c r="F396" s="60"/>
      <c r="G396" s="13" t="str">
        <f>IFERROR(VLOOKUP(F396,'كود المعدة'!A:B,2,0),"")</f>
        <v/>
      </c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</row>
    <row r="397" spans="1:38">
      <c r="A397" s="61"/>
      <c r="B397" s="40" t="str">
        <f>IFERROR(VLOOKUP(A397,الرصيد!A:D,4,0),"")</f>
        <v/>
      </c>
      <c r="C397" s="40" t="str">
        <f>IFERROR(VLOOKUP(A397,الرصيد!A:D,2,0),"")</f>
        <v/>
      </c>
      <c r="D397" s="40" t="str">
        <f>IFERROR(VLOOKUP(A397,الرصيد!A:D,3,0),"")</f>
        <v/>
      </c>
      <c r="E397" s="41">
        <f t="shared" si="8"/>
        <v>0</v>
      </c>
      <c r="F397" s="59"/>
      <c r="G397" s="11" t="str">
        <f>IFERROR(VLOOKUP(F397,'كود المعدة'!A:B,2,0),"")</f>
        <v/>
      </c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</row>
    <row r="398" spans="1:38">
      <c r="A398" s="62"/>
      <c r="B398" s="42" t="str">
        <f>IFERROR(VLOOKUP(A398,الرصيد!A:D,4,0),"")</f>
        <v/>
      </c>
      <c r="C398" s="43" t="str">
        <f>IFERROR(VLOOKUP(A398,الرصيد!A:D,2,0),"")</f>
        <v/>
      </c>
      <c r="D398" s="43" t="str">
        <f>IFERROR(VLOOKUP(A398,الرصيد!A:D,3,0),"")</f>
        <v/>
      </c>
      <c r="E398" s="41">
        <f t="shared" si="8"/>
        <v>0</v>
      </c>
      <c r="F398" s="60"/>
      <c r="G398" s="13" t="str">
        <f>IFERROR(VLOOKUP(F398,'كود المعدة'!A:B,2,0),"")</f>
        <v/>
      </c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</row>
    <row r="399" spans="1:38">
      <c r="A399" s="61"/>
      <c r="B399" s="40" t="str">
        <f>IFERROR(VLOOKUP(A399,الرصيد!A:D,4,0),"")</f>
        <v/>
      </c>
      <c r="C399" s="40" t="str">
        <f>IFERROR(VLOOKUP(A399,الرصيد!A:D,2,0),"")</f>
        <v/>
      </c>
      <c r="D399" s="40" t="str">
        <f>IFERROR(VLOOKUP(A399,الرصيد!A:D,3,0),"")</f>
        <v/>
      </c>
      <c r="E399" s="41">
        <f t="shared" si="8"/>
        <v>0</v>
      </c>
      <c r="F399" s="59"/>
      <c r="G399" s="11" t="str">
        <f>IFERROR(VLOOKUP(F399,'كود المعدة'!A:B,2,0),"")</f>
        <v/>
      </c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</row>
    <row r="400" spans="1:38">
      <c r="A400" s="62"/>
      <c r="B400" s="42" t="str">
        <f>IFERROR(VLOOKUP(A400,الرصيد!A:D,4,0),"")</f>
        <v/>
      </c>
      <c r="C400" s="43" t="str">
        <f>IFERROR(VLOOKUP(A400,الرصيد!A:D,2,0),"")</f>
        <v/>
      </c>
      <c r="D400" s="43" t="str">
        <f>IFERROR(VLOOKUP(A400,الرصيد!A:D,3,0),"")</f>
        <v/>
      </c>
      <c r="E400" s="41">
        <f t="shared" si="8"/>
        <v>0</v>
      </c>
      <c r="F400" s="60"/>
      <c r="G400" s="13" t="str">
        <f>IFERROR(VLOOKUP(F400,'كود المعدة'!A:B,2,0),"")</f>
        <v/>
      </c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</row>
    <row r="401" spans="1:38">
      <c r="A401" s="61"/>
      <c r="B401" s="40" t="str">
        <f>IFERROR(VLOOKUP(A401,الرصيد!A:D,4,0),"")</f>
        <v/>
      </c>
      <c r="C401" s="40" t="str">
        <f>IFERROR(VLOOKUP(A401,الرصيد!A:D,2,0),"")</f>
        <v/>
      </c>
      <c r="D401" s="40" t="str">
        <f>IFERROR(VLOOKUP(A401,الرصيد!A:D,3,0),"")</f>
        <v/>
      </c>
      <c r="E401" s="41">
        <f t="shared" si="8"/>
        <v>0</v>
      </c>
      <c r="F401" s="59"/>
      <c r="G401" s="11" t="str">
        <f>IFERROR(VLOOKUP(F401,'كود المعدة'!A:B,2,0),"")</f>
        <v/>
      </c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</row>
    <row r="402" spans="1:38">
      <c r="A402" s="62"/>
      <c r="B402" s="42" t="str">
        <f>IFERROR(VLOOKUP(A402,الرصيد!A:D,4,0),"")</f>
        <v/>
      </c>
      <c r="C402" s="43" t="str">
        <f>IFERROR(VLOOKUP(A402,الرصيد!A:D,2,0),"")</f>
        <v/>
      </c>
      <c r="D402" s="43" t="str">
        <f>IFERROR(VLOOKUP(A402,الرصيد!A:D,3,0),"")</f>
        <v/>
      </c>
      <c r="E402" s="41">
        <f t="shared" si="8"/>
        <v>0</v>
      </c>
      <c r="F402" s="60"/>
      <c r="G402" s="13" t="str">
        <f>IFERROR(VLOOKUP(F402,'كود المعدة'!A:B,2,0),"")</f>
        <v/>
      </c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</row>
    <row r="403" spans="1:38">
      <c r="A403" s="61"/>
      <c r="B403" s="40" t="str">
        <f>IFERROR(VLOOKUP(A403,الرصيد!A:D,4,0),"")</f>
        <v/>
      </c>
      <c r="C403" s="40" t="str">
        <f>IFERROR(VLOOKUP(A403,الرصيد!A:D,2,0),"")</f>
        <v/>
      </c>
      <c r="D403" s="40" t="str">
        <f>IFERROR(VLOOKUP(A403,الرصيد!A:D,3,0),"")</f>
        <v/>
      </c>
      <c r="E403" s="41">
        <f t="shared" si="8"/>
        <v>0</v>
      </c>
      <c r="F403" s="59"/>
      <c r="G403" s="11" t="str">
        <f>IFERROR(VLOOKUP(F403,'كود المعدة'!A:B,2,0),"")</f>
        <v/>
      </c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</row>
    <row r="404" spans="1:38">
      <c r="A404" s="62"/>
      <c r="B404" s="42" t="str">
        <f>IFERROR(VLOOKUP(A404,الرصيد!A:D,4,0),"")</f>
        <v/>
      </c>
      <c r="C404" s="43" t="str">
        <f>IFERROR(VLOOKUP(A404,الرصيد!A:D,2,0),"")</f>
        <v/>
      </c>
      <c r="D404" s="43" t="str">
        <f>IFERROR(VLOOKUP(A404,الرصيد!A:D,3,0),"")</f>
        <v/>
      </c>
      <c r="E404" s="41">
        <f t="shared" si="8"/>
        <v>0</v>
      </c>
      <c r="F404" s="60"/>
      <c r="G404" s="13" t="str">
        <f>IFERROR(VLOOKUP(F404,'كود المعدة'!A:B,2,0),"")</f>
        <v/>
      </c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</row>
    <row r="405" spans="1:38">
      <c r="A405" s="61"/>
      <c r="B405" s="40" t="str">
        <f>IFERROR(VLOOKUP(A405,الرصيد!A:D,4,0),"")</f>
        <v/>
      </c>
      <c r="C405" s="40" t="str">
        <f>IFERROR(VLOOKUP(A405,الرصيد!A:D,2,0),"")</f>
        <v/>
      </c>
      <c r="D405" s="40" t="str">
        <f>IFERROR(VLOOKUP(A405,الرصيد!A:D,3,0),"")</f>
        <v/>
      </c>
      <c r="E405" s="41">
        <f t="shared" si="8"/>
        <v>0</v>
      </c>
      <c r="F405" s="59"/>
      <c r="G405" s="11" t="str">
        <f>IFERROR(VLOOKUP(F405,'كود المعدة'!A:B,2,0),"")</f>
        <v/>
      </c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</row>
    <row r="406" spans="1:38">
      <c r="A406" s="62"/>
      <c r="B406" s="42" t="str">
        <f>IFERROR(VLOOKUP(A406,الرصيد!A:D,4,0),"")</f>
        <v/>
      </c>
      <c r="C406" s="43" t="str">
        <f>IFERROR(VLOOKUP(A406,الرصيد!A:D,2,0),"")</f>
        <v/>
      </c>
      <c r="D406" s="43" t="str">
        <f>IFERROR(VLOOKUP(A406,الرصيد!A:D,3,0),"")</f>
        <v/>
      </c>
      <c r="E406" s="41">
        <f t="shared" si="8"/>
        <v>0</v>
      </c>
      <c r="F406" s="60"/>
      <c r="G406" s="13" t="str">
        <f>IFERROR(VLOOKUP(F406,'كود المعدة'!A:B,2,0),"")</f>
        <v/>
      </c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</row>
    <row r="407" spans="1:38">
      <c r="A407" s="61"/>
      <c r="B407" s="40" t="str">
        <f>IFERROR(VLOOKUP(A407,الرصيد!A:D,4,0),"")</f>
        <v/>
      </c>
      <c r="C407" s="40" t="str">
        <f>IFERROR(VLOOKUP(A407,الرصيد!A:D,2,0),"")</f>
        <v/>
      </c>
      <c r="D407" s="40" t="str">
        <f>IFERROR(VLOOKUP(A407,الرصيد!A:D,3,0),"")</f>
        <v/>
      </c>
      <c r="E407" s="41">
        <f t="shared" si="8"/>
        <v>0</v>
      </c>
      <c r="F407" s="59"/>
      <c r="G407" s="13" t="str">
        <f>IFERROR(VLOOKUP(F407,'كود المعدة'!A:B,2,0),"")</f>
        <v/>
      </c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</row>
    <row r="408" spans="1:38">
      <c r="A408" s="62"/>
      <c r="B408" s="42" t="str">
        <f>IFERROR(VLOOKUP(A408,الرصيد!A:D,4,0),"")</f>
        <v/>
      </c>
      <c r="C408" s="43" t="str">
        <f>IFERROR(VLOOKUP(A408,الرصيد!A:D,2,0),"")</f>
        <v/>
      </c>
      <c r="D408" s="43" t="str">
        <f>IFERROR(VLOOKUP(A408,الرصيد!A:D,3,0),"")</f>
        <v/>
      </c>
      <c r="E408" s="41">
        <f t="shared" si="8"/>
        <v>0</v>
      </c>
      <c r="F408" s="60"/>
      <c r="G408" s="11" t="str">
        <f>IFERROR(VLOOKUP(F408,'كود المعدة'!A:B,2,0),"")</f>
        <v/>
      </c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</row>
    <row r="409" spans="1:38">
      <c r="A409" s="61"/>
      <c r="B409" s="40" t="str">
        <f>IFERROR(VLOOKUP(A409,الرصيد!A:D,4,0),"")</f>
        <v/>
      </c>
      <c r="C409" s="40" t="str">
        <f>IFERROR(VLOOKUP(A409,الرصيد!A:D,2,0),"")</f>
        <v/>
      </c>
      <c r="D409" s="40" t="str">
        <f>IFERROR(VLOOKUP(A409,الرصيد!A:D,3,0),"")</f>
        <v/>
      </c>
      <c r="E409" s="41">
        <f t="shared" si="8"/>
        <v>0</v>
      </c>
      <c r="F409" s="59"/>
      <c r="G409" s="13" t="str">
        <f>IFERROR(VLOOKUP(F409,'كود المعدة'!A:B,2,0),"")</f>
        <v/>
      </c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</row>
    <row r="410" spans="1:38">
      <c r="A410" s="62"/>
      <c r="B410" s="42" t="str">
        <f>IFERROR(VLOOKUP(A410,الرصيد!A:D,4,0),"")</f>
        <v/>
      </c>
      <c r="C410" s="43" t="str">
        <f>IFERROR(VLOOKUP(A410,الرصيد!A:D,2,0),"")</f>
        <v/>
      </c>
      <c r="D410" s="43" t="str">
        <f>IFERROR(VLOOKUP(A410,الرصيد!A:D,3,0),"")</f>
        <v/>
      </c>
      <c r="E410" s="41">
        <f t="shared" si="8"/>
        <v>0</v>
      </c>
      <c r="F410" s="60"/>
      <c r="G410" s="11" t="str">
        <f>IFERROR(VLOOKUP(F410,'كود المعدة'!A:B,2,0),"")</f>
        <v/>
      </c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pans="1:38">
      <c r="A411" s="61"/>
      <c r="B411" s="40" t="str">
        <f>IFERROR(VLOOKUP(A411,الرصيد!A:D,4,0),"")</f>
        <v/>
      </c>
      <c r="C411" s="40" t="str">
        <f>IFERROR(VLOOKUP(A411,الرصيد!A:D,2,0),"")</f>
        <v/>
      </c>
      <c r="D411" s="40" t="str">
        <f>IFERROR(VLOOKUP(A411,الرصيد!A:D,3,0),"")</f>
        <v/>
      </c>
      <c r="E411" s="41">
        <f t="shared" si="8"/>
        <v>0</v>
      </c>
      <c r="F411" s="59"/>
      <c r="G411" s="13" t="str">
        <f>IFERROR(VLOOKUP(F411,'كود المعدة'!A:B,2,0),"")</f>
        <v/>
      </c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</row>
    <row r="412" spans="1:38">
      <c r="A412" s="62"/>
      <c r="B412" s="42" t="str">
        <f>IFERROR(VLOOKUP(A412,الرصيد!A:D,4,0),"")</f>
        <v/>
      </c>
      <c r="C412" s="43" t="str">
        <f>IFERROR(VLOOKUP(A412,الرصيد!A:D,2,0),"")</f>
        <v/>
      </c>
      <c r="D412" s="43" t="str">
        <f>IFERROR(VLOOKUP(A412,الرصيد!A:D,3,0),"")</f>
        <v/>
      </c>
      <c r="E412" s="41">
        <f t="shared" si="8"/>
        <v>0</v>
      </c>
      <c r="F412" s="60"/>
      <c r="G412" s="11" t="str">
        <f>IFERROR(VLOOKUP(F412,'كود المعدة'!A:B,2,0),"")</f>
        <v/>
      </c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</row>
    <row r="413" spans="1:38">
      <c r="A413" s="61"/>
      <c r="B413" s="40" t="str">
        <f>IFERROR(VLOOKUP(A413,الرصيد!A:D,4,0),"")</f>
        <v/>
      </c>
      <c r="C413" s="40" t="str">
        <f>IFERROR(VLOOKUP(A413,الرصيد!A:D,2,0),"")</f>
        <v/>
      </c>
      <c r="D413" s="40" t="str">
        <f>IFERROR(VLOOKUP(A413,الرصيد!A:D,3,0),"")</f>
        <v/>
      </c>
      <c r="E413" s="41">
        <f t="shared" si="8"/>
        <v>0</v>
      </c>
      <c r="F413" s="59"/>
      <c r="G413" s="13" t="str">
        <f>IFERROR(VLOOKUP(F413,'كود المعدة'!A:B,2,0),"")</f>
        <v/>
      </c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</row>
    <row r="414" spans="1:38">
      <c r="A414" s="62"/>
      <c r="B414" s="42" t="str">
        <f>IFERROR(VLOOKUP(A414,الرصيد!A:D,4,0),"")</f>
        <v/>
      </c>
      <c r="C414" s="43" t="str">
        <f>IFERROR(VLOOKUP(A414,الرصيد!A:D,2,0),"")</f>
        <v/>
      </c>
      <c r="D414" s="43" t="str">
        <f>IFERROR(VLOOKUP(A414,الرصيد!A:D,3,0),"")</f>
        <v/>
      </c>
      <c r="E414" s="41">
        <f t="shared" si="8"/>
        <v>0</v>
      </c>
      <c r="F414" s="60"/>
      <c r="G414" s="11" t="str">
        <f>IFERROR(VLOOKUP(F414,'كود المعدة'!A:B,2,0),"")</f>
        <v/>
      </c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</row>
    <row r="415" spans="1:38">
      <c r="A415" s="61"/>
      <c r="B415" s="40" t="str">
        <f>IFERROR(VLOOKUP(A415,الرصيد!A:D,4,0),"")</f>
        <v/>
      </c>
      <c r="C415" s="40" t="str">
        <f>IFERROR(VLOOKUP(A415,الرصيد!A:D,2,0),"")</f>
        <v/>
      </c>
      <c r="D415" s="40" t="str">
        <f>IFERROR(VLOOKUP(A415,الرصيد!A:D,3,0),"")</f>
        <v/>
      </c>
      <c r="E415" s="41">
        <f t="shared" si="8"/>
        <v>0</v>
      </c>
      <c r="F415" s="59"/>
      <c r="G415" s="13" t="str">
        <f>IFERROR(VLOOKUP(F415,'كود المعدة'!A:B,2,0),"")</f>
        <v/>
      </c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</row>
    <row r="416" spans="1:38">
      <c r="A416" s="62"/>
      <c r="B416" s="42" t="str">
        <f>IFERROR(VLOOKUP(A416,الرصيد!A:D,4,0),"")</f>
        <v/>
      </c>
      <c r="C416" s="43" t="str">
        <f>IFERROR(VLOOKUP(A416,الرصيد!A:D,2,0),"")</f>
        <v/>
      </c>
      <c r="D416" s="43" t="str">
        <f>IFERROR(VLOOKUP(A416,الرصيد!A:D,3,0),"")</f>
        <v/>
      </c>
      <c r="E416" s="41">
        <f t="shared" si="8"/>
        <v>0</v>
      </c>
      <c r="F416" s="60"/>
      <c r="G416" s="11" t="str">
        <f>IFERROR(VLOOKUP(F416,'كود المعدة'!A:B,2,0),"")</f>
        <v/>
      </c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</row>
    <row r="417" spans="1:38">
      <c r="A417" s="61"/>
      <c r="B417" s="40" t="str">
        <f>IFERROR(VLOOKUP(A417,الرصيد!A:D,4,0),"")</f>
        <v/>
      </c>
      <c r="C417" s="40" t="str">
        <f>IFERROR(VLOOKUP(A417,الرصيد!A:D,2,0),"")</f>
        <v/>
      </c>
      <c r="D417" s="40" t="str">
        <f>IFERROR(VLOOKUP(A417,الرصيد!A:D,3,0),"")</f>
        <v/>
      </c>
      <c r="E417" s="41">
        <f t="shared" si="8"/>
        <v>0</v>
      </c>
      <c r="F417" s="59"/>
      <c r="G417" s="13" t="str">
        <f>IFERROR(VLOOKUP(F417,'كود المعدة'!A:B,2,0),"")</f>
        <v/>
      </c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</row>
    <row r="418" spans="1:38">
      <c r="A418" s="62"/>
      <c r="B418" s="42" t="str">
        <f>IFERROR(VLOOKUP(A418,الرصيد!A:D,4,0),"")</f>
        <v/>
      </c>
      <c r="C418" s="43" t="str">
        <f>IFERROR(VLOOKUP(A418,الرصيد!A:D,2,0),"")</f>
        <v/>
      </c>
      <c r="D418" s="43" t="str">
        <f>IFERROR(VLOOKUP(A418,الرصيد!A:D,3,0),"")</f>
        <v/>
      </c>
      <c r="E418" s="41">
        <f t="shared" si="8"/>
        <v>0</v>
      </c>
      <c r="F418" s="60"/>
      <c r="G418" s="11" t="str">
        <f>IFERROR(VLOOKUP(F418,'كود المعدة'!A:B,2,0),"")</f>
        <v/>
      </c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1:38">
      <c r="A419" s="61"/>
      <c r="B419" s="40" t="str">
        <f>IFERROR(VLOOKUP(A419,الرصيد!A:D,4,0),"")</f>
        <v/>
      </c>
      <c r="C419" s="40" t="str">
        <f>IFERROR(VLOOKUP(A419,الرصيد!A:D,2,0),"")</f>
        <v/>
      </c>
      <c r="D419" s="40" t="str">
        <f>IFERROR(VLOOKUP(A419,الرصيد!A:D,3,0),"")</f>
        <v/>
      </c>
      <c r="E419" s="41">
        <f t="shared" si="8"/>
        <v>0</v>
      </c>
      <c r="F419" s="59"/>
      <c r="G419" s="13" t="str">
        <f>IFERROR(VLOOKUP(F419,'كود المعدة'!A:B,2,0),"")</f>
        <v/>
      </c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</row>
    <row r="420" spans="1:38">
      <c r="A420" s="62"/>
      <c r="B420" s="42" t="str">
        <f>IFERROR(VLOOKUP(A420,الرصيد!A:D,4,0),"")</f>
        <v/>
      </c>
      <c r="C420" s="43" t="str">
        <f>IFERROR(VLOOKUP(A420,الرصيد!A:D,2,0),"")</f>
        <v/>
      </c>
      <c r="D420" s="43" t="str">
        <f>IFERROR(VLOOKUP(A420,الرصيد!A:D,3,0),"")</f>
        <v/>
      </c>
      <c r="E420" s="41">
        <f t="shared" si="8"/>
        <v>0</v>
      </c>
      <c r="F420" s="60"/>
      <c r="G420" s="13" t="str">
        <f>IFERROR(VLOOKUP(F420,'كود المعدة'!A:B,2,0),"")</f>
        <v/>
      </c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</row>
    <row r="421" spans="1:38">
      <c r="A421" s="61"/>
      <c r="B421" s="40" t="str">
        <f>IFERROR(VLOOKUP(A421,الرصيد!A:D,4,0),"")</f>
        <v/>
      </c>
      <c r="C421" s="40" t="str">
        <f>IFERROR(VLOOKUP(A421,الرصيد!A:D,2,0),"")</f>
        <v/>
      </c>
      <c r="D421" s="40" t="str">
        <f>IFERROR(VLOOKUP(A421,الرصيد!A:D,3,0),"")</f>
        <v/>
      </c>
      <c r="E421" s="41">
        <f t="shared" si="8"/>
        <v>0</v>
      </c>
      <c r="F421" s="59"/>
      <c r="G421" s="11" t="str">
        <f>IFERROR(VLOOKUP(F421,'كود المعدة'!A:B,2,0),"")</f>
        <v/>
      </c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pans="1:38">
      <c r="A422" s="62"/>
      <c r="B422" s="42" t="str">
        <f>IFERROR(VLOOKUP(A422,الرصيد!A:D,4,0),"")</f>
        <v/>
      </c>
      <c r="C422" s="43" t="str">
        <f>IFERROR(VLOOKUP(A422,الرصيد!A:D,2,0),"")</f>
        <v/>
      </c>
      <c r="D422" s="43" t="str">
        <f>IFERROR(VLOOKUP(A422,الرصيد!A:D,3,0),"")</f>
        <v/>
      </c>
      <c r="E422" s="41">
        <f t="shared" si="8"/>
        <v>0</v>
      </c>
      <c r="F422" s="60"/>
      <c r="G422" s="13" t="str">
        <f>IFERROR(VLOOKUP(F422,'كود المعدة'!A:B,2,0),"")</f>
        <v/>
      </c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</row>
    <row r="423" spans="1:38">
      <c r="A423" s="61"/>
      <c r="B423" s="40" t="str">
        <f>IFERROR(VLOOKUP(A423,الرصيد!A:D,4,0),"")</f>
        <v/>
      </c>
      <c r="C423" s="40" t="str">
        <f>IFERROR(VLOOKUP(A423,الرصيد!A:D,2,0),"")</f>
        <v/>
      </c>
      <c r="D423" s="40" t="str">
        <f>IFERROR(VLOOKUP(A423,الرصيد!A:D,3,0),"")</f>
        <v/>
      </c>
      <c r="E423" s="41">
        <f t="shared" si="8"/>
        <v>0</v>
      </c>
      <c r="F423" s="59"/>
      <c r="G423" s="11" t="str">
        <f>IFERROR(VLOOKUP(F423,'كود المعدة'!A:B,2,0),"")</f>
        <v/>
      </c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</row>
    <row r="424" spans="1:38">
      <c r="A424" s="62"/>
      <c r="B424" s="42" t="str">
        <f>IFERROR(VLOOKUP(A424,الرصيد!A:D,4,0),"")</f>
        <v/>
      </c>
      <c r="C424" s="43" t="str">
        <f>IFERROR(VLOOKUP(A424,الرصيد!A:D,2,0),"")</f>
        <v/>
      </c>
      <c r="D424" s="43" t="str">
        <f>IFERROR(VLOOKUP(A424,الرصيد!A:D,3,0),"")</f>
        <v/>
      </c>
      <c r="E424" s="41">
        <f t="shared" si="8"/>
        <v>0</v>
      </c>
      <c r="F424" s="60"/>
      <c r="G424" s="13" t="str">
        <f>IFERROR(VLOOKUP(F424,'كود المعدة'!A:B,2,0),"")</f>
        <v/>
      </c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</row>
    <row r="425" spans="1:38">
      <c r="A425" s="61"/>
      <c r="B425" s="40" t="str">
        <f>IFERROR(VLOOKUP(A425,الرصيد!A:D,4,0),"")</f>
        <v/>
      </c>
      <c r="C425" s="40" t="str">
        <f>IFERROR(VLOOKUP(A425,الرصيد!A:D,2,0),"")</f>
        <v/>
      </c>
      <c r="D425" s="40" t="str">
        <f>IFERROR(VLOOKUP(A425,الرصيد!A:D,3,0),"")</f>
        <v/>
      </c>
      <c r="E425" s="41">
        <f t="shared" si="8"/>
        <v>0</v>
      </c>
      <c r="F425" s="59"/>
      <c r="G425" s="11" t="str">
        <f>IFERROR(VLOOKUP(F425,'كود المعدة'!A:B,2,0),"")</f>
        <v/>
      </c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</row>
    <row r="426" spans="1:38">
      <c r="A426" s="62"/>
      <c r="B426" s="42" t="str">
        <f>IFERROR(VLOOKUP(A426,الرصيد!A:D,4,0),"")</f>
        <v/>
      </c>
      <c r="C426" s="43" t="str">
        <f>IFERROR(VLOOKUP(A426,الرصيد!A:D,2,0),"")</f>
        <v/>
      </c>
      <c r="D426" s="43" t="str">
        <f>IFERROR(VLOOKUP(A426,الرصيد!A:D,3,0),"")</f>
        <v/>
      </c>
      <c r="E426" s="41">
        <f t="shared" si="8"/>
        <v>0</v>
      </c>
      <c r="F426" s="60"/>
      <c r="G426" s="13" t="str">
        <f>IFERROR(VLOOKUP(F426,'كود المعدة'!A:B,2,0),"")</f>
        <v/>
      </c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pans="1:38">
      <c r="A427" s="61"/>
      <c r="B427" s="40" t="str">
        <f>IFERROR(VLOOKUP(A427,الرصيد!A:D,4,0),"")</f>
        <v/>
      </c>
      <c r="C427" s="40" t="str">
        <f>IFERROR(VLOOKUP(A427,الرصيد!A:D,2,0),"")</f>
        <v/>
      </c>
      <c r="D427" s="40" t="str">
        <f>IFERROR(VLOOKUP(A427,الرصيد!A:D,3,0),"")</f>
        <v/>
      </c>
      <c r="E427" s="41">
        <f t="shared" si="8"/>
        <v>0</v>
      </c>
      <c r="F427" s="59"/>
      <c r="G427" s="11" t="str">
        <f>IFERROR(VLOOKUP(F427,'كود المعدة'!A:B,2,0),"")</f>
        <v/>
      </c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</row>
    <row r="428" spans="1:38">
      <c r="A428" s="62"/>
      <c r="B428" s="42" t="str">
        <f>IFERROR(VLOOKUP(A428,الرصيد!A:D,4,0),"")</f>
        <v/>
      </c>
      <c r="C428" s="43" t="str">
        <f>IFERROR(VLOOKUP(A428,الرصيد!A:D,2,0),"")</f>
        <v/>
      </c>
      <c r="D428" s="43" t="str">
        <f>IFERROR(VLOOKUP(A428,الرصيد!A:D,3,0),"")</f>
        <v/>
      </c>
      <c r="E428" s="41">
        <f t="shared" si="8"/>
        <v>0</v>
      </c>
      <c r="F428" s="60"/>
      <c r="G428" s="13" t="str">
        <f>IFERROR(VLOOKUP(F428,'كود المعدة'!A:B,2,0),"")</f>
        <v/>
      </c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</row>
    <row r="429" spans="1:38">
      <c r="A429" s="61"/>
      <c r="B429" s="40" t="str">
        <f>IFERROR(VLOOKUP(A429,الرصيد!A:D,4,0),"")</f>
        <v/>
      </c>
      <c r="C429" s="40" t="str">
        <f>IFERROR(VLOOKUP(A429,الرصيد!A:D,2,0),"")</f>
        <v/>
      </c>
      <c r="D429" s="40" t="str">
        <f>IFERROR(VLOOKUP(A429,الرصيد!A:D,3,0),"")</f>
        <v/>
      </c>
      <c r="E429" s="41">
        <f t="shared" si="8"/>
        <v>0</v>
      </c>
      <c r="F429" s="59"/>
      <c r="G429" s="11" t="str">
        <f>IFERROR(VLOOKUP(F429,'كود المعدة'!A:B,2,0),"")</f>
        <v/>
      </c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</row>
    <row r="430" spans="1:38">
      <c r="A430" s="62"/>
      <c r="B430" s="42" t="str">
        <f>IFERROR(VLOOKUP(A430,الرصيد!A:D,4,0),"")</f>
        <v/>
      </c>
      <c r="C430" s="43" t="str">
        <f>IFERROR(VLOOKUP(A430,الرصيد!A:D,2,0),"")</f>
        <v/>
      </c>
      <c r="D430" s="43" t="str">
        <f>IFERROR(VLOOKUP(A430,الرصيد!A:D,3,0),"")</f>
        <v/>
      </c>
      <c r="E430" s="41">
        <f t="shared" si="8"/>
        <v>0</v>
      </c>
      <c r="F430" s="60"/>
      <c r="G430" s="13" t="str">
        <f>IFERROR(VLOOKUP(F430,'كود المعدة'!A:B,2,0),"")</f>
        <v/>
      </c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</row>
    <row r="431" spans="1:38">
      <c r="A431" s="61"/>
      <c r="B431" s="40" t="str">
        <f>IFERROR(VLOOKUP(A431,الرصيد!A:D,4,0),"")</f>
        <v/>
      </c>
      <c r="C431" s="40" t="str">
        <f>IFERROR(VLOOKUP(A431,الرصيد!A:D,2,0),"")</f>
        <v/>
      </c>
      <c r="D431" s="40" t="str">
        <f>IFERROR(VLOOKUP(A431,الرصيد!A:D,3,0),"")</f>
        <v/>
      </c>
      <c r="E431" s="41">
        <f t="shared" si="8"/>
        <v>0</v>
      </c>
      <c r="F431" s="59"/>
      <c r="G431" s="11" t="str">
        <f>IFERROR(VLOOKUP(F431,'كود المعدة'!A:B,2,0),"")</f>
        <v/>
      </c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</row>
    <row r="432" spans="1:38">
      <c r="A432" s="62"/>
      <c r="B432" s="42" t="str">
        <f>IFERROR(VLOOKUP(A432,الرصيد!A:D,4,0),"")</f>
        <v/>
      </c>
      <c r="C432" s="43" t="str">
        <f>IFERROR(VLOOKUP(A432,الرصيد!A:D,2,0),"")</f>
        <v/>
      </c>
      <c r="D432" s="43" t="str">
        <f>IFERROR(VLOOKUP(A432,الرصيد!A:D,3,0),"")</f>
        <v/>
      </c>
      <c r="E432" s="41">
        <f t="shared" si="8"/>
        <v>0</v>
      </c>
      <c r="F432" s="60"/>
      <c r="G432" s="13" t="str">
        <f>IFERROR(VLOOKUP(F432,'كود المعدة'!A:B,2,0),"")</f>
        <v/>
      </c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</row>
    <row r="433" spans="1:38">
      <c r="A433" s="61"/>
      <c r="B433" s="40" t="str">
        <f>IFERROR(VLOOKUP(A433,الرصيد!A:D,4,0),"")</f>
        <v/>
      </c>
      <c r="C433" s="40" t="str">
        <f>IFERROR(VLOOKUP(A433,الرصيد!A:D,2,0),"")</f>
        <v/>
      </c>
      <c r="D433" s="40" t="str">
        <f>IFERROR(VLOOKUP(A433,الرصيد!A:D,3,0),"")</f>
        <v/>
      </c>
      <c r="E433" s="41">
        <f t="shared" si="8"/>
        <v>0</v>
      </c>
      <c r="F433" s="59"/>
      <c r="G433" s="13" t="str">
        <f>IFERROR(VLOOKUP(F433,'كود المعدة'!A:B,2,0),"")</f>
        <v/>
      </c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</row>
    <row r="434" spans="1:38">
      <c r="A434" s="62"/>
      <c r="B434" s="42" t="str">
        <f>IFERROR(VLOOKUP(A434,الرصيد!A:D,4,0),"")</f>
        <v/>
      </c>
      <c r="C434" s="43" t="str">
        <f>IFERROR(VLOOKUP(A434,الرصيد!A:D,2,0),"")</f>
        <v/>
      </c>
      <c r="D434" s="43" t="str">
        <f>IFERROR(VLOOKUP(A434,الرصيد!A:D,3,0),"")</f>
        <v/>
      </c>
      <c r="E434" s="41">
        <f t="shared" si="8"/>
        <v>0</v>
      </c>
      <c r="F434" s="60"/>
      <c r="G434" s="11" t="str">
        <f>IFERROR(VLOOKUP(F434,'كود المعدة'!A:B,2,0),"")</f>
        <v/>
      </c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</row>
    <row r="435" spans="1:38">
      <c r="A435" s="61"/>
      <c r="B435" s="40" t="str">
        <f>IFERROR(VLOOKUP(A435,الرصيد!A:D,4,0),"")</f>
        <v/>
      </c>
      <c r="C435" s="40" t="str">
        <f>IFERROR(VLOOKUP(A435,الرصيد!A:D,2,0),"")</f>
        <v/>
      </c>
      <c r="D435" s="40" t="str">
        <f>IFERROR(VLOOKUP(A435,الرصيد!A:D,3,0),"")</f>
        <v/>
      </c>
      <c r="E435" s="41">
        <f t="shared" si="8"/>
        <v>0</v>
      </c>
      <c r="F435" s="59"/>
      <c r="G435" s="13" t="str">
        <f>IFERROR(VLOOKUP(F435,'كود المعدة'!A:B,2,0),"")</f>
        <v/>
      </c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</row>
  </sheetData>
  <autoFilter ref="A2:AL435"/>
  <conditionalFormatting sqref="H3:AL3">
    <cfRule type="cellIs" dxfId="3" priority="6" operator="greaterThan">
      <formula>0</formula>
    </cfRule>
  </conditionalFormatting>
  <conditionalFormatting sqref="H4:AL4">
    <cfRule type="cellIs" dxfId="2" priority="4" operator="greaterThan">
      <formula>0</formula>
    </cfRule>
  </conditionalFormatting>
  <conditionalFormatting sqref="H5:AL5 H7:AL7 H9:AL9 H11:AL11 H13:AL13 H15:AL15 H17:AL17 H19:AL19 H21:AL21 H23:AL23 H25:AL25 H27:AL27 H29:AL29 H31:AL31 H33:AL33 H35:AL35 H37:AL37 H39:AL39 H41:AL41 H43:AL43 H45:AL45 H47:AL47 H49:AL49 H51:AL51 H53:AL53 H55:AL55 H57:AL57 H59:AL59 H61:AL61 H63:AL63 H65:AL65 H67:AL67 H69:AL69 H71:AL71 H73:AL73 H75:AL75 H77:AL77 H79:AL79 H81:AL81 H83:AL83 H85:AL85 H87:AL87 H89:AL89 H91:AL91 H93:AL93 H95:AL95 H97:AL97 H99:AL99 H101:AL101 H103:AL103 H105:AL105 H107:AL107 H109:AL109 H111:AL111 H113:AL113 H115:AL115 H117:AL117 H119:AL119 H121:AL121 H123:AL123 H125:AL125 H127:AL127 H129:AL129 H131:AL131 H133:AL133 H135:AL135 H137:AL137 H139:AL139 H141:AL141 H143:AL143 H145:AL145 H147:AL147 H149:AL149 H151:AL151 H153:AL153 H155:AL155 H157:AL157 H159:AL159 H161:AL161 H163:AL163 H165:AL165 H167:AL167 H169:AL169 H171:AL171 H173:AL173 H175:AL175 H177:AL177 H179:AL179 H181:AL181 H183:AL183 H185:AL185 H187:AL187 H189:AL189 H191:AL191 H193:AL193 H195:AL195 H197:AL197 H199:AL199 H201:AL201 H203:AL203 H205:AL205 H207:AL207 H209:AL209 H211:AL211 H213:AL213 H215:AL215 H217:AL217 H219:AL219 H221:AL221 H223:AL223 H225:AL225 H227:AL227 H229:AL229 H231:AL231 H233:AL233 H235:AL235 H237:AL237 H239:AL239 H241:AL241 H243:AL243 H245:AL245 H247:AL247 H249:AL249 H251:AL251 H253:AL253 H255:AL255 H257:AL257 H259:AL259 H261:AL261 H263:AL263 H265:AL265 H267:AL267 H269:AL269 H271:AL271 H273:AL273 H275:AL275 H277:AL277 H279:AL279 H281:AL281 H283:AL283 H285:AL285 H287:AL287 H289:AL289 H291:AL291 H293:AL293 H295:AL295 H297:AL297 H299:AL299 H301:AL301 H303:AL303 H305:AL305 H307:AL307 H309:AL309 H311:AL311 H313:AL313 H315:AL315 H317:AL317 H319:AL319 H321:AL321 H323:AL323 H325:AL325 H327:AL327 H329:AL329 H331:AL331 H333:AL333 H335:AL335 H337:AL337 H339:AL339 H341:AL341 H343:AL343 H345:AL345 H347:AL347 H349:AL349 H351:AL351 H353:AL353 H355:AL355 H357:AL357 H359:AL359 H361:AL361 H363:AL363 H365:AL365 H367:AL367 H369:AL369 H371:AL371 H373:AL373 H375:AL375 H377:AL377 H379:AL379 H381:AL381 H383:AL383 H385:AL385 H387:AL387 H389:AL389 H391:AL391 H393:AL393 H395:AL395 H397:AL397 H399:AL399 H401:AL401 H403:AL403 H405:AL405 H407:AL407 H409:AL409 H411:AL411 H413:AL413 H415:AL415 H417:AL417 H419:AL419 H421:AL421 H423:AL423 H425:AL425 H427:AL427 H429:AL429 H431:AL431 H433:AL433 H435:AL435">
    <cfRule type="cellIs" dxfId="1" priority="2" operator="greaterThan">
      <formula>0</formula>
    </cfRule>
  </conditionalFormatting>
  <conditionalFormatting sqref="H6:AL6 H8:AL8 H10:AL10 H12:AL12 H14:AL14 H16:AL16 H18:AL18 H20:AL20 H22:AL22 H24:AL24 H26:AL26 H28:AL28 H30:AL30 H32:AL32 H34:AL34 H36:AL36 H38:AL38 H40:AL40 H42:AL42 H44:AL44 H46:AL46 H48:AL48 H50:AL50 H52:AL52 H54:AL54 H56:AL56 H58:AL58 H60:AL60 H62:AL62 H64:AL64 H66:AL66 H68:AL68 H70:AL70 H72:AL72 H74:AL74 H76:AL76 H78:AL78 H80:AL80 H82:AL82 H84:AL84 H86:AL86 H88:AL88 H90:AL90 H92:AL92 H94:AL94 H96:AL96 H98:AL98 H100:AL100 H102:AL102 H104:AL104 H106:AL106 H108:AL108 H110:AL110 H112:AL112 H114:AL114 H116:AL116 H118:AL118 H120:AL120 H122:AL122 H124:AL124 H126:AL126 H128:AL128 H130:AL130 H132:AL132 H134:AL134 H136:AL136 H138:AL138 H140:AL140 H142:AL142 H144:AL144 H146:AL146 H148:AL148 H150:AL150 H152:AL152 H154:AL154 H156:AL156 H158:AL158 H160:AL160 H162:AL162 H164:AL164 H166:AL166 H168:AL168 H170:AL170 H172:AL172 H174:AL174 H176:AL176 H178:AL178 H180:AL180 H182:AL182 H184:AL184 H186:AL186 H188:AL188 H190:AL190 H192:AL192 H194:AL194 H196:AL196 H198:AL198 H200:AL200 H202:AL202 H204:AL204 H206:AL206 H208:AL208 H210:AL210 H212:AL212 H214:AL214 H216:AL216 H218:AL218 H220:AL220 H222:AL222 H224:AL224 H226:AL226 H228:AL228 H230:AL230 H232:AL232 H234:AL234 H236:AL236 H238:AL238 H240:AL240 H242:AL242 H244:AL244 H246:AL246 H248:AL248 H250:AL250 H252:AL252 H254:AL254 H256:AL256 H258:AL258 H260:AL260 H262:AL262 H264:AL264 H266:AL266 H268:AL268 H270:AL270 H272:AL272 H274:AL274 H276:AL276 H278:AL278 H280:AL280 H282:AL282 H284:AL284 H286:AL286 H288:AL288 H290:AL290 H292:AL292 H294:AL294 H296:AL296 H298:AL298 H300:AL300 H302:AL302 H304:AL304 H306:AL306 H308:AL308 H310:AL310 H312:AL312 H314:AL314 H316:AL316 H318:AL318 H320:AL320 H322:AL322 H324:AL324 H326:AL326 H328:AL328 H330:AL330 H332:AL332 H334:AL334 H336:AL336 H338:AL338 H340:AL340 H342:AL342 H344:AL344 H346:AL346 H348:AL348 H350:AL350 H352:AL352 H354:AL354 H356:AL356 H358:AL358 H360:AL360 H362:AL362 H364:AL364 H366:AL366 H368:AL368 H370:AL370 H372:AL372 H374:AL374 H376:AL376 H378:AL378 H380:AL380 H382:AL382 H384:AL384 H386:AL386 H388:AL388 H390:AL390 H392:AL392 H394:AL394 H396:AL396 H398:AL398 H400:AL400 H402:AL402 H404:AL404 H406:AL406 H408:AL408 H410:AL410 H412:AL412 H414:AL414 H416:AL416 H418:AL418 H420:AL420 H422:AL422 H424:AL424 H426:AL426 H428:AL428 H430:AL430 H432:AL432 H434:AL434">
    <cfRule type="cellIs" dxfId="0" priority="1" operator="greaterThan">
      <formula>0</formula>
    </cfRule>
  </conditionalFormatting>
  <printOptions horizontalCentered="1"/>
  <pageMargins left="7.874015748031496E-2" right="7.874015748031496E-2" top="0.35433070866141736" bottom="0.35433070866141736" header="0.19685039370078741" footer="0.19685039370078741"/>
  <pageSetup paperSize="9" scale="95" orientation="portrait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40"/>
  <sheetViews>
    <sheetView rightToLeft="1" workbookViewId="0">
      <pane ySplit="1" topLeftCell="A23" activePane="bottomLeft" state="frozen"/>
      <selection pane="bottomLeft" activeCell="B31" sqref="B31"/>
    </sheetView>
  </sheetViews>
  <sheetFormatPr defaultColWidth="9" defaultRowHeight="15.75"/>
  <cols>
    <col min="1" max="1" width="9" style="51"/>
    <col min="2" max="2" width="24.85546875" style="55" customWidth="1"/>
    <col min="3" max="16384" width="9" style="51"/>
  </cols>
  <sheetData>
    <row r="1" spans="1:2" ht="21" customHeight="1">
      <c r="A1" s="56" t="s">
        <v>0</v>
      </c>
      <c r="B1" s="57" t="s">
        <v>129</v>
      </c>
    </row>
    <row r="2" spans="1:2">
      <c r="A2" s="53">
        <v>1</v>
      </c>
      <c r="B2" s="54" t="s">
        <v>164</v>
      </c>
    </row>
    <row r="3" spans="1:2">
      <c r="A3" s="52">
        <v>2</v>
      </c>
      <c r="B3" s="54" t="s">
        <v>150</v>
      </c>
    </row>
    <row r="4" spans="1:2">
      <c r="A4" s="52">
        <v>3</v>
      </c>
      <c r="B4" s="54" t="s">
        <v>151</v>
      </c>
    </row>
    <row r="5" spans="1:2">
      <c r="A5" s="52">
        <v>4</v>
      </c>
      <c r="B5" s="54" t="s">
        <v>130</v>
      </c>
    </row>
    <row r="6" spans="1:2">
      <c r="A6" s="52">
        <v>5</v>
      </c>
      <c r="B6" s="54" t="s">
        <v>152</v>
      </c>
    </row>
    <row r="7" spans="1:2">
      <c r="A7" s="52">
        <v>6</v>
      </c>
      <c r="B7" s="54" t="s">
        <v>153</v>
      </c>
    </row>
    <row r="8" spans="1:2">
      <c r="A8" s="52">
        <v>7</v>
      </c>
      <c r="B8" s="54" t="s">
        <v>131</v>
      </c>
    </row>
    <row r="9" spans="1:2">
      <c r="A9" s="52">
        <v>8</v>
      </c>
      <c r="B9" s="54" t="s">
        <v>132</v>
      </c>
    </row>
    <row r="10" spans="1:2">
      <c r="A10" s="52">
        <v>9</v>
      </c>
      <c r="B10" s="54" t="s">
        <v>133</v>
      </c>
    </row>
    <row r="11" spans="1:2">
      <c r="A11" s="52">
        <v>10</v>
      </c>
      <c r="B11" s="54" t="s">
        <v>134</v>
      </c>
    </row>
    <row r="12" spans="1:2">
      <c r="A12" s="52">
        <v>11</v>
      </c>
      <c r="B12" s="54" t="s">
        <v>135</v>
      </c>
    </row>
    <row r="13" spans="1:2">
      <c r="A13" s="52">
        <v>12</v>
      </c>
      <c r="B13" s="54" t="s">
        <v>136</v>
      </c>
    </row>
    <row r="14" spans="1:2">
      <c r="A14" s="52">
        <v>13</v>
      </c>
      <c r="B14" s="54" t="s">
        <v>137</v>
      </c>
    </row>
    <row r="15" spans="1:2">
      <c r="A15" s="52">
        <v>14</v>
      </c>
      <c r="B15" s="54" t="s">
        <v>138</v>
      </c>
    </row>
    <row r="16" spans="1:2">
      <c r="A16" s="52">
        <v>15</v>
      </c>
      <c r="B16" s="54" t="s">
        <v>139</v>
      </c>
    </row>
    <row r="17" spans="1:2">
      <c r="A17" s="52">
        <v>16</v>
      </c>
      <c r="B17" s="54" t="s">
        <v>140</v>
      </c>
    </row>
    <row r="18" spans="1:2">
      <c r="A18" s="52">
        <v>17</v>
      </c>
      <c r="B18" s="54" t="s">
        <v>141</v>
      </c>
    </row>
    <row r="19" spans="1:2">
      <c r="A19" s="52">
        <v>18</v>
      </c>
      <c r="B19" s="54" t="s">
        <v>142</v>
      </c>
    </row>
    <row r="20" spans="1:2">
      <c r="A20" s="52">
        <v>19</v>
      </c>
      <c r="B20" s="54" t="s">
        <v>143</v>
      </c>
    </row>
    <row r="21" spans="1:2">
      <c r="A21" s="52">
        <v>20</v>
      </c>
      <c r="B21" s="54" t="s">
        <v>144</v>
      </c>
    </row>
    <row r="22" spans="1:2">
      <c r="A22" s="52">
        <v>21</v>
      </c>
      <c r="B22" s="54" t="s">
        <v>145</v>
      </c>
    </row>
    <row r="23" spans="1:2">
      <c r="A23" s="52">
        <v>22</v>
      </c>
      <c r="B23" s="54" t="s">
        <v>146</v>
      </c>
    </row>
    <row r="24" spans="1:2">
      <c r="A24" s="52">
        <v>23</v>
      </c>
      <c r="B24" s="54" t="s">
        <v>147</v>
      </c>
    </row>
    <row r="25" spans="1:2">
      <c r="A25" s="52">
        <v>24</v>
      </c>
      <c r="B25" s="54" t="s">
        <v>148</v>
      </c>
    </row>
    <row r="26" spans="1:2">
      <c r="A26" s="52">
        <v>25</v>
      </c>
      <c r="B26" s="54" t="s">
        <v>149</v>
      </c>
    </row>
    <row r="27" spans="1:2">
      <c r="A27" s="52">
        <v>26</v>
      </c>
      <c r="B27" s="54" t="s">
        <v>154</v>
      </c>
    </row>
    <row r="28" spans="1:2">
      <c r="A28" s="52">
        <v>27</v>
      </c>
      <c r="B28" s="54" t="s">
        <v>155</v>
      </c>
    </row>
    <row r="29" spans="1:2">
      <c r="A29" s="52">
        <v>28</v>
      </c>
      <c r="B29" s="54" t="s">
        <v>156</v>
      </c>
    </row>
    <row r="30" spans="1:2">
      <c r="A30" s="52">
        <v>29</v>
      </c>
      <c r="B30" s="54" t="s">
        <v>157</v>
      </c>
    </row>
    <row r="31" spans="1:2">
      <c r="A31" s="52">
        <v>30</v>
      </c>
      <c r="B31" s="54" t="s">
        <v>158</v>
      </c>
    </row>
    <row r="32" spans="1:2">
      <c r="A32" s="52">
        <v>31</v>
      </c>
      <c r="B32" s="54" t="s">
        <v>159</v>
      </c>
    </row>
    <row r="33" spans="1:2">
      <c r="A33" s="52">
        <v>32</v>
      </c>
      <c r="B33" s="54" t="s">
        <v>160</v>
      </c>
    </row>
    <row r="34" spans="1:2">
      <c r="A34" s="52">
        <v>33</v>
      </c>
      <c r="B34" s="54" t="s">
        <v>161</v>
      </c>
    </row>
    <row r="35" spans="1:2">
      <c r="A35" s="52">
        <v>34</v>
      </c>
      <c r="B35" s="54" t="s">
        <v>162</v>
      </c>
    </row>
    <row r="36" spans="1:2">
      <c r="A36" s="52">
        <v>35</v>
      </c>
      <c r="B36" s="54" t="s">
        <v>163</v>
      </c>
    </row>
    <row r="37" spans="1:2">
      <c r="A37" s="52">
        <v>36</v>
      </c>
      <c r="B37" s="54" t="s">
        <v>188</v>
      </c>
    </row>
    <row r="38" spans="1:2">
      <c r="A38" s="52">
        <v>37</v>
      </c>
      <c r="B38" s="54" t="s">
        <v>189</v>
      </c>
    </row>
    <row r="39" spans="1:2">
      <c r="A39" s="52">
        <v>38</v>
      </c>
      <c r="B39" s="54" t="s">
        <v>190</v>
      </c>
    </row>
    <row r="40" spans="1:2">
      <c r="A40" s="52">
        <v>39</v>
      </c>
      <c r="B40" s="54" t="s">
        <v>191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الرئيسية</vt:lpstr>
      <vt:lpstr>الرصيد</vt:lpstr>
      <vt:lpstr>الوارد</vt:lpstr>
      <vt:lpstr>المنصرف</vt:lpstr>
      <vt:lpstr>كود المعدة</vt:lpstr>
      <vt:lpstr>الرصيد!Print_Area</vt:lpstr>
      <vt:lpstr>المنصرف!Print_Area</vt:lpstr>
      <vt:lpstr>الوارد!Print_Area</vt:lpstr>
      <vt:lpstr>الرصيد!Print_Titles</vt:lpstr>
      <vt:lpstr>الوارد!Print_Titles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2018-12-19T14:11:50Z</cp:lastPrinted>
  <dcterms:created xsi:type="dcterms:W3CDTF">2018-12-17T07:52:36Z</dcterms:created>
  <dcterms:modified xsi:type="dcterms:W3CDTF">2018-12-21T10:27:40Z</dcterms:modified>
</cp:coreProperties>
</file>