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0" yWindow="30" windowWidth="19020" windowHeight="11760"/>
  </bookViews>
  <sheets>
    <sheet name="كرت دوام" sheetId="1" r:id="rId1"/>
  </sheets>
  <calcPr calcId="125725"/>
</workbook>
</file>

<file path=xl/calcChain.xml><?xml version="1.0" encoding="utf-8"?>
<calcChain xmlns="http://schemas.openxmlformats.org/spreadsheetml/2006/main">
  <c r="H17" i="1"/>
  <c r="H37"/>
  <c r="E10"/>
  <c r="G10" s="1"/>
  <c r="B7"/>
  <c r="B8" s="1"/>
  <c r="E8"/>
  <c r="E9"/>
  <c r="F9" s="1"/>
  <c r="H9" s="1"/>
  <c r="E11"/>
  <c r="F11" s="1"/>
  <c r="H11" s="1"/>
  <c r="E12"/>
  <c r="E13"/>
  <c r="F13" s="1"/>
  <c r="H13" s="1"/>
  <c r="E14"/>
  <c r="E15"/>
  <c r="F15" s="1"/>
  <c r="H15" s="1"/>
  <c r="E16"/>
  <c r="E17"/>
  <c r="F17" s="1"/>
  <c r="E18"/>
  <c r="E19"/>
  <c r="F19" s="1"/>
  <c r="H19" s="1"/>
  <c r="E20"/>
  <c r="E21"/>
  <c r="F21" s="1"/>
  <c r="H21" s="1"/>
  <c r="E22"/>
  <c r="E23"/>
  <c r="F23" s="1"/>
  <c r="H23" s="1"/>
  <c r="E24"/>
  <c r="E25"/>
  <c r="F25" s="1"/>
  <c r="H25" s="1"/>
  <c r="E26"/>
  <c r="E27"/>
  <c r="F27" s="1"/>
  <c r="H27" s="1"/>
  <c r="E28"/>
  <c r="E29"/>
  <c r="F29" s="1"/>
  <c r="H29" s="1"/>
  <c r="E30"/>
  <c r="E31"/>
  <c r="F31" s="1"/>
  <c r="H31" s="1"/>
  <c r="E32"/>
  <c r="E33"/>
  <c r="F33" s="1"/>
  <c r="H33" s="1"/>
  <c r="E34"/>
  <c r="E35"/>
  <c r="F35" s="1"/>
  <c r="H35" s="1"/>
  <c r="E36"/>
  <c r="E37"/>
  <c r="F37" s="1"/>
  <c r="G8"/>
  <c r="E7"/>
  <c r="G34" l="1"/>
  <c r="G30"/>
  <c r="G26"/>
  <c r="G22"/>
  <c r="G16"/>
  <c r="G37"/>
  <c r="G35"/>
  <c r="G33"/>
  <c r="G31"/>
  <c r="G29"/>
  <c r="G27"/>
  <c r="G25"/>
  <c r="G23"/>
  <c r="G21"/>
  <c r="G19"/>
  <c r="G17"/>
  <c r="G15"/>
  <c r="G13"/>
  <c r="G11"/>
  <c r="G9"/>
  <c r="F7"/>
  <c r="H7" s="1"/>
  <c r="F8"/>
  <c r="H8" s="1"/>
  <c r="F36"/>
  <c r="H36" s="1"/>
  <c r="F34"/>
  <c r="H34" s="1"/>
  <c r="F32"/>
  <c r="H32" s="1"/>
  <c r="F30"/>
  <c r="H30" s="1"/>
  <c r="F28"/>
  <c r="H28" s="1"/>
  <c r="F26"/>
  <c r="H26" s="1"/>
  <c r="F24"/>
  <c r="H24" s="1"/>
  <c r="F22"/>
  <c r="H22" s="1"/>
  <c r="F20"/>
  <c r="H20" s="1"/>
  <c r="F18"/>
  <c r="H18" s="1"/>
  <c r="F16"/>
  <c r="H16" s="1"/>
  <c r="F14"/>
  <c r="H14" s="1"/>
  <c r="F12"/>
  <c r="H12" s="1"/>
  <c r="F10"/>
  <c r="H10" s="1"/>
  <c r="G36"/>
  <c r="G32"/>
  <c r="G28"/>
  <c r="G24"/>
  <c r="G20"/>
  <c r="G18"/>
  <c r="G14"/>
  <c r="G12"/>
  <c r="A8"/>
  <c r="B9"/>
  <c r="A7"/>
  <c r="G7"/>
  <c r="E38"/>
  <c r="H38" l="1"/>
  <c r="G38"/>
  <c r="F38"/>
  <c r="D2" s="1"/>
  <c r="D4" s="1"/>
  <c r="G2" s="1"/>
  <c r="A9"/>
  <c r="B10"/>
  <c r="B11" l="1"/>
  <c r="A10"/>
  <c r="B12" l="1"/>
  <c r="A11"/>
  <c r="B13" l="1"/>
  <c r="A12"/>
  <c r="B14" l="1"/>
  <c r="A13"/>
  <c r="B15" l="1"/>
  <c r="A14"/>
  <c r="B16" l="1"/>
  <c r="A15"/>
  <c r="B17" l="1"/>
  <c r="A16"/>
  <c r="B18" l="1"/>
  <c r="A17"/>
  <c r="B19" l="1"/>
  <c r="A18"/>
  <c r="B20" l="1"/>
  <c r="A19"/>
  <c r="B21" l="1"/>
  <c r="A20"/>
  <c r="B22" l="1"/>
  <c r="A21"/>
  <c r="B23" l="1"/>
  <c r="A22"/>
  <c r="B24" l="1"/>
  <c r="A23"/>
  <c r="B25" l="1"/>
  <c r="A24"/>
  <c r="B26" l="1"/>
  <c r="A25"/>
  <c r="B27" l="1"/>
  <c r="A26"/>
  <c r="B28" l="1"/>
  <c r="A27"/>
  <c r="B29" l="1"/>
  <c r="A28"/>
  <c r="B30" l="1"/>
  <c r="A29"/>
  <c r="B31" l="1"/>
  <c r="A30"/>
  <c r="B32" l="1"/>
  <c r="A31"/>
  <c r="B33" l="1"/>
  <c r="A32"/>
  <c r="B34" l="1"/>
  <c r="A33"/>
  <c r="B35" l="1"/>
  <c r="A34"/>
  <c r="B36" l="1"/>
  <c r="A35"/>
  <c r="B37" l="1"/>
  <c r="A37" s="1"/>
  <c r="A36"/>
</calcChain>
</file>

<file path=xl/sharedStrings.xml><?xml version="1.0" encoding="utf-8"?>
<sst xmlns="http://schemas.openxmlformats.org/spreadsheetml/2006/main" count="19" uniqueCount="17">
  <si>
    <t>الساعات</t>
  </si>
  <si>
    <t>اجرة الساعة</t>
  </si>
  <si>
    <t>عدد ساعات العمل الفعلي</t>
  </si>
  <si>
    <t>حضور وإنصراف عن شهر</t>
  </si>
  <si>
    <t>يوم</t>
  </si>
  <si>
    <t>تاريخ</t>
  </si>
  <si>
    <t>حضور</t>
  </si>
  <si>
    <t>إنصراف</t>
  </si>
  <si>
    <t>عدد ساعات العمل</t>
  </si>
  <si>
    <t>ساعات الاضافى</t>
  </si>
  <si>
    <t>اجمالي الســــــــــاعات</t>
  </si>
  <si>
    <t>ساعات التأخير</t>
  </si>
  <si>
    <t>عدد ساعات الدوام النظامي</t>
  </si>
  <si>
    <t>فرق الساعات</t>
  </si>
  <si>
    <t>الراتب المقطوع</t>
  </si>
  <si>
    <t>فرق الراتب</t>
  </si>
  <si>
    <t xml:space="preserve">الموظف :   </t>
  </si>
</sst>
</file>

<file path=xl/styles.xml><?xml version="1.0" encoding="utf-8"?>
<styleSheet xmlns="http://schemas.openxmlformats.org/spreadsheetml/2006/main">
  <numFmts count="3">
    <numFmt numFmtId="164" formatCode="mmm\-yyyy"/>
    <numFmt numFmtId="165" formatCode="d"/>
    <numFmt numFmtId="166" formatCode="[hh]:mm"/>
  </numFmts>
  <fonts count="1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PT Bold Heading"/>
      <charset val="178"/>
    </font>
    <font>
      <b/>
      <sz val="14"/>
      <color rgb="FF7030A0"/>
      <name val="Calibri"/>
      <family val="2"/>
      <scheme val="minor"/>
    </font>
    <font>
      <sz val="12"/>
      <color rgb="FF7030A0"/>
      <name val="PT Bold Heading"/>
      <charset val="178"/>
    </font>
    <font>
      <b/>
      <sz val="11"/>
      <color rgb="FFC00000"/>
      <name val="Calibri"/>
      <family val="2"/>
      <scheme val="minor"/>
    </font>
    <font>
      <sz val="10"/>
      <color rgb="FFFF0000"/>
      <name val="Arial Black"/>
      <family val="2"/>
    </font>
    <font>
      <sz val="10"/>
      <color theme="1"/>
      <name val="Monotype Koufi"/>
      <charset val="178"/>
    </font>
    <font>
      <sz val="12"/>
      <color rgb="FFC00000"/>
      <name val="PT Bold Heading"/>
      <charset val="178"/>
    </font>
    <font>
      <sz val="10"/>
      <color rgb="FF0000FF"/>
      <name val="Monotype Koufi"/>
      <charset val="178"/>
    </font>
    <font>
      <sz val="14"/>
      <color theme="1"/>
      <name val="PT Bold Heading"/>
      <charset val="178"/>
    </font>
    <font>
      <sz val="14"/>
      <color rgb="FF0000FF"/>
      <name val="PT Bold Heading"/>
      <charset val="178"/>
    </font>
    <font>
      <sz val="9"/>
      <color rgb="FF0000FF"/>
      <name val="Arial Black"/>
      <family val="2"/>
    </font>
    <font>
      <b/>
      <sz val="10"/>
      <color rgb="FFC00000"/>
      <name val="Arial Black"/>
      <family val="2"/>
    </font>
    <font>
      <b/>
      <sz val="11"/>
      <color theme="1" tint="4.9989318521683403E-2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sz val="14"/>
      <color rgb="FFC0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5FFD5"/>
        <bgColor indexed="64"/>
      </patternFill>
    </fill>
    <fill>
      <patternFill patternType="solid">
        <fgColor rgb="FFFFDDEE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9FF9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 applyProtection="1">
      <alignment horizontal="center" vertical="center"/>
    </xf>
    <xf numFmtId="0" fontId="6" fillId="8" borderId="4" xfId="0" applyFont="1" applyFill="1" applyBorder="1" applyAlignment="1" applyProtection="1">
      <alignment horizontal="center" vertical="center"/>
      <protection locked="0"/>
    </xf>
    <xf numFmtId="20" fontId="4" fillId="7" borderId="6" xfId="0" applyNumberFormat="1" applyFont="1" applyFill="1" applyBorder="1" applyAlignment="1" applyProtection="1">
      <alignment horizontal="center" vertical="center"/>
      <protection locked="0"/>
    </xf>
    <xf numFmtId="20" fontId="7" fillId="5" borderId="4" xfId="0" applyNumberFormat="1" applyFont="1" applyFill="1" applyBorder="1" applyAlignment="1" applyProtection="1">
      <alignment horizontal="center" vertical="center"/>
      <protection locked="0"/>
    </xf>
    <xf numFmtId="20" fontId="7" fillId="6" borderId="4" xfId="0" applyNumberFormat="1" applyFont="1" applyFill="1" applyBorder="1" applyAlignment="1" applyProtection="1">
      <alignment horizontal="center" vertical="center"/>
      <protection locked="0"/>
    </xf>
    <xf numFmtId="0" fontId="7" fillId="5" borderId="4" xfId="0" applyFont="1" applyFill="1" applyBorder="1" applyAlignment="1" applyProtection="1">
      <alignment horizontal="center" vertical="center"/>
      <protection locked="0"/>
    </xf>
    <xf numFmtId="0" fontId="7" fillId="6" borderId="4" xfId="0" applyFont="1" applyFill="1" applyBorder="1" applyAlignment="1" applyProtection="1">
      <alignment horizontal="center" vertical="center"/>
      <protection locked="0"/>
    </xf>
    <xf numFmtId="3" fontId="17" fillId="13" borderId="3" xfId="0" applyNumberFormat="1" applyFont="1" applyFill="1" applyBorder="1" applyAlignment="1" applyProtection="1">
      <alignment horizontal="center" vertical="center"/>
    </xf>
    <xf numFmtId="4" fontId="6" fillId="9" borderId="3" xfId="0" applyNumberFormat="1" applyFont="1" applyFill="1" applyBorder="1" applyAlignment="1" applyProtection="1">
      <alignment horizontal="center" vertical="center"/>
    </xf>
    <xf numFmtId="0" fontId="0" fillId="0" borderId="0" xfId="0" applyProtection="1"/>
    <xf numFmtId="0" fontId="1" fillId="0" borderId="1" xfId="0" applyFont="1" applyBorder="1" applyAlignment="1" applyProtection="1">
      <alignment horizontal="center" vertical="center"/>
    </xf>
    <xf numFmtId="165" fontId="2" fillId="12" borderId="4" xfId="0" applyNumberFormat="1" applyFont="1" applyFill="1" applyBorder="1" applyAlignment="1" applyProtection="1">
      <alignment horizontal="center" vertical="center" readingOrder="2"/>
    </xf>
    <xf numFmtId="20" fontId="13" fillId="2" borderId="4" xfId="0" applyNumberFormat="1" applyFont="1" applyFill="1" applyBorder="1" applyAlignment="1" applyProtection="1">
      <alignment horizontal="center" vertical="center"/>
    </xf>
    <xf numFmtId="20" fontId="14" fillId="3" borderId="4" xfId="0" applyNumberFormat="1" applyFont="1" applyFill="1" applyBorder="1" applyAlignment="1" applyProtection="1">
      <alignment horizontal="center" vertical="center"/>
    </xf>
    <xf numFmtId="20" fontId="14" fillId="12" borderId="4" xfId="0" applyNumberFormat="1" applyFont="1" applyFill="1" applyBorder="1" applyAlignment="1" applyProtection="1">
      <alignment horizontal="center" readingOrder="1"/>
    </xf>
    <xf numFmtId="2" fontId="0" fillId="0" borderId="0" xfId="0" applyNumberFormat="1" applyProtection="1"/>
    <xf numFmtId="20" fontId="15" fillId="12" borderId="4" xfId="0" applyNumberFormat="1" applyFont="1" applyFill="1" applyBorder="1" applyAlignment="1" applyProtection="1">
      <alignment horizontal="center" vertical="center"/>
    </xf>
    <xf numFmtId="166" fontId="14" fillId="3" borderId="4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 readingOrder="2"/>
    </xf>
    <xf numFmtId="0" fontId="0" fillId="0" borderId="0" xfId="0" applyAlignment="1" applyProtection="1">
      <alignment horizontal="center"/>
    </xf>
    <xf numFmtId="0" fontId="8" fillId="4" borderId="2" xfId="0" applyFont="1" applyFill="1" applyBorder="1" applyAlignment="1" applyProtection="1">
      <alignment horizontal="center" vertical="center"/>
      <protection locked="0"/>
    </xf>
    <xf numFmtId="3" fontId="17" fillId="13" borderId="3" xfId="0" applyNumberFormat="1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 applyAlignment="1" applyProtection="1">
      <alignment horizontal="center" vertical="center"/>
      <protection locked="0"/>
    </xf>
    <xf numFmtId="0" fontId="15" fillId="11" borderId="4" xfId="0" applyFont="1" applyFill="1" applyBorder="1" applyAlignment="1" applyProtection="1">
      <alignment horizontal="center" vertical="center"/>
      <protection locked="0"/>
    </xf>
    <xf numFmtId="0" fontId="15" fillId="11" borderId="4" xfId="0" applyFont="1" applyFill="1" applyBorder="1" applyAlignment="1" applyProtection="1">
      <alignment horizontal="center" vertical="center" readingOrder="2"/>
      <protection locked="0"/>
    </xf>
    <xf numFmtId="0" fontId="15" fillId="11" borderId="4" xfId="0" applyFont="1" applyFill="1" applyBorder="1" applyAlignment="1" applyProtection="1">
      <alignment vertical="center"/>
      <protection locked="0"/>
    </xf>
    <xf numFmtId="0" fontId="16" fillId="11" borderId="4" xfId="0" applyFont="1" applyFill="1" applyBorder="1" applyAlignment="1" applyProtection="1">
      <alignment horizontal="center" vertical="center"/>
      <protection locked="0"/>
    </xf>
    <xf numFmtId="4" fontId="6" fillId="9" borderId="3" xfId="0" applyNumberFormat="1" applyFont="1" applyFill="1" applyBorder="1" applyAlignment="1" applyProtection="1">
      <alignment horizontal="center" vertical="center"/>
      <protection locked="0"/>
    </xf>
    <xf numFmtId="0" fontId="9" fillId="8" borderId="4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5" fillId="12" borderId="4" xfId="0" applyFont="1" applyFill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164" fontId="12" fillId="0" borderId="0" xfId="0" applyNumberFormat="1" applyFont="1" applyBorder="1" applyAlignment="1" applyProtection="1">
      <alignment horizontal="center" vertical="center"/>
      <protection locked="0"/>
    </xf>
    <xf numFmtId="0" fontId="10" fillId="10" borderId="5" xfId="0" applyFont="1" applyFill="1" applyBorder="1" applyAlignment="1" applyProtection="1">
      <alignment horizontal="center" vertical="center"/>
    </xf>
    <xf numFmtId="0" fontId="10" fillId="10" borderId="3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1">
    <dxf>
      <font>
        <b/>
        <i val="0"/>
        <color theme="0"/>
      </font>
      <fill>
        <patternFill>
          <bgColor theme="1" tint="0.24994659260841701"/>
        </patternFill>
      </fill>
    </dxf>
  </dxfs>
  <tableStyles count="0" defaultTableStyle="TableStyleMedium2" defaultPivotStyle="PivotStyleLight16"/>
  <colors>
    <mruColors>
      <color rgb="FF99FF99"/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3"/>
  <sheetViews>
    <sheetView showGridLines="0" rightToLeft="1" tabSelected="1" zoomScale="115" zoomScaleNormal="115" workbookViewId="0">
      <pane ySplit="6" topLeftCell="A7" activePane="bottomLeft" state="frozen"/>
      <selection pane="bottomLeft"/>
    </sheetView>
  </sheetViews>
  <sheetFormatPr defaultColWidth="0" defaultRowHeight="15" zeroHeight="1"/>
  <cols>
    <col min="1" max="1" width="23.28515625" style="10" bestFit="1" customWidth="1"/>
    <col min="2" max="3" width="9.140625" style="10" customWidth="1"/>
    <col min="4" max="4" width="10.85546875" style="10" customWidth="1"/>
    <col min="5" max="5" width="13.5703125" style="10" hidden="1" customWidth="1"/>
    <col min="6" max="6" width="13.5703125" style="10" customWidth="1"/>
    <col min="7" max="7" width="13.7109375" style="10" customWidth="1"/>
    <col min="8" max="8" width="15.42578125" style="20" customWidth="1"/>
    <col min="9" max="9" width="0.5703125" style="10" customWidth="1"/>
    <col min="10" max="10" width="10.7109375" style="10" hidden="1" customWidth="1"/>
    <col min="11" max="11" width="0" style="10" hidden="1" customWidth="1"/>
    <col min="12" max="16384" width="9.140625" style="10" hidden="1"/>
  </cols>
  <sheetData>
    <row r="1" spans="1:9" ht="15.75" thickBot="1">
      <c r="A1" s="30" t="s">
        <v>16</v>
      </c>
      <c r="B1" s="31"/>
      <c r="C1" s="31"/>
      <c r="D1" s="21" t="s">
        <v>0</v>
      </c>
      <c r="F1" s="21" t="s">
        <v>14</v>
      </c>
      <c r="G1" s="21" t="s">
        <v>15</v>
      </c>
      <c r="H1" s="1"/>
    </row>
    <row r="2" spans="1:9" ht="19.5" thickBot="1">
      <c r="A2" s="29" t="s">
        <v>1</v>
      </c>
      <c r="B2" s="35" t="s">
        <v>2</v>
      </c>
      <c r="C2" s="36"/>
      <c r="D2" s="9">
        <f>F38*24</f>
        <v>199.08333333333331</v>
      </c>
      <c r="F2" s="22">
        <v>500</v>
      </c>
      <c r="G2" s="8">
        <f>F2*D4/D3</f>
        <v>7.8656462585033529</v>
      </c>
      <c r="H2" s="10"/>
    </row>
    <row r="3" spans="1:9" ht="15.75" thickBot="1">
      <c r="A3" s="2">
        <v>1.212</v>
      </c>
      <c r="B3" s="35" t="s">
        <v>12</v>
      </c>
      <c r="C3" s="36"/>
      <c r="D3" s="28">
        <v>196</v>
      </c>
      <c r="H3" s="10"/>
    </row>
    <row r="4" spans="1:9" ht="15.75" thickBot="1">
      <c r="A4" s="23" t="s">
        <v>2</v>
      </c>
      <c r="B4" s="35" t="s">
        <v>13</v>
      </c>
      <c r="C4" s="36"/>
      <c r="D4" s="9">
        <f>D2-D3</f>
        <v>3.0833333333333144</v>
      </c>
      <c r="H4" s="10"/>
    </row>
    <row r="5" spans="1:9" ht="26.25" customHeight="1" thickBot="1">
      <c r="A5" s="3">
        <v>0.375</v>
      </c>
      <c r="B5" s="33" t="s">
        <v>3</v>
      </c>
      <c r="C5" s="33"/>
      <c r="D5" s="33"/>
      <c r="E5" s="34">
        <v>43467</v>
      </c>
      <c r="F5" s="34"/>
      <c r="G5" s="34"/>
      <c r="H5" s="34"/>
      <c r="I5" s="1"/>
    </row>
    <row r="6" spans="1:9" ht="20.25" customHeight="1" thickBot="1">
      <c r="A6" s="24" t="s">
        <v>4</v>
      </c>
      <c r="B6" s="25" t="s">
        <v>5</v>
      </c>
      <c r="C6" s="24" t="s">
        <v>6</v>
      </c>
      <c r="D6" s="24" t="s">
        <v>7</v>
      </c>
      <c r="E6" s="26" t="s">
        <v>8</v>
      </c>
      <c r="F6" s="26" t="s">
        <v>8</v>
      </c>
      <c r="G6" s="24" t="s">
        <v>9</v>
      </c>
      <c r="H6" s="27" t="s">
        <v>11</v>
      </c>
    </row>
    <row r="7" spans="1:9" ht="16.5" thickBot="1">
      <c r="A7" s="11" t="str">
        <f t="shared" ref="A7:A37" si="0">TEXT(B7,"dddd")</f>
        <v>Wednesday</v>
      </c>
      <c r="B7" s="12">
        <f>E5</f>
        <v>43467</v>
      </c>
      <c r="C7" s="4">
        <v>0.35416666666666669</v>
      </c>
      <c r="D7" s="5">
        <v>0.58333333333333337</v>
      </c>
      <c r="E7" s="13">
        <f>D7-C7</f>
        <v>0.22916666666666669</v>
      </c>
      <c r="F7" s="13">
        <f>IF(E7=0,"",E7)</f>
        <v>0.22916666666666669</v>
      </c>
      <c r="G7" s="14" t="str">
        <f t="shared" ref="G7:G37" si="1">IF(E7&gt;$A$5,E7-$A$5,"")</f>
        <v/>
      </c>
      <c r="H7" s="15">
        <f>IF(F7&lt;$A$5,$A$5-F7,"")</f>
        <v>0.14583333333333331</v>
      </c>
    </row>
    <row r="8" spans="1:9" ht="16.5" thickBot="1">
      <c r="A8" s="11" t="str">
        <f t="shared" si="0"/>
        <v>Thursday</v>
      </c>
      <c r="B8" s="12">
        <f>B7+1</f>
        <v>43468</v>
      </c>
      <c r="C8" s="4">
        <v>0.375</v>
      </c>
      <c r="D8" s="5">
        <v>0.83333333333333337</v>
      </c>
      <c r="E8" s="13">
        <f t="shared" ref="E8:E37" si="2">D8-C8</f>
        <v>0.45833333333333337</v>
      </c>
      <c r="F8" s="13">
        <f t="shared" ref="F8:F37" si="3">IF(E8=0,"",E8)</f>
        <v>0.45833333333333337</v>
      </c>
      <c r="G8" s="14">
        <f t="shared" si="1"/>
        <v>8.333333333333337E-2</v>
      </c>
      <c r="H8" s="15" t="str">
        <f t="shared" ref="H8:H37" si="4">IF(F8&lt;$A$5,$A$5-F8,"")</f>
        <v/>
      </c>
    </row>
    <row r="9" spans="1:9" ht="16.5" thickBot="1">
      <c r="A9" s="11" t="str">
        <f t="shared" si="0"/>
        <v>Friday</v>
      </c>
      <c r="B9" s="12">
        <f t="shared" ref="B9:B37" si="5">B8+1</f>
        <v>43469</v>
      </c>
      <c r="C9" s="4">
        <v>0.43055555555555558</v>
      </c>
      <c r="D9" s="5">
        <v>0.64930555555555558</v>
      </c>
      <c r="E9" s="13">
        <f t="shared" si="2"/>
        <v>0.21875</v>
      </c>
      <c r="F9" s="13">
        <f t="shared" si="3"/>
        <v>0.21875</v>
      </c>
      <c r="G9" s="14" t="str">
        <f t="shared" si="1"/>
        <v/>
      </c>
      <c r="H9" s="15">
        <f t="shared" si="4"/>
        <v>0.15625</v>
      </c>
    </row>
    <row r="10" spans="1:9" ht="16.5" thickBot="1">
      <c r="A10" s="11" t="str">
        <f t="shared" si="0"/>
        <v>Saturday</v>
      </c>
      <c r="B10" s="12">
        <f t="shared" si="5"/>
        <v>43470</v>
      </c>
      <c r="C10" s="4">
        <v>0.38541666666666669</v>
      </c>
      <c r="D10" s="5">
        <v>0.54166666666666663</v>
      </c>
      <c r="E10" s="13">
        <f t="shared" si="2"/>
        <v>0.15624999999999994</v>
      </c>
      <c r="F10" s="13">
        <f t="shared" si="3"/>
        <v>0.15624999999999994</v>
      </c>
      <c r="G10" s="14" t="str">
        <f t="shared" si="1"/>
        <v/>
      </c>
      <c r="H10" s="15">
        <f t="shared" si="4"/>
        <v>0.21875000000000006</v>
      </c>
    </row>
    <row r="11" spans="1:9" ht="16.5" thickBot="1">
      <c r="A11" s="11" t="str">
        <f t="shared" si="0"/>
        <v>Sunday</v>
      </c>
      <c r="B11" s="12">
        <f t="shared" si="5"/>
        <v>43471</v>
      </c>
      <c r="C11" s="4"/>
      <c r="D11" s="5"/>
      <c r="E11" s="13">
        <f t="shared" si="2"/>
        <v>0</v>
      </c>
      <c r="F11" s="13" t="str">
        <f t="shared" si="3"/>
        <v/>
      </c>
      <c r="G11" s="14" t="str">
        <f t="shared" si="1"/>
        <v/>
      </c>
      <c r="H11" s="15" t="str">
        <f t="shared" si="4"/>
        <v/>
      </c>
    </row>
    <row r="12" spans="1:9" ht="16.5" thickBot="1">
      <c r="A12" s="11" t="str">
        <f t="shared" si="0"/>
        <v>Monday</v>
      </c>
      <c r="B12" s="12">
        <f t="shared" si="5"/>
        <v>43472</v>
      </c>
      <c r="C12" s="4">
        <v>0.35416666666666669</v>
      </c>
      <c r="D12" s="5">
        <v>0.83333333333333337</v>
      </c>
      <c r="E12" s="13">
        <f t="shared" si="2"/>
        <v>0.47916666666666669</v>
      </c>
      <c r="F12" s="13">
        <f t="shared" si="3"/>
        <v>0.47916666666666669</v>
      </c>
      <c r="G12" s="14">
        <f t="shared" si="1"/>
        <v>0.10416666666666669</v>
      </c>
      <c r="H12" s="15" t="str">
        <f t="shared" si="4"/>
        <v/>
      </c>
    </row>
    <row r="13" spans="1:9" ht="16.5" thickBot="1">
      <c r="A13" s="11" t="str">
        <f t="shared" si="0"/>
        <v>Tuesday</v>
      </c>
      <c r="B13" s="12">
        <f t="shared" si="5"/>
        <v>43473</v>
      </c>
      <c r="C13" s="4">
        <v>0.375</v>
      </c>
      <c r="D13" s="5">
        <v>0.83333333333333337</v>
      </c>
      <c r="E13" s="13">
        <f t="shared" si="2"/>
        <v>0.45833333333333337</v>
      </c>
      <c r="F13" s="13">
        <f t="shared" si="3"/>
        <v>0.45833333333333337</v>
      </c>
      <c r="G13" s="14">
        <f t="shared" si="1"/>
        <v>8.333333333333337E-2</v>
      </c>
      <c r="H13" s="15" t="str">
        <f t="shared" si="4"/>
        <v/>
      </c>
    </row>
    <row r="14" spans="1:9" ht="16.5" thickBot="1">
      <c r="A14" s="11" t="str">
        <f t="shared" si="0"/>
        <v>Wednesday</v>
      </c>
      <c r="B14" s="12">
        <f t="shared" si="5"/>
        <v>43474</v>
      </c>
      <c r="C14" s="4">
        <v>0.43055555555555558</v>
      </c>
      <c r="D14" s="5">
        <v>0.64930555555555558</v>
      </c>
      <c r="E14" s="13">
        <f t="shared" si="2"/>
        <v>0.21875</v>
      </c>
      <c r="F14" s="13">
        <f t="shared" si="3"/>
        <v>0.21875</v>
      </c>
      <c r="G14" s="14" t="str">
        <f t="shared" si="1"/>
        <v/>
      </c>
      <c r="H14" s="15">
        <f t="shared" si="4"/>
        <v>0.15625</v>
      </c>
    </row>
    <row r="15" spans="1:9" ht="16.5" thickBot="1">
      <c r="A15" s="11" t="str">
        <f t="shared" si="0"/>
        <v>Thursday</v>
      </c>
      <c r="B15" s="12">
        <f t="shared" si="5"/>
        <v>43475</v>
      </c>
      <c r="C15" s="4">
        <v>0.38541666666666669</v>
      </c>
      <c r="D15" s="5">
        <v>0.54166666666666663</v>
      </c>
      <c r="E15" s="13">
        <f t="shared" si="2"/>
        <v>0.15624999999999994</v>
      </c>
      <c r="F15" s="13">
        <f t="shared" si="3"/>
        <v>0.15624999999999994</v>
      </c>
      <c r="G15" s="14" t="str">
        <f t="shared" si="1"/>
        <v/>
      </c>
      <c r="H15" s="15">
        <f t="shared" si="4"/>
        <v>0.21875000000000006</v>
      </c>
    </row>
    <row r="16" spans="1:9" ht="16.5" thickBot="1">
      <c r="A16" s="11" t="str">
        <f t="shared" si="0"/>
        <v>Friday</v>
      </c>
      <c r="B16" s="12">
        <f t="shared" si="5"/>
        <v>43476</v>
      </c>
      <c r="C16" s="4">
        <v>0.43055555555555558</v>
      </c>
      <c r="D16" s="5">
        <v>0.64930555555555558</v>
      </c>
      <c r="E16" s="13">
        <f t="shared" si="2"/>
        <v>0.21875</v>
      </c>
      <c r="F16" s="13">
        <f t="shared" si="3"/>
        <v>0.21875</v>
      </c>
      <c r="G16" s="14" t="str">
        <f t="shared" si="1"/>
        <v/>
      </c>
      <c r="H16" s="15">
        <f t="shared" si="4"/>
        <v>0.15625</v>
      </c>
    </row>
    <row r="17" spans="1:11" ht="16.5" thickBot="1">
      <c r="A17" s="11" t="str">
        <f t="shared" si="0"/>
        <v>Saturday</v>
      </c>
      <c r="B17" s="12">
        <f t="shared" si="5"/>
        <v>43477</v>
      </c>
      <c r="C17" s="6"/>
      <c r="D17" s="7"/>
      <c r="E17" s="13">
        <f t="shared" si="2"/>
        <v>0</v>
      </c>
      <c r="F17" s="13" t="str">
        <f t="shared" si="3"/>
        <v/>
      </c>
      <c r="G17" s="14" t="str">
        <f t="shared" si="1"/>
        <v/>
      </c>
      <c r="H17" s="15" t="str">
        <f t="shared" si="4"/>
        <v/>
      </c>
    </row>
    <row r="18" spans="1:11" ht="16.5" thickBot="1">
      <c r="A18" s="11" t="str">
        <f t="shared" si="0"/>
        <v>Sunday</v>
      </c>
      <c r="B18" s="12">
        <f t="shared" si="5"/>
        <v>43478</v>
      </c>
      <c r="C18" s="4">
        <v>0.35416666666666669</v>
      </c>
      <c r="D18" s="5">
        <v>0.58333333333333337</v>
      </c>
      <c r="E18" s="13">
        <f t="shared" si="2"/>
        <v>0.22916666666666669</v>
      </c>
      <c r="F18" s="13">
        <f t="shared" si="3"/>
        <v>0.22916666666666669</v>
      </c>
      <c r="G18" s="14" t="str">
        <f t="shared" si="1"/>
        <v/>
      </c>
      <c r="H18" s="15">
        <f t="shared" si="4"/>
        <v>0.14583333333333331</v>
      </c>
    </row>
    <row r="19" spans="1:11" ht="16.5" thickBot="1">
      <c r="A19" s="11" t="str">
        <f t="shared" si="0"/>
        <v>Monday</v>
      </c>
      <c r="B19" s="12">
        <f t="shared" si="5"/>
        <v>43479</v>
      </c>
      <c r="C19" s="4">
        <v>0.375</v>
      </c>
      <c r="D19" s="5">
        <v>0.83333333333333337</v>
      </c>
      <c r="E19" s="13">
        <f t="shared" si="2"/>
        <v>0.45833333333333337</v>
      </c>
      <c r="F19" s="13">
        <f t="shared" si="3"/>
        <v>0.45833333333333337</v>
      </c>
      <c r="G19" s="14">
        <f t="shared" si="1"/>
        <v>8.333333333333337E-2</v>
      </c>
      <c r="H19" s="15" t="str">
        <f t="shared" si="4"/>
        <v/>
      </c>
    </row>
    <row r="20" spans="1:11" ht="16.5" thickBot="1">
      <c r="A20" s="11" t="str">
        <f t="shared" si="0"/>
        <v>Tuesday</v>
      </c>
      <c r="B20" s="12">
        <f t="shared" si="5"/>
        <v>43480</v>
      </c>
      <c r="C20" s="4">
        <v>0.43055555555555558</v>
      </c>
      <c r="D20" s="5">
        <v>0.64930555555555558</v>
      </c>
      <c r="E20" s="13">
        <f t="shared" si="2"/>
        <v>0.21875</v>
      </c>
      <c r="F20" s="13">
        <f t="shared" si="3"/>
        <v>0.21875</v>
      </c>
      <c r="G20" s="14" t="str">
        <f t="shared" si="1"/>
        <v/>
      </c>
      <c r="H20" s="15">
        <f t="shared" si="4"/>
        <v>0.15625</v>
      </c>
    </row>
    <row r="21" spans="1:11" ht="16.5" thickBot="1">
      <c r="A21" s="11" t="str">
        <f t="shared" si="0"/>
        <v>Wednesday</v>
      </c>
      <c r="B21" s="12">
        <f t="shared" si="5"/>
        <v>43481</v>
      </c>
      <c r="C21" s="4">
        <v>0.38541666666666669</v>
      </c>
      <c r="D21" s="5">
        <v>0.54166666666666663</v>
      </c>
      <c r="E21" s="13">
        <f t="shared" si="2"/>
        <v>0.15624999999999994</v>
      </c>
      <c r="F21" s="13">
        <f t="shared" si="3"/>
        <v>0.15624999999999994</v>
      </c>
      <c r="G21" s="14" t="str">
        <f t="shared" si="1"/>
        <v/>
      </c>
      <c r="H21" s="15">
        <f t="shared" si="4"/>
        <v>0.21875000000000006</v>
      </c>
    </row>
    <row r="22" spans="1:11" ht="16.5" thickBot="1">
      <c r="A22" s="11" t="str">
        <f t="shared" si="0"/>
        <v>Thursday</v>
      </c>
      <c r="B22" s="12">
        <f t="shared" si="5"/>
        <v>43482</v>
      </c>
      <c r="C22" s="4">
        <v>0.43055555555555558</v>
      </c>
      <c r="D22" s="5">
        <v>0.64930555555555558</v>
      </c>
      <c r="E22" s="13">
        <f t="shared" si="2"/>
        <v>0.21875</v>
      </c>
      <c r="F22" s="13">
        <f t="shared" si="3"/>
        <v>0.21875</v>
      </c>
      <c r="G22" s="14" t="str">
        <f t="shared" si="1"/>
        <v/>
      </c>
      <c r="H22" s="15">
        <f t="shared" si="4"/>
        <v>0.15625</v>
      </c>
    </row>
    <row r="23" spans="1:11" ht="16.5" thickBot="1">
      <c r="A23" s="11" t="str">
        <f t="shared" si="0"/>
        <v>Friday</v>
      </c>
      <c r="B23" s="12">
        <f t="shared" si="5"/>
        <v>43483</v>
      </c>
      <c r="C23" s="4"/>
      <c r="D23" s="5"/>
      <c r="E23" s="13">
        <f t="shared" si="2"/>
        <v>0</v>
      </c>
      <c r="F23" s="13" t="str">
        <f t="shared" si="3"/>
        <v/>
      </c>
      <c r="G23" s="14" t="str">
        <f t="shared" si="1"/>
        <v/>
      </c>
      <c r="H23" s="15" t="str">
        <f t="shared" si="4"/>
        <v/>
      </c>
    </row>
    <row r="24" spans="1:11" ht="16.5" thickBot="1">
      <c r="A24" s="11" t="str">
        <f t="shared" si="0"/>
        <v>Saturday</v>
      </c>
      <c r="B24" s="12">
        <f t="shared" si="5"/>
        <v>43484</v>
      </c>
      <c r="C24" s="4">
        <v>0.35416666666666669</v>
      </c>
      <c r="D24" s="5">
        <v>0.625</v>
      </c>
      <c r="E24" s="13">
        <f t="shared" si="2"/>
        <v>0.27083333333333331</v>
      </c>
      <c r="F24" s="13">
        <f t="shared" si="3"/>
        <v>0.27083333333333331</v>
      </c>
      <c r="G24" s="14" t="str">
        <f t="shared" si="1"/>
        <v/>
      </c>
      <c r="H24" s="15">
        <f t="shared" si="4"/>
        <v>0.10416666666666669</v>
      </c>
    </row>
    <row r="25" spans="1:11" ht="16.5" thickBot="1">
      <c r="A25" s="11" t="str">
        <f t="shared" si="0"/>
        <v>Sunday</v>
      </c>
      <c r="B25" s="12">
        <f t="shared" si="5"/>
        <v>43485</v>
      </c>
      <c r="C25" s="4">
        <v>0.375</v>
      </c>
      <c r="D25" s="5">
        <v>0.83333333333333337</v>
      </c>
      <c r="E25" s="13">
        <f t="shared" si="2"/>
        <v>0.45833333333333337</v>
      </c>
      <c r="F25" s="13">
        <f t="shared" si="3"/>
        <v>0.45833333333333337</v>
      </c>
      <c r="G25" s="14">
        <f t="shared" si="1"/>
        <v>8.333333333333337E-2</v>
      </c>
      <c r="H25" s="15" t="str">
        <f t="shared" si="4"/>
        <v/>
      </c>
    </row>
    <row r="26" spans="1:11" ht="16.5" thickBot="1">
      <c r="A26" s="11" t="str">
        <f t="shared" si="0"/>
        <v>Monday</v>
      </c>
      <c r="B26" s="12">
        <f t="shared" si="5"/>
        <v>43486</v>
      </c>
      <c r="C26" s="4">
        <v>0.43055555555555558</v>
      </c>
      <c r="D26" s="5">
        <v>0.64930555555555558</v>
      </c>
      <c r="E26" s="13">
        <f t="shared" si="2"/>
        <v>0.21875</v>
      </c>
      <c r="F26" s="13">
        <f t="shared" si="3"/>
        <v>0.21875</v>
      </c>
      <c r="G26" s="14" t="str">
        <f t="shared" si="1"/>
        <v/>
      </c>
      <c r="H26" s="15">
        <f t="shared" si="4"/>
        <v>0.15625</v>
      </c>
    </row>
    <row r="27" spans="1:11" ht="16.5" thickBot="1">
      <c r="A27" s="11" t="str">
        <f t="shared" si="0"/>
        <v>Tuesday</v>
      </c>
      <c r="B27" s="12">
        <f t="shared" si="5"/>
        <v>43487</v>
      </c>
      <c r="C27" s="4">
        <v>0.38541666666666669</v>
      </c>
      <c r="D27" s="5">
        <v>0.75</v>
      </c>
      <c r="E27" s="13">
        <f t="shared" si="2"/>
        <v>0.36458333333333331</v>
      </c>
      <c r="F27" s="13">
        <f t="shared" si="3"/>
        <v>0.36458333333333331</v>
      </c>
      <c r="G27" s="14" t="str">
        <f t="shared" si="1"/>
        <v/>
      </c>
      <c r="H27" s="15">
        <f t="shared" si="4"/>
        <v>1.0416666666666685E-2</v>
      </c>
    </row>
    <row r="28" spans="1:11" ht="16.5" thickBot="1">
      <c r="A28" s="11" t="str">
        <f t="shared" si="0"/>
        <v>Wednesday</v>
      </c>
      <c r="B28" s="12">
        <f t="shared" si="5"/>
        <v>43488</v>
      </c>
      <c r="C28" s="4">
        <v>0.43055555555555558</v>
      </c>
      <c r="D28" s="5">
        <v>0.83333333333333337</v>
      </c>
      <c r="E28" s="13">
        <f t="shared" si="2"/>
        <v>0.40277777777777779</v>
      </c>
      <c r="F28" s="13">
        <f t="shared" si="3"/>
        <v>0.40277777777777779</v>
      </c>
      <c r="G28" s="14">
        <f t="shared" si="1"/>
        <v>2.777777777777779E-2</v>
      </c>
      <c r="H28" s="15" t="str">
        <f t="shared" si="4"/>
        <v/>
      </c>
    </row>
    <row r="29" spans="1:11" ht="16.5" thickBot="1">
      <c r="A29" s="11" t="str">
        <f t="shared" si="0"/>
        <v>Thursday</v>
      </c>
      <c r="B29" s="12">
        <f t="shared" si="5"/>
        <v>43489</v>
      </c>
      <c r="C29" s="4">
        <v>0.38541666666666669</v>
      </c>
      <c r="D29" s="5">
        <v>0.75</v>
      </c>
      <c r="E29" s="13">
        <f t="shared" si="2"/>
        <v>0.36458333333333331</v>
      </c>
      <c r="F29" s="13">
        <f t="shared" si="3"/>
        <v>0.36458333333333331</v>
      </c>
      <c r="G29" s="14" t="str">
        <f t="shared" si="1"/>
        <v/>
      </c>
      <c r="H29" s="15">
        <f t="shared" si="4"/>
        <v>1.0416666666666685E-2</v>
      </c>
    </row>
    <row r="30" spans="1:11" ht="16.5" thickBot="1">
      <c r="A30" s="11" t="str">
        <f t="shared" si="0"/>
        <v>Friday</v>
      </c>
      <c r="B30" s="12">
        <f t="shared" si="5"/>
        <v>43490</v>
      </c>
      <c r="C30" s="4">
        <v>0.43055555555555558</v>
      </c>
      <c r="D30" s="5">
        <v>0.83333333333333337</v>
      </c>
      <c r="E30" s="13">
        <f t="shared" si="2"/>
        <v>0.40277777777777779</v>
      </c>
      <c r="F30" s="13">
        <f t="shared" si="3"/>
        <v>0.40277777777777779</v>
      </c>
      <c r="G30" s="14">
        <f t="shared" si="1"/>
        <v>2.777777777777779E-2</v>
      </c>
      <c r="H30" s="15" t="str">
        <f t="shared" si="4"/>
        <v/>
      </c>
    </row>
    <row r="31" spans="1:11" ht="16.5" thickBot="1">
      <c r="A31" s="11" t="str">
        <f t="shared" si="0"/>
        <v>Saturday</v>
      </c>
      <c r="B31" s="12">
        <f t="shared" si="5"/>
        <v>43491</v>
      </c>
      <c r="C31" s="4">
        <v>0.38541666666666669</v>
      </c>
      <c r="D31" s="5">
        <v>0.75</v>
      </c>
      <c r="E31" s="13">
        <f t="shared" si="2"/>
        <v>0.36458333333333331</v>
      </c>
      <c r="F31" s="13">
        <f t="shared" si="3"/>
        <v>0.36458333333333331</v>
      </c>
      <c r="G31" s="14" t="str">
        <f t="shared" si="1"/>
        <v/>
      </c>
      <c r="H31" s="15">
        <f t="shared" si="4"/>
        <v>1.0416666666666685E-2</v>
      </c>
    </row>
    <row r="32" spans="1:11" ht="16.5" thickBot="1">
      <c r="A32" s="11" t="str">
        <f t="shared" si="0"/>
        <v>Sunday</v>
      </c>
      <c r="B32" s="12">
        <f t="shared" si="5"/>
        <v>43492</v>
      </c>
      <c r="C32" s="4"/>
      <c r="D32" s="5"/>
      <c r="E32" s="13">
        <f t="shared" si="2"/>
        <v>0</v>
      </c>
      <c r="F32" s="13" t="str">
        <f t="shared" si="3"/>
        <v/>
      </c>
      <c r="G32" s="14" t="str">
        <f t="shared" si="1"/>
        <v/>
      </c>
      <c r="H32" s="15" t="str">
        <f t="shared" si="4"/>
        <v/>
      </c>
      <c r="K32" s="16"/>
    </row>
    <row r="33" spans="1:9" ht="16.5" thickBot="1">
      <c r="A33" s="11" t="str">
        <f t="shared" si="0"/>
        <v>Monday</v>
      </c>
      <c r="B33" s="12">
        <f t="shared" si="5"/>
        <v>43493</v>
      </c>
      <c r="C33" s="4">
        <v>0.43055555555555558</v>
      </c>
      <c r="D33" s="5">
        <v>0.83333333333333337</v>
      </c>
      <c r="E33" s="13">
        <f t="shared" si="2"/>
        <v>0.40277777777777779</v>
      </c>
      <c r="F33" s="13">
        <f t="shared" si="3"/>
        <v>0.40277777777777779</v>
      </c>
      <c r="G33" s="14">
        <f t="shared" si="1"/>
        <v>2.777777777777779E-2</v>
      </c>
      <c r="H33" s="15" t="str">
        <f t="shared" si="4"/>
        <v/>
      </c>
    </row>
    <row r="34" spans="1:9" ht="16.5" thickBot="1">
      <c r="A34" s="11" t="str">
        <f t="shared" si="0"/>
        <v>Tuesday</v>
      </c>
      <c r="B34" s="12">
        <f t="shared" si="5"/>
        <v>43494</v>
      </c>
      <c r="C34" s="4">
        <v>0.38541666666666669</v>
      </c>
      <c r="D34" s="5">
        <v>0.75</v>
      </c>
      <c r="E34" s="13">
        <f t="shared" si="2"/>
        <v>0.36458333333333331</v>
      </c>
      <c r="F34" s="13">
        <f t="shared" si="3"/>
        <v>0.36458333333333331</v>
      </c>
      <c r="G34" s="14" t="str">
        <f t="shared" si="1"/>
        <v/>
      </c>
      <c r="H34" s="15">
        <f t="shared" si="4"/>
        <v>1.0416666666666685E-2</v>
      </c>
    </row>
    <row r="35" spans="1:9" ht="16.5" thickBot="1">
      <c r="A35" s="11" t="str">
        <f t="shared" si="0"/>
        <v>Wednesday</v>
      </c>
      <c r="B35" s="12">
        <f t="shared" si="5"/>
        <v>43495</v>
      </c>
      <c r="C35" s="4">
        <v>0.43055555555555558</v>
      </c>
      <c r="D35" s="5">
        <v>0.83333333333333337</v>
      </c>
      <c r="E35" s="13">
        <f t="shared" si="2"/>
        <v>0.40277777777777779</v>
      </c>
      <c r="F35" s="13">
        <f t="shared" si="3"/>
        <v>0.40277777777777779</v>
      </c>
      <c r="G35" s="14">
        <f t="shared" si="1"/>
        <v>2.777777777777779E-2</v>
      </c>
      <c r="H35" s="15" t="str">
        <f t="shared" si="4"/>
        <v/>
      </c>
    </row>
    <row r="36" spans="1:9" ht="16.5" thickBot="1">
      <c r="A36" s="11" t="str">
        <f t="shared" si="0"/>
        <v>Thursday</v>
      </c>
      <c r="B36" s="12">
        <f t="shared" si="5"/>
        <v>43496</v>
      </c>
      <c r="C36" s="4">
        <v>0.43055555555555558</v>
      </c>
      <c r="D36" s="5">
        <v>0.83333333333333337</v>
      </c>
      <c r="E36" s="13">
        <f t="shared" si="2"/>
        <v>0.40277777777777779</v>
      </c>
      <c r="F36" s="13">
        <f t="shared" si="3"/>
        <v>0.40277777777777779</v>
      </c>
      <c r="G36" s="14">
        <f t="shared" si="1"/>
        <v>2.777777777777779E-2</v>
      </c>
      <c r="H36" s="15" t="str">
        <f t="shared" si="4"/>
        <v/>
      </c>
    </row>
    <row r="37" spans="1:9" ht="16.5" thickBot="1">
      <c r="A37" s="11" t="str">
        <f t="shared" si="0"/>
        <v>Friday</v>
      </c>
      <c r="B37" s="12">
        <f t="shared" si="5"/>
        <v>43497</v>
      </c>
      <c r="C37" s="4"/>
      <c r="D37" s="5"/>
      <c r="E37" s="13">
        <f t="shared" si="2"/>
        <v>0</v>
      </c>
      <c r="F37" s="13" t="str">
        <f t="shared" si="3"/>
        <v/>
      </c>
      <c r="G37" s="14" t="str">
        <f t="shared" si="1"/>
        <v/>
      </c>
      <c r="H37" s="15" t="str">
        <f t="shared" si="4"/>
        <v/>
      </c>
    </row>
    <row r="38" spans="1:9" ht="30.75" customHeight="1" thickBot="1">
      <c r="A38" s="32" t="s">
        <v>10</v>
      </c>
      <c r="B38" s="32"/>
      <c r="C38" s="32"/>
      <c r="D38" s="32"/>
      <c r="E38" s="17">
        <f>SUM(E7:E37)</f>
        <v>8.2951388888888875</v>
      </c>
      <c r="F38" s="18">
        <f>SUM(F7:F37)</f>
        <v>8.2951388888888875</v>
      </c>
      <c r="G38" s="18">
        <f t="shared" ref="G38:H38" si="6">SUM(G7:G37)</f>
        <v>0.57638888888888906</v>
      </c>
      <c r="H38" s="18">
        <f t="shared" si="6"/>
        <v>2.0312499999999996</v>
      </c>
    </row>
    <row r="39" spans="1:9">
      <c r="A39" s="1"/>
      <c r="B39" s="19"/>
      <c r="C39" s="1"/>
      <c r="D39" s="1"/>
      <c r="E39" s="1"/>
      <c r="F39" s="1"/>
      <c r="G39" s="1"/>
      <c r="H39" s="1"/>
      <c r="I39" s="1"/>
    </row>
    <row r="40" spans="1:9" hidden="1">
      <c r="A40" s="1"/>
      <c r="B40" s="19"/>
      <c r="C40" s="1"/>
      <c r="D40" s="1"/>
      <c r="G40" s="1"/>
      <c r="H40" s="1"/>
      <c r="I40" s="1"/>
    </row>
    <row r="41" spans="1:9" hidden="1">
      <c r="A41" s="1"/>
      <c r="B41" s="19"/>
      <c r="C41" s="1"/>
      <c r="D41" s="1"/>
      <c r="E41" s="1"/>
      <c r="F41" s="1"/>
      <c r="G41" s="1"/>
      <c r="H41" s="1"/>
      <c r="I41" s="1"/>
    </row>
    <row r="42" spans="1:9" hidden="1"/>
    <row r="43" spans="1:9" hidden="1"/>
  </sheetData>
  <mergeCells count="7">
    <mergeCell ref="B1:C1"/>
    <mergeCell ref="A38:D38"/>
    <mergeCell ref="B5:D5"/>
    <mergeCell ref="E5:H5"/>
    <mergeCell ref="B2:C2"/>
    <mergeCell ref="B3:C3"/>
    <mergeCell ref="B4:C4"/>
  </mergeCells>
  <conditionalFormatting sqref="A7:A37">
    <cfRule type="cellIs" dxfId="0" priority="1" stopIfTrue="1" operator="equal">
      <formula>"friday"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كرت دوام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ali.ali</cp:lastModifiedBy>
  <dcterms:created xsi:type="dcterms:W3CDTF">2016-08-28T07:26:50Z</dcterms:created>
  <dcterms:modified xsi:type="dcterms:W3CDTF">2019-01-05T15:29:05Z</dcterms:modified>
</cp:coreProperties>
</file>