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5600" windowHeight="7935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F11" i="1" l="1"/>
  <c r="F12" i="1"/>
  <c r="E3" i="1" l="1"/>
  <c r="E4" i="1"/>
  <c r="E5" i="1"/>
  <c r="E6" i="1"/>
  <c r="E7" i="1"/>
  <c r="E8" i="1"/>
  <c r="G9" i="1"/>
  <c r="F9" i="1"/>
  <c r="D9" i="1"/>
  <c r="C9" i="1"/>
  <c r="F10" i="1" l="1"/>
  <c r="C10" i="1"/>
</calcChain>
</file>

<file path=xl/sharedStrings.xml><?xml version="1.0" encoding="utf-8"?>
<sst xmlns="http://schemas.openxmlformats.org/spreadsheetml/2006/main" count="17" uniqueCount="15">
  <si>
    <t>التاريخ</t>
  </si>
  <si>
    <t>الزبون</t>
  </si>
  <si>
    <t>المطلوب</t>
  </si>
  <si>
    <t>الواصل</t>
  </si>
  <si>
    <t>الفارق</t>
  </si>
  <si>
    <t>صالح عبدالله</t>
  </si>
  <si>
    <t>المؤسسة العامة للاتصالات</t>
  </si>
  <si>
    <t>فارق له</t>
  </si>
  <si>
    <t>فارق عليه</t>
  </si>
  <si>
    <t>حساب الدفتر اليومي</t>
  </si>
  <si>
    <t>حساب الشهر</t>
  </si>
  <si>
    <t>...</t>
  </si>
  <si>
    <t>علي سالم</t>
  </si>
  <si>
    <t>المجموع:</t>
  </si>
  <si>
    <t>حسب 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</si>
</sst>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660033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14" fontId="1" fillId="6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/m/yyyy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4" formatCode="dd/mm/yyyy"/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Ali" displayName="Table_Ali" ref="A2:G9" totalsRowCount="1" headerRowDxfId="15" dataDxfId="14">
  <autoFilter ref="A2:G8"/>
  <tableColumns count="7">
    <tableColumn id="1" name="التاريخ" dataDxfId="13" totalsRowDxfId="6"/>
    <tableColumn id="2" name="الزبون" dataDxfId="12" totalsRowDxfId="5"/>
    <tableColumn id="3" name="المطلوب" totalsRowFunction="sum" dataDxfId="11" totalsRowDxfId="4"/>
    <tableColumn id="4" name="الواصل" totalsRowFunction="sum" dataDxfId="10" totalsRowDxfId="3"/>
    <tableColumn id="5" name="الفارق" dataDxfId="9" totalsRowDxfId="2">
      <calculatedColumnFormula>IF(AND(C3="",D3=""), "", C3-D3)</calculatedColumnFormula>
    </tableColumn>
    <tableColumn id="6" name="فارق عليه" totalsRowFunction="sum" dataDxfId="8" totalsRowDxfId="1"/>
    <tableColumn id="7" name="فارق له" totalsRowFunction="sum" dataDxfId="7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rightToLeft="1" tabSelected="1" workbookViewId="0">
      <selection activeCell="F12" sqref="F12:G12"/>
    </sheetView>
  </sheetViews>
  <sheetFormatPr defaultColWidth="9" defaultRowHeight="21.75" customHeight="1"/>
  <cols>
    <col min="1" max="1" width="13.42578125" style="1" bestFit="1" customWidth="1"/>
    <col min="2" max="2" width="24.28515625" style="1" customWidth="1"/>
    <col min="3" max="3" width="11.42578125" style="1" bestFit="1" customWidth="1"/>
    <col min="4" max="4" width="10.7109375" style="1" bestFit="1" customWidth="1"/>
    <col min="5" max="5" width="12.7109375" style="1" customWidth="1"/>
    <col min="6" max="6" width="12.85546875" style="1" bestFit="1" customWidth="1"/>
    <col min="7" max="7" width="11" style="1" bestFit="1" customWidth="1"/>
    <col min="8" max="9" width="9" style="1"/>
    <col min="10" max="10" width="11.85546875" style="1" bestFit="1" customWidth="1"/>
    <col min="11" max="16384" width="9" style="1"/>
  </cols>
  <sheetData>
    <row r="1" spans="1:10" ht="21.75" customHeight="1">
      <c r="A1" s="9" t="s">
        <v>10</v>
      </c>
      <c r="B1" s="9"/>
      <c r="C1" s="9"/>
      <c r="D1" s="9"/>
      <c r="E1" s="9"/>
      <c r="F1" s="9" t="s">
        <v>9</v>
      </c>
      <c r="G1" s="9"/>
      <c r="J1" s="13">
        <v>43466</v>
      </c>
    </row>
    <row r="2" spans="1:10" ht="21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8</v>
      </c>
      <c r="G2" s="3" t="s">
        <v>7</v>
      </c>
    </row>
    <row r="3" spans="1:10" ht="21.75" customHeight="1">
      <c r="A3" s="2">
        <v>43466</v>
      </c>
      <c r="B3" s="1" t="s">
        <v>5</v>
      </c>
      <c r="C3" s="1">
        <v>2500</v>
      </c>
      <c r="D3" s="1">
        <v>2000</v>
      </c>
      <c r="E3" s="7">
        <f t="shared" ref="E3:E8" si="0">IF(AND(C3="",D3=""), "", C3-D3)</f>
        <v>500</v>
      </c>
    </row>
    <row r="4" spans="1:10" ht="21.75" customHeight="1">
      <c r="A4" s="2">
        <v>43466</v>
      </c>
      <c r="B4" s="1" t="s">
        <v>6</v>
      </c>
      <c r="C4" s="1">
        <v>2000</v>
      </c>
      <c r="D4" s="1">
        <v>2000</v>
      </c>
      <c r="E4" s="7">
        <f t="shared" si="0"/>
        <v>0</v>
      </c>
    </row>
    <row r="5" spans="1:10" ht="21.75" customHeight="1">
      <c r="A5" s="2">
        <v>43467</v>
      </c>
      <c r="B5" s="1" t="s">
        <v>11</v>
      </c>
      <c r="E5" s="7" t="str">
        <f t="shared" si="0"/>
        <v/>
      </c>
      <c r="F5" s="1">
        <v>500</v>
      </c>
    </row>
    <row r="6" spans="1:10" ht="21.75" customHeight="1">
      <c r="A6" s="2">
        <v>43467</v>
      </c>
      <c r="B6" s="1" t="s">
        <v>12</v>
      </c>
      <c r="C6" s="1">
        <v>3000</v>
      </c>
      <c r="D6" s="1">
        <v>3000</v>
      </c>
      <c r="E6" s="7">
        <f t="shared" si="0"/>
        <v>0</v>
      </c>
    </row>
    <row r="7" spans="1:10" ht="21.75" customHeight="1">
      <c r="A7" s="2">
        <v>43103</v>
      </c>
      <c r="B7" s="1" t="s">
        <v>11</v>
      </c>
      <c r="E7" s="7" t="str">
        <f t="shared" si="0"/>
        <v/>
      </c>
      <c r="G7" s="1">
        <v>300</v>
      </c>
    </row>
    <row r="8" spans="1:10" ht="21.75" customHeight="1">
      <c r="A8" s="2">
        <v>43469</v>
      </c>
      <c r="B8" s="1" t="s">
        <v>11</v>
      </c>
      <c r="E8" s="7" t="str">
        <f t="shared" si="0"/>
        <v/>
      </c>
      <c r="F8" s="1">
        <v>750</v>
      </c>
    </row>
    <row r="9" spans="1:10" ht="21.75" customHeight="1">
      <c r="A9" s="4"/>
      <c r="B9" s="5"/>
      <c r="C9" s="5">
        <f>SUBTOTAL(109,Table_Ali[المطلوب])</f>
        <v>7500</v>
      </c>
      <c r="D9" s="5">
        <f>SUBTOTAL(109,Table_Ali[الواصل])</f>
        <v>7000</v>
      </c>
      <c r="E9" s="5"/>
      <c r="F9" s="5">
        <f>SUBTOTAL(109,Table_Ali[فارق عليه])</f>
        <v>1250</v>
      </c>
      <c r="G9" s="5">
        <f>SUBTOTAL(109,Table_Ali[فارق له])</f>
        <v>300</v>
      </c>
    </row>
    <row r="10" spans="1:10" ht="21.75" customHeight="1">
      <c r="A10" s="11" t="s">
        <v>13</v>
      </c>
      <c r="B10" s="11"/>
      <c r="C10" s="10">
        <f>Table_Ali[[#Totals],[المطلوب]]-Table_Ali[[#Totals],[الواصل]]</f>
        <v>500</v>
      </c>
      <c r="D10" s="10"/>
      <c r="E10" s="6"/>
      <c r="F10" s="10">
        <f>Table_Ali[[#Totals],[فارق عليه]]-Table_Ali[[#Totals],[فارق له]]</f>
        <v>950</v>
      </c>
      <c r="G10" s="10"/>
    </row>
    <row r="11" spans="1:10" ht="21.75" customHeight="1">
      <c r="F11" s="8">
        <f>SUMPRODUCT((Table_Ali[الزبون]="...")*(Table_Ali[فارق عليه]))-SUMPRODUCT((Table_Ali[الزبون]="...")*(Table_Ali[فارق له]))</f>
        <v>950</v>
      </c>
      <c r="G11" s="8"/>
    </row>
    <row r="12" spans="1:10" ht="21.75" customHeight="1">
      <c r="E12" s="1" t="s">
        <v>14</v>
      </c>
      <c r="F12" s="12">
        <f>IF(SUMPRODUCT((Table_Ali[التاريخ]&lt;$J$1)*(Table_Ali[فارق عليه]))-SUMPRODUCT((Table_Ali[التاريخ]&lt;$J$1)*(Table_Ali[فارق له]))&lt;1,SUMPRODUCT((Table_Ali[التاريخ]&lt;$J$1)*(Table_Ali[فارق عليه]))-SUMPRODUCT((Table_Ali[التاريخ]&lt;$J$1)*(Table_Ali[فارق له]))*-1,SUMPRODUCT((Table_Ali[التاريخ]&lt;$J$1)*(Table_Ali[فارق عليه]))-SUMPRODUCT((Table_Ali[التاريخ]&lt;$J$1)*(Table_Ali[فارق له])))</f>
        <v>300</v>
      </c>
      <c r="G12" s="12"/>
    </row>
  </sheetData>
  <mergeCells count="7">
    <mergeCell ref="F12:G12"/>
    <mergeCell ref="F11:G11"/>
    <mergeCell ref="A1:E1"/>
    <mergeCell ref="F1:G1"/>
    <mergeCell ref="C10:D10"/>
    <mergeCell ref="A10:B10"/>
    <mergeCell ref="F10:G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خالد</dc:creator>
  <cp:lastModifiedBy>Ali Mohamed</cp:lastModifiedBy>
  <dcterms:created xsi:type="dcterms:W3CDTF">2019-01-13T19:13:44Z</dcterms:created>
  <dcterms:modified xsi:type="dcterms:W3CDTF">2019-01-14T07:09:01Z</dcterms:modified>
</cp:coreProperties>
</file>