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Excel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7" i="1"/>
  <c r="E8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8" i="1"/>
  <c r="G9" i="1"/>
  <c r="G10" i="1"/>
  <c r="G11" i="1"/>
  <c r="G12" i="1"/>
  <c r="G13" i="1"/>
  <c r="G14" i="1"/>
  <c r="G15" i="1"/>
  <c r="G16" i="1"/>
  <c r="G7" i="1"/>
  <c r="F34" i="1" l="1"/>
  <c r="F35" i="1"/>
  <c r="F36" i="1"/>
  <c r="F7" i="1" l="1"/>
  <c r="P6" i="1" s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C38" i="1" l="1"/>
  <c r="B7" i="1"/>
  <c r="I3" i="1"/>
  <c r="A7" i="1" l="1"/>
  <c r="B8" i="1"/>
  <c r="A8" i="1" l="1"/>
  <c r="B9" i="1"/>
  <c r="B10" i="1" l="1"/>
  <c r="A9" i="1"/>
  <c r="A10" i="1" l="1"/>
  <c r="B11" i="1"/>
  <c r="A11" i="1" l="1"/>
  <c r="B12" i="1"/>
  <c r="A12" i="1" l="1"/>
  <c r="B13" i="1"/>
  <c r="A13" i="1" l="1"/>
  <c r="B14" i="1"/>
  <c r="A14" i="1" l="1"/>
  <c r="B15" i="1"/>
  <c r="A15" i="1" l="1"/>
  <c r="B16" i="1"/>
  <c r="A16" i="1" l="1"/>
  <c r="B17" i="1"/>
  <c r="A17" i="1" l="1"/>
  <c r="B18" i="1"/>
  <c r="A18" i="1" l="1"/>
  <c r="B19" i="1"/>
  <c r="A19" i="1" l="1"/>
  <c r="B20" i="1"/>
  <c r="A20" i="1" l="1"/>
  <c r="B21" i="1"/>
  <c r="A21" i="1" l="1"/>
  <c r="B22" i="1"/>
  <c r="A22" i="1" l="1"/>
  <c r="B23" i="1"/>
  <c r="A23" i="1" l="1"/>
  <c r="B24" i="1"/>
  <c r="A24" i="1" l="1"/>
  <c r="B25" i="1"/>
  <c r="A25" i="1" l="1"/>
  <c r="B26" i="1"/>
  <c r="A26" i="1" l="1"/>
  <c r="B27" i="1"/>
  <c r="A27" i="1" l="1"/>
  <c r="B28" i="1"/>
  <c r="A28" i="1" l="1"/>
  <c r="B29" i="1"/>
  <c r="A29" i="1" l="1"/>
  <c r="B30" i="1"/>
  <c r="A30" i="1" l="1"/>
  <c r="B31" i="1"/>
  <c r="A31" i="1" l="1"/>
  <c r="B32" i="1"/>
  <c r="A32" i="1" l="1"/>
  <c r="B33" i="1"/>
  <c r="A33" i="1" l="1"/>
  <c r="B34" i="1"/>
  <c r="A34" i="1" l="1"/>
  <c r="B35" i="1"/>
  <c r="A35" i="1" l="1"/>
  <c r="B36" i="1"/>
  <c r="A36" i="1" l="1"/>
  <c r="G38" i="1" l="1"/>
  <c r="E38" i="1"/>
</calcChain>
</file>

<file path=xl/sharedStrings.xml><?xml version="1.0" encoding="utf-8"?>
<sst xmlns="http://schemas.openxmlformats.org/spreadsheetml/2006/main" count="18" uniqueCount="16">
  <si>
    <t xml:space="preserve">الاســــم : </t>
  </si>
  <si>
    <t>الفترة من</t>
  </si>
  <si>
    <t>الى</t>
  </si>
  <si>
    <t>الوظيـفة :</t>
  </si>
  <si>
    <t>اليوم</t>
  </si>
  <si>
    <t>التاريخ</t>
  </si>
  <si>
    <t xml:space="preserve">الحضور </t>
  </si>
  <si>
    <t>الانصراف</t>
  </si>
  <si>
    <t>الاضافى</t>
  </si>
  <si>
    <t>الجزاءات</t>
  </si>
  <si>
    <t>ملاحظات</t>
  </si>
  <si>
    <t>عدد الأيام</t>
  </si>
  <si>
    <t>غياب</t>
  </si>
  <si>
    <t>IFERROR(IF(F7*24&gt;10;F7-(10/24);"");"")</t>
  </si>
  <si>
    <t>(ABS(IF(F7*24&lt;10;F7-(10/24);""));"")</t>
  </si>
  <si>
    <t>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</si>
</sst>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00401]h:mm\ AM/PM;@"/>
    <numFmt numFmtId="165" formatCode="[h]:mm"/>
  </numFmts>
  <fonts count="1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2"/>
      <name val="Mudir MT"/>
      <charset val="178"/>
    </font>
    <font>
      <b/>
      <sz val="14"/>
      <name val="Calibri"/>
      <family val="2"/>
    </font>
    <font>
      <b/>
      <sz val="11"/>
      <name val="Bodoni MT"/>
      <family val="1"/>
    </font>
    <font>
      <b/>
      <sz val="12"/>
      <name val="Bodoni MT"/>
      <family val="1"/>
    </font>
    <font>
      <b/>
      <sz val="16"/>
      <name val="Mudir MT"/>
      <charset val="178"/>
    </font>
    <font>
      <b/>
      <sz val="11"/>
      <name val="Mudir MT"/>
      <charset val="178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27"/>
      <color theme="1"/>
      <name val="Old Antic Decorative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12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20" fontId="10" fillId="2" borderId="7" xfId="0" applyNumberFormat="1" applyFont="1" applyFill="1" applyBorder="1" applyAlignment="1">
      <alignment horizontal="center" vertical="center"/>
    </xf>
    <xf numFmtId="20" fontId="9" fillId="2" borderId="18" xfId="0" applyNumberFormat="1" applyFont="1" applyFill="1" applyBorder="1" applyAlignment="1">
      <alignment horizontal="center" vertical="center"/>
    </xf>
    <xf numFmtId="0" fontId="9" fillId="2" borderId="15" xfId="0" applyNumberFormat="1" applyFont="1" applyFill="1" applyBorder="1" applyAlignment="1">
      <alignment horizontal="center" vertical="center"/>
    </xf>
    <xf numFmtId="0" fontId="9" fillId="2" borderId="8" xfId="0" applyNumberFormat="1" applyFont="1" applyFill="1" applyBorder="1" applyAlignment="1">
      <alignment horizontal="center" vertical="center"/>
    </xf>
    <xf numFmtId="0" fontId="9" fillId="3" borderId="15" xfId="0" applyNumberFormat="1" applyFont="1" applyFill="1" applyBorder="1" applyAlignment="1">
      <alignment horizontal="center" vertical="center"/>
    </xf>
    <xf numFmtId="20" fontId="9" fillId="2" borderId="8" xfId="0" applyNumberFormat="1" applyFont="1" applyFill="1" applyBorder="1" applyAlignment="1">
      <alignment horizontal="center" vertical="center"/>
    </xf>
    <xf numFmtId="0" fontId="9" fillId="3" borderId="8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20" fontId="9" fillId="2" borderId="1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theme="4" tint="0.39994506668294322"/>
        </patternFill>
      </fill>
    </dxf>
    <dxf>
      <fill>
        <patternFill>
          <bgColor theme="1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39"/>
  <sheetViews>
    <sheetView rightToLeft="1" tabSelected="1" topLeftCell="A2" zoomScaleNormal="100" workbookViewId="0">
      <selection activeCell="G7" sqref="G7"/>
    </sheetView>
  </sheetViews>
  <sheetFormatPr defaultRowHeight="14.25" x14ac:dyDescent="0.2"/>
  <cols>
    <col min="1" max="1" width="8.375" customWidth="1"/>
    <col min="2" max="2" width="10.75" bestFit="1" customWidth="1"/>
    <col min="3" max="3" width="9.375" customWidth="1"/>
    <col min="4" max="4" width="9.875" customWidth="1"/>
    <col min="5" max="5" width="14.75" customWidth="1"/>
    <col min="6" max="6" width="10.5" customWidth="1"/>
    <col min="7" max="7" width="9.875" style="7" bestFit="1" customWidth="1"/>
    <col min="8" max="8" width="7.375" customWidth="1"/>
    <col min="9" max="9" width="13.375" customWidth="1"/>
  </cols>
  <sheetData>
    <row r="1" spans="1:16" ht="80.25" customHeight="1" x14ac:dyDescent="0.2">
      <c r="A1" s="28"/>
      <c r="B1" s="28"/>
      <c r="C1" s="28"/>
      <c r="D1" s="28"/>
      <c r="E1" s="28"/>
      <c r="F1" s="28"/>
      <c r="G1" s="28"/>
      <c r="H1" s="28"/>
      <c r="I1" s="28"/>
    </row>
    <row r="2" spans="1:16" ht="62.25" customHeight="1" x14ac:dyDescent="0.2">
      <c r="A2" s="27"/>
      <c r="B2" s="27"/>
      <c r="C2" s="27"/>
      <c r="D2" s="27"/>
      <c r="E2" s="27"/>
      <c r="F2" s="27"/>
      <c r="G2" s="27"/>
      <c r="H2" s="27"/>
      <c r="I2" s="27"/>
    </row>
    <row r="3" spans="1:16" ht="21" customHeight="1" thickBot="1" x14ac:dyDescent="0.25">
      <c r="A3" s="1" t="s">
        <v>0</v>
      </c>
      <c r="B3" s="39"/>
      <c r="C3" s="39"/>
      <c r="D3" s="39"/>
      <c r="E3" s="39"/>
      <c r="F3" s="2" t="s">
        <v>1</v>
      </c>
      <c r="G3" s="3">
        <v>43369</v>
      </c>
      <c r="H3" s="4" t="s">
        <v>2</v>
      </c>
      <c r="I3" s="3">
        <f>G3+29</f>
        <v>43398</v>
      </c>
    </row>
    <row r="4" spans="1:16" ht="21" customHeight="1" thickTop="1" thickBot="1" x14ac:dyDescent="0.25">
      <c r="A4" s="1" t="s">
        <v>3</v>
      </c>
      <c r="B4" s="40"/>
      <c r="C4" s="40"/>
      <c r="D4" s="5"/>
      <c r="E4" s="6"/>
      <c r="F4" s="41"/>
      <c r="G4" s="41"/>
      <c r="H4" s="41"/>
      <c r="I4" s="41"/>
    </row>
    <row r="5" spans="1:16" ht="15" customHeight="1" thickTop="1" thickBot="1" x14ac:dyDescent="0.25">
      <c r="A5" s="33" t="s">
        <v>4</v>
      </c>
      <c r="B5" s="35" t="s">
        <v>5</v>
      </c>
      <c r="C5" s="35" t="s">
        <v>6</v>
      </c>
      <c r="D5" s="37" t="s">
        <v>7</v>
      </c>
      <c r="E5" s="42" t="s">
        <v>8</v>
      </c>
      <c r="F5" s="35" t="s">
        <v>15</v>
      </c>
      <c r="G5" s="37" t="s">
        <v>9</v>
      </c>
      <c r="H5" s="42"/>
      <c r="I5" s="44" t="s">
        <v>10</v>
      </c>
    </row>
    <row r="6" spans="1:16" ht="15" customHeight="1" thickBot="1" x14ac:dyDescent="0.25">
      <c r="A6" s="34"/>
      <c r="B6" s="36"/>
      <c r="C6" s="36"/>
      <c r="D6" s="38"/>
      <c r="E6" s="43"/>
      <c r="F6" s="36"/>
      <c r="G6" s="38"/>
      <c r="H6" s="43"/>
      <c r="I6" s="45"/>
      <c r="N6" t="s">
        <v>13</v>
      </c>
      <c r="P6" t="str">
        <f>IFERROR(IF(F7*24&gt;10,F7-(10/24),""),"")</f>
        <v/>
      </c>
    </row>
    <row r="7" spans="1:16" ht="18.75" customHeight="1" thickBot="1" x14ac:dyDescent="0.25">
      <c r="A7" s="13" t="str">
        <f>TEXT(B7,"DDD")</f>
        <v>الأربعاء</v>
      </c>
      <c r="B7" s="14">
        <f>IF($G$3="","",G3)</f>
        <v>43369</v>
      </c>
      <c r="C7" s="15">
        <v>0.3125</v>
      </c>
      <c r="D7" s="16">
        <v>0.52083333333333337</v>
      </c>
      <c r="E7" s="26" t="str">
        <f t="shared" ref="E7:E37" si="0">IFERROR(IF(WEEKDAY(B7)=5,F7-(5/24),IF(WEEKDAY(B7)=6,F7-(5/24),IF(WEEKDAY(B7)=7,F7-(8/24),IF(F7*24&gt;10,F7-(10/24),"")))),"")</f>
        <v/>
      </c>
      <c r="F7" s="17">
        <f t="shared" ref="F7:F36" si="1">IFERROR(IF(D7-C7&gt;0,D7-C7,1-C7+D7),"")</f>
        <v>0.20833333333333337</v>
      </c>
      <c r="G7" s="18">
        <f t="shared" ref="G7:G36" si="2">IFERROR(ABS(IF(WEEKDAY(B7)=5,F7-(5/24),IF(WEEKDAY(B7)=6,F7-(5/24),IF(WEEKDAY(B7)=7,F7-(8/24),IF(F7*24&lt;10,F7-(10/24),""))))),"")</f>
        <v>0.20833333333333331</v>
      </c>
      <c r="H7" s="19"/>
      <c r="I7" s="20"/>
    </row>
    <row r="8" spans="1:16" ht="18.75" customHeight="1" thickBot="1" x14ac:dyDescent="0.25">
      <c r="A8" s="13" t="str">
        <f t="shared" ref="A8:A36" si="3">TEXT(B8,"DDD")</f>
        <v>الخميس</v>
      </c>
      <c r="B8" s="14">
        <f>IF($G$3="","",B7+1)</f>
        <v>43370</v>
      </c>
      <c r="C8" s="15">
        <v>0.3125</v>
      </c>
      <c r="D8" s="16">
        <v>0.52083333333333337</v>
      </c>
      <c r="E8" s="26">
        <f t="shared" si="0"/>
        <v>2.7755575615628914E-17</v>
      </c>
      <c r="F8" s="17">
        <f t="shared" si="1"/>
        <v>0.20833333333333337</v>
      </c>
      <c r="G8" s="18">
        <f t="shared" si="2"/>
        <v>2.7755575615628914E-17</v>
      </c>
      <c r="H8" s="19"/>
      <c r="I8" s="20"/>
    </row>
    <row r="9" spans="1:16" ht="18.75" customHeight="1" thickBot="1" x14ac:dyDescent="0.25">
      <c r="A9" s="13" t="str">
        <f t="shared" si="3"/>
        <v>الجمعة</v>
      </c>
      <c r="B9" s="14">
        <f t="shared" ref="B9:B36" si="4">IF($G$3="","",B8+1)</f>
        <v>43371</v>
      </c>
      <c r="C9" s="15">
        <v>0.3125</v>
      </c>
      <c r="D9" s="16">
        <v>0.72916666666666663</v>
      </c>
      <c r="E9" s="26">
        <f t="shared" si="0"/>
        <v>0.20833333333333329</v>
      </c>
      <c r="F9" s="17">
        <f t="shared" si="1"/>
        <v>0.41666666666666663</v>
      </c>
      <c r="G9" s="18">
        <f t="shared" si="2"/>
        <v>0.20833333333333329</v>
      </c>
      <c r="H9" s="21"/>
      <c r="I9" s="20"/>
      <c r="N9" t="s">
        <v>14</v>
      </c>
    </row>
    <row r="10" spans="1:16" ht="18.75" customHeight="1" thickBot="1" x14ac:dyDescent="0.25">
      <c r="A10" s="13" t="str">
        <f t="shared" si="3"/>
        <v>السبت</v>
      </c>
      <c r="B10" s="14">
        <f t="shared" si="4"/>
        <v>43372</v>
      </c>
      <c r="C10" s="15">
        <v>0.3125</v>
      </c>
      <c r="D10" s="16">
        <v>0.72916666666666663</v>
      </c>
      <c r="E10" s="26">
        <f t="shared" si="0"/>
        <v>8.3333333333333315E-2</v>
      </c>
      <c r="F10" s="17">
        <f t="shared" si="1"/>
        <v>0.41666666666666663</v>
      </c>
      <c r="G10" s="18">
        <f t="shared" si="2"/>
        <v>8.3333333333333315E-2</v>
      </c>
      <c r="H10" s="19"/>
      <c r="I10" s="20"/>
    </row>
    <row r="11" spans="1:16" ht="18.75" customHeight="1" thickBot="1" x14ac:dyDescent="0.25">
      <c r="A11" s="13" t="str">
        <f t="shared" si="3"/>
        <v>الأحد</v>
      </c>
      <c r="B11" s="14">
        <f t="shared" si="4"/>
        <v>43373</v>
      </c>
      <c r="C11" s="15">
        <v>0.3125</v>
      </c>
      <c r="D11" s="16">
        <v>0.8125</v>
      </c>
      <c r="E11" s="26">
        <f t="shared" si="0"/>
        <v>8.3333333333333315E-2</v>
      </c>
      <c r="F11" s="17">
        <f t="shared" si="1"/>
        <v>0.5</v>
      </c>
      <c r="G11" s="18" t="str">
        <f t="shared" si="2"/>
        <v/>
      </c>
      <c r="H11" s="19"/>
      <c r="I11" s="20"/>
    </row>
    <row r="12" spans="1:16" ht="18.75" customHeight="1" thickBot="1" x14ac:dyDescent="0.25">
      <c r="A12" s="13" t="str">
        <f t="shared" si="3"/>
        <v>الإثنين</v>
      </c>
      <c r="B12" s="14">
        <f t="shared" si="4"/>
        <v>43374</v>
      </c>
      <c r="C12" s="15">
        <v>0.3125</v>
      </c>
      <c r="D12" s="16">
        <v>0.60416666666666663</v>
      </c>
      <c r="E12" s="26" t="str">
        <f t="shared" si="0"/>
        <v/>
      </c>
      <c r="F12" s="17">
        <f t="shared" si="1"/>
        <v>0.29166666666666663</v>
      </c>
      <c r="G12" s="18">
        <f t="shared" si="2"/>
        <v>0.12500000000000006</v>
      </c>
      <c r="H12" s="19"/>
      <c r="I12" s="20"/>
    </row>
    <row r="13" spans="1:16" ht="18.75" customHeight="1" thickBot="1" x14ac:dyDescent="0.25">
      <c r="A13" s="13" t="str">
        <f t="shared" si="3"/>
        <v>الثلاثاء</v>
      </c>
      <c r="B13" s="14">
        <f t="shared" si="4"/>
        <v>43375</v>
      </c>
      <c r="C13" s="15">
        <v>0.3125</v>
      </c>
      <c r="D13" s="16">
        <v>0.9375</v>
      </c>
      <c r="E13" s="26">
        <f t="shared" si="0"/>
        <v>0.20833333333333331</v>
      </c>
      <c r="F13" s="17">
        <f t="shared" si="1"/>
        <v>0.625</v>
      </c>
      <c r="G13" s="18" t="str">
        <f t="shared" si="2"/>
        <v/>
      </c>
      <c r="H13" s="19"/>
      <c r="I13" s="20"/>
    </row>
    <row r="14" spans="1:16" ht="18.75" customHeight="1" thickBot="1" x14ac:dyDescent="0.25">
      <c r="A14" s="13" t="str">
        <f t="shared" si="3"/>
        <v>الأربعاء</v>
      </c>
      <c r="B14" s="14">
        <f t="shared" si="4"/>
        <v>43376</v>
      </c>
      <c r="C14" s="15">
        <v>0.3125</v>
      </c>
      <c r="D14" s="16">
        <v>0.64583333333333337</v>
      </c>
      <c r="E14" s="26" t="str">
        <f t="shared" si="0"/>
        <v/>
      </c>
      <c r="F14" s="17">
        <f t="shared" si="1"/>
        <v>0.33333333333333337</v>
      </c>
      <c r="G14" s="18">
        <f t="shared" si="2"/>
        <v>8.3333333333333315E-2</v>
      </c>
      <c r="H14" s="19"/>
      <c r="I14" s="20"/>
    </row>
    <row r="15" spans="1:16" ht="18.75" customHeight="1" thickBot="1" x14ac:dyDescent="0.25">
      <c r="A15" s="13" t="str">
        <f t="shared" si="3"/>
        <v>الخميس</v>
      </c>
      <c r="B15" s="14">
        <f t="shared" si="4"/>
        <v>43377</v>
      </c>
      <c r="C15" s="15">
        <v>0.3125</v>
      </c>
      <c r="D15" s="16">
        <v>0.45833333333333331</v>
      </c>
      <c r="E15" s="26">
        <f t="shared" si="0"/>
        <v>-6.2500000000000028E-2</v>
      </c>
      <c r="F15" s="17">
        <f t="shared" si="1"/>
        <v>0.14583333333333331</v>
      </c>
      <c r="G15" s="18">
        <f t="shared" si="2"/>
        <v>6.2500000000000028E-2</v>
      </c>
      <c r="H15" s="19"/>
      <c r="I15" s="20"/>
    </row>
    <row r="16" spans="1:16" ht="18.75" customHeight="1" thickBot="1" x14ac:dyDescent="0.25">
      <c r="A16" s="13" t="str">
        <f t="shared" si="3"/>
        <v>الجمعة</v>
      </c>
      <c r="B16" s="14">
        <f t="shared" si="4"/>
        <v>43378</v>
      </c>
      <c r="C16" s="15" t="s">
        <v>12</v>
      </c>
      <c r="D16" s="16"/>
      <c r="E16" s="26" t="str">
        <f t="shared" si="0"/>
        <v/>
      </c>
      <c r="F16" s="17" t="str">
        <f t="shared" si="1"/>
        <v/>
      </c>
      <c r="G16" s="18" t="str">
        <f t="shared" si="2"/>
        <v/>
      </c>
      <c r="H16" s="21"/>
      <c r="I16" s="22"/>
    </row>
    <row r="17" spans="1:9" ht="18.75" customHeight="1" thickBot="1" x14ac:dyDescent="0.25">
      <c r="A17" s="13" t="str">
        <f t="shared" si="3"/>
        <v>السبت</v>
      </c>
      <c r="B17" s="14">
        <f t="shared" si="4"/>
        <v>43379</v>
      </c>
      <c r="C17" s="15">
        <v>0.3125</v>
      </c>
      <c r="D17" s="16">
        <v>0.14583333333333334</v>
      </c>
      <c r="E17" s="26">
        <f t="shared" si="0"/>
        <v>0.5</v>
      </c>
      <c r="F17" s="17">
        <f t="shared" si="1"/>
        <v>0.83333333333333337</v>
      </c>
      <c r="G17" s="18">
        <f t="shared" si="2"/>
        <v>0.5</v>
      </c>
      <c r="H17" s="19"/>
      <c r="I17" s="20"/>
    </row>
    <row r="18" spans="1:9" ht="18.75" customHeight="1" thickBot="1" x14ac:dyDescent="0.25">
      <c r="A18" s="13" t="str">
        <f t="shared" si="3"/>
        <v>الأحد</v>
      </c>
      <c r="B18" s="14">
        <f t="shared" si="4"/>
        <v>43380</v>
      </c>
      <c r="C18" s="15">
        <v>0.3125</v>
      </c>
      <c r="D18" s="16">
        <v>0.8125</v>
      </c>
      <c r="E18" s="26">
        <f t="shared" si="0"/>
        <v>8.3333333333333315E-2</v>
      </c>
      <c r="F18" s="17">
        <f t="shared" si="1"/>
        <v>0.5</v>
      </c>
      <c r="G18" s="18" t="str">
        <f t="shared" si="2"/>
        <v/>
      </c>
      <c r="H18" s="19"/>
      <c r="I18" s="20"/>
    </row>
    <row r="19" spans="1:9" ht="18.75" customHeight="1" thickBot="1" x14ac:dyDescent="0.25">
      <c r="A19" s="13" t="str">
        <f t="shared" si="3"/>
        <v>الإثنين</v>
      </c>
      <c r="B19" s="14">
        <f t="shared" si="4"/>
        <v>43381</v>
      </c>
      <c r="C19" s="15">
        <v>0.3125</v>
      </c>
      <c r="D19" s="16">
        <v>0.27083333333333331</v>
      </c>
      <c r="E19" s="26">
        <f t="shared" si="0"/>
        <v>0.54166666666666652</v>
      </c>
      <c r="F19" s="17">
        <f t="shared" si="1"/>
        <v>0.95833333333333326</v>
      </c>
      <c r="G19" s="18" t="str">
        <f t="shared" si="2"/>
        <v/>
      </c>
      <c r="H19" s="19"/>
      <c r="I19" s="20"/>
    </row>
    <row r="20" spans="1:9" ht="18.75" customHeight="1" thickBot="1" x14ac:dyDescent="0.25">
      <c r="A20" s="13" t="str">
        <f t="shared" si="3"/>
        <v>الثلاثاء</v>
      </c>
      <c r="B20" s="14">
        <f t="shared" si="4"/>
        <v>43382</v>
      </c>
      <c r="C20" s="15">
        <v>0.3125</v>
      </c>
      <c r="D20" s="16">
        <v>0.75</v>
      </c>
      <c r="E20" s="26">
        <f t="shared" si="0"/>
        <v>2.0833333333333315E-2</v>
      </c>
      <c r="F20" s="17">
        <f t="shared" si="1"/>
        <v>0.4375</v>
      </c>
      <c r="G20" s="18" t="str">
        <f t="shared" si="2"/>
        <v/>
      </c>
      <c r="H20" s="19"/>
      <c r="I20" s="20"/>
    </row>
    <row r="21" spans="1:9" ht="18.75" customHeight="1" thickBot="1" x14ac:dyDescent="0.25">
      <c r="A21" s="13" t="str">
        <f t="shared" si="3"/>
        <v>الأربعاء</v>
      </c>
      <c r="B21" s="14">
        <f t="shared" si="4"/>
        <v>43383</v>
      </c>
      <c r="C21" s="15">
        <v>0.3125</v>
      </c>
      <c r="D21" s="16">
        <v>0.85416666666666663</v>
      </c>
      <c r="E21" s="26">
        <f t="shared" si="0"/>
        <v>0.12499999999999994</v>
      </c>
      <c r="F21" s="17">
        <f t="shared" si="1"/>
        <v>0.54166666666666663</v>
      </c>
      <c r="G21" s="18" t="str">
        <f t="shared" si="2"/>
        <v/>
      </c>
      <c r="H21" s="19"/>
      <c r="I21" s="20"/>
    </row>
    <row r="22" spans="1:9" ht="18.75" customHeight="1" thickBot="1" x14ac:dyDescent="0.25">
      <c r="A22" s="13" t="str">
        <f t="shared" si="3"/>
        <v>الخميس</v>
      </c>
      <c r="B22" s="14">
        <f t="shared" si="4"/>
        <v>43384</v>
      </c>
      <c r="C22" s="15">
        <v>0.3125</v>
      </c>
      <c r="D22" s="16">
        <v>0.72916666666666663</v>
      </c>
      <c r="E22" s="26">
        <f t="shared" si="0"/>
        <v>0.20833333333333329</v>
      </c>
      <c r="F22" s="17">
        <f t="shared" si="1"/>
        <v>0.41666666666666663</v>
      </c>
      <c r="G22" s="18">
        <f t="shared" si="2"/>
        <v>0.20833333333333329</v>
      </c>
      <c r="H22" s="19"/>
      <c r="I22" s="20"/>
    </row>
    <row r="23" spans="1:9" ht="18.75" customHeight="1" thickBot="1" x14ac:dyDescent="0.25">
      <c r="A23" s="13" t="str">
        <f t="shared" si="3"/>
        <v>الجمعة</v>
      </c>
      <c r="B23" s="14">
        <f t="shared" si="4"/>
        <v>43385</v>
      </c>
      <c r="C23" s="15" t="s">
        <v>12</v>
      </c>
      <c r="D23" s="16"/>
      <c r="E23" s="26" t="str">
        <f t="shared" si="0"/>
        <v/>
      </c>
      <c r="F23" s="17" t="str">
        <f t="shared" si="1"/>
        <v/>
      </c>
      <c r="G23" s="18" t="str">
        <f t="shared" si="2"/>
        <v/>
      </c>
      <c r="H23" s="21"/>
      <c r="I23" s="20"/>
    </row>
    <row r="24" spans="1:9" ht="18.75" customHeight="1" thickBot="1" x14ac:dyDescent="0.25">
      <c r="A24" s="13" t="str">
        <f t="shared" si="3"/>
        <v>السبت</v>
      </c>
      <c r="B24" s="14">
        <f t="shared" si="4"/>
        <v>43386</v>
      </c>
      <c r="C24" s="15">
        <v>0.3125</v>
      </c>
      <c r="D24" s="16">
        <v>0.72916666666666663</v>
      </c>
      <c r="E24" s="26">
        <f t="shared" si="0"/>
        <v>8.3333333333333315E-2</v>
      </c>
      <c r="F24" s="17">
        <f t="shared" si="1"/>
        <v>0.41666666666666663</v>
      </c>
      <c r="G24" s="18">
        <f t="shared" si="2"/>
        <v>8.3333333333333315E-2</v>
      </c>
      <c r="H24" s="19"/>
      <c r="I24" s="20"/>
    </row>
    <row r="25" spans="1:9" ht="18.75" customHeight="1" thickBot="1" x14ac:dyDescent="0.25">
      <c r="A25" s="13" t="str">
        <f t="shared" si="3"/>
        <v>الأحد</v>
      </c>
      <c r="B25" s="14">
        <f t="shared" si="4"/>
        <v>43387</v>
      </c>
      <c r="C25" s="15">
        <v>0.3125</v>
      </c>
      <c r="D25" s="16">
        <v>0.9375</v>
      </c>
      <c r="E25" s="26">
        <f t="shared" si="0"/>
        <v>0.20833333333333331</v>
      </c>
      <c r="F25" s="17">
        <f t="shared" si="1"/>
        <v>0.625</v>
      </c>
      <c r="G25" s="18" t="str">
        <f t="shared" si="2"/>
        <v/>
      </c>
      <c r="H25" s="19"/>
      <c r="I25" s="20"/>
    </row>
    <row r="26" spans="1:9" ht="18.75" customHeight="1" thickBot="1" x14ac:dyDescent="0.25">
      <c r="A26" s="13" t="str">
        <f t="shared" si="3"/>
        <v>الإثنين</v>
      </c>
      <c r="B26" s="14">
        <f t="shared" si="4"/>
        <v>43388</v>
      </c>
      <c r="C26" s="15">
        <v>0.45833333333333331</v>
      </c>
      <c r="D26" s="16">
        <v>0.8125</v>
      </c>
      <c r="E26" s="26" t="str">
        <f t="shared" si="0"/>
        <v/>
      </c>
      <c r="F26" s="17">
        <f t="shared" si="1"/>
        <v>0.35416666666666669</v>
      </c>
      <c r="G26" s="18">
        <f t="shared" si="2"/>
        <v>6.25E-2</v>
      </c>
      <c r="H26" s="19"/>
      <c r="I26" s="20"/>
    </row>
    <row r="27" spans="1:9" ht="18.75" customHeight="1" thickBot="1" x14ac:dyDescent="0.25">
      <c r="A27" s="13" t="str">
        <f t="shared" si="3"/>
        <v>الثلاثاء</v>
      </c>
      <c r="B27" s="14">
        <f t="shared" si="4"/>
        <v>43389</v>
      </c>
      <c r="C27" s="15">
        <v>0.3125</v>
      </c>
      <c r="D27" s="16">
        <v>0.60416666666666663</v>
      </c>
      <c r="E27" s="26" t="str">
        <f t="shared" si="0"/>
        <v/>
      </c>
      <c r="F27" s="17">
        <f t="shared" si="1"/>
        <v>0.29166666666666663</v>
      </c>
      <c r="G27" s="18">
        <f t="shared" si="2"/>
        <v>0.12500000000000006</v>
      </c>
      <c r="H27" s="19"/>
      <c r="I27" s="20"/>
    </row>
    <row r="28" spans="1:9" ht="18.75" customHeight="1" thickBot="1" x14ac:dyDescent="0.25">
      <c r="A28" s="13" t="str">
        <f t="shared" si="3"/>
        <v>الأربعاء</v>
      </c>
      <c r="B28" s="14">
        <f t="shared" si="4"/>
        <v>43390</v>
      </c>
      <c r="C28" s="15">
        <v>0.3125</v>
      </c>
      <c r="D28" s="16">
        <v>0.97916666666666663</v>
      </c>
      <c r="E28" s="26">
        <f t="shared" si="0"/>
        <v>0.24999999999999994</v>
      </c>
      <c r="F28" s="17">
        <f t="shared" si="1"/>
        <v>0.66666666666666663</v>
      </c>
      <c r="G28" s="18" t="str">
        <f t="shared" si="2"/>
        <v/>
      </c>
      <c r="H28" s="19"/>
      <c r="I28" s="20"/>
    </row>
    <row r="29" spans="1:9" ht="18.75" customHeight="1" thickBot="1" x14ac:dyDescent="0.25">
      <c r="A29" s="13" t="str">
        <f t="shared" si="3"/>
        <v>الخميس</v>
      </c>
      <c r="B29" s="14">
        <f t="shared" si="4"/>
        <v>43391</v>
      </c>
      <c r="C29" s="15">
        <v>0.3125</v>
      </c>
      <c r="D29" s="16">
        <v>0.64583333333333337</v>
      </c>
      <c r="E29" s="26">
        <f t="shared" si="0"/>
        <v>0.12500000000000003</v>
      </c>
      <c r="F29" s="17">
        <f t="shared" si="1"/>
        <v>0.33333333333333337</v>
      </c>
      <c r="G29" s="18">
        <f t="shared" si="2"/>
        <v>0.12500000000000003</v>
      </c>
      <c r="H29" s="19"/>
      <c r="I29" s="20"/>
    </row>
    <row r="30" spans="1:9" ht="18.75" customHeight="1" thickBot="1" x14ac:dyDescent="0.25">
      <c r="A30" s="13" t="str">
        <f t="shared" si="3"/>
        <v>الجمعة</v>
      </c>
      <c r="B30" s="14">
        <f t="shared" si="4"/>
        <v>43392</v>
      </c>
      <c r="C30" s="15">
        <v>0.375</v>
      </c>
      <c r="D30" s="16">
        <v>0.52083333333333337</v>
      </c>
      <c r="E30" s="26">
        <f t="shared" si="0"/>
        <v>-6.2499999999999972E-2</v>
      </c>
      <c r="F30" s="17">
        <f t="shared" si="1"/>
        <v>0.14583333333333337</v>
      </c>
      <c r="G30" s="18">
        <f t="shared" si="2"/>
        <v>6.2499999999999972E-2</v>
      </c>
      <c r="H30" s="21"/>
      <c r="I30" s="23"/>
    </row>
    <row r="31" spans="1:9" ht="18.75" customHeight="1" thickBot="1" x14ac:dyDescent="0.25">
      <c r="A31" s="13" t="str">
        <f t="shared" si="3"/>
        <v>السبت</v>
      </c>
      <c r="B31" s="14">
        <f t="shared" si="4"/>
        <v>43393</v>
      </c>
      <c r="C31" s="15">
        <v>0.45833333333333331</v>
      </c>
      <c r="D31" s="16">
        <v>0.72916666666666663</v>
      </c>
      <c r="E31" s="26">
        <f t="shared" si="0"/>
        <v>-6.25E-2</v>
      </c>
      <c r="F31" s="17">
        <f t="shared" si="1"/>
        <v>0.27083333333333331</v>
      </c>
      <c r="G31" s="18">
        <f t="shared" si="2"/>
        <v>6.25E-2</v>
      </c>
      <c r="H31" s="19"/>
      <c r="I31" s="20"/>
    </row>
    <row r="32" spans="1:9" ht="18.75" customHeight="1" thickBot="1" x14ac:dyDescent="0.25">
      <c r="A32" s="13" t="str">
        <f t="shared" si="3"/>
        <v>الأحد</v>
      </c>
      <c r="B32" s="14">
        <f t="shared" si="4"/>
        <v>43394</v>
      </c>
      <c r="C32" s="15">
        <v>0.3125</v>
      </c>
      <c r="D32" s="16">
        <v>0.8125</v>
      </c>
      <c r="E32" s="26">
        <f t="shared" si="0"/>
        <v>8.3333333333333315E-2</v>
      </c>
      <c r="F32" s="17">
        <f t="shared" si="1"/>
        <v>0.5</v>
      </c>
      <c r="G32" s="18" t="str">
        <f t="shared" si="2"/>
        <v/>
      </c>
      <c r="H32" s="19"/>
      <c r="I32" s="20"/>
    </row>
    <row r="33" spans="1:9" ht="18.75" customHeight="1" thickBot="1" x14ac:dyDescent="0.25">
      <c r="A33" s="13" t="str">
        <f t="shared" si="3"/>
        <v>الإثنين</v>
      </c>
      <c r="B33" s="14">
        <f t="shared" si="4"/>
        <v>43395</v>
      </c>
      <c r="C33" s="15">
        <v>0.3125</v>
      </c>
      <c r="D33" s="16">
        <v>0.52083333333333337</v>
      </c>
      <c r="E33" s="26" t="str">
        <f t="shared" si="0"/>
        <v/>
      </c>
      <c r="F33" s="17">
        <f t="shared" si="1"/>
        <v>0.20833333333333337</v>
      </c>
      <c r="G33" s="18">
        <f t="shared" si="2"/>
        <v>0.20833333333333331</v>
      </c>
      <c r="H33" s="19"/>
      <c r="I33" s="20"/>
    </row>
    <row r="34" spans="1:9" ht="18.75" customHeight="1" thickBot="1" x14ac:dyDescent="0.25">
      <c r="A34" s="13" t="str">
        <f t="shared" si="3"/>
        <v>الثلاثاء</v>
      </c>
      <c r="B34" s="14">
        <f t="shared" si="4"/>
        <v>43396</v>
      </c>
      <c r="C34" s="15" t="s">
        <v>12</v>
      </c>
      <c r="D34" s="16"/>
      <c r="E34" s="26" t="str">
        <f t="shared" si="0"/>
        <v/>
      </c>
      <c r="F34" s="17" t="str">
        <f t="shared" si="1"/>
        <v/>
      </c>
      <c r="G34" s="18" t="str">
        <f t="shared" si="2"/>
        <v/>
      </c>
      <c r="H34" s="19"/>
      <c r="I34" s="20"/>
    </row>
    <row r="35" spans="1:9" ht="18.75" customHeight="1" thickBot="1" x14ac:dyDescent="0.25">
      <c r="A35" s="13" t="str">
        <f t="shared" si="3"/>
        <v>الأربعاء</v>
      </c>
      <c r="B35" s="14">
        <f t="shared" si="4"/>
        <v>43397</v>
      </c>
      <c r="C35" s="15">
        <v>0.35416666666666669</v>
      </c>
      <c r="D35" s="16">
        <v>0.64583333333333337</v>
      </c>
      <c r="E35" s="26" t="str">
        <f t="shared" si="0"/>
        <v/>
      </c>
      <c r="F35" s="17">
        <f t="shared" si="1"/>
        <v>0.29166666666666669</v>
      </c>
      <c r="G35" s="18">
        <f t="shared" si="2"/>
        <v>0.125</v>
      </c>
      <c r="H35" s="24"/>
      <c r="I35" s="25"/>
    </row>
    <row r="36" spans="1:9" ht="18.75" customHeight="1" thickBot="1" x14ac:dyDescent="0.25">
      <c r="A36" s="13" t="str">
        <f t="shared" si="3"/>
        <v>الخميس</v>
      </c>
      <c r="B36" s="14">
        <f t="shared" si="4"/>
        <v>43398</v>
      </c>
      <c r="C36" s="15">
        <v>0.3125</v>
      </c>
      <c r="D36" s="16">
        <v>0.60416666666666663</v>
      </c>
      <c r="E36" s="26">
        <f t="shared" si="0"/>
        <v>8.3333333333333287E-2</v>
      </c>
      <c r="F36" s="17">
        <f t="shared" si="1"/>
        <v>0.29166666666666663</v>
      </c>
      <c r="G36" s="18">
        <f t="shared" si="2"/>
        <v>8.3333333333333287E-2</v>
      </c>
      <c r="H36" s="24"/>
      <c r="I36" s="25"/>
    </row>
    <row r="37" spans="1:9" ht="18.75" customHeight="1" thickBot="1" x14ac:dyDescent="0.25">
      <c r="A37" s="13"/>
      <c r="B37" s="14"/>
      <c r="C37" s="15"/>
      <c r="D37" s="16"/>
      <c r="E37" s="26"/>
      <c r="F37" s="17"/>
      <c r="G37" s="18"/>
      <c r="H37" s="24"/>
      <c r="I37" s="25"/>
    </row>
    <row r="38" spans="1:9" ht="18.75" customHeight="1" thickBot="1" x14ac:dyDescent="0.25">
      <c r="A38" s="29" t="s">
        <v>11</v>
      </c>
      <c r="B38" s="30"/>
      <c r="C38" s="31">
        <f>COUNT(D7:D37)</f>
        <v>27</v>
      </c>
      <c r="D38" s="32"/>
      <c r="E38" s="8">
        <f>SUM(E7:E37)</f>
        <v>2.7083333333333335</v>
      </c>
      <c r="F38" s="10"/>
      <c r="G38" s="9">
        <f>SUM(G7:G37)</f>
        <v>2.4166666666666665</v>
      </c>
      <c r="H38" s="11"/>
      <c r="I38" s="12"/>
    </row>
    <row r="39" spans="1:9" ht="15" thickTop="1" x14ac:dyDescent="0.2">
      <c r="B39" s="7"/>
    </row>
  </sheetData>
  <mergeCells count="14">
    <mergeCell ref="B3:E3"/>
    <mergeCell ref="B4:C4"/>
    <mergeCell ref="F4:I4"/>
    <mergeCell ref="F5:F6"/>
    <mergeCell ref="G5:G6"/>
    <mergeCell ref="H5:H6"/>
    <mergeCell ref="I5:I6"/>
    <mergeCell ref="E5:E6"/>
    <mergeCell ref="A38:B38"/>
    <mergeCell ref="C38:D38"/>
    <mergeCell ref="A5:A6"/>
    <mergeCell ref="B5:B6"/>
    <mergeCell ref="C5:C6"/>
    <mergeCell ref="D5:D6"/>
  </mergeCells>
  <conditionalFormatting sqref="A7:I37">
    <cfRule type="expression" dxfId="0" priority="2">
      <formula>WEEKDAY($B7)=6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2019-01-08T14:11:15Z</cp:lastPrinted>
  <dcterms:created xsi:type="dcterms:W3CDTF">2019-01-06T07:11:15Z</dcterms:created>
  <dcterms:modified xsi:type="dcterms:W3CDTF">2019-01-13T14:17:29Z</dcterms:modified>
</cp:coreProperties>
</file>