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565C050-DE5B-4F0E-A883-CFF06A02D398}" xr6:coauthVersionLast="36" xr6:coauthVersionMax="36" xr10:uidLastSave="{00000000-0000-0000-0000-000000000000}"/>
  <bookViews>
    <workbookView xWindow="0" yWindow="0" windowWidth="20490" windowHeight="7545" xr2:uid="{41258D9D-B33E-4817-BA4B-927B49CE2B26}"/>
  </bookViews>
  <sheets>
    <sheet name="MOT PASS" sheetId="1" r:id="rId1"/>
    <sheet name="MENU " sheetId="2" r:id="rId2"/>
    <sheet name="FACILLIT" sheetId="3" r:id="rId3"/>
    <sheet name="ACHAT" sheetId="4" r:id="rId4"/>
    <sheet name="PERSONNEL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F9" i="1" l="1"/>
  <c r="K15" i="1"/>
  <c r="O15" i="1"/>
  <c r="Q15" i="1"/>
  <c r="S15" i="1"/>
  <c r="U15" i="1"/>
  <c r="K14" i="1"/>
  <c r="O14" i="1"/>
  <c r="Q14" i="1"/>
  <c r="S14" i="1"/>
  <c r="U14" i="1"/>
  <c r="K13" i="1"/>
  <c r="O13" i="1"/>
  <c r="Q13" i="1"/>
  <c r="S13" i="1"/>
  <c r="U13" i="1"/>
  <c r="E8" i="1"/>
  <c r="F8" i="1" s="1"/>
  <c r="E10" i="1"/>
  <c r="F10" i="1" s="1"/>
  <c r="E11" i="1"/>
  <c r="F11" i="1" s="1"/>
  <c r="E12" i="1"/>
  <c r="F12" i="1" s="1"/>
  <c r="O10" i="1"/>
  <c r="O11" i="1"/>
  <c r="O12" i="1"/>
  <c r="O9" i="1"/>
  <c r="O8" i="1"/>
  <c r="O7" i="1"/>
  <c r="V6" i="1"/>
  <c r="W6" i="1" s="1"/>
  <c r="S7" i="1"/>
  <c r="K8" i="1"/>
  <c r="K9" i="1"/>
  <c r="K10" i="1"/>
  <c r="K11" i="1"/>
  <c r="K12" i="1"/>
  <c r="Q7" i="1"/>
  <c r="Q8" i="1"/>
  <c r="Q9" i="1"/>
  <c r="Q10" i="1"/>
  <c r="Q11" i="1"/>
  <c r="Q12" i="1"/>
  <c r="U7" i="1"/>
  <c r="U8" i="1"/>
  <c r="U9" i="1"/>
  <c r="U10" i="1"/>
  <c r="U11" i="1"/>
  <c r="U12" i="1"/>
  <c r="U6" i="1"/>
  <c r="S8" i="1"/>
  <c r="S9" i="1"/>
  <c r="S10" i="1"/>
  <c r="S11" i="1"/>
  <c r="S12" i="1"/>
  <c r="Q6" i="1"/>
  <c r="S6" i="1" l="1"/>
  <c r="O6" i="1"/>
  <c r="M6" i="1"/>
  <c r="K7" i="1"/>
  <c r="M11" i="1"/>
  <c r="W7" i="1"/>
  <c r="M15" i="1"/>
  <c r="M10" i="1"/>
  <c r="L11" i="1"/>
  <c r="V11" i="1"/>
  <c r="W11" i="1"/>
  <c r="M9" i="1"/>
  <c r="M12" i="1"/>
  <c r="M14" i="1"/>
  <c r="V7" i="1"/>
  <c r="L7" i="1"/>
  <c r="M7" i="1"/>
  <c r="M13" i="1"/>
  <c r="L13" i="1"/>
  <c r="V13" i="1"/>
  <c r="W13" i="1"/>
  <c r="L9" i="1"/>
  <c r="V9" i="1"/>
  <c r="W9" i="1"/>
  <c r="L10" i="1"/>
  <c r="V10" i="1"/>
  <c r="W10" i="1"/>
  <c r="M8" i="1"/>
  <c r="L15" i="1"/>
  <c r="V15" i="1"/>
  <c r="W15" i="1"/>
  <c r="L14" i="1"/>
  <c r="V14" i="1"/>
  <c r="W14" i="1"/>
  <c r="L12" i="1"/>
  <c r="V12" i="1"/>
  <c r="W12" i="1"/>
  <c r="L8" i="1"/>
  <c r="V8" i="1"/>
  <c r="W8" i="1"/>
</calcChain>
</file>

<file path=xl/sharedStrings.xml><?xml version="1.0" encoding="utf-8"?>
<sst xmlns="http://schemas.openxmlformats.org/spreadsheetml/2006/main" count="33" uniqueCount="33">
  <si>
    <t>MEN</t>
  </si>
  <si>
    <t>FACILITE</t>
  </si>
  <si>
    <t>حثقسخىىثم</t>
  </si>
  <si>
    <t>N°</t>
  </si>
  <si>
    <t>le nom complet</t>
  </si>
  <si>
    <t>la date</t>
  </si>
  <si>
    <t>produit</t>
  </si>
  <si>
    <t>la avences</t>
  </si>
  <si>
    <t>varsment total</t>
  </si>
  <si>
    <t>rest</t>
  </si>
  <si>
    <t>le montent</t>
  </si>
  <si>
    <t>T1</t>
  </si>
  <si>
    <t>T2</t>
  </si>
  <si>
    <t>T3</t>
  </si>
  <si>
    <t>T4</t>
  </si>
  <si>
    <t>T5</t>
  </si>
  <si>
    <t>T6</t>
  </si>
  <si>
    <t>DATE2</t>
  </si>
  <si>
    <t>DATE5</t>
  </si>
  <si>
    <t>SAAD</t>
  </si>
  <si>
    <t>SAAAA</t>
  </si>
  <si>
    <t>DATE1T1</t>
  </si>
  <si>
    <t>DATE3T3</t>
  </si>
  <si>
    <t>DATE4T4</t>
  </si>
  <si>
    <t>DATE6</t>
  </si>
  <si>
    <t xml:space="preserve"> </t>
  </si>
  <si>
    <t>AHMED</t>
  </si>
  <si>
    <t>ALI</t>
  </si>
  <si>
    <t>MO</t>
  </si>
  <si>
    <t>sqs</t>
  </si>
  <si>
    <t>misjour</t>
  </si>
  <si>
    <t>saaaaad</t>
  </si>
  <si>
    <t>sssssss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</si>
</sst>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8" borderId="0" xfId="0" applyFill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0" fillId="0" borderId="7" xfId="0" applyBorder="1" applyAlignment="1">
      <alignment horizontal="center"/>
    </xf>
    <xf numFmtId="0" fontId="0" fillId="0" borderId="3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0" fillId="0" borderId="1" xfId="0" applyNumberFormat="1" applyBorder="1" applyAlignment="1"/>
    <xf numFmtId="14" fontId="0" fillId="0" borderId="3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14" fontId="3" fillId="5" borderId="9" xfId="0" applyNumberFormat="1" applyFont="1" applyFill="1" applyBorder="1" applyAlignment="1">
      <alignment horizontal="center"/>
    </xf>
    <xf numFmtId="14" fontId="3" fillId="5" borderId="6" xfId="0" applyNumberFormat="1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1" fillId="8" borderId="0" xfId="0" applyFont="1" applyFill="1" applyBorder="1" applyAlignment="1"/>
    <xf numFmtId="14" fontId="0" fillId="8" borderId="0" xfId="0" applyNumberFormat="1" applyFill="1" applyBorder="1" applyAlignment="1"/>
    <xf numFmtId="0" fontId="0" fillId="8" borderId="0" xfId="0" applyFill="1" applyBorder="1" applyAlignment="1"/>
    <xf numFmtId="0" fontId="0" fillId="8" borderId="0" xfId="0" applyFill="1" applyBorder="1"/>
    <xf numFmtId="164" fontId="5" fillId="10" borderId="0" xfId="0" applyNumberFormat="1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9" borderId="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14" fontId="0" fillId="0" borderId="2" xfId="0" applyNumberFormat="1" applyBorder="1" applyAlignment="1"/>
    <xf numFmtId="0" fontId="0" fillId="0" borderId="2" xfId="0" applyBorder="1" applyAlignment="1"/>
  </cellXfs>
  <cellStyles count="1">
    <cellStyle name="Normal" xfId="0" builtinId="0"/>
  </cellStyles>
  <dxfs count="26"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m/d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m/d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9" formatCode="m/d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9" formatCode="m/d/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</xdr:row>
      <xdr:rowOff>299357</xdr:rowOff>
    </xdr:from>
    <xdr:to>
      <xdr:col>4</xdr:col>
      <xdr:colOff>108857</xdr:colOff>
      <xdr:row>3</xdr:row>
      <xdr:rowOff>54429</xdr:rowOff>
    </xdr:to>
    <xdr:sp macro="" textlink="">
      <xdr:nvSpPr>
        <xdr:cNvPr id="2" name="Rectangle: Beveled 1">
          <a:extLst>
            <a:ext uri="{FF2B5EF4-FFF2-40B4-BE49-F238E27FC236}">
              <a16:creationId xmlns:a16="http://schemas.microsoft.com/office/drawing/2014/main" id="{1B00E526-937F-4E69-BB4A-47EFC4425C06}"/>
            </a:ext>
          </a:extLst>
        </xdr:cNvPr>
        <xdr:cNvSpPr/>
      </xdr:nvSpPr>
      <xdr:spPr>
        <a:xfrm>
          <a:off x="381000" y="693964"/>
          <a:ext cx="2081893" cy="544286"/>
        </a:xfrm>
        <a:prstGeom prst="bevel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          </a:t>
          </a:r>
        </a:p>
      </xdr:txBody>
    </xdr:sp>
    <xdr:clientData/>
  </xdr:twoCellAnchor>
  <xdr:twoCellAnchor>
    <xdr:from>
      <xdr:col>12</xdr:col>
      <xdr:colOff>721178</xdr:colOff>
      <xdr:row>0</xdr:row>
      <xdr:rowOff>258534</xdr:rowOff>
    </xdr:from>
    <xdr:to>
      <xdr:col>14</xdr:col>
      <xdr:colOff>816428</xdr:colOff>
      <xdr:row>2</xdr:row>
      <xdr:rowOff>353785</xdr:rowOff>
    </xdr:to>
    <xdr:sp macro="" textlink="">
      <xdr:nvSpPr>
        <xdr:cNvPr id="5" name="Rectangle: Beveled 4">
          <a:extLst>
            <a:ext uri="{FF2B5EF4-FFF2-40B4-BE49-F238E27FC236}">
              <a16:creationId xmlns:a16="http://schemas.microsoft.com/office/drawing/2014/main" id="{5D086780-A5BA-4BEC-84EA-16F06A3A2464}"/>
            </a:ext>
          </a:extLst>
        </xdr:cNvPr>
        <xdr:cNvSpPr/>
      </xdr:nvSpPr>
      <xdr:spPr>
        <a:xfrm>
          <a:off x="11688535" y="258534"/>
          <a:ext cx="2422072" cy="88446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3200"/>
            <a:t>     Quiter</a:t>
          </a:r>
        </a:p>
      </xdr:txBody>
    </xdr:sp>
    <xdr:clientData/>
  </xdr:twoCellAnchor>
  <xdr:twoCellAnchor>
    <xdr:from>
      <xdr:col>9</xdr:col>
      <xdr:colOff>753835</xdr:colOff>
      <xdr:row>0</xdr:row>
      <xdr:rowOff>291191</xdr:rowOff>
    </xdr:from>
    <xdr:to>
      <xdr:col>12</xdr:col>
      <xdr:colOff>195943</xdr:colOff>
      <xdr:row>2</xdr:row>
      <xdr:rowOff>386442</xdr:rowOff>
    </xdr:to>
    <xdr:sp macro="[0]!enrgst" textlink="">
      <xdr:nvSpPr>
        <xdr:cNvPr id="7" name="Rectangle: Beveled 6">
          <a:extLst>
            <a:ext uri="{FF2B5EF4-FFF2-40B4-BE49-F238E27FC236}">
              <a16:creationId xmlns:a16="http://schemas.microsoft.com/office/drawing/2014/main" id="{8A43E86D-6E96-4A6C-8CAD-BD614AC98F65}"/>
            </a:ext>
          </a:extLst>
        </xdr:cNvPr>
        <xdr:cNvSpPr/>
      </xdr:nvSpPr>
      <xdr:spPr>
        <a:xfrm>
          <a:off x="8741228" y="291191"/>
          <a:ext cx="2422072" cy="88446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3600"/>
            <a:t>enrg</a:t>
          </a:r>
          <a:endParaRPr lang="en-US" sz="32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5B75C2-F1D0-429D-B81B-3D9D85A5EF73}" name="Table1" displayName="Table1" ref="C5:W15" totalsRowShown="0" headerRowDxfId="25" dataDxfId="23" headerRowBorderDxfId="24" tableBorderDxfId="22" totalsRowBorderDxfId="21">
  <autoFilter ref="C5:W15" xr:uid="{BE0FE070-0CD4-4E58-8C2F-1FE2A642EA0A}">
    <filterColumn colId="2">
      <filters>
        <dateGroupItem year="2018" dateTimeGrouping="year"/>
      </filters>
    </filterColumn>
  </autoFilter>
  <sortState ref="C6:W12">
    <sortCondition descending="1" ref="I5:I12"/>
  </sortState>
  <tableColumns count="21">
    <tableColumn id="1" xr3:uid="{43235A67-5C12-4BAB-AE71-CDBA9792FE15}" name="N°" dataDxfId="20"/>
    <tableColumn id="2" xr3:uid="{96B3CC30-DA7A-4E42-A7FA-CC0C6DE9F58F}" name="le nom complet" dataDxfId="19"/>
    <tableColumn id="3" xr3:uid="{329E56E2-60A5-4A21-8013-A0F8F5AF6ADB}" name="la date" dataDxfId="18">
      <calculatedColumnFormula>IF(D6&gt;0,TODAY(),"")</calculatedColumnFormula>
    </tableColumn>
    <tableColumn id="8" xr3:uid="{541F47A3-E4A6-4E30-9CA1-A5D11274042F}" name="misjour" dataDxfId="17"/>
    <tableColumn id="4" xr3:uid="{74A99B28-AEE2-4827-A501-4D741C18DC5C}" name="produit" dataDxfId="16"/>
    <tableColumn id="5" xr3:uid="{507F707C-0B11-4458-ACC3-11EDF83F59B9}" name="le montent" dataDxfId="15"/>
    <tableColumn id="6" xr3:uid="{9B9DDC55-B4A2-49C6-A8BF-E2B0823BB847}" name="la avences" dataDxfId="14"/>
    <tableColumn id="16" xr3:uid="{86425643-0FF0-4ED5-9ECE-7768A72C1F1E}" name="T1" dataDxfId="13"/>
    <tableColumn id="15" xr3:uid="{7089A314-1AAF-45CA-8C90-1B6CF360BFF4}" name="DATE1T1" dataDxfId="12">
      <calculatedColumnFormula>IF(J6&gt;0,TODAY(),"")</calculatedColumnFormula>
    </tableColumn>
    <tableColumn id="14" xr3:uid="{F54C2F3E-9C07-4CF2-A2EB-11A172CFAF9B}" name="T2" dataDxfId="11">
      <calculatedColumnFormula>IF(L6&gt;0,TODAY(),"")</calculatedColumnFormula>
    </tableColumn>
    <tableColumn id="13" xr3:uid="{B4B4112D-748F-497E-AF2F-96D6E3751EF9}" name="DATE2" dataDxfId="10">
      <calculatedColumnFormula>IF(L6&gt;0,TODAY(),"")</calculatedColumnFormula>
    </tableColumn>
    <tableColumn id="12" xr3:uid="{F3DF3487-AE0C-4F1B-B7C5-896358A07B5F}" name="T3" dataDxfId="9"/>
    <tableColumn id="22" xr3:uid="{E111D7A0-0FBD-4173-B95F-7D7994CFDCBA}" name="DATE3T3" dataDxfId="8">
      <calculatedColumnFormula>IF(N6&gt;0,TODAY(),"")</calculatedColumnFormula>
    </tableColumn>
    <tableColumn id="21" xr3:uid="{A2BD5BE9-A195-4C27-B585-1E405C389028}" name="T4" dataDxfId="7"/>
    <tableColumn id="20" xr3:uid="{28FB4FE7-EA8D-4847-8A7E-E41C51A46AF9}" name="DATE4T4" dataDxfId="6">
      <calculatedColumnFormula>IF(P6&gt;0,TODAY(),"")</calculatedColumnFormula>
    </tableColumn>
    <tableColumn id="19" xr3:uid="{CF8B0388-ED0A-4F8A-9D72-FB143D2E1AA9}" name="T5" dataDxfId="5"/>
    <tableColumn id="18" xr3:uid="{52101105-57D6-4EB9-905B-39ECFB35889C}" name="DATE5" dataDxfId="4">
      <calculatedColumnFormula>IF(R6&gt;0,TODAY(),"")</calculatedColumnFormula>
    </tableColumn>
    <tableColumn id="11" xr3:uid="{0D19A35D-69A0-4E88-A845-A5B085F4618E}" name="T6" dataDxfId="3"/>
    <tableColumn id="7" xr3:uid="{88BB5245-39F2-41DD-99A7-6A6178F03C8A}" name="DATE6" dataDxfId="2">
      <calculatedColumnFormula>IF(T6&gt;0,TODAY(),"")</calculatedColumnFormula>
    </tableColumn>
    <tableColumn id="9" xr3:uid="{ABFAACA4-42BB-469F-8144-401DE48A7CB2}" name="varsment total" dataDxfId="1">
      <calculatedColumnFormula>SUM(Table1[[#This Row],[la avences]]+Table1[[#This Row],[T1]]+Table1[[#This Row],[T2]]+Table1[[#This Row],[T3]]+Table1[[#This Row],[T4]]+Table1[[#This Row],[T5]]+Table1[[#This Row],[T6]])</calculatedColumnFormula>
    </tableColumn>
    <tableColumn id="10" xr3:uid="{6F8370EB-9474-48CC-825E-9B1C63E92FC3}" name="rest" dataDxfId="0">
      <calculatedColumnFormula>Table1[[#This Row],[le montent]]-Table1[[#This Row],[varsment total]]</calculatedColumnFormula>
    </tableColumn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1A79-9968-4F85-AEBF-BF0D458FCFCD}">
  <sheetPr codeName="Sheet1"/>
  <dimension ref="C1:AA304"/>
  <sheetViews>
    <sheetView tabSelected="1" topLeftCell="G1" zoomScale="70" zoomScaleNormal="70" workbookViewId="0">
      <selection activeCell="J13" sqref="J13"/>
    </sheetView>
  </sheetViews>
  <sheetFormatPr defaultRowHeight="18.75" zeroHeight="1"/>
  <cols>
    <col min="1" max="2" width="0" style="1" hidden="1" customWidth="1"/>
    <col min="3" max="3" width="7.5703125" style="13" customWidth="1"/>
    <col min="4" max="4" width="27.7109375" style="2" customWidth="1"/>
    <col min="5" max="5" width="15.7109375" style="22" customWidth="1"/>
    <col min="6" max="6" width="17.140625" style="22" customWidth="1"/>
    <col min="7" max="7" width="16.5703125" style="2" customWidth="1"/>
    <col min="8" max="8" width="19.5703125" style="3" customWidth="1"/>
    <col min="9" max="9" width="15.42578125" style="2" customWidth="1"/>
    <col min="10" max="10" width="13.85546875" style="2" customWidth="1"/>
    <col min="11" max="11" width="16.28515625" style="2" customWidth="1"/>
    <col min="12" max="12" width="14.5703125" style="2" customWidth="1"/>
    <col min="13" max="13" width="15.140625" style="2" customWidth="1"/>
    <col min="14" max="14" width="19.7109375" style="2" customWidth="1"/>
    <col min="15" max="15" width="15.5703125" style="2" customWidth="1"/>
    <col min="16" max="16" width="17.85546875" style="2" customWidth="1"/>
    <col min="17" max="17" width="16.85546875" style="2" customWidth="1"/>
    <col min="18" max="18" width="16.7109375" style="2" customWidth="1"/>
    <col min="19" max="19" width="17.28515625" style="2" customWidth="1"/>
    <col min="20" max="20" width="14.140625" style="2" customWidth="1"/>
    <col min="21" max="21" width="16.5703125" style="2" customWidth="1"/>
    <col min="22" max="22" width="17" style="2" customWidth="1"/>
    <col min="23" max="23" width="19.42578125" style="2" customWidth="1"/>
    <col min="24" max="16384" width="9.140625" style="1"/>
  </cols>
  <sheetData>
    <row r="1" spans="3:27" s="7" customFormat="1" ht="30.75" customHeight="1">
      <c r="C1" s="36"/>
      <c r="D1" s="37"/>
      <c r="E1" s="38"/>
      <c r="F1" s="38"/>
      <c r="G1" s="39"/>
      <c r="H1" s="38"/>
      <c r="I1" s="37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3:27" s="7" customFormat="1" ht="30.75" customHeight="1">
      <c r="C2" s="36"/>
      <c r="D2" s="37"/>
      <c r="E2" s="38"/>
      <c r="F2" s="38"/>
      <c r="G2" s="38"/>
      <c r="H2" s="38"/>
      <c r="I2" s="38"/>
      <c r="J2" s="39" t="s">
        <v>25</v>
      </c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3:27" s="7" customFormat="1" ht="31.5" customHeight="1">
      <c r="C3" s="36"/>
      <c r="D3" s="40">
        <f ca="1">TODAY()</f>
        <v>43499</v>
      </c>
      <c r="E3" s="38"/>
      <c r="F3" s="38"/>
      <c r="G3" s="38"/>
      <c r="H3" s="39"/>
      <c r="I3" s="38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3:27" s="7" customFormat="1" ht="19.5" customHeight="1">
      <c r="C4" s="36"/>
      <c r="D4" s="38"/>
      <c r="E4" s="38"/>
      <c r="F4" s="38"/>
      <c r="G4" s="38"/>
      <c r="H4" s="39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3:27" s="9" customFormat="1" ht="27.75" customHeight="1" thickBot="1">
      <c r="C5" s="28" t="s">
        <v>3</v>
      </c>
      <c r="D5" s="29" t="s">
        <v>4</v>
      </c>
      <c r="E5" s="30" t="s">
        <v>5</v>
      </c>
      <c r="F5" s="31" t="s">
        <v>30</v>
      </c>
      <c r="G5" s="29" t="s">
        <v>6</v>
      </c>
      <c r="H5" s="33" t="s">
        <v>10</v>
      </c>
      <c r="I5" s="34" t="s">
        <v>7</v>
      </c>
      <c r="J5" s="35" t="s">
        <v>11</v>
      </c>
      <c r="K5" s="35" t="s">
        <v>21</v>
      </c>
      <c r="L5" s="32" t="s">
        <v>12</v>
      </c>
      <c r="M5" s="32" t="s">
        <v>17</v>
      </c>
      <c r="N5" s="41" t="s">
        <v>13</v>
      </c>
      <c r="O5" s="42" t="s">
        <v>22</v>
      </c>
      <c r="P5" s="43" t="s">
        <v>14</v>
      </c>
      <c r="Q5" s="44" t="s">
        <v>23</v>
      </c>
      <c r="R5" s="45" t="s">
        <v>15</v>
      </c>
      <c r="S5" s="45" t="s">
        <v>18</v>
      </c>
      <c r="T5" s="32" t="s">
        <v>16</v>
      </c>
      <c r="U5" s="29" t="s">
        <v>24</v>
      </c>
      <c r="V5" s="46" t="s">
        <v>8</v>
      </c>
      <c r="W5" s="47" t="s">
        <v>9</v>
      </c>
      <c r="X5" s="10"/>
      <c r="Y5" s="10"/>
      <c r="Z5" s="10"/>
      <c r="AA5" s="10"/>
    </row>
    <row r="6" spans="3:27" s="8" customFormat="1" ht="30.75" customHeight="1">
      <c r="C6" s="11">
        <v>1</v>
      </c>
      <c r="D6" s="12" t="s">
        <v>19</v>
      </c>
      <c r="E6" s="17">
        <v>43446</v>
      </c>
      <c r="F6" s="21"/>
      <c r="G6" s="12"/>
      <c r="H6" s="18">
        <v>17000</v>
      </c>
      <c r="I6" s="18"/>
      <c r="J6" s="18">
        <v>5000</v>
      </c>
      <c r="K6" s="4"/>
      <c r="L6" s="18">
        <v>5000</v>
      </c>
      <c r="M6" s="19">
        <f t="shared" ref="M6:M15" ca="1" si="0">IF(L6&gt;0,TODAY(),"")</f>
        <v>43499</v>
      </c>
      <c r="N6" s="18"/>
      <c r="O6" s="21" t="str">
        <f t="shared" ref="O6:O15" ca="1" si="1">IF(N6&gt;0,TODAY(),"")</f>
        <v/>
      </c>
      <c r="P6" s="18"/>
      <c r="Q6" s="21" t="str">
        <f t="shared" ref="Q6:Q15" ca="1" si="2">IF(P6&gt;0,TODAY(),"")</f>
        <v/>
      </c>
      <c r="R6" s="18">
        <v>3000</v>
      </c>
      <c r="S6" s="19">
        <f t="shared" ref="S6:S15" ca="1" si="3">IF(R6&gt;0,TODAY(),"")</f>
        <v>43499</v>
      </c>
      <c r="T6" s="18"/>
      <c r="U6" s="21" t="str">
        <f t="shared" ref="U6:U15" ca="1" si="4">IF(T6&gt;0,TODAY(),"")</f>
        <v/>
      </c>
      <c r="V6" s="12">
        <f>SUM(Table1[[#This Row],[la avences]]+Table1[[#This Row],[T1]]+Table1[[#This Row],[T2]]+Table1[[#This Row],[T3]]+Table1[[#This Row],[T4]]+Table1[[#This Row],[T5]]+Table1[[#This Row],[T6]])</f>
        <v>13000</v>
      </c>
      <c r="W6" s="20">
        <f>Table1[[#This Row],[le montent]]-Table1[[#This Row],[varsment total]]</f>
        <v>4000</v>
      </c>
    </row>
    <row r="7" spans="3:27" ht="30.75" customHeight="1">
      <c r="C7" s="12">
        <v>2</v>
      </c>
      <c r="D7" s="12" t="s">
        <v>26</v>
      </c>
      <c r="E7" s="17">
        <v>43456</v>
      </c>
      <c r="F7" s="12"/>
      <c r="G7" s="12"/>
      <c r="H7" s="4"/>
      <c r="I7" s="5" t="s">
        <v>31</v>
      </c>
      <c r="J7" s="4"/>
      <c r="K7" s="4" t="str">
        <f t="shared" ref="K7:K15" ca="1" si="5">IF(J7&gt;0,TODAY(),"")</f>
        <v/>
      </c>
      <c r="L7" s="4">
        <f t="shared" ref="L7:L15" ca="1" si="6">IF(L7&gt;0,TODAY(),"")</f>
        <v>0</v>
      </c>
      <c r="M7" s="4" t="str">
        <f t="shared" ca="1" si="0"/>
        <v/>
      </c>
      <c r="N7" s="4"/>
      <c r="O7" s="21" t="str">
        <f t="shared" ca="1" si="1"/>
        <v/>
      </c>
      <c r="P7" s="4"/>
      <c r="Q7" s="21" t="str">
        <f t="shared" ca="1" si="2"/>
        <v/>
      </c>
      <c r="R7" s="4"/>
      <c r="S7" s="4" t="str">
        <f t="shared" ca="1" si="3"/>
        <v/>
      </c>
      <c r="T7" s="4"/>
      <c r="U7" s="21" t="str">
        <f t="shared" ca="1" si="4"/>
        <v/>
      </c>
      <c r="V7" s="12">
        <f ca="1">SUM(Table1[[#This Row],[la avences]]+Table1[[#This Row],[T1]]+Table1[[#This Row],[T2]]+Table1[[#This Row],[T3]]+Table1[[#This Row],[T4]]+Table1[[#This Row],[T5]]+Table1[[#This Row],[T6]])</f>
        <v>0</v>
      </c>
      <c r="W7" s="20">
        <f ca="1">Table1[[#This Row],[le montent]]-Table1[[#This Row],[varsment total]]</f>
        <v>0</v>
      </c>
    </row>
    <row r="8" spans="3:27" ht="30.75" hidden="1" customHeight="1">
      <c r="C8" s="12">
        <v>3</v>
      </c>
      <c r="D8" s="12" t="s">
        <v>27</v>
      </c>
      <c r="E8" s="17">
        <f ca="1">TODAY()</f>
        <v>43499</v>
      </c>
      <c r="F8" s="17" t="e">
        <f ca="1">D5-Table1[[#This Row],[la date]]</f>
        <v>#VALUE!</v>
      </c>
      <c r="G8" s="18"/>
      <c r="H8" s="4"/>
      <c r="I8" s="4"/>
      <c r="J8" s="4"/>
      <c r="K8" s="4" t="str">
        <f t="shared" ca="1" si="5"/>
        <v/>
      </c>
      <c r="L8" s="4">
        <f t="shared" ca="1" si="6"/>
        <v>0</v>
      </c>
      <c r="M8" s="4" t="str">
        <f t="shared" ca="1" si="0"/>
        <v/>
      </c>
      <c r="N8" s="4"/>
      <c r="O8" s="21" t="str">
        <f t="shared" ca="1" si="1"/>
        <v/>
      </c>
      <c r="P8" s="4"/>
      <c r="Q8" s="21" t="str">
        <f t="shared" ca="1" si="2"/>
        <v/>
      </c>
      <c r="R8" s="4"/>
      <c r="S8" s="4" t="str">
        <f t="shared" ca="1" si="3"/>
        <v/>
      </c>
      <c r="T8" s="4"/>
      <c r="U8" s="21" t="str">
        <f t="shared" ca="1" si="4"/>
        <v/>
      </c>
      <c r="V8" s="12">
        <f ca="1">SUM(Table1[[#This Row],[la avences]]+Table1[[#This Row],[T1]]+Table1[[#This Row],[T2]]+Table1[[#This Row],[T3]]+Table1[[#This Row],[T4]]+Table1[[#This Row],[T5]]+Table1[[#This Row],[T6]])</f>
        <v>0</v>
      </c>
      <c r="W8" s="20">
        <f ca="1">Table1[[#This Row],[le montent]]-Table1[[#This Row],[varsment total]]</f>
        <v>0</v>
      </c>
    </row>
    <row r="9" spans="3:27" ht="30.75" hidden="1" customHeight="1">
      <c r="C9" s="12"/>
      <c r="D9" s="12" t="s">
        <v>28</v>
      </c>
      <c r="E9" s="17"/>
      <c r="F9" s="17" t="e">
        <f>D6-Table1[[#This Row],[la date]]</f>
        <v>#VALUE!</v>
      </c>
      <c r="G9" s="18"/>
      <c r="H9" s="5"/>
      <c r="I9" s="5"/>
      <c r="J9" s="5"/>
      <c r="K9" s="4" t="str">
        <f t="shared" ca="1" si="5"/>
        <v/>
      </c>
      <c r="L9" s="5">
        <f t="shared" ca="1" si="6"/>
        <v>0</v>
      </c>
      <c r="M9" s="4" t="str">
        <f t="shared" ca="1" si="0"/>
        <v/>
      </c>
      <c r="N9" s="6"/>
      <c r="O9" s="21" t="str">
        <f t="shared" ca="1" si="1"/>
        <v/>
      </c>
      <c r="P9" s="4"/>
      <c r="Q9" s="21" t="str">
        <f t="shared" ca="1" si="2"/>
        <v/>
      </c>
      <c r="R9" s="4"/>
      <c r="S9" s="4" t="str">
        <f t="shared" ca="1" si="3"/>
        <v/>
      </c>
      <c r="T9" s="4"/>
      <c r="U9" s="21" t="str">
        <f t="shared" ca="1" si="4"/>
        <v/>
      </c>
      <c r="V9" s="12">
        <f ca="1">SUM(Table1[[#This Row],[la avences]]+Table1[[#This Row],[T1]]+Table1[[#This Row],[T2]]+Table1[[#This Row],[T3]]+Table1[[#This Row],[T4]]+Table1[[#This Row],[T5]]+Table1[[#This Row],[T6]])</f>
        <v>0</v>
      </c>
      <c r="W9" s="20">
        <f ca="1">Table1[[#This Row],[le montent]]-Table1[[#This Row],[varsment total]]</f>
        <v>0</v>
      </c>
    </row>
    <row r="10" spans="3:27" ht="30.75" hidden="1" customHeight="1">
      <c r="C10" s="12"/>
      <c r="D10" s="12"/>
      <c r="E10" s="21" t="str">
        <f t="shared" ref="E10:E12" ca="1" si="7">IF(D10&gt;0,TODAY(),"")</f>
        <v/>
      </c>
      <c r="F10" s="25" t="e">
        <f ca="1">D7-Table1[[#This Row],[la date]]</f>
        <v>#VALUE!</v>
      </c>
      <c r="G10" s="18"/>
      <c r="H10" s="5"/>
      <c r="I10" s="5"/>
      <c r="J10" s="4"/>
      <c r="K10" s="4" t="str">
        <f t="shared" ca="1" si="5"/>
        <v/>
      </c>
      <c r="L10" s="4">
        <f t="shared" ca="1" si="6"/>
        <v>0</v>
      </c>
      <c r="M10" s="4" t="str">
        <f t="shared" ca="1" si="0"/>
        <v/>
      </c>
      <c r="N10" s="4"/>
      <c r="O10" s="21" t="str">
        <f t="shared" ca="1" si="1"/>
        <v/>
      </c>
      <c r="P10" s="4"/>
      <c r="Q10" s="21" t="str">
        <f t="shared" ca="1" si="2"/>
        <v/>
      </c>
      <c r="R10" s="4"/>
      <c r="S10" s="4" t="str">
        <f t="shared" ca="1" si="3"/>
        <v/>
      </c>
      <c r="T10" s="4"/>
      <c r="U10" s="21" t="str">
        <f t="shared" ca="1" si="4"/>
        <v/>
      </c>
      <c r="V10" s="12">
        <f ca="1">SUM(Table1[[#This Row],[la avences]]+Table1[[#This Row],[T1]]+Table1[[#This Row],[T2]]+Table1[[#This Row],[T3]]+Table1[[#This Row],[T4]]+Table1[[#This Row],[T5]]+Table1[[#This Row],[T6]])</f>
        <v>0</v>
      </c>
      <c r="W10" s="20">
        <f ca="1">Table1[[#This Row],[le montent]]-Table1[[#This Row],[varsment total]]</f>
        <v>0</v>
      </c>
    </row>
    <row r="11" spans="3:27" ht="30.75" hidden="1" customHeight="1">
      <c r="C11" s="12"/>
      <c r="D11" s="12"/>
      <c r="E11" s="21" t="str">
        <f t="shared" ca="1" si="7"/>
        <v/>
      </c>
      <c r="F11" s="25" t="e">
        <f ca="1">D8-Table1[[#This Row],[la date]]</f>
        <v>#VALUE!</v>
      </c>
      <c r="G11" s="18"/>
      <c r="H11" s="5"/>
      <c r="I11" s="5"/>
      <c r="J11" s="4"/>
      <c r="K11" s="4" t="str">
        <f t="shared" ca="1" si="5"/>
        <v/>
      </c>
      <c r="L11" s="4">
        <f t="shared" ca="1" si="6"/>
        <v>0</v>
      </c>
      <c r="M11" s="4" t="str">
        <f t="shared" ca="1" si="0"/>
        <v/>
      </c>
      <c r="N11" s="4"/>
      <c r="O11" s="21" t="str">
        <f t="shared" ca="1" si="1"/>
        <v/>
      </c>
      <c r="P11" s="4"/>
      <c r="Q11" s="21" t="str">
        <f t="shared" ca="1" si="2"/>
        <v/>
      </c>
      <c r="R11" s="4"/>
      <c r="S11" s="4" t="str">
        <f t="shared" ca="1" si="3"/>
        <v/>
      </c>
      <c r="T11" s="4"/>
      <c r="U11" s="21" t="str">
        <f t="shared" ca="1" si="4"/>
        <v/>
      </c>
      <c r="V11" s="12">
        <f ca="1">SUM(Table1[[#This Row],[la avences]]+Table1[[#This Row],[T1]]+Table1[[#This Row],[T2]]+Table1[[#This Row],[T3]]+Table1[[#This Row],[T4]]+Table1[[#This Row],[T5]]+Table1[[#This Row],[T6]])</f>
        <v>0</v>
      </c>
      <c r="W11" s="20">
        <f ca="1">Table1[[#This Row],[le montent]]-Table1[[#This Row],[varsment total]]</f>
        <v>0</v>
      </c>
    </row>
    <row r="12" spans="3:27" ht="30.75" hidden="1" customHeight="1">
      <c r="C12" s="12"/>
      <c r="D12" s="12"/>
      <c r="E12" s="21" t="str">
        <f t="shared" ca="1" si="7"/>
        <v/>
      </c>
      <c r="F12" s="25" t="e">
        <f ca="1">D9-Table1[[#This Row],[la date]]</f>
        <v>#VALUE!</v>
      </c>
      <c r="G12" s="18"/>
      <c r="H12" s="5"/>
      <c r="I12" s="5"/>
      <c r="J12" s="4"/>
      <c r="K12" s="4" t="str">
        <f t="shared" ca="1" si="5"/>
        <v/>
      </c>
      <c r="L12" s="6">
        <f t="shared" ca="1" si="6"/>
        <v>0</v>
      </c>
      <c r="M12" s="4" t="str">
        <f t="shared" ca="1" si="0"/>
        <v/>
      </c>
      <c r="N12" s="4"/>
      <c r="O12" s="21" t="str">
        <f t="shared" ca="1" si="1"/>
        <v/>
      </c>
      <c r="P12" s="4"/>
      <c r="Q12" s="21" t="str">
        <f t="shared" ca="1" si="2"/>
        <v/>
      </c>
      <c r="R12" s="4"/>
      <c r="S12" s="4" t="str">
        <f t="shared" ca="1" si="3"/>
        <v/>
      </c>
      <c r="T12" s="4"/>
      <c r="U12" s="21" t="str">
        <f t="shared" ca="1" si="4"/>
        <v/>
      </c>
      <c r="V12" s="12">
        <f ca="1">SUM(Table1[[#This Row],[la avences]]+Table1[[#This Row],[T1]]+Table1[[#This Row],[T2]]+Table1[[#This Row],[T3]]+Table1[[#This Row],[T4]]+Table1[[#This Row],[T5]]+Table1[[#This Row],[T6]])</f>
        <v>0</v>
      </c>
      <c r="W12" s="20">
        <f ca="1">Table1[[#This Row],[le montent]]-Table1[[#This Row],[varsment total]]</f>
        <v>0</v>
      </c>
    </row>
    <row r="13" spans="3:27" ht="30.75" customHeight="1">
      <c r="C13" s="24">
        <v>3</v>
      </c>
      <c r="D13" s="26" t="s">
        <v>20</v>
      </c>
      <c r="E13" s="17">
        <v>43477</v>
      </c>
      <c r="F13" s="12"/>
      <c r="G13" s="12"/>
      <c r="H13" s="5"/>
      <c r="I13" s="5"/>
      <c r="J13" s="5" t="s">
        <v>32</v>
      </c>
      <c r="K13" s="15">
        <f t="shared" ca="1" si="5"/>
        <v>43499</v>
      </c>
      <c r="L13" s="15">
        <f t="shared" ca="1" si="6"/>
        <v>0</v>
      </c>
      <c r="M13" s="15">
        <f t="shared" ca="1" si="0"/>
        <v>0</v>
      </c>
      <c r="N13" s="5"/>
      <c r="O13" s="15" t="str">
        <f t="shared" ca="1" si="1"/>
        <v/>
      </c>
      <c r="P13" s="5"/>
      <c r="Q13" s="23" t="str">
        <f t="shared" ca="1" si="2"/>
        <v/>
      </c>
      <c r="R13" s="5"/>
      <c r="S13" s="23" t="str">
        <f t="shared" ca="1" si="3"/>
        <v/>
      </c>
      <c r="T13" s="5"/>
      <c r="U13" s="23" t="str">
        <f t="shared" ca="1" si="4"/>
        <v/>
      </c>
      <c r="V13" s="15">
        <f ca="1">SUM(Table1[[#This Row],[la avences]]+Table1[[#This Row],[T1]]+Table1[[#This Row],[T2]]+Table1[[#This Row],[T3]]+Table1[[#This Row],[T4]]+Table1[[#This Row],[T5]]+Table1[[#This Row],[T6]])</f>
        <v>0</v>
      </c>
      <c r="W13" s="15">
        <f ca="1">Table1[[#This Row],[le montent]]-Table1[[#This Row],[varsment total]]</f>
        <v>0</v>
      </c>
    </row>
    <row r="14" spans="3:27" ht="30.75" customHeight="1">
      <c r="C14" s="12"/>
      <c r="D14" s="27" t="s">
        <v>29</v>
      </c>
      <c r="E14" s="17">
        <v>43508</v>
      </c>
      <c r="F14" s="12"/>
      <c r="G14" s="12"/>
      <c r="H14" s="5"/>
      <c r="I14" s="5"/>
      <c r="J14" s="4"/>
      <c r="K14" s="6" t="str">
        <f t="shared" ca="1" si="5"/>
        <v/>
      </c>
      <c r="L14" s="6">
        <f t="shared" ca="1" si="6"/>
        <v>0</v>
      </c>
      <c r="M14" s="6">
        <f t="shared" ca="1" si="0"/>
        <v>0</v>
      </c>
      <c r="N14" s="4"/>
      <c r="O14" s="6" t="str">
        <f t="shared" ca="1" si="1"/>
        <v/>
      </c>
      <c r="P14" s="4"/>
      <c r="Q14" s="16" t="str">
        <f t="shared" ca="1" si="2"/>
        <v/>
      </c>
      <c r="R14" s="4"/>
      <c r="S14" s="16" t="str">
        <f t="shared" ca="1" si="3"/>
        <v/>
      </c>
      <c r="T14" s="4"/>
      <c r="U14" s="16" t="str">
        <f t="shared" ca="1" si="4"/>
        <v/>
      </c>
      <c r="V14" s="6">
        <f ca="1">SUM(Table1[[#This Row],[la avences]]+Table1[[#This Row],[T1]]+Table1[[#This Row],[T2]]+Table1[[#This Row],[T3]]+Table1[[#This Row],[T4]]+Table1[[#This Row],[T5]]+Table1[[#This Row],[T6]])</f>
        <v>0</v>
      </c>
      <c r="W14" s="6">
        <f ca="1">Table1[[#This Row],[le montent]]-Table1[[#This Row],[varsment total]]</f>
        <v>0</v>
      </c>
    </row>
    <row r="15" spans="3:27" ht="30.75" customHeight="1">
      <c r="C15" s="12"/>
      <c r="D15" s="14"/>
      <c r="E15" s="25"/>
      <c r="F15" s="21"/>
      <c r="G15" s="12"/>
      <c r="H15" s="5"/>
      <c r="I15" s="5"/>
      <c r="J15" s="4"/>
      <c r="K15" s="6" t="str">
        <f t="shared" ca="1" si="5"/>
        <v/>
      </c>
      <c r="L15" s="6">
        <f t="shared" ca="1" si="6"/>
        <v>0</v>
      </c>
      <c r="M15" s="6">
        <f t="shared" ca="1" si="0"/>
        <v>0</v>
      </c>
      <c r="N15" s="4"/>
      <c r="O15" s="6" t="str">
        <f t="shared" ca="1" si="1"/>
        <v/>
      </c>
      <c r="P15" s="4"/>
      <c r="Q15" s="16" t="str">
        <f t="shared" ca="1" si="2"/>
        <v/>
      </c>
      <c r="R15" s="4"/>
      <c r="S15" s="16" t="str">
        <f t="shared" ca="1" si="3"/>
        <v/>
      </c>
      <c r="T15" s="4"/>
      <c r="U15" s="16" t="str">
        <f t="shared" ca="1" si="4"/>
        <v/>
      </c>
      <c r="V15" s="6">
        <f ca="1">SUM(Table1[[#This Row],[la avences]]+Table1[[#This Row],[T1]]+Table1[[#This Row],[T2]]+Table1[[#This Row],[T3]]+Table1[[#This Row],[T4]]+Table1[[#This Row],[T5]]+Table1[[#This Row],[T6]])</f>
        <v>0</v>
      </c>
      <c r="W15" s="6">
        <f ca="1">Table1[[#This Row],[le montent]]-Table1[[#This Row],[varsment total]]</f>
        <v>0</v>
      </c>
    </row>
    <row r="16" spans="3:27" ht="30.75" customHeight="1">
      <c r="F16" s="48"/>
      <c r="G16" s="49"/>
    </row>
    <row r="17" ht="30.75" customHeight="1"/>
    <row r="18" ht="30.75" customHeight="1"/>
    <row r="19" ht="30.75" customHeight="1"/>
    <row r="20" ht="30.75" customHeight="1"/>
    <row r="21" ht="30.75" customHeight="1"/>
    <row r="22" ht="30.75" customHeight="1"/>
    <row r="23" ht="30.75" customHeight="1"/>
    <row r="24" ht="30.75" customHeight="1"/>
    <row r="25" ht="30.75" customHeight="1"/>
    <row r="26" ht="30.75" customHeight="1"/>
    <row r="27" ht="30.75" customHeight="1"/>
    <row r="28" ht="30.75" customHeight="1"/>
    <row r="29" ht="30.75" customHeight="1"/>
    <row r="30" ht="30.75" customHeight="1"/>
    <row r="31" ht="30.75" customHeight="1"/>
    <row r="32" ht="30.75" customHeight="1"/>
    <row r="33" ht="30.75" customHeight="1"/>
    <row r="34" ht="30.75" customHeight="1"/>
    <row r="35" ht="30.75" customHeight="1"/>
    <row r="36" ht="30.75" customHeight="1"/>
    <row r="37" ht="30.75" customHeight="1"/>
    <row r="38" ht="30.75" customHeight="1"/>
    <row r="39" ht="30.75" customHeight="1"/>
    <row r="40" ht="30.75" customHeight="1"/>
    <row r="41" ht="30.75" customHeight="1"/>
    <row r="42" ht="30.75" customHeight="1"/>
    <row r="43" ht="30.75" customHeight="1"/>
    <row r="44" ht="30.75" customHeight="1"/>
    <row r="45" ht="30.75" customHeight="1"/>
    <row r="46" ht="30.75" customHeight="1"/>
    <row r="47" ht="30.75" customHeight="1"/>
    <row r="48" ht="30.75" customHeight="1"/>
    <row r="49" ht="30.75" customHeight="1"/>
    <row r="50" ht="30.75" customHeight="1"/>
    <row r="51" ht="30.75" customHeight="1"/>
    <row r="52" ht="30.75" customHeight="1"/>
    <row r="53" ht="30.75" customHeight="1"/>
    <row r="54" ht="30.75" customHeight="1"/>
    <row r="55" ht="30.75" customHeight="1"/>
    <row r="56" ht="30.75" customHeight="1"/>
    <row r="57" ht="30.75" customHeight="1"/>
    <row r="58" ht="30.75" customHeight="1"/>
    <row r="59" ht="30.75" customHeight="1"/>
    <row r="60" ht="30.75" customHeight="1"/>
    <row r="61" ht="30.75" customHeight="1"/>
    <row r="62" ht="30.75" customHeight="1"/>
    <row r="63" ht="30.75" customHeight="1"/>
    <row r="64" ht="30.75" customHeight="1"/>
    <row r="65" ht="30.75" customHeight="1"/>
    <row r="66" ht="30.75" customHeight="1"/>
    <row r="67" ht="30.75" customHeight="1"/>
    <row r="68" ht="30.75" customHeight="1"/>
    <row r="69" ht="30.75" customHeight="1"/>
    <row r="70" ht="30.75" customHeight="1"/>
    <row r="71" ht="30.75" customHeight="1"/>
    <row r="72" ht="30.75" customHeight="1"/>
    <row r="73" ht="30.75" customHeight="1"/>
    <row r="74" ht="30.75" customHeight="1"/>
    <row r="75" ht="30.75" customHeight="1"/>
    <row r="76" ht="30.75" customHeight="1"/>
    <row r="77" ht="30.75" customHeight="1"/>
    <row r="78" ht="30.75" customHeight="1"/>
    <row r="79" ht="30.75" customHeight="1"/>
    <row r="80" ht="30.75" customHeight="1"/>
    <row r="81" ht="30.75" customHeight="1"/>
    <row r="82" ht="30.75" customHeight="1"/>
    <row r="83" ht="30.75" customHeight="1"/>
    <row r="84" ht="30.75" customHeight="1"/>
    <row r="85" ht="30.75" customHeight="1"/>
    <row r="86" ht="30.75" customHeight="1"/>
    <row r="87" ht="30.75" customHeight="1"/>
    <row r="88" ht="30.75" customHeight="1"/>
    <row r="89" ht="30.75" customHeight="1"/>
    <row r="90" ht="30.75" customHeight="1"/>
    <row r="91" ht="30.75" customHeight="1"/>
    <row r="92" ht="30.75" customHeight="1"/>
    <row r="93" ht="30.75" customHeight="1"/>
    <row r="94" ht="30.75" customHeight="1"/>
    <row r="95" ht="30.75" customHeight="1"/>
    <row r="96" ht="30.75" customHeight="1"/>
    <row r="97" ht="30.75" customHeight="1"/>
    <row r="98" ht="30.75" customHeight="1"/>
    <row r="99" ht="30.75" customHeight="1"/>
    <row r="100" ht="30.75" customHeight="1"/>
    <row r="101" ht="30.75" customHeight="1"/>
    <row r="102" ht="30.75" customHeight="1"/>
    <row r="103" ht="30.75" customHeight="1"/>
    <row r="104" ht="30.75" customHeight="1"/>
    <row r="105" ht="30.75" customHeight="1"/>
    <row r="106" ht="30.75" customHeight="1"/>
    <row r="107" ht="30.75" customHeight="1"/>
    <row r="108" ht="30.75" customHeight="1"/>
    <row r="109" ht="30.75" customHeight="1"/>
    <row r="110" ht="30.75" customHeight="1"/>
    <row r="111" ht="30.75" customHeight="1"/>
    <row r="112" ht="30.75" customHeight="1"/>
    <row r="113" ht="30.75" customHeight="1"/>
    <row r="114" ht="30.75" customHeight="1"/>
    <row r="115" ht="30.75" customHeight="1"/>
    <row r="116" ht="30.75" customHeight="1"/>
    <row r="117" ht="30.75" customHeight="1"/>
    <row r="118" ht="30.75" customHeight="1"/>
    <row r="119" ht="30.75" customHeight="1"/>
    <row r="120" ht="30.75" customHeight="1"/>
    <row r="121" ht="30.75" customHeight="1"/>
    <row r="122" ht="30.75" customHeight="1"/>
    <row r="123" ht="30.75" customHeight="1"/>
    <row r="124" ht="30.75" customHeight="1"/>
    <row r="125" ht="30.75" customHeight="1"/>
    <row r="126" ht="30.75" customHeight="1"/>
    <row r="127" ht="30.75" customHeight="1"/>
    <row r="128" ht="30.75" customHeight="1"/>
    <row r="129" ht="30.75" customHeight="1"/>
    <row r="130" ht="30.75" customHeight="1"/>
    <row r="131" ht="30.75" customHeight="1"/>
    <row r="132" ht="30.75" customHeight="1"/>
    <row r="133" ht="30.75" customHeight="1"/>
    <row r="134" ht="30.75" customHeight="1"/>
    <row r="135" ht="30.75" customHeight="1"/>
    <row r="136" ht="30.75" customHeight="1"/>
    <row r="137" ht="30.75" customHeight="1"/>
    <row r="138" ht="30.75" customHeight="1"/>
    <row r="139" ht="30.75" customHeight="1"/>
    <row r="140" ht="30.75" customHeight="1"/>
    <row r="141" ht="30.75" customHeight="1"/>
    <row r="142" ht="30.75" customHeight="1"/>
    <row r="143" ht="30.75" customHeight="1"/>
    <row r="144" ht="30.75" customHeight="1"/>
    <row r="145" ht="30.75" customHeight="1"/>
    <row r="146" ht="30.75" customHeight="1"/>
    <row r="147" ht="30.75" customHeight="1"/>
    <row r="148" ht="30.75" customHeight="1"/>
    <row r="149" ht="30.75" customHeight="1"/>
    <row r="150" ht="30.75" customHeight="1"/>
    <row r="151" ht="30.75" customHeight="1"/>
    <row r="152" ht="30.75" customHeight="1"/>
    <row r="153" ht="30.75" customHeight="1"/>
    <row r="154" ht="30.75" customHeight="1"/>
    <row r="155" ht="30.75" customHeight="1"/>
    <row r="156" ht="30.75" customHeight="1"/>
    <row r="157" ht="30.75" customHeight="1"/>
    <row r="158" ht="30.75" customHeight="1"/>
    <row r="159" ht="30.75" customHeight="1"/>
    <row r="160" ht="30.75" customHeight="1"/>
    <row r="161" ht="30.75" customHeight="1"/>
    <row r="162" ht="30.75" customHeight="1"/>
    <row r="163" ht="30.75" customHeight="1"/>
    <row r="164" ht="30.75" customHeight="1"/>
    <row r="165" ht="30.75" customHeight="1"/>
    <row r="166" ht="30.75" customHeight="1"/>
    <row r="167" ht="30.75" customHeight="1"/>
    <row r="168" ht="30.75" customHeight="1"/>
    <row r="169" ht="30.75" customHeight="1"/>
    <row r="170" ht="30.75" customHeight="1"/>
    <row r="171" ht="30.75" customHeight="1"/>
    <row r="172" ht="30.75" customHeight="1"/>
    <row r="173" ht="30.75" customHeight="1"/>
    <row r="174" ht="30.75" customHeight="1"/>
    <row r="175" ht="30.75" customHeight="1"/>
    <row r="176" ht="30.75" customHeight="1"/>
    <row r="177" ht="30.75" customHeight="1"/>
    <row r="178" ht="30.75" customHeight="1"/>
    <row r="179" ht="30.75" customHeight="1"/>
    <row r="180" ht="30.75" customHeight="1"/>
    <row r="181" ht="30.75" customHeight="1"/>
    <row r="182" ht="30.75" customHeight="1"/>
    <row r="183" ht="30.75" customHeight="1"/>
    <row r="184" ht="30.75" customHeight="1"/>
    <row r="185" ht="30.75" customHeight="1"/>
    <row r="186" ht="30.75" customHeight="1"/>
    <row r="187" ht="30.75" customHeight="1"/>
    <row r="188" ht="30.75" customHeight="1"/>
    <row r="189" ht="30.75" customHeight="1"/>
    <row r="190" ht="30.75" customHeight="1"/>
    <row r="191" ht="30.75" customHeight="1"/>
    <row r="192" ht="30.75" customHeight="1"/>
    <row r="193" ht="30.75" customHeight="1"/>
    <row r="194" ht="30.75" customHeight="1"/>
    <row r="195" ht="30.75" customHeight="1"/>
    <row r="196" ht="30.75" customHeight="1"/>
    <row r="197" ht="30.75" customHeight="1"/>
    <row r="198" ht="30.75" customHeight="1"/>
    <row r="199" ht="30.75" customHeight="1"/>
    <row r="200" ht="30.75" customHeight="1"/>
    <row r="201" ht="30.75" customHeight="1"/>
    <row r="202" ht="30.75" customHeight="1"/>
    <row r="203" ht="30.75" customHeight="1"/>
    <row r="204" ht="30.75" customHeight="1"/>
    <row r="205" ht="30.75" customHeight="1"/>
    <row r="206" ht="30.75" customHeight="1"/>
    <row r="207" ht="30.75" customHeight="1"/>
    <row r="208" ht="30.75" customHeight="1"/>
    <row r="209" ht="30.75" customHeight="1"/>
    <row r="210" ht="30.75" customHeight="1"/>
    <row r="211" ht="30.75" customHeight="1"/>
    <row r="212" ht="30.75" customHeight="1"/>
    <row r="213" ht="30.75" customHeight="1"/>
    <row r="214" ht="30.75" customHeight="1"/>
    <row r="215" ht="30.75" customHeight="1"/>
    <row r="216" ht="30.75" customHeight="1"/>
    <row r="217" ht="30.75" customHeight="1"/>
    <row r="218" ht="30.75" customHeight="1"/>
    <row r="219" ht="30.75" customHeight="1"/>
    <row r="220" ht="30.75" customHeight="1"/>
    <row r="221" ht="30.75" customHeight="1"/>
    <row r="222" ht="30.75" customHeight="1"/>
    <row r="223" ht="30.75" customHeight="1"/>
    <row r="224" ht="30.75" customHeight="1"/>
    <row r="225" ht="30.75" customHeight="1"/>
    <row r="226" ht="30.75" customHeight="1"/>
    <row r="227" ht="30.75" customHeight="1"/>
    <row r="228" ht="30.75" customHeight="1"/>
    <row r="229" ht="30.75" customHeight="1"/>
    <row r="230" ht="30.75" customHeight="1"/>
    <row r="231" ht="30.75" customHeight="1"/>
    <row r="232" ht="30.75" customHeight="1"/>
    <row r="233" ht="30.75" customHeight="1"/>
    <row r="234" ht="30.75" customHeight="1"/>
    <row r="235" ht="30.75" customHeight="1"/>
    <row r="236" ht="30.75" customHeight="1"/>
    <row r="237" ht="30.75" customHeight="1"/>
    <row r="238" ht="30.75" customHeight="1"/>
    <row r="239" ht="30.75" customHeight="1"/>
    <row r="240" ht="30.75" customHeight="1"/>
    <row r="241" ht="30.75" customHeight="1"/>
    <row r="242" ht="30.75" customHeight="1"/>
    <row r="243" ht="30.75" customHeight="1"/>
    <row r="244" ht="30.75" customHeight="1"/>
    <row r="245" ht="30.75" customHeight="1"/>
    <row r="246" ht="30.75" customHeight="1"/>
    <row r="247" ht="30.75" customHeight="1"/>
    <row r="248" ht="30.75" customHeight="1"/>
    <row r="249" ht="30.75" customHeight="1"/>
    <row r="250" ht="30.75" customHeight="1"/>
    <row r="251" ht="30.75" customHeight="1"/>
    <row r="252" ht="30.75" customHeight="1"/>
    <row r="253" ht="30.75" customHeight="1"/>
    <row r="254" ht="30.75" customHeight="1"/>
    <row r="255" ht="30.75" customHeight="1"/>
    <row r="256" ht="30.75" customHeight="1"/>
    <row r="257" ht="30.75" customHeight="1"/>
    <row r="258" ht="30.75" customHeight="1"/>
    <row r="259" ht="30.75" customHeight="1"/>
    <row r="260" ht="30.75" customHeight="1"/>
    <row r="261" ht="30.75" customHeight="1"/>
    <row r="262" ht="30.75" customHeight="1"/>
    <row r="263" ht="30.75" customHeight="1"/>
    <row r="264" ht="30.75" customHeight="1"/>
    <row r="265" ht="30.75" customHeight="1"/>
    <row r="266" ht="30.75" customHeight="1"/>
    <row r="267" ht="30.75" customHeight="1"/>
    <row r="268" ht="30.75" customHeight="1"/>
    <row r="269" ht="30.75" customHeight="1"/>
    <row r="270" ht="30.75" customHeight="1"/>
    <row r="271" ht="30.75" customHeight="1"/>
    <row r="272" ht="30.75" customHeight="1"/>
    <row r="273" ht="30.75" customHeight="1"/>
    <row r="274" ht="30.75" customHeight="1"/>
    <row r="275" ht="30.75" customHeight="1"/>
    <row r="276" ht="30.75" customHeight="1"/>
    <row r="277" ht="30.75" customHeight="1"/>
    <row r="278" ht="30.75" customHeight="1"/>
    <row r="279" ht="30.75" customHeight="1"/>
    <row r="280" ht="30.75" customHeight="1"/>
    <row r="281" ht="30.75" customHeight="1"/>
    <row r="282" ht="30.75" customHeight="1"/>
    <row r="283" ht="30.75" customHeight="1"/>
    <row r="284" ht="30.75" customHeight="1"/>
    <row r="285" ht="30.75" customHeight="1"/>
    <row r="286" ht="30.75" customHeight="1"/>
    <row r="287" ht="30.75" customHeight="1"/>
    <row r="288" ht="30.75" customHeight="1"/>
    <row r="289" ht="30.75" customHeight="1"/>
    <row r="290" ht="30.75" customHeight="1"/>
    <row r="291" ht="30.75" customHeight="1"/>
    <row r="292" ht="30.75" customHeight="1"/>
    <row r="293" ht="30.75" customHeight="1"/>
    <row r="294" ht="30.75" customHeight="1"/>
    <row r="295" ht="30.75" customHeight="1"/>
    <row r="296" ht="30.75" customHeight="1"/>
    <row r="297" ht="30.75" customHeight="1"/>
    <row r="298" ht="30.75" customHeight="1"/>
    <row r="299" ht="30.75" customHeight="1"/>
    <row r="300" ht="30.75" customHeight="1"/>
    <row r="301" ht="30.75" hidden="1" customHeight="1"/>
    <row r="302" ht="30.75" hidden="1" customHeight="1"/>
    <row r="303" ht="30.75" hidden="1" customHeight="1"/>
    <row r="304" ht="30.75" hidden="1" customHeight="1"/>
  </sheetData>
  <pageMargins left="0.7" right="0.7" top="0.75" bottom="0.75" header="0.3" footer="0.3"/>
  <pageSetup orientation="portrait" r:id="rId1"/>
  <ignoredErrors>
    <ignoredError sqref="E6:E7 E13:E14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8841-B7C3-4B44-8EAB-F217232600F1}">
  <sheetPr codeName="Sheet2"/>
  <dimension ref="A1"/>
  <sheetViews>
    <sheetView workbookViewId="0"/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E3213-260F-4197-8297-E1D3A3C2CBAF}">
  <sheetPr codeName="Sheet3"/>
  <dimension ref="A1"/>
  <sheetViews>
    <sheetView workbookViewId="0"/>
  </sheetViews>
  <sheetFormatPr defaultRowHeight="15"/>
  <sheetData>
    <row r="1" spans="1:1">
      <c r="A1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5D23-0EA3-456D-B546-75F535A3F2DE}">
  <sheetPr codeName="Sheet4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ABCF-5E45-423B-A586-FF01722DDD35}">
  <sheetPr codeName="Sheet5"/>
  <dimension ref="A1"/>
  <sheetViews>
    <sheetView workbookViewId="0"/>
  </sheetViews>
  <sheetFormatPr defaultRowHeight="15"/>
  <sheetData>
    <row r="1" spans="1:1">
      <c r="A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MOT PASS</vt:lpstr>
      <vt:lpstr>MENU </vt:lpstr>
      <vt:lpstr>FACILLIT</vt:lpstr>
      <vt:lpstr>ACHAT</vt:lpstr>
      <vt:lpstr>PERSONNEL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</dc:creator>
  <cp:lastModifiedBy>SAAD</cp:lastModifiedBy>
  <dcterms:created xsi:type="dcterms:W3CDTF">2019-02-01T10:45:03Z</dcterms:created>
  <dcterms:modified xsi:type="dcterms:W3CDTF">2019-02-03T21:52:13Z</dcterms:modified>
</cp:coreProperties>
</file>