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HMOUD\Desktop\"/>
    </mc:Choice>
  </mc:AlternateContent>
  <bookViews>
    <workbookView xWindow="0" yWindow="0" windowWidth="19200" windowHeight="8265"/>
  </bookViews>
  <sheets>
    <sheet name="التسكين" sheetId="1" r:id="rId1"/>
    <sheet name="Sheet2" sheetId="2" r:id="rId2"/>
  </sheets>
  <externalReferences>
    <externalReference r:id="rId3"/>
    <externalReference r:id="rId4"/>
  </externalReferences>
  <definedNames>
    <definedName name="FF">[1]TOT_UMR!$AI$6</definedName>
    <definedName name="Names_for_Dtval">#REF!:INDEX(#REF!,COUNTIF(#REF!,"?*"))</definedName>
    <definedName name="NAMESFORDATA">#REF!:INDEX(#REF!,COUNTIF(#REF!,"?*"))</definedName>
    <definedName name="أخرى">[2]البيانات!$H$2:$H$9</definedName>
    <definedName name="الأوراق">[2]البيانات!$F$2:$F$6</definedName>
    <definedName name="البرنامج">[2]البيانات!$D$2:$D$6</definedName>
    <definedName name="البلد">'[1]SHEET UM'!$Q$15:$Q$16</definedName>
    <definedName name="التسكين">[2]البيانات!$BR$2:$BR$8</definedName>
    <definedName name="الحصة">[2]البيانات!$P$2:$P$4</definedName>
    <definedName name="الطيران">[2]البيانات!$BP$2:$BP$7</definedName>
    <definedName name="العلاقة">[2]البيانات!$J$2:$J$14</definedName>
    <definedName name="العميل">[2]البيانات!$A$2:$A$13</definedName>
    <definedName name="القائمة">#REF!</definedName>
    <definedName name="القرعه">[2]البيانات!$R$2:$R$4</definedName>
    <definedName name="المدينه_الأولى">[1]SETTING!$W$10:$W$11</definedName>
    <definedName name="المستوى">[2]البيانات!$N$2:$N$6</definedName>
    <definedName name="المشرفين">[2]البيانات!$BN$2:$BN$11</definedName>
    <definedName name="المعتمر">[2]العمرة!$C$8:$C$200</definedName>
    <definedName name="المناطق">[2]فنادق!$AG$82:$AG$84</definedName>
    <definedName name="المنطقة">[2]رحلة!$P$25:$P$26</definedName>
    <definedName name="تسكين_مجمع">التسكين!$Q$4:$V$16</definedName>
    <definedName name="حصة">[1]!Table8[الحصة]</definedName>
    <definedName name="خط_السير">[2]البيانات!$L$2:$L$3</definedName>
    <definedName name="خط_الطيران">[2]البيانات!$BU$2:$BU$6</definedName>
    <definedName name="ف_المدينة_المنورة">[1]SETTING!$G$2:$G$36</definedName>
    <definedName name="ف_مكة_المكرمة">[1]SETTING!$I$2:$I$31</definedName>
    <definedName name="فمدينة">[2]!Table32[اسم الفندق]</definedName>
    <definedName name="فمكة">[2]!Table31[[#All],[اسم الفندق]]</definedName>
    <definedName name="لا">[1]SETTING!$BW$1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9" i="1" l="1"/>
  <c r="A18" i="1"/>
  <c r="A17" i="1"/>
  <c r="V16" i="1"/>
  <c r="U16" i="1"/>
  <c r="T16" i="1"/>
  <c r="S16" i="1"/>
  <c r="R16" i="1"/>
  <c r="A16" i="1"/>
  <c r="A15" i="1"/>
  <c r="A14" i="1"/>
  <c r="A12" i="1"/>
  <c r="A10" i="1"/>
  <c r="A8" i="1"/>
  <c r="A6" i="1"/>
  <c r="I6" i="1"/>
  <c r="A5" i="1"/>
  <c r="M3" i="1"/>
  <c r="L3" i="1"/>
  <c r="K3" i="1"/>
  <c r="J3" i="1"/>
  <c r="I3" i="1"/>
  <c r="A9" i="1" l="1"/>
  <c r="A13" i="1"/>
  <c r="H6" i="1"/>
  <c r="J6" i="1" s="1"/>
  <c r="A7" i="1"/>
  <c r="A11" i="1"/>
  <c r="L6" i="1" l="1"/>
  <c r="M6" i="1"/>
  <c r="N6" i="1"/>
</calcChain>
</file>

<file path=xl/sharedStrings.xml><?xml version="1.0" encoding="utf-8"?>
<sst xmlns="http://schemas.openxmlformats.org/spreadsheetml/2006/main" count="150" uniqueCount="43">
  <si>
    <t>احمد شعبان</t>
  </si>
  <si>
    <t>ثنائى</t>
  </si>
  <si>
    <t>ثلاثى</t>
  </si>
  <si>
    <t>رباعى</t>
  </si>
  <si>
    <t>خماسى</t>
  </si>
  <si>
    <t xml:space="preserve"> مجمع</t>
  </si>
  <si>
    <t>م</t>
  </si>
  <si>
    <t>اسم العميل</t>
  </si>
  <si>
    <t>النوع</t>
  </si>
  <si>
    <t>الوصف</t>
  </si>
  <si>
    <t>الصلة</t>
  </si>
  <si>
    <t>التسكين</t>
  </si>
  <si>
    <t>العميل</t>
  </si>
  <si>
    <t>ذكر</t>
  </si>
  <si>
    <t>انثى</t>
  </si>
  <si>
    <t>اجمالى</t>
  </si>
  <si>
    <t>طفل</t>
  </si>
  <si>
    <t>رضيع</t>
  </si>
  <si>
    <t>بالغ</t>
  </si>
  <si>
    <t>الشركه</t>
  </si>
  <si>
    <t>محمد دسوقى</t>
  </si>
  <si>
    <t>خالد الدموكى</t>
  </si>
  <si>
    <t>عارف الصوفى</t>
  </si>
  <si>
    <t>عبد الرازق درهوس</t>
  </si>
  <si>
    <t>محمد احمد</t>
  </si>
  <si>
    <t>ابراهيم البحراوى</t>
  </si>
  <si>
    <t>عميل 1</t>
  </si>
  <si>
    <t>عميل 2</t>
  </si>
  <si>
    <t>المشرف</t>
  </si>
  <si>
    <t>الاجمالى</t>
  </si>
  <si>
    <t>عادل سلامة احمد السيد</t>
  </si>
  <si>
    <t>بشرى محمد عبده امبابى</t>
  </si>
  <si>
    <t>ام الخير محمد الباز الحمداوى</t>
  </si>
  <si>
    <t>فيفة ابراهيم عبدالعزيز الشريف</t>
  </si>
  <si>
    <t>هانم حسب النبى محمد علي</t>
  </si>
  <si>
    <t>نادره محمد الحسينى حسن</t>
  </si>
  <si>
    <t>توتو منصور حسين سليمان</t>
  </si>
  <si>
    <t>السيد محمد فهمى علي</t>
  </si>
  <si>
    <t>احمد عبد العال شعبان محمد</t>
  </si>
  <si>
    <t>رجاء ابراهيم سلامه ابراهيم</t>
  </si>
  <si>
    <t>أنثى</t>
  </si>
  <si>
    <t xml:space="preserve">مطلوب  ترحيل الخلايا من  i3:m3   في الجدول المسمى تسكين_مجمع  كل عميل  امام اسمه( اسم العميل موجود في b2 )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</si>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</sst>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4"/>
      <color theme="1" tint="4.9989318521683403E-2"/>
      <name val="Calibri"/>
      <family val="2"/>
      <scheme val="minor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theme="8" tint="0.59999389629810485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1" fillId="2" borderId="0" xfId="0" applyFont="1" applyFill="1" applyBorder="1" applyAlignment="1"/>
    <xf numFmtId="0" fontId="2" fillId="3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3" xfId="0" applyBorder="1"/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5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1">
    <dxf>
      <fill>
        <patternFill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34219</xdr:colOff>
      <xdr:row>6</xdr:row>
      <xdr:rowOff>39326</xdr:rowOff>
    </xdr:from>
    <xdr:to>
      <xdr:col>18</xdr:col>
      <xdr:colOff>107695</xdr:colOff>
      <xdr:row>11</xdr:row>
      <xdr:rowOff>182201</xdr:rowOff>
    </xdr:to>
    <xdr:sp macro="" textlink="">
      <xdr:nvSpPr>
        <xdr:cNvPr id="4" name="U-Turn Arrow 3"/>
        <xdr:cNvSpPr/>
      </xdr:nvSpPr>
      <xdr:spPr>
        <a:xfrm rot="9881757">
          <a:off x="9976605905" y="1277576"/>
          <a:ext cx="4569276" cy="1143000"/>
        </a:xfrm>
        <a:prstGeom prst="utur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295275</xdr:colOff>
      <xdr:row>1</xdr:row>
      <xdr:rowOff>114300</xdr:rowOff>
    </xdr:from>
    <xdr:to>
      <xdr:col>16</xdr:col>
      <xdr:colOff>428625</xdr:colOff>
      <xdr:row>8</xdr:row>
      <xdr:rowOff>123825</xdr:rowOff>
    </xdr:to>
    <xdr:cxnSp macro="">
      <xdr:nvCxnSpPr>
        <xdr:cNvPr id="6" name="Straight Arrow Connector 5"/>
        <xdr:cNvCxnSpPr/>
      </xdr:nvCxnSpPr>
      <xdr:spPr>
        <a:xfrm flipH="1">
          <a:off x="9977942325" y="314325"/>
          <a:ext cx="9220200" cy="14478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419100</xdr:colOff>
          <xdr:row>18</xdr:row>
          <xdr:rowOff>180975</xdr:rowOff>
        </xdr:from>
        <xdr:to>
          <xdr:col>18</xdr:col>
          <xdr:colOff>219075</xdr:colOff>
          <xdr:row>22</xdr:row>
          <xdr:rowOff>9525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</a:rPr>
                <a:t>Button 2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604;&#1605;&#1587;&#1578;&#1608;&#1609;/&#1575;&#1604;&#1605;&#1587;&#1578;&#1608;&#1609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6;&#1604;&#1587;&#160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IC"/>
      <sheetName val="SHEET UM"/>
      <sheetName val="Sheet1"/>
      <sheetName val="UMRA"/>
      <sheetName val="F_UMRA "/>
      <sheetName val="HAJ"/>
      <sheetName val="R_HAJ"/>
      <sheetName val="TOT_UMR"/>
      <sheetName val="hotal"/>
      <sheetName val="RECORD"/>
      <sheetName val="arry"/>
      <sheetName val="agreement"/>
      <sheetName val="التسكين"/>
      <sheetName val="ROOM"/>
      <sheetName val="CONFERM"/>
      <sheetName val="التقرير"/>
      <sheetName val="SETTING"/>
      <sheetName val="REPORTS"/>
      <sheetName val="المستوى"/>
    </sheetNames>
    <sheetDataSet>
      <sheetData sheetId="0" refreshError="1"/>
      <sheetData sheetId="1">
        <row r="15">
          <cell r="Q15" t="str">
            <v>المدينة_المنورة</v>
          </cell>
        </row>
        <row r="16">
          <cell r="Q16" t="str">
            <v>مكة_المكرمة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6">
          <cell r="AI6">
            <v>7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">
          <cell r="BW1" t="str">
            <v>لا</v>
          </cell>
        </row>
        <row r="2">
          <cell r="G2" t="str">
            <v>دار الايمان جراند</v>
          </cell>
          <cell r="I2" t="str">
            <v>اجنحة ريتاج البيت</v>
          </cell>
        </row>
        <row r="3">
          <cell r="G3" t="str">
            <v>ديار المدينة</v>
          </cell>
          <cell r="I3" t="str">
            <v>الشهداء</v>
          </cell>
        </row>
        <row r="4">
          <cell r="G4" t="str">
            <v>ديار طيبة</v>
          </cell>
          <cell r="I4" t="str">
            <v>الصفوة رويال</v>
          </cell>
        </row>
        <row r="5">
          <cell r="G5" t="str">
            <v>سرايا طابا</v>
          </cell>
          <cell r="I5" t="str">
            <v>دار الايمان اجياد</v>
          </cell>
        </row>
        <row r="6">
          <cell r="G6" t="str">
            <v>لؤلؤة الاندلس</v>
          </cell>
          <cell r="I6" t="str">
            <v>رمادا دار الفائزين</v>
          </cell>
        </row>
        <row r="7">
          <cell r="G7" t="str">
            <v>ميراج طيبة</v>
          </cell>
          <cell r="I7" t="str">
            <v>مواسم اجياد</v>
          </cell>
        </row>
        <row r="8">
          <cell r="G8" t="str">
            <v>ابروى</v>
          </cell>
          <cell r="I8" t="str">
            <v>منارة الأصيل</v>
          </cell>
        </row>
        <row r="9">
          <cell r="G9" t="str">
            <v>اجنحة طيبة</v>
          </cell>
          <cell r="I9" t="str">
            <v>أبراج مكة ملنيم</v>
          </cell>
        </row>
        <row r="10">
          <cell r="G10" t="str">
            <v>الايمان طيبة</v>
          </cell>
          <cell r="I10" t="str">
            <v>اريج الهجرة</v>
          </cell>
          <cell r="W10" t="str">
            <v>مكة/مدينه</v>
          </cell>
        </row>
        <row r="11">
          <cell r="G11" t="str">
            <v>الصالحية الذهبى</v>
          </cell>
          <cell r="I11" t="str">
            <v>برج الضيافة</v>
          </cell>
          <cell r="W11" t="str">
            <v>مدينه /مكة</v>
          </cell>
        </row>
        <row r="12">
          <cell r="G12" t="str">
            <v>المختارة العالمى</v>
          </cell>
          <cell r="I12" t="str">
            <v>دار الايمان الذهبى</v>
          </cell>
        </row>
        <row r="13">
          <cell r="G13" t="str">
            <v>المدينه هيلتون</v>
          </cell>
          <cell r="I13" t="str">
            <v>دار الايمان المهاجرين</v>
          </cell>
        </row>
        <row r="14">
          <cell r="G14" t="str">
            <v>المدينه موفنبيك</v>
          </cell>
          <cell r="I14" t="str">
            <v>دار الايمان جراند</v>
          </cell>
        </row>
        <row r="15">
          <cell r="G15" t="str">
            <v>دار الايمان المنار</v>
          </cell>
          <cell r="I15" t="str">
            <v>دار التوحيد</v>
          </cell>
        </row>
        <row r="16">
          <cell r="G16" t="str">
            <v>دار الايمان انتركوتننتال</v>
          </cell>
          <cell r="I16" t="str">
            <v>عبير الايمان</v>
          </cell>
        </row>
        <row r="17">
          <cell r="G17" t="str">
            <v>دار الهجرة</v>
          </cell>
          <cell r="I17" t="str">
            <v>فلسطين</v>
          </cell>
        </row>
        <row r="18">
          <cell r="G18" t="str">
            <v>رمادا الحمرا</v>
          </cell>
          <cell r="I18" t="str">
            <v>ماريوت مكة</v>
          </cell>
        </row>
        <row r="19">
          <cell r="G19" t="str">
            <v>شذا المدينة</v>
          </cell>
          <cell r="I19" t="str">
            <v>موفنبيك هاجر</v>
          </cell>
        </row>
        <row r="20">
          <cell r="G20" t="str">
            <v>الايمان احد</v>
          </cell>
          <cell r="I20" t="str">
            <v>موده الحسنين</v>
          </cell>
        </row>
        <row r="21">
          <cell r="G21" t="str">
            <v>الاندلس دار السلام</v>
          </cell>
          <cell r="I21" t="str">
            <v>اركان بكة</v>
          </cell>
        </row>
        <row r="22">
          <cell r="G22" t="str">
            <v>السرايا</v>
          </cell>
          <cell r="I22" t="str">
            <v>ايلاف بكة</v>
          </cell>
        </row>
        <row r="23">
          <cell r="G23" t="str">
            <v>الصالحية</v>
          </cell>
          <cell r="I23" t="str">
            <v>جوهرة ديار</v>
          </cell>
        </row>
        <row r="24">
          <cell r="G24" t="str">
            <v>المختارة الغربى</v>
          </cell>
          <cell r="I24" t="str">
            <v>سما الضيافة</v>
          </cell>
        </row>
        <row r="25">
          <cell r="G25" t="str">
            <v>المروه الذهبى</v>
          </cell>
          <cell r="I25" t="str">
            <v>كريستالة الأصيل</v>
          </cell>
        </row>
        <row r="26">
          <cell r="G26" t="str">
            <v>أبراج الامل</v>
          </cell>
          <cell r="I26" t="str">
            <v>كريستالات الأصيل</v>
          </cell>
        </row>
        <row r="27">
          <cell r="G27" t="str">
            <v>بهاء الزهراء</v>
          </cell>
          <cell r="I27" t="str">
            <v>لؤلؤة الأصيل</v>
          </cell>
        </row>
        <row r="28">
          <cell r="G28" t="str">
            <v>حياة طيبة</v>
          </cell>
          <cell r="I28" t="str">
            <v>ماسة الأصيل</v>
          </cell>
        </row>
        <row r="29">
          <cell r="G29" t="str">
            <v>ديار الامل</v>
          </cell>
          <cell r="I29" t="str">
            <v>مرجانة الأصيل</v>
          </cell>
        </row>
        <row r="30">
          <cell r="G30" t="str">
            <v>سما الذهبى</v>
          </cell>
          <cell r="I30" t="str">
            <v>فردوس الأصيل</v>
          </cell>
        </row>
        <row r="31">
          <cell r="G31" t="str">
            <v>سرايا الامل</v>
          </cell>
          <cell r="I31" t="str">
            <v>دار ام القرى الذهبى</v>
          </cell>
        </row>
        <row r="32">
          <cell r="G32" t="str">
            <v>المختارة الذهبى</v>
          </cell>
        </row>
        <row r="33">
          <cell r="G33" t="str">
            <v>هارمونى</v>
          </cell>
        </row>
        <row r="34">
          <cell r="G34" t="str">
            <v>برج موده</v>
          </cell>
        </row>
        <row r="35">
          <cell r="G35" t="str">
            <v>لؤلؤه المكارم</v>
          </cell>
        </row>
        <row r="36">
          <cell r="G36" t="str">
            <v>النخيل</v>
          </cell>
        </row>
      </sheetData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قائمة"/>
      <sheetName val="رحلة"/>
      <sheetName val="العمرة"/>
      <sheetName val="فلاتر عمرة"/>
      <sheetName val="اجمالى العمرة"/>
      <sheetName val="التسكين"/>
      <sheetName val="مصفوفات"/>
      <sheetName val="تقرير عمرة"/>
      <sheetName val="الحج"/>
      <sheetName val="الحج بعد القرعة"/>
      <sheetName val="فلاتر حج"/>
      <sheetName val="المراجعة"/>
      <sheetName val="فنادق"/>
      <sheetName val="البيانات"/>
      <sheetName val="بلسم"/>
    </sheetNames>
    <sheetDataSet>
      <sheetData sheetId="0" refreshError="1"/>
      <sheetData sheetId="1">
        <row r="25">
          <cell r="P25" t="str">
            <v>المدينة_المنورة</v>
          </cell>
        </row>
        <row r="26">
          <cell r="P26" t="str">
            <v>مكة_المكرمة</v>
          </cell>
        </row>
      </sheetData>
      <sheetData sheetId="2">
        <row r="8">
          <cell r="A8" t="str">
            <v>احمد شعبان1</v>
          </cell>
          <cell r="C8" t="str">
            <v>عادل سلامة احمد السيد</v>
          </cell>
        </row>
        <row r="9">
          <cell r="C9" t="str">
            <v>بشرى محمد عبده امبابى</v>
          </cell>
        </row>
        <row r="10">
          <cell r="C10" t="str">
            <v>ام الخير محمد الباز الحمداوى</v>
          </cell>
        </row>
        <row r="11">
          <cell r="C11" t="str">
            <v>فيفة ابراهيم عبدالعزيز الشريف</v>
          </cell>
        </row>
        <row r="12">
          <cell r="C12" t="str">
            <v>هانم حسب النبى محمد علي</v>
          </cell>
        </row>
        <row r="13">
          <cell r="C13" t="str">
            <v>نادره محمد الحسينى حسن</v>
          </cell>
        </row>
        <row r="14">
          <cell r="C14" t="str">
            <v>توتو منصور حسين سليمان</v>
          </cell>
        </row>
        <row r="15">
          <cell r="C15" t="str">
            <v>السيد محمد فهمى علي</v>
          </cell>
        </row>
        <row r="16">
          <cell r="C16" t="str">
            <v>رامى زكريا عبد الشافى هيكل</v>
          </cell>
        </row>
        <row r="17">
          <cell r="C17" t="str">
            <v>محمد احمد عبد العال درهوس</v>
          </cell>
        </row>
        <row r="18">
          <cell r="C18" t="str">
            <v>حامد محمود محمد سالم</v>
          </cell>
        </row>
        <row r="19">
          <cell r="C19" t="str">
            <v>منى السيد هاشم حسانين</v>
          </cell>
        </row>
        <row r="20">
          <cell r="C20" t="str">
            <v>اسراء احمد عبد العزيز عبد الحميد بيومى</v>
          </cell>
        </row>
        <row r="21">
          <cell r="C21" t="str">
            <v>عبد العزيز احمد عبد الحميد</v>
          </cell>
        </row>
        <row r="22">
          <cell r="C22" t="str">
            <v>نشوى السيد محمد سلامة جديلة</v>
          </cell>
        </row>
        <row r="23">
          <cell r="C23" t="str">
            <v>احمد عبد العال شعبان محمد</v>
          </cell>
        </row>
        <row r="24">
          <cell r="C24" t="str">
            <v>رجاء ابراهيم سلامه ابراهيم</v>
          </cell>
        </row>
        <row r="25">
          <cell r="C25" t="str">
            <v>نوال محمد ابراهيم عبد اللة زيادة</v>
          </cell>
        </row>
        <row r="26">
          <cell r="C26" t="str">
            <v>عبد النبى رمضان جبر احمد</v>
          </cell>
        </row>
        <row r="27">
          <cell r="C27" t="str">
            <v>اجلال محمد رمضان نصر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82">
          <cell r="AG82" t="str">
            <v>مناطق_المدينة</v>
          </cell>
        </row>
        <row r="83">
          <cell r="AG83" t="str">
            <v>مناطق_مكة</v>
          </cell>
        </row>
        <row r="84">
          <cell r="AG84" t="str">
            <v>جدة</v>
          </cell>
        </row>
      </sheetData>
      <sheetData sheetId="13">
        <row r="2">
          <cell r="A2" t="str">
            <v>الشركه</v>
          </cell>
          <cell r="D2" t="str">
            <v>برنامج كامل</v>
          </cell>
          <cell r="F2" t="str">
            <v>تم</v>
          </cell>
          <cell r="H2" t="str">
            <v>موافقة زوج</v>
          </cell>
          <cell r="J2" t="str">
            <v>7-زوج</v>
          </cell>
          <cell r="L2" t="str">
            <v>مكة / مدينة</v>
          </cell>
          <cell r="N2" t="str">
            <v>برى</v>
          </cell>
          <cell r="P2" t="str">
            <v>ستار ميكر</v>
          </cell>
          <cell r="R2" t="str">
            <v>ناجح</v>
          </cell>
          <cell r="BN2" t="str">
            <v>محمد عبد الاخر</v>
          </cell>
          <cell r="BP2" t="str">
            <v>مصر للطيران</v>
          </cell>
          <cell r="BR2" t="str">
            <v>التسكين حسب طبيعه الغرف</v>
          </cell>
          <cell r="BU2" t="str">
            <v>قاهرة - جدة - قاهرة</v>
          </cell>
        </row>
        <row r="3">
          <cell r="A3" t="str">
            <v>احمد شعبان</v>
          </cell>
          <cell r="D3" t="str">
            <v>تأشيرة فقط</v>
          </cell>
          <cell r="F3" t="str">
            <v>لم يتم</v>
          </cell>
          <cell r="H3" t="str">
            <v>موافقة اب</v>
          </cell>
          <cell r="J3" t="str">
            <v>1-ابن</v>
          </cell>
          <cell r="L3" t="str">
            <v>مدينة / مكة</v>
          </cell>
          <cell r="N3" t="str">
            <v>اقتصادى</v>
          </cell>
          <cell r="P3" t="str">
            <v>فرحات</v>
          </cell>
          <cell r="R3" t="str">
            <v>غير موفق</v>
          </cell>
          <cell r="BN3" t="str">
            <v>احمد عزيز احمد عبد العزيز</v>
          </cell>
          <cell r="BP3" t="str">
            <v>الخطوط السعودية</v>
          </cell>
          <cell r="BR3" t="str">
            <v>ثنائى</v>
          </cell>
          <cell r="BU3" t="str">
            <v>قاهرة - مدينه  - قاهرة</v>
          </cell>
        </row>
        <row r="4">
          <cell r="A4" t="str">
            <v>محمد دسوقى</v>
          </cell>
          <cell r="D4" t="str">
            <v>تذكرة فقط</v>
          </cell>
          <cell r="F4" t="str">
            <v>لا يوجد</v>
          </cell>
          <cell r="H4" t="str">
            <v>شهادة طلاق</v>
          </cell>
          <cell r="J4" t="str">
            <v>3-اب</v>
          </cell>
          <cell r="N4" t="str">
            <v>موسم كامل</v>
          </cell>
          <cell r="P4" t="str">
            <v>أخرى</v>
          </cell>
          <cell r="R4" t="str">
            <v>مشرفيين</v>
          </cell>
          <cell r="BN4" t="str">
            <v>احمد شعبان</v>
          </cell>
          <cell r="BP4" t="str">
            <v>النيل</v>
          </cell>
          <cell r="BR4" t="str">
            <v>ثلاثى</v>
          </cell>
          <cell r="BU4" t="str">
            <v>قاهرة - جدة - مدينه -قاهرة</v>
          </cell>
        </row>
        <row r="5">
          <cell r="A5" t="str">
            <v>خالد الدموكى</v>
          </cell>
          <cell r="D5" t="str">
            <v>تأشيرة وتذكرة</v>
          </cell>
          <cell r="F5" t="str">
            <v>يوجد</v>
          </cell>
          <cell r="H5" t="str">
            <v>شهادة ميلاد</v>
          </cell>
          <cell r="J5" t="str">
            <v>5-اخ</v>
          </cell>
          <cell r="N5" t="str">
            <v>4 نجوم</v>
          </cell>
          <cell r="BN5" t="str">
            <v>منازل الكرام  لخدمات المعتمرين</v>
          </cell>
          <cell r="BP5" t="str">
            <v>ناس</v>
          </cell>
          <cell r="BR5" t="str">
            <v>رباعى</v>
          </cell>
          <cell r="BU5" t="str">
            <v>قاهرة - مدينه - جدة - قاهرة</v>
          </cell>
        </row>
        <row r="6">
          <cell r="A6" t="str">
            <v>عارف الصوفى</v>
          </cell>
          <cell r="D6" t="str">
            <v>سكن فقط</v>
          </cell>
          <cell r="F6" t="str">
            <v>مستثنى</v>
          </cell>
          <cell r="H6" t="str">
            <v>شهادة تحركات</v>
          </cell>
          <cell r="J6" t="str">
            <v>18-الخال</v>
          </cell>
          <cell r="N6" t="str">
            <v>5 نجوم</v>
          </cell>
          <cell r="BN6" t="str">
            <v>خالد الدموكى</v>
          </cell>
          <cell r="BP6" t="str">
            <v>المصرية</v>
          </cell>
          <cell r="BR6" t="str">
            <v>خماسى</v>
          </cell>
          <cell r="BU6" t="str">
            <v>قاهرة - ينبع - قاهرة</v>
          </cell>
        </row>
        <row r="7">
          <cell r="A7" t="str">
            <v>عبد الرازق درهوس</v>
          </cell>
          <cell r="H7" t="str">
            <v>تغيير الجواز</v>
          </cell>
          <cell r="J7" t="str">
            <v>العم-20</v>
          </cell>
          <cell r="BN7" t="str">
            <v>رؤيا العمران لخدمات المعتمرين</v>
          </cell>
          <cell r="BP7" t="str">
            <v>طيران</v>
          </cell>
          <cell r="BR7" t="str">
            <v>مشترك</v>
          </cell>
        </row>
        <row r="8">
          <cell r="A8" t="str">
            <v>محمد احمد</v>
          </cell>
          <cell r="H8" t="str">
            <v>موافقة سفر</v>
          </cell>
          <cell r="J8" t="str">
            <v>9-الجد</v>
          </cell>
          <cell r="BN8" t="str">
            <v>رامى زكريا عبدالشافى</v>
          </cell>
          <cell r="BR8" t="str">
            <v>سويت</v>
          </cell>
        </row>
        <row r="9">
          <cell r="A9" t="str">
            <v>ابراهيم البحراوى</v>
          </cell>
          <cell r="H9" t="str">
            <v>قرار وصايا</v>
          </cell>
          <cell r="J9" t="str">
            <v>27-الحمو</v>
          </cell>
          <cell r="BN9" t="str">
            <v>نعيمه عبد الفتاح كروم</v>
          </cell>
        </row>
        <row r="10">
          <cell r="A10" t="str">
            <v>عميل 1</v>
          </cell>
          <cell r="J10" t="str">
            <v>راس م</v>
          </cell>
          <cell r="BN10" t="str">
            <v>احمد حسن على الاسمر</v>
          </cell>
        </row>
        <row r="11">
          <cell r="A11" t="str">
            <v>عميل 2</v>
          </cell>
          <cell r="J11" t="str">
            <v>15-عصبة النساء</v>
          </cell>
          <cell r="BN11" t="str">
            <v>إبراهيم الدسوقى</v>
          </cell>
        </row>
        <row r="12">
          <cell r="A12" t="str">
            <v>المشرف</v>
          </cell>
          <cell r="J12" t="str">
            <v>فردى</v>
          </cell>
        </row>
        <row r="13">
          <cell r="A13" t="str">
            <v>الاجمالى</v>
          </cell>
          <cell r="J13" t="str">
            <v>25-زوج الام</v>
          </cell>
        </row>
        <row r="14">
          <cell r="J14" t="str">
            <v>23-زوج البنت</v>
          </cell>
        </row>
      </sheetData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Y45"/>
  <sheetViews>
    <sheetView showGridLines="0" rightToLeft="1" tabSelected="1" topLeftCell="E1" workbookViewId="0">
      <selection activeCell="A2" sqref="A2:B2"/>
    </sheetView>
  </sheetViews>
  <sheetFormatPr defaultRowHeight="15" x14ac:dyDescent="0.25"/>
  <cols>
    <col min="1" max="1" width="6" customWidth="1"/>
    <col min="2" max="2" width="28" customWidth="1"/>
    <col min="5" max="5" width="22.42578125" customWidth="1"/>
    <col min="6" max="6" width="9.42578125" customWidth="1"/>
    <col min="7" max="7" width="7" customWidth="1"/>
    <col min="14" max="14" width="11.42578125" customWidth="1"/>
    <col min="15" max="15" width="3.7109375" customWidth="1"/>
    <col min="17" max="17" width="15.7109375" customWidth="1"/>
  </cols>
  <sheetData>
    <row r="1" spans="1:25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thickBot="1" x14ac:dyDescent="0.35">
      <c r="A2" s="12" t="s">
        <v>0</v>
      </c>
      <c r="B2" s="13"/>
      <c r="C2" s="1"/>
      <c r="D2" s="1"/>
      <c r="E2" s="2"/>
      <c r="F2" s="1"/>
      <c r="G2" s="1"/>
      <c r="H2" s="1"/>
      <c r="I2" s="3" t="s">
        <v>1</v>
      </c>
      <c r="J2" s="3" t="s">
        <v>2</v>
      </c>
      <c r="K2" s="3" t="s">
        <v>3</v>
      </c>
      <c r="L2" s="3" t="s">
        <v>4</v>
      </c>
      <c r="M2" s="3" t="s">
        <v>5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25">
      <c r="A3" s="1"/>
      <c r="B3" s="1"/>
      <c r="C3" s="1"/>
      <c r="D3" s="1"/>
      <c r="E3" s="1"/>
      <c r="F3" s="1"/>
      <c r="G3" s="1"/>
      <c r="H3" s="1"/>
      <c r="I3" s="4">
        <f>COUNTIF($F$5:$F$31,$I$2)</f>
        <v>1</v>
      </c>
      <c r="J3" s="4">
        <f>COUNTIF($F$5:$F$31,$J$2)</f>
        <v>1</v>
      </c>
      <c r="K3" s="4">
        <f>COUNTIF($F$5:$F$31,$K$2)</f>
        <v>0</v>
      </c>
      <c r="L3" s="4">
        <f>COUNTIF($F$5:$F$31,$L$2)</f>
        <v>0</v>
      </c>
      <c r="M3" s="4">
        <f>COUNTIF($F$5:$F$31,"التسكين حسب طبيعه الغرف")</f>
        <v>0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x14ac:dyDescent="0.25">
      <c r="A4" s="5" t="s">
        <v>6</v>
      </c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  <c r="G4" s="1"/>
      <c r="H4" s="1"/>
      <c r="I4" s="1"/>
      <c r="J4" s="1"/>
      <c r="K4" s="1"/>
      <c r="L4" s="1"/>
      <c r="M4" s="1"/>
      <c r="N4" s="1"/>
      <c r="O4" s="1"/>
      <c r="P4" s="1"/>
      <c r="Q4" s="5" t="s">
        <v>12</v>
      </c>
      <c r="R4" s="5" t="s">
        <v>1</v>
      </c>
      <c r="S4" s="5" t="s">
        <v>2</v>
      </c>
      <c r="T4" s="5" t="s">
        <v>3</v>
      </c>
      <c r="U4" s="5" t="s">
        <v>4</v>
      </c>
      <c r="V4" s="5" t="s">
        <v>5</v>
      </c>
      <c r="W4" s="1"/>
      <c r="X4" s="1"/>
      <c r="Y4" s="1"/>
    </row>
    <row r="5" spans="1:25" ht="15.75" x14ac:dyDescent="0.25">
      <c r="A5" s="6">
        <f>IF(B5="","",SUBTOTAL(3,$B5:$B$5))</f>
        <v>1</v>
      </c>
      <c r="B5" s="7" t="s">
        <v>30</v>
      </c>
      <c r="C5" s="7" t="s">
        <v>13</v>
      </c>
      <c r="D5" s="7" t="s">
        <v>18</v>
      </c>
      <c r="E5" s="7">
        <v>0</v>
      </c>
      <c r="F5" s="7"/>
      <c r="G5" s="1"/>
      <c r="H5" s="8" t="s">
        <v>13</v>
      </c>
      <c r="I5" s="8" t="s">
        <v>14</v>
      </c>
      <c r="J5" s="8" t="s">
        <v>15</v>
      </c>
      <c r="K5" s="1"/>
      <c r="L5" s="8" t="s">
        <v>16</v>
      </c>
      <c r="M5" s="8" t="s">
        <v>17</v>
      </c>
      <c r="N5" s="8" t="s">
        <v>18</v>
      </c>
      <c r="O5" s="1"/>
      <c r="P5" s="1"/>
      <c r="Q5" s="9" t="s">
        <v>19</v>
      </c>
      <c r="R5" s="9"/>
      <c r="S5" s="9"/>
      <c r="T5" s="9"/>
      <c r="U5" s="9"/>
      <c r="V5" s="9"/>
      <c r="W5" s="1"/>
      <c r="X5" s="1"/>
      <c r="Y5" s="1"/>
    </row>
    <row r="6" spans="1:25" ht="15.75" x14ac:dyDescent="0.25">
      <c r="A6" s="6">
        <f>IF(B6="","",SUBTOTAL(3,$B$5:$B6))</f>
        <v>2</v>
      </c>
      <c r="B6" s="7" t="s">
        <v>31</v>
      </c>
      <c r="C6" s="7" t="s">
        <v>40</v>
      </c>
      <c r="D6" s="7" t="s">
        <v>18</v>
      </c>
      <c r="E6" s="7">
        <v>0</v>
      </c>
      <c r="F6" s="7"/>
      <c r="G6" s="1"/>
      <c r="H6" s="9">
        <f>COUNTIF($C$5:$C$31,$H$5)</f>
        <v>3</v>
      </c>
      <c r="I6" s="9">
        <f>COUNTIF($C$5:$C$31,$I$5)</f>
        <v>7</v>
      </c>
      <c r="J6" s="9">
        <f>H6+I6</f>
        <v>10</v>
      </c>
      <c r="K6" s="1"/>
      <c r="L6" s="9">
        <f>COUNTIF(D5:$D$31,L5)</f>
        <v>0</v>
      </c>
      <c r="M6" s="9">
        <f>COUNTIF($D5:E$31,M5)</f>
        <v>0</v>
      </c>
      <c r="N6" s="9">
        <f>COUNTIF($D5:F$31,N5)</f>
        <v>10</v>
      </c>
      <c r="O6" s="1"/>
      <c r="P6" s="1"/>
      <c r="Q6" s="9" t="s">
        <v>0</v>
      </c>
      <c r="R6" s="9"/>
      <c r="S6" s="9"/>
      <c r="T6" s="9"/>
      <c r="U6" s="9"/>
      <c r="V6" s="9"/>
      <c r="W6" s="1"/>
      <c r="X6" s="1"/>
      <c r="Y6" s="1"/>
    </row>
    <row r="7" spans="1:25" ht="15.75" x14ac:dyDescent="0.25">
      <c r="A7" s="6">
        <f>IF(B7="","",SUBTOTAL(3,$B$5:$B7))</f>
        <v>3</v>
      </c>
      <c r="B7" s="7" t="s">
        <v>32</v>
      </c>
      <c r="C7" s="7" t="s">
        <v>40</v>
      </c>
      <c r="D7" s="7" t="s">
        <v>18</v>
      </c>
      <c r="E7" s="7">
        <v>0</v>
      </c>
      <c r="F7" s="7"/>
      <c r="G7" s="1"/>
      <c r="H7" s="1"/>
      <c r="I7" s="1"/>
      <c r="J7" s="1"/>
      <c r="K7" s="1"/>
      <c r="L7" s="1"/>
      <c r="M7" s="1"/>
      <c r="N7" s="1"/>
      <c r="O7" s="1"/>
      <c r="P7" s="1"/>
      <c r="Q7" s="9" t="s">
        <v>20</v>
      </c>
      <c r="R7" s="9"/>
      <c r="S7" s="9"/>
      <c r="T7" s="9"/>
      <c r="U7" s="9"/>
      <c r="V7" s="9"/>
      <c r="W7" s="1"/>
      <c r="X7" s="1"/>
      <c r="Y7" s="1"/>
    </row>
    <row r="8" spans="1:25" ht="15.75" x14ac:dyDescent="0.25">
      <c r="A8" s="6">
        <f>IF(B8="","",SUBTOTAL(3,$B$5:$B8))</f>
        <v>4</v>
      </c>
      <c r="B8" s="7" t="s">
        <v>33</v>
      </c>
      <c r="C8" s="7" t="s">
        <v>40</v>
      </c>
      <c r="D8" s="7" t="s">
        <v>18</v>
      </c>
      <c r="E8" s="7">
        <v>0</v>
      </c>
      <c r="F8" s="7"/>
      <c r="G8" s="1"/>
      <c r="H8" s="1"/>
      <c r="I8" s="10"/>
      <c r="J8" s="10"/>
      <c r="K8" s="10"/>
      <c r="L8" s="1"/>
      <c r="M8" s="1"/>
      <c r="N8" s="1"/>
      <c r="O8" s="1"/>
      <c r="P8" s="1"/>
      <c r="Q8" s="9" t="s">
        <v>21</v>
      </c>
      <c r="R8" s="9"/>
      <c r="S8" s="9"/>
      <c r="T8" s="9"/>
      <c r="U8" s="9"/>
      <c r="V8" s="9"/>
      <c r="W8" s="1"/>
      <c r="X8" s="1"/>
      <c r="Y8" s="1"/>
    </row>
    <row r="9" spans="1:25" ht="15.75" x14ac:dyDescent="0.25">
      <c r="A9" s="6">
        <f>IF(B9="","",SUBTOTAL(3,$B$5:$B9))</f>
        <v>5</v>
      </c>
      <c r="B9" s="7" t="s">
        <v>34</v>
      </c>
      <c r="C9" s="7" t="s">
        <v>40</v>
      </c>
      <c r="D9" s="7" t="s">
        <v>18</v>
      </c>
      <c r="E9" s="7">
        <v>0</v>
      </c>
      <c r="F9" s="7" t="s">
        <v>2</v>
      </c>
      <c r="G9" s="1"/>
      <c r="H9" s="1"/>
      <c r="I9" s="1"/>
      <c r="J9" s="1"/>
      <c r="K9" s="1"/>
      <c r="L9" s="1"/>
      <c r="M9" s="1"/>
      <c r="N9" s="1"/>
      <c r="O9" s="1"/>
      <c r="P9" s="1"/>
      <c r="Q9" s="9" t="s">
        <v>22</v>
      </c>
      <c r="R9" s="9"/>
      <c r="S9" s="9"/>
      <c r="T9" s="9"/>
      <c r="U9" s="9"/>
      <c r="V9" s="9"/>
      <c r="W9" s="1"/>
      <c r="X9" s="1"/>
      <c r="Y9" s="1"/>
    </row>
    <row r="10" spans="1:25" ht="15.75" x14ac:dyDescent="0.25">
      <c r="A10" s="6">
        <f>IF(B10="","",SUBTOTAL(3,$B$5:$B10))</f>
        <v>6</v>
      </c>
      <c r="B10" s="7" t="s">
        <v>35</v>
      </c>
      <c r="C10" s="7" t="s">
        <v>40</v>
      </c>
      <c r="D10" s="7" t="s">
        <v>18</v>
      </c>
      <c r="E10" s="7">
        <v>0</v>
      </c>
      <c r="F10" s="7"/>
      <c r="G10" s="1"/>
      <c r="H10" s="14" t="s">
        <v>41</v>
      </c>
      <c r="I10" s="14"/>
      <c r="J10" s="14"/>
      <c r="K10" s="14"/>
      <c r="L10" s="14"/>
      <c r="M10" s="14"/>
      <c r="N10" s="14"/>
      <c r="O10" s="1"/>
      <c r="P10" s="1"/>
      <c r="Q10" s="9" t="s">
        <v>23</v>
      </c>
      <c r="R10" s="9"/>
      <c r="S10" s="9"/>
      <c r="T10" s="9"/>
      <c r="U10" s="9"/>
      <c r="V10" s="9"/>
      <c r="W10" s="1"/>
      <c r="X10" s="1"/>
      <c r="Y10" s="1"/>
    </row>
    <row r="11" spans="1:25" ht="15.75" x14ac:dyDescent="0.25">
      <c r="A11" s="6">
        <f>IF(B11="","",SUBTOTAL(3,$B$5:$B11))</f>
        <v>7</v>
      </c>
      <c r="B11" s="7" t="s">
        <v>36</v>
      </c>
      <c r="C11" s="7" t="s">
        <v>40</v>
      </c>
      <c r="D11" s="7" t="s">
        <v>18</v>
      </c>
      <c r="E11" s="7">
        <v>0</v>
      </c>
      <c r="F11" s="7" t="s">
        <v>1</v>
      </c>
      <c r="G11" s="1"/>
      <c r="H11" s="14"/>
      <c r="I11" s="14"/>
      <c r="J11" s="14"/>
      <c r="K11" s="14"/>
      <c r="L11" s="14"/>
      <c r="M11" s="14"/>
      <c r="N11" s="14"/>
      <c r="O11" s="1"/>
      <c r="P11" s="1"/>
      <c r="Q11" s="9" t="s">
        <v>24</v>
      </c>
      <c r="R11" s="9"/>
      <c r="S11" s="9"/>
      <c r="T11" s="9"/>
      <c r="U11" s="9"/>
      <c r="V11" s="9"/>
      <c r="W11" s="1"/>
      <c r="X11" s="1"/>
      <c r="Y11" s="1"/>
    </row>
    <row r="12" spans="1:25" ht="15.75" x14ac:dyDescent="0.25">
      <c r="A12" s="6">
        <f>IF(B12="","",SUBTOTAL(3,$B$5:$B12))</f>
        <v>8</v>
      </c>
      <c r="B12" s="7" t="s">
        <v>37</v>
      </c>
      <c r="C12" s="7" t="s">
        <v>13</v>
      </c>
      <c r="D12" s="7" t="s">
        <v>18</v>
      </c>
      <c r="E12" s="7">
        <v>0</v>
      </c>
      <c r="F12" s="7"/>
      <c r="G12" s="1"/>
      <c r="H12" s="14"/>
      <c r="I12" s="14"/>
      <c r="J12" s="14"/>
      <c r="K12" s="14"/>
      <c r="L12" s="14"/>
      <c r="M12" s="14"/>
      <c r="N12" s="14"/>
      <c r="O12" s="1"/>
      <c r="P12" s="1"/>
      <c r="Q12" s="9" t="s">
        <v>25</v>
      </c>
      <c r="R12" s="9"/>
      <c r="S12" s="9"/>
      <c r="T12" s="9"/>
      <c r="U12" s="9"/>
      <c r="V12" s="9"/>
      <c r="W12" s="1"/>
      <c r="X12" s="1"/>
      <c r="Y12" s="1"/>
    </row>
    <row r="13" spans="1:25" ht="15.75" x14ac:dyDescent="0.25">
      <c r="A13" s="6">
        <f>IF(B13="","",SUBTOTAL(3,$B$5:$B13))</f>
        <v>9</v>
      </c>
      <c r="B13" s="7" t="s">
        <v>38</v>
      </c>
      <c r="C13" s="7" t="s">
        <v>13</v>
      </c>
      <c r="D13" s="7" t="s">
        <v>18</v>
      </c>
      <c r="E13" s="7">
        <v>0</v>
      </c>
      <c r="F13" s="7"/>
      <c r="G13" s="1"/>
      <c r="H13" s="14"/>
      <c r="I13" s="14"/>
      <c r="J13" s="14"/>
      <c r="K13" s="14"/>
      <c r="L13" s="14"/>
      <c r="M13" s="14"/>
      <c r="N13" s="14"/>
      <c r="O13" s="1"/>
      <c r="P13" s="1"/>
      <c r="Q13" s="9" t="s">
        <v>26</v>
      </c>
      <c r="R13" s="9"/>
      <c r="S13" s="9"/>
      <c r="T13" s="9"/>
      <c r="U13" s="9"/>
      <c r="V13" s="9"/>
      <c r="W13" s="1"/>
      <c r="X13" s="1"/>
      <c r="Y13" s="1"/>
    </row>
    <row r="14" spans="1:25" ht="15.75" x14ac:dyDescent="0.25">
      <c r="A14" s="6">
        <f>IF(B14="","",SUBTOTAL(3,$B$5:$B14))</f>
        <v>10</v>
      </c>
      <c r="B14" s="7" t="s">
        <v>39</v>
      </c>
      <c r="C14" s="7" t="s">
        <v>40</v>
      </c>
      <c r="D14" s="7" t="s">
        <v>18</v>
      </c>
      <c r="E14" s="7">
        <v>0</v>
      </c>
      <c r="F14" s="7"/>
      <c r="G14" s="1"/>
      <c r="H14" s="14"/>
      <c r="I14" s="14"/>
      <c r="J14" s="14"/>
      <c r="K14" s="14"/>
      <c r="L14" s="14"/>
      <c r="M14" s="14"/>
      <c r="N14" s="14"/>
      <c r="O14" s="1"/>
      <c r="P14" s="1"/>
      <c r="Q14" s="9" t="s">
        <v>27</v>
      </c>
      <c r="R14" s="9"/>
      <c r="S14" s="9"/>
      <c r="T14" s="9"/>
      <c r="U14" s="9"/>
      <c r="V14" s="9"/>
      <c r="W14" s="1"/>
      <c r="X14" s="1"/>
      <c r="Y14" s="1"/>
    </row>
    <row r="15" spans="1:25" ht="15.75" x14ac:dyDescent="0.25">
      <c r="A15" s="6" t="str">
        <f>IF(B15="","",SUBTOTAL(3,$B$5:$B15))</f>
        <v/>
      </c>
      <c r="B15" s="7" t="s">
        <v>42</v>
      </c>
      <c r="C15" s="7" t="s">
        <v>42</v>
      </c>
      <c r="D15" s="7" t="s">
        <v>42</v>
      </c>
      <c r="E15" s="7" t="s">
        <v>42</v>
      </c>
      <c r="F15" s="7"/>
      <c r="G15" s="1"/>
      <c r="H15" s="14"/>
      <c r="I15" s="14"/>
      <c r="J15" s="14"/>
      <c r="K15" s="14"/>
      <c r="L15" s="14"/>
      <c r="M15" s="14"/>
      <c r="N15" s="14"/>
      <c r="O15" s="1"/>
      <c r="P15" s="1"/>
      <c r="Q15" s="9" t="s">
        <v>28</v>
      </c>
      <c r="R15" s="9"/>
      <c r="S15" s="9"/>
      <c r="T15" s="9"/>
      <c r="U15" s="9"/>
      <c r="V15" s="9"/>
      <c r="W15" s="1"/>
      <c r="X15" s="1"/>
      <c r="Y15" s="1"/>
    </row>
    <row r="16" spans="1:25" ht="15.75" x14ac:dyDescent="0.25">
      <c r="A16" s="6" t="str">
        <f>IF(B16="","",SUBTOTAL(3,$B$5:$B16))</f>
        <v/>
      </c>
      <c r="B16" s="7" t="s">
        <v>42</v>
      </c>
      <c r="C16" s="7" t="s">
        <v>42</v>
      </c>
      <c r="D16" s="7" t="s">
        <v>42</v>
      </c>
      <c r="E16" s="7" t="s">
        <v>42</v>
      </c>
      <c r="F16" s="7"/>
      <c r="G16" s="1"/>
      <c r="H16" s="14"/>
      <c r="I16" s="14"/>
      <c r="J16" s="14"/>
      <c r="K16" s="14"/>
      <c r="L16" s="14"/>
      <c r="M16" s="14"/>
      <c r="N16" s="14"/>
      <c r="O16" s="1"/>
      <c r="P16" s="1"/>
      <c r="Q16" s="9" t="s">
        <v>29</v>
      </c>
      <c r="R16" s="9">
        <f>SUM(R5:R15)</f>
        <v>0</v>
      </c>
      <c r="S16" s="9">
        <f>SUM(S5:S15)</f>
        <v>0</v>
      </c>
      <c r="T16" s="9">
        <f>SUM(T5:T15)</f>
        <v>0</v>
      </c>
      <c r="U16" s="9">
        <f>SUM(U5:U15)</f>
        <v>0</v>
      </c>
      <c r="V16" s="9">
        <f>SUM(V5:V15)</f>
        <v>0</v>
      </c>
      <c r="W16" s="1"/>
      <c r="X16" s="1"/>
      <c r="Y16" s="1"/>
    </row>
    <row r="17" spans="1:25" ht="15.75" x14ac:dyDescent="0.25">
      <c r="A17" s="6" t="str">
        <f>IF(B17="","",SUBTOTAL(3,$B$5:$B17))</f>
        <v/>
      </c>
      <c r="B17" s="7" t="s">
        <v>42</v>
      </c>
      <c r="C17" s="7" t="s">
        <v>42</v>
      </c>
      <c r="D17" s="7" t="s">
        <v>42</v>
      </c>
      <c r="E17" s="7" t="s">
        <v>42</v>
      </c>
      <c r="F17" s="7"/>
      <c r="G17" s="1"/>
      <c r="H17" s="14"/>
      <c r="I17" s="14"/>
      <c r="J17" s="14"/>
      <c r="K17" s="14"/>
      <c r="L17" s="14"/>
      <c r="M17" s="14"/>
      <c r="N17" s="14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6" t="str">
        <f>IF(B18="","",SUBTOTAL(3,$B$5:$B18))</f>
        <v/>
      </c>
      <c r="B18" s="7" t="s">
        <v>42</v>
      </c>
      <c r="C18" s="7" t="s">
        <v>42</v>
      </c>
      <c r="D18" s="7" t="s">
        <v>42</v>
      </c>
      <c r="E18" s="7" t="s">
        <v>42</v>
      </c>
      <c r="F18" s="7"/>
      <c r="G18" s="1"/>
      <c r="H18" s="14"/>
      <c r="I18" s="14"/>
      <c r="J18" s="14"/>
      <c r="K18" s="14"/>
      <c r="L18" s="14"/>
      <c r="M18" s="14"/>
      <c r="N18" s="14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6" t="str">
        <f>IF(B19="","",SUBTOTAL(3,$B$5:$B19))</f>
        <v/>
      </c>
      <c r="B19" s="7" t="s">
        <v>42</v>
      </c>
      <c r="C19" s="7" t="s">
        <v>42</v>
      </c>
      <c r="D19" s="7" t="s">
        <v>42</v>
      </c>
      <c r="E19" s="7" t="s">
        <v>42</v>
      </c>
      <c r="F19" s="7"/>
      <c r="G19" s="1"/>
      <c r="H19" s="14"/>
      <c r="I19" s="14"/>
      <c r="J19" s="14"/>
      <c r="K19" s="14"/>
      <c r="L19" s="14"/>
      <c r="M19" s="14"/>
      <c r="N19" s="14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7"/>
      <c r="B20" s="7" t="s">
        <v>42</v>
      </c>
      <c r="C20" s="7" t="s">
        <v>42</v>
      </c>
      <c r="D20" s="7" t="s">
        <v>42</v>
      </c>
      <c r="E20" s="7" t="s">
        <v>42</v>
      </c>
      <c r="F20" s="7"/>
      <c r="G20" s="1"/>
      <c r="H20" s="14"/>
      <c r="I20" s="14"/>
      <c r="J20" s="14"/>
      <c r="K20" s="14"/>
      <c r="L20" s="14"/>
      <c r="M20" s="14"/>
      <c r="N20" s="14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x14ac:dyDescent="0.25">
      <c r="A21" s="7"/>
      <c r="B21" s="7" t="s">
        <v>42</v>
      </c>
      <c r="C21" s="7" t="s">
        <v>42</v>
      </c>
      <c r="D21" s="7" t="s">
        <v>42</v>
      </c>
      <c r="E21" s="7" t="s">
        <v>42</v>
      </c>
      <c r="F21" s="7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x14ac:dyDescent="0.25">
      <c r="A22" s="7"/>
      <c r="B22" s="7" t="s">
        <v>42</v>
      </c>
      <c r="C22" s="7" t="s">
        <v>42</v>
      </c>
      <c r="D22" s="7" t="s">
        <v>42</v>
      </c>
      <c r="E22" s="7" t="s">
        <v>42</v>
      </c>
      <c r="F22" s="7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7"/>
      <c r="B23" s="7" t="s">
        <v>42</v>
      </c>
      <c r="C23" s="7" t="s">
        <v>42</v>
      </c>
      <c r="D23" s="7" t="s">
        <v>42</v>
      </c>
      <c r="E23" s="7" t="s">
        <v>42</v>
      </c>
      <c r="F23" s="7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7"/>
      <c r="B24" s="7" t="s">
        <v>42</v>
      </c>
      <c r="C24" s="7" t="s">
        <v>42</v>
      </c>
      <c r="D24" s="7" t="s">
        <v>42</v>
      </c>
      <c r="E24" s="7" t="s">
        <v>42</v>
      </c>
      <c r="F24" s="7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11"/>
      <c r="B25" s="7" t="s">
        <v>42</v>
      </c>
      <c r="C25" s="7" t="s">
        <v>42</v>
      </c>
      <c r="D25" s="7" t="s">
        <v>42</v>
      </c>
      <c r="E25" s="7" t="s">
        <v>42</v>
      </c>
      <c r="F25" s="1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11"/>
      <c r="B26" s="7" t="s">
        <v>42</v>
      </c>
      <c r="C26" s="7" t="s">
        <v>42</v>
      </c>
      <c r="D26" s="7" t="s">
        <v>42</v>
      </c>
      <c r="E26" s="7" t="s">
        <v>42</v>
      </c>
      <c r="F26" s="1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11"/>
      <c r="B27" s="7" t="s">
        <v>42</v>
      </c>
      <c r="C27" s="7" t="s">
        <v>42</v>
      </c>
      <c r="D27" s="7" t="s">
        <v>42</v>
      </c>
      <c r="E27" s="7" t="s">
        <v>42</v>
      </c>
      <c r="F27" s="1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11"/>
      <c r="B28" s="7" t="s">
        <v>42</v>
      </c>
      <c r="C28" s="7" t="s">
        <v>42</v>
      </c>
      <c r="D28" s="7" t="s">
        <v>42</v>
      </c>
      <c r="E28" s="7" t="s">
        <v>42</v>
      </c>
      <c r="F28" s="1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11"/>
      <c r="B29" s="7" t="s">
        <v>42</v>
      </c>
      <c r="C29" s="7" t="s">
        <v>42</v>
      </c>
      <c r="D29" s="7" t="s">
        <v>42</v>
      </c>
      <c r="E29" s="7" t="s">
        <v>42</v>
      </c>
      <c r="F29" s="1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11"/>
      <c r="B30" s="7" t="s">
        <v>42</v>
      </c>
      <c r="C30" s="7" t="s">
        <v>42</v>
      </c>
      <c r="D30" s="7" t="s">
        <v>42</v>
      </c>
      <c r="E30" s="7" t="s">
        <v>42</v>
      </c>
      <c r="F30" s="1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11"/>
      <c r="B31" s="7" t="s">
        <v>42</v>
      </c>
      <c r="C31" s="7" t="s">
        <v>42</v>
      </c>
      <c r="D31" s="7" t="s">
        <v>42</v>
      </c>
      <c r="E31" s="7" t="s">
        <v>42</v>
      </c>
      <c r="F31" s="1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</sheetData>
  <mergeCells count="2">
    <mergeCell ref="A2:B2"/>
    <mergeCell ref="H10:N20"/>
  </mergeCells>
  <conditionalFormatting sqref="A5:A31">
    <cfRule type="expression" dxfId="0" priority="1">
      <formula>F5&lt;&gt;""</formula>
    </cfRule>
  </conditionalFormatting>
  <pageMargins left="0.7" right="0.7" top="0.75" bottom="0.75" header="0.3" footer="0.3"/>
  <pageSetup orientation="portrait" copies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Button 2">
              <controlPr defaultSize="0" print="0" autoFill="0" autoPict="0">
                <anchor moveWithCells="1" sizeWithCells="1">
                  <from>
                    <xdr:col>16</xdr:col>
                    <xdr:colOff>419100</xdr:colOff>
                    <xdr:row>18</xdr:row>
                    <xdr:rowOff>180975</xdr:rowOff>
                  </from>
                  <to>
                    <xdr:col>18</xdr:col>
                    <xdr:colOff>219075</xdr:colOff>
                    <xdr:row>22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Sheet2!$O$1:$O$13</xm:f>
          </x14:formula1>
          <xm:sqref>A2:B2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O1:O15"/>
  <sheetViews>
    <sheetView workbookViewId="0">
      <selection activeCell="O1" sqref="O1:O10"/>
    </sheetView>
  </sheetViews>
  <sheetFormatPr defaultRowHeight="15" x14ac:dyDescent="0.25"/>
  <sheetData>
    <row r="1" spans="15:15" x14ac:dyDescent="0.25">
      <c r="O1" t="s">
        <v>12</v>
      </c>
    </row>
    <row r="2" spans="15:15" x14ac:dyDescent="0.25">
      <c r="O2" t="s">
        <v>19</v>
      </c>
    </row>
    <row r="3" spans="15:15" x14ac:dyDescent="0.25">
      <c r="O3" t="s">
        <v>0</v>
      </c>
    </row>
    <row r="4" spans="15:15" x14ac:dyDescent="0.25">
      <c r="O4" t="s">
        <v>20</v>
      </c>
    </row>
    <row r="5" spans="15:15" x14ac:dyDescent="0.25">
      <c r="O5" t="s">
        <v>21</v>
      </c>
    </row>
    <row r="6" spans="15:15" x14ac:dyDescent="0.25">
      <c r="O6" t="s">
        <v>22</v>
      </c>
    </row>
    <row r="7" spans="15:15" x14ac:dyDescent="0.25">
      <c r="O7" t="s">
        <v>23</v>
      </c>
    </row>
    <row r="8" spans="15:15" x14ac:dyDescent="0.25">
      <c r="O8" t="s">
        <v>24</v>
      </c>
    </row>
    <row r="9" spans="15:15" x14ac:dyDescent="0.25">
      <c r="O9" t="s">
        <v>25</v>
      </c>
    </row>
    <row r="10" spans="15:15" x14ac:dyDescent="0.25">
      <c r="O10" t="s">
        <v>26</v>
      </c>
    </row>
    <row r="11" spans="15:15" x14ac:dyDescent="0.25">
      <c r="O11" t="s">
        <v>27</v>
      </c>
    </row>
    <row r="12" spans="15:15" x14ac:dyDescent="0.25">
      <c r="O12" t="s">
        <v>28</v>
      </c>
    </row>
    <row r="13" spans="15:15" x14ac:dyDescent="0.25">
      <c r="O13" t="s">
        <v>29</v>
      </c>
    </row>
    <row r="15" spans="15:15" ht="13.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التسكين</vt:lpstr>
      <vt:lpstr>Sheet2</vt:lpstr>
      <vt:lpstr>تسكين_مجمع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HUSSIEN</dc:creator>
  <cp:lastModifiedBy>MAHMOUD HUSSIEN</cp:lastModifiedBy>
  <dcterms:created xsi:type="dcterms:W3CDTF">2019-02-04T19:43:47Z</dcterms:created>
  <dcterms:modified xsi:type="dcterms:W3CDTF">2019-02-04T20:00:12Z</dcterms:modified>
</cp:coreProperties>
</file>