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285" windowWidth="14805" windowHeight="7830" tabRatio="958" firstSheet="37" activeTab="58"/>
  </bookViews>
  <sheets>
    <sheet name="تراكمي 31-12" sheetId="11" r:id="rId1"/>
    <sheet name="1-1" sheetId="10" r:id="rId2"/>
    <sheet name="ت 1-1" sheetId="4" r:id="rId3"/>
    <sheet name="2-1" sheetId="12" r:id="rId4"/>
    <sheet name="ت 2-1" sheetId="13" r:id="rId5"/>
    <sheet name="3-1" sheetId="9" r:id="rId6"/>
    <sheet name="ت 3-1" sheetId="14" r:id="rId7"/>
    <sheet name="5-1" sheetId="15" r:id="rId8"/>
    <sheet name="ت 5-1" sheetId="16" r:id="rId9"/>
    <sheet name="6-1" sheetId="17" r:id="rId10"/>
    <sheet name="ت 6-1" sheetId="18" r:id="rId11"/>
    <sheet name="8-1" sheetId="19" r:id="rId12"/>
    <sheet name="ت 8-1" sheetId="20" r:id="rId13"/>
    <sheet name="9-1" sheetId="21" r:id="rId14"/>
    <sheet name="ت 9-1" sheetId="22" r:id="rId15"/>
    <sheet name="10-1" sheetId="23" r:id="rId16"/>
    <sheet name="ت 10-1" sheetId="24" r:id="rId17"/>
    <sheet name="12-1" sheetId="25" r:id="rId18"/>
    <sheet name="ت 12-1" sheetId="26" r:id="rId19"/>
    <sheet name="13-1" sheetId="27" r:id="rId20"/>
    <sheet name="ت 13-1" sheetId="28" r:id="rId21"/>
    <sheet name="14-1" sheetId="29" r:id="rId22"/>
    <sheet name="ت 14-1" sheetId="30" r:id="rId23"/>
    <sheet name="15-1" sheetId="31" r:id="rId24"/>
    <sheet name="ت 15-1" sheetId="32" r:id="rId25"/>
    <sheet name="16-1" sheetId="33" r:id="rId26"/>
    <sheet name="ت 16-1" sheetId="34" r:id="rId27"/>
    <sheet name="17-1" sheetId="35" r:id="rId28"/>
    <sheet name="ت 17-1" sheetId="36" r:id="rId29"/>
    <sheet name="19-1" sheetId="37" r:id="rId30"/>
    <sheet name="ت 19-1" sheetId="38" r:id="rId31"/>
    <sheet name="20-1" sheetId="39" r:id="rId32"/>
    <sheet name="ت 20-1" sheetId="40" r:id="rId33"/>
    <sheet name="21-1" sheetId="41" r:id="rId34"/>
    <sheet name="ت 21-1" sheetId="42" r:id="rId35"/>
    <sheet name="22-1" sheetId="43" r:id="rId36"/>
    <sheet name="ت 22-1" sheetId="44" r:id="rId37"/>
    <sheet name="23-1" sheetId="45" r:id="rId38"/>
    <sheet name="ت 23-1" sheetId="46" r:id="rId39"/>
    <sheet name="26-1" sheetId="47" r:id="rId40"/>
    <sheet name="ت 26-1" sheetId="48" r:id="rId41"/>
    <sheet name="27-1" sheetId="49" r:id="rId42"/>
    <sheet name="ت 27-1" sheetId="50" r:id="rId43"/>
    <sheet name="28-1" sheetId="51" r:id="rId44"/>
    <sheet name="ت 28-1" sheetId="52" r:id="rId45"/>
    <sheet name="29-1" sheetId="53" r:id="rId46"/>
    <sheet name="ت 29-1" sheetId="54" r:id="rId47"/>
    <sheet name="30-1" sheetId="55" r:id="rId48"/>
    <sheet name="ت 30-1" sheetId="56" r:id="rId49"/>
    <sheet name="31-1" sheetId="57" r:id="rId50"/>
    <sheet name="ت 31-1" sheetId="58" r:id="rId51"/>
    <sheet name="2-2" sheetId="59" r:id="rId52"/>
    <sheet name="ت 2-2" sheetId="60" r:id="rId53"/>
    <sheet name="3-2" sheetId="61" r:id="rId54"/>
    <sheet name="ت 3-2" sheetId="62" r:id="rId55"/>
    <sheet name="4-2" sheetId="63" r:id="rId56"/>
    <sheet name="ت 4-2" sheetId="64" r:id="rId57"/>
    <sheet name="5-2" sheetId="65" r:id="rId58"/>
    <sheet name="ت 5-2" sheetId="66" r:id="rId59"/>
  </sheets>
  <externalReferences>
    <externalReference r:id="rId60"/>
  </externalReferences>
  <definedNames>
    <definedName name="_xlnm.Print_Area" localSheetId="15">'10-1'!$A$1:$R$12</definedName>
    <definedName name="_xlnm.Print_Area" localSheetId="1">'1-1'!$A$1:$R$12</definedName>
    <definedName name="_xlnm.Print_Area" localSheetId="17">'12-1'!$A$1:$R$12</definedName>
    <definedName name="_xlnm.Print_Area" localSheetId="19">'13-1'!$A$1:$R$12</definedName>
    <definedName name="_xlnm.Print_Area" localSheetId="21">'14-1'!$A$1:$R$12</definedName>
    <definedName name="_xlnm.Print_Area" localSheetId="23">'15-1'!$A$1:$R$12</definedName>
    <definedName name="_xlnm.Print_Area" localSheetId="25">'16-1'!$A$1:$R$12</definedName>
    <definedName name="_xlnm.Print_Area" localSheetId="27">'17-1'!$A$1:$R$12</definedName>
    <definedName name="_xlnm.Print_Area" localSheetId="29">'19-1'!$A$1:$R$12</definedName>
    <definedName name="_xlnm.Print_Area" localSheetId="31">'20-1'!$A$1:$R$12</definedName>
    <definedName name="_xlnm.Print_Area" localSheetId="3">'2-1'!$A$1:$R$12</definedName>
    <definedName name="_xlnm.Print_Area" localSheetId="33">'21-1'!$A$1:$R$12</definedName>
    <definedName name="_xlnm.Print_Area" localSheetId="51">'2-2'!$A$1:$R$12</definedName>
    <definedName name="_xlnm.Print_Area" localSheetId="35">'22-1'!$A$1:$R$12</definedName>
    <definedName name="_xlnm.Print_Area" localSheetId="37">'23-1'!$A$1:$R$12</definedName>
    <definedName name="_xlnm.Print_Area" localSheetId="39">'26-1'!$A$1:$R$12</definedName>
    <definedName name="_xlnm.Print_Area" localSheetId="41">'27-1'!$A$1:$R$12</definedName>
    <definedName name="_xlnm.Print_Area" localSheetId="43">'28-1'!$A$1:$R$12</definedName>
    <definedName name="_xlnm.Print_Area" localSheetId="45">'29-1'!$A$1:$R$12</definedName>
    <definedName name="_xlnm.Print_Area" localSheetId="47">'30-1'!$A$1:$R$12</definedName>
    <definedName name="_xlnm.Print_Area" localSheetId="5">'3-1'!$A$1:$R$12</definedName>
    <definedName name="_xlnm.Print_Area" localSheetId="49">'31-1'!$A$1:$R$12</definedName>
    <definedName name="_xlnm.Print_Area" localSheetId="53">'3-2'!$A$1:$R$12</definedName>
    <definedName name="_xlnm.Print_Area" localSheetId="55">'4-2'!$A$1:$R$12</definedName>
    <definedName name="_xlnm.Print_Area" localSheetId="7">'5-1'!$A$1:$R$12</definedName>
    <definedName name="_xlnm.Print_Area" localSheetId="57">'5-2'!$A$1:$R$12</definedName>
    <definedName name="_xlnm.Print_Area" localSheetId="9">'6-1'!$A$1:$R$12</definedName>
    <definedName name="_xlnm.Print_Area" localSheetId="11">'8-1'!$A$1:$R$12</definedName>
    <definedName name="_xlnm.Print_Area" localSheetId="13">'9-1'!$A$1:$R$12</definedName>
    <definedName name="_xlnm.Print_Area" localSheetId="2">'ت 1-1'!$A$1:$AI$13</definedName>
    <definedName name="_xlnm.Print_Area" localSheetId="16">'ت 10-1'!$A$1:$AI$13</definedName>
    <definedName name="_xlnm.Print_Area" localSheetId="18">'ت 12-1'!$A$1:$AI$13</definedName>
    <definedName name="_xlnm.Print_Area" localSheetId="20">'ت 13-1'!$A$1:$AI$13</definedName>
    <definedName name="_xlnm.Print_Area" localSheetId="22">'ت 14-1'!$A$1:$AI$13</definedName>
    <definedName name="_xlnm.Print_Area" localSheetId="24">'ت 15-1'!$A$1:$AI$13</definedName>
    <definedName name="_xlnm.Print_Area" localSheetId="26">'ت 16-1'!$A$1:$AI$13</definedName>
    <definedName name="_xlnm.Print_Area" localSheetId="28">'ت 17-1'!$A$1:$AI$13</definedName>
    <definedName name="_xlnm.Print_Area" localSheetId="30">'ت 19-1'!$A$1:$AI$13</definedName>
    <definedName name="_xlnm.Print_Area" localSheetId="4">'ت 2-1'!$A$1:$AI$13</definedName>
    <definedName name="_xlnm.Print_Area" localSheetId="52">'ت 2-2'!$A$1:$AI$13</definedName>
    <definedName name="_xlnm.Print_Area" localSheetId="32">'ت 20-1'!$A$1:$AI$13</definedName>
    <definedName name="_xlnm.Print_Area" localSheetId="34">'ت 21-1'!$A$1:$AI$13</definedName>
    <definedName name="_xlnm.Print_Area" localSheetId="36">'ت 22-1'!$A$1:$AI$13</definedName>
    <definedName name="_xlnm.Print_Area" localSheetId="38">'ت 23-1'!$A$1:$AI$13</definedName>
    <definedName name="_xlnm.Print_Area" localSheetId="40">'ت 26-1'!$A$1:$AI$13</definedName>
    <definedName name="_xlnm.Print_Area" localSheetId="42">'ت 27-1'!$A$1:$AI$13</definedName>
    <definedName name="_xlnm.Print_Area" localSheetId="44">'ت 28-1'!$A$1:$AI$13</definedName>
    <definedName name="_xlnm.Print_Area" localSheetId="46">'ت 29-1'!$A$1:$AI$13</definedName>
    <definedName name="_xlnm.Print_Area" localSheetId="6">'ت 3-1'!$A$1:$AI$13</definedName>
    <definedName name="_xlnm.Print_Area" localSheetId="54">'ت 3-2'!$A$1:$AI$13</definedName>
    <definedName name="_xlnm.Print_Area" localSheetId="48">'ت 30-1'!$A$1:$AI$13</definedName>
    <definedName name="_xlnm.Print_Area" localSheetId="50">'ت 31-1'!$A$1:$AI$13</definedName>
    <definedName name="_xlnm.Print_Area" localSheetId="56">'ت 4-2'!$A$1:$AI$13</definedName>
    <definedName name="_xlnm.Print_Area" localSheetId="8">'ت 5-1'!$A$1:$AI$13</definedName>
    <definedName name="_xlnm.Print_Area" localSheetId="58">'ت 5-2'!$A$1:$AI$13</definedName>
    <definedName name="_xlnm.Print_Area" localSheetId="10">'ت 6-1'!$A$1:$AI$13</definedName>
    <definedName name="_xlnm.Print_Area" localSheetId="12">'ت 8-1'!$A$1:$AI$13</definedName>
    <definedName name="_xlnm.Print_Area" localSheetId="14">'ت 9-1'!$A$1:$AI$13</definedName>
    <definedName name="_xlnm.Print_Area" localSheetId="0">'تراكمي 31-12'!$A$1:$G$28</definedName>
    <definedName name="_xlnm.Print_Titles" localSheetId="15">'10-1'!$1:$5</definedName>
    <definedName name="_xlnm.Print_Titles" localSheetId="1">'1-1'!$1:$5</definedName>
    <definedName name="_xlnm.Print_Titles" localSheetId="17">'12-1'!$1:$5</definedName>
    <definedName name="_xlnm.Print_Titles" localSheetId="19">'13-1'!$1:$5</definedName>
    <definedName name="_xlnm.Print_Titles" localSheetId="21">'14-1'!$1:$5</definedName>
    <definedName name="_xlnm.Print_Titles" localSheetId="23">'15-1'!$1:$5</definedName>
    <definedName name="_xlnm.Print_Titles" localSheetId="25">'16-1'!$1:$5</definedName>
    <definedName name="_xlnm.Print_Titles" localSheetId="27">'17-1'!$1:$5</definedName>
    <definedName name="_xlnm.Print_Titles" localSheetId="29">'19-1'!$1:$5</definedName>
    <definedName name="_xlnm.Print_Titles" localSheetId="31">'20-1'!$1:$5</definedName>
    <definedName name="_xlnm.Print_Titles" localSheetId="3">'2-1'!$1:$5</definedName>
    <definedName name="_xlnm.Print_Titles" localSheetId="33">'21-1'!$1:$5</definedName>
    <definedName name="_xlnm.Print_Titles" localSheetId="51">'2-2'!$1:$5</definedName>
    <definedName name="_xlnm.Print_Titles" localSheetId="35">'22-1'!$1:$5</definedName>
    <definedName name="_xlnm.Print_Titles" localSheetId="37">'23-1'!$1:$5</definedName>
    <definedName name="_xlnm.Print_Titles" localSheetId="39">'26-1'!$1:$5</definedName>
    <definedName name="_xlnm.Print_Titles" localSheetId="41">'27-1'!$1:$5</definedName>
    <definedName name="_xlnm.Print_Titles" localSheetId="43">'28-1'!$1:$5</definedName>
    <definedName name="_xlnm.Print_Titles" localSheetId="45">'29-1'!$1:$5</definedName>
    <definedName name="_xlnm.Print_Titles" localSheetId="47">'30-1'!$1:$5</definedName>
    <definedName name="_xlnm.Print_Titles" localSheetId="5">'3-1'!$1:$5</definedName>
    <definedName name="_xlnm.Print_Titles" localSheetId="49">'31-1'!$1:$5</definedName>
    <definedName name="_xlnm.Print_Titles" localSheetId="53">'3-2'!$1:$5</definedName>
    <definedName name="_xlnm.Print_Titles" localSheetId="55">'4-2'!$1:$5</definedName>
    <definedName name="_xlnm.Print_Titles" localSheetId="7">'5-1'!$1:$5</definedName>
    <definedName name="_xlnm.Print_Titles" localSheetId="57">'5-2'!$1:$5</definedName>
    <definedName name="_xlnm.Print_Titles" localSheetId="9">'6-1'!$1:$5</definedName>
    <definedName name="_xlnm.Print_Titles" localSheetId="11">'8-1'!$1:$5</definedName>
    <definedName name="_xlnm.Print_Titles" localSheetId="13">'9-1'!$1:$5</definedName>
    <definedName name="_xlnm.Print_Titles" localSheetId="2">'ت 1-1'!$1:$5</definedName>
    <definedName name="_xlnm.Print_Titles" localSheetId="16">'ت 10-1'!$1:$5</definedName>
    <definedName name="_xlnm.Print_Titles" localSheetId="18">'ت 12-1'!$1:$5</definedName>
    <definedName name="_xlnm.Print_Titles" localSheetId="20">'ت 13-1'!$1:$5</definedName>
    <definedName name="_xlnm.Print_Titles" localSheetId="22">'ت 14-1'!$1:$5</definedName>
    <definedName name="_xlnm.Print_Titles" localSheetId="24">'ت 15-1'!$1:$5</definedName>
    <definedName name="_xlnm.Print_Titles" localSheetId="26">'ت 16-1'!$1:$5</definedName>
    <definedName name="_xlnm.Print_Titles" localSheetId="28">'ت 17-1'!$1:$5</definedName>
    <definedName name="_xlnm.Print_Titles" localSheetId="30">'ت 19-1'!$1:$5</definedName>
    <definedName name="_xlnm.Print_Titles" localSheetId="4">'ت 2-1'!$1:$5</definedName>
    <definedName name="_xlnm.Print_Titles" localSheetId="52">'ت 2-2'!$1:$5</definedName>
    <definedName name="_xlnm.Print_Titles" localSheetId="32">'ت 20-1'!$1:$5</definedName>
    <definedName name="_xlnm.Print_Titles" localSheetId="34">'ت 21-1'!$1:$5</definedName>
    <definedName name="_xlnm.Print_Titles" localSheetId="36">'ت 22-1'!$1:$5</definedName>
    <definedName name="_xlnm.Print_Titles" localSheetId="38">'ت 23-1'!$1:$5</definedName>
    <definedName name="_xlnm.Print_Titles" localSheetId="40">'ت 26-1'!$1:$5</definedName>
    <definedName name="_xlnm.Print_Titles" localSheetId="42">'ت 27-1'!$1:$5</definedName>
    <definedName name="_xlnm.Print_Titles" localSheetId="44">'ت 28-1'!$1:$5</definedName>
    <definedName name="_xlnm.Print_Titles" localSheetId="46">'ت 29-1'!$1:$5</definedName>
    <definedName name="_xlnm.Print_Titles" localSheetId="6">'ت 3-1'!$1:$5</definedName>
    <definedName name="_xlnm.Print_Titles" localSheetId="54">'ت 3-2'!$1:$5</definedName>
    <definedName name="_xlnm.Print_Titles" localSheetId="48">'ت 30-1'!$1:$5</definedName>
    <definedName name="_xlnm.Print_Titles" localSheetId="50">'ت 31-1'!$1:$5</definedName>
    <definedName name="_xlnm.Print_Titles" localSheetId="56">'ت 4-2'!$1:$5</definedName>
    <definedName name="_xlnm.Print_Titles" localSheetId="8">'ت 5-1'!$1:$5</definedName>
    <definedName name="_xlnm.Print_Titles" localSheetId="58">'ت 5-2'!$1:$5</definedName>
    <definedName name="_xlnm.Print_Titles" localSheetId="10">'ت 6-1'!$1:$5</definedName>
    <definedName name="_xlnm.Print_Titles" localSheetId="12">'ت 8-1'!$1:$5</definedName>
    <definedName name="_xlnm.Print_Titles" localSheetId="14">'ت 9-1'!$1:$5</definedName>
    <definedName name="_xlnm.Print_Titles" localSheetId="0">'تراكمي 31-12'!$1:$5</definedName>
  </definedNames>
  <calcPr calcId="144525"/>
</workbook>
</file>

<file path=xl/calcChain.xml><?xml version="1.0" encoding="utf-8"?>
<calcChain xmlns="http://schemas.openxmlformats.org/spreadsheetml/2006/main">
  <c r="B9" i="66" l="1"/>
  <c r="C9" i="66" s="1"/>
  <c r="D9" i="66"/>
  <c r="E9" i="66"/>
  <c r="F9" i="66"/>
  <c r="G9" i="66" s="1"/>
  <c r="H9" i="66"/>
  <c r="I9" i="66"/>
  <c r="L9" i="66"/>
  <c r="M9" i="66" s="1"/>
  <c r="N9" i="66"/>
  <c r="O9" i="66" s="1"/>
  <c r="R9" i="66"/>
  <c r="S9" i="66" s="1"/>
  <c r="T9" i="66"/>
  <c r="V9" i="66" s="1"/>
  <c r="U9" i="66"/>
  <c r="W9" i="66" s="1"/>
  <c r="X9" i="66"/>
  <c r="Y9" i="66"/>
  <c r="Z9" i="66"/>
  <c r="AA9" i="66" s="1"/>
  <c r="AB9" i="66"/>
  <c r="AC9" i="66"/>
  <c r="AD9" i="66"/>
  <c r="AE9" i="66" s="1"/>
  <c r="AF9" i="66"/>
  <c r="AG9" i="66" s="1"/>
  <c r="B10" i="66"/>
  <c r="C10" i="66" s="1"/>
  <c r="D10" i="66"/>
  <c r="E10" i="66" s="1"/>
  <c r="F10" i="66"/>
  <c r="G10" i="66"/>
  <c r="H10" i="66"/>
  <c r="I10" i="66" s="1"/>
  <c r="L10" i="66"/>
  <c r="M10" i="66" s="1"/>
  <c r="Q10" i="66" s="1"/>
  <c r="N10" i="66"/>
  <c r="O10" i="66"/>
  <c r="R10" i="66"/>
  <c r="S10" i="66"/>
  <c r="T10" i="66"/>
  <c r="U10" i="66" s="1"/>
  <c r="X10" i="66"/>
  <c r="Y10" i="66" s="1"/>
  <c r="Z10" i="66"/>
  <c r="AA10" i="66"/>
  <c r="AB10" i="66"/>
  <c r="AC10" i="66" s="1"/>
  <c r="AD10" i="66"/>
  <c r="AE10" i="66"/>
  <c r="AF10" i="66"/>
  <c r="AG10" i="66" s="1"/>
  <c r="B11" i="66"/>
  <c r="C11" i="66" s="1"/>
  <c r="D11" i="66"/>
  <c r="E11" i="66"/>
  <c r="F11" i="66"/>
  <c r="G11" i="66" s="1"/>
  <c r="H11" i="66"/>
  <c r="I11" i="66"/>
  <c r="J11" i="66"/>
  <c r="L11" i="66"/>
  <c r="M11" i="66"/>
  <c r="N11" i="66"/>
  <c r="O11" i="66" s="1"/>
  <c r="Q11" i="66" s="1"/>
  <c r="R11" i="66"/>
  <c r="S11" i="66" s="1"/>
  <c r="T11" i="66"/>
  <c r="U11" i="66"/>
  <c r="W11" i="66" s="1"/>
  <c r="V11" i="66"/>
  <c r="X11" i="66"/>
  <c r="Y11" i="66"/>
  <c r="Z11" i="66"/>
  <c r="AA11" i="66" s="1"/>
  <c r="AB11" i="66"/>
  <c r="AC11" i="66"/>
  <c r="AD11" i="66"/>
  <c r="AE11" i="66" s="1"/>
  <c r="AF11" i="66"/>
  <c r="AG11" i="66"/>
  <c r="AI11" i="66" s="1"/>
  <c r="AH11" i="66"/>
  <c r="AF8" i="66"/>
  <c r="AG8" i="66" s="1"/>
  <c r="AD8" i="66"/>
  <c r="AE8" i="66" s="1"/>
  <c r="AB8" i="66"/>
  <c r="AC8" i="66" s="1"/>
  <c r="Z8" i="66"/>
  <c r="AA8" i="66" s="1"/>
  <c r="X8" i="66"/>
  <c r="Y8" i="66" s="1"/>
  <c r="T8" i="66"/>
  <c r="U8" i="66" s="1"/>
  <c r="R8" i="66"/>
  <c r="S8" i="66" s="1"/>
  <c r="N8" i="66"/>
  <c r="O8" i="66" s="1"/>
  <c r="L8" i="66"/>
  <c r="L12" i="66" s="1"/>
  <c r="I8" i="66"/>
  <c r="H8" i="66"/>
  <c r="F8" i="66"/>
  <c r="G8" i="66" s="1"/>
  <c r="E8" i="66"/>
  <c r="D8" i="66"/>
  <c r="B8" i="66"/>
  <c r="C8" i="66" s="1"/>
  <c r="Q11" i="65"/>
  <c r="P11" i="65"/>
  <c r="O11" i="65"/>
  <c r="N11" i="65"/>
  <c r="M11" i="65"/>
  <c r="K11" i="65"/>
  <c r="J11" i="65"/>
  <c r="H11" i="65"/>
  <c r="G11" i="65"/>
  <c r="E11" i="65"/>
  <c r="D11" i="65"/>
  <c r="C11" i="65"/>
  <c r="B11" i="65"/>
  <c r="R10" i="65"/>
  <c r="L10" i="65"/>
  <c r="I10" i="65"/>
  <c r="R9" i="65"/>
  <c r="L9" i="65"/>
  <c r="I9" i="65"/>
  <c r="F9" i="65"/>
  <c r="R8" i="65"/>
  <c r="L8" i="65"/>
  <c r="I8" i="65"/>
  <c r="F8" i="65"/>
  <c r="R7" i="65"/>
  <c r="R11" i="65" s="1"/>
  <c r="L7" i="65"/>
  <c r="L11" i="65" s="1"/>
  <c r="I7" i="65"/>
  <c r="F7" i="65"/>
  <c r="F11" i="65" s="1"/>
  <c r="J9" i="66" l="1"/>
  <c r="M8" i="66"/>
  <c r="Q9" i="66"/>
  <c r="P10" i="66"/>
  <c r="W10" i="66"/>
  <c r="Z12" i="66"/>
  <c r="AH9" i="66"/>
  <c r="AI10" i="66"/>
  <c r="K9" i="66"/>
  <c r="K11" i="66"/>
  <c r="K10" i="66"/>
  <c r="AI9" i="66"/>
  <c r="F12" i="66"/>
  <c r="P11" i="66"/>
  <c r="AH10" i="66"/>
  <c r="V10" i="66"/>
  <c r="J10" i="66"/>
  <c r="P9" i="66"/>
  <c r="N12" i="66"/>
  <c r="AD12" i="66"/>
  <c r="AA12" i="66"/>
  <c r="AH8" i="66"/>
  <c r="R12" i="66"/>
  <c r="J8" i="66"/>
  <c r="B12" i="66"/>
  <c r="I11" i="65"/>
  <c r="W8" i="66"/>
  <c r="U12" i="66"/>
  <c r="AC12" i="66"/>
  <c r="O12" i="66"/>
  <c r="Y12" i="66"/>
  <c r="C12" i="66"/>
  <c r="I12" i="66"/>
  <c r="AE12" i="66"/>
  <c r="D12" i="66"/>
  <c r="H12" i="66"/>
  <c r="T12" i="66"/>
  <c r="X12" i="66"/>
  <c r="AB12" i="66"/>
  <c r="AF12" i="66"/>
  <c r="G12" i="66"/>
  <c r="V8" i="66"/>
  <c r="P8" i="66"/>
  <c r="F8" i="63"/>
  <c r="B9" i="64"/>
  <c r="C9" i="64" s="1"/>
  <c r="D9" i="64"/>
  <c r="E9" i="64" s="1"/>
  <c r="F9" i="64"/>
  <c r="G9" i="64" s="1"/>
  <c r="H9" i="64"/>
  <c r="I9" i="64" s="1"/>
  <c r="J9" i="64"/>
  <c r="L9" i="64"/>
  <c r="M9" i="64" s="1"/>
  <c r="N9" i="64"/>
  <c r="O9" i="64" s="1"/>
  <c r="P9" i="64"/>
  <c r="R9" i="64"/>
  <c r="S9" i="64" s="1"/>
  <c r="T9" i="64"/>
  <c r="U9" i="64" s="1"/>
  <c r="W9" i="64" s="1"/>
  <c r="X9" i="64"/>
  <c r="Y9" i="64" s="1"/>
  <c r="Z9" i="64"/>
  <c r="AA9" i="64" s="1"/>
  <c r="AB9" i="64"/>
  <c r="AC9" i="64" s="1"/>
  <c r="AD9" i="64"/>
  <c r="AE9" i="64" s="1"/>
  <c r="AF9" i="64"/>
  <c r="AG9" i="64" s="1"/>
  <c r="AH9" i="64"/>
  <c r="B10" i="64"/>
  <c r="C10" i="64" s="1"/>
  <c r="D10" i="64"/>
  <c r="E10" i="64" s="1"/>
  <c r="F10" i="64"/>
  <c r="G10" i="64" s="1"/>
  <c r="H10" i="64"/>
  <c r="I10" i="64" s="1"/>
  <c r="L10" i="64"/>
  <c r="M10" i="64" s="1"/>
  <c r="N10" i="64"/>
  <c r="O10" i="64" s="1"/>
  <c r="R10" i="64"/>
  <c r="S10" i="64" s="1"/>
  <c r="T10" i="64"/>
  <c r="U10" i="64" s="1"/>
  <c r="X10" i="64"/>
  <c r="Y10" i="64" s="1"/>
  <c r="Z10" i="64"/>
  <c r="AA10" i="64" s="1"/>
  <c r="AB10" i="64"/>
  <c r="AC10" i="64" s="1"/>
  <c r="AD10" i="64"/>
  <c r="AE10" i="64" s="1"/>
  <c r="AF10" i="64"/>
  <c r="AG10" i="64" s="1"/>
  <c r="AH10" i="64"/>
  <c r="B11" i="64"/>
  <c r="C11" i="64" s="1"/>
  <c r="D11" i="64"/>
  <c r="E11" i="64" s="1"/>
  <c r="F11" i="64"/>
  <c r="G11" i="64" s="1"/>
  <c r="H11" i="64"/>
  <c r="I11" i="64" s="1"/>
  <c r="J11" i="64"/>
  <c r="L11" i="64"/>
  <c r="M11" i="64" s="1"/>
  <c r="Q11" i="64" s="1"/>
  <c r="N11" i="64"/>
  <c r="O11" i="64" s="1"/>
  <c r="P11" i="64"/>
  <c r="R11" i="64"/>
  <c r="S11" i="64" s="1"/>
  <c r="T11" i="64"/>
  <c r="U11" i="64" s="1"/>
  <c r="W11" i="64" s="1"/>
  <c r="V11" i="64"/>
  <c r="X11" i="64"/>
  <c r="Y11" i="64" s="1"/>
  <c r="Z11" i="64"/>
  <c r="AA11" i="64" s="1"/>
  <c r="AB11" i="64"/>
  <c r="AC11" i="64" s="1"/>
  <c r="AD11" i="64"/>
  <c r="AE11" i="64" s="1"/>
  <c r="AF11" i="64"/>
  <c r="AG11" i="64" s="1"/>
  <c r="AI11" i="64" s="1"/>
  <c r="AH11" i="64"/>
  <c r="AF8" i="64"/>
  <c r="AG8" i="64" s="1"/>
  <c r="AD8" i="64"/>
  <c r="AE8" i="64" s="1"/>
  <c r="AB8" i="64"/>
  <c r="AC8" i="64" s="1"/>
  <c r="Z8" i="64"/>
  <c r="AA8" i="64" s="1"/>
  <c r="Y8" i="64"/>
  <c r="X8" i="64"/>
  <c r="T8" i="64"/>
  <c r="U8" i="64" s="1"/>
  <c r="R8" i="64"/>
  <c r="S8" i="64" s="1"/>
  <c r="N8" i="64"/>
  <c r="O8" i="64" s="1"/>
  <c r="L8" i="64"/>
  <c r="M8" i="64" s="1"/>
  <c r="I8" i="64"/>
  <c r="H8" i="64"/>
  <c r="F8" i="64"/>
  <c r="G8" i="64" s="1"/>
  <c r="E8" i="64"/>
  <c r="D8" i="64"/>
  <c r="B8" i="64"/>
  <c r="C8" i="64" s="1"/>
  <c r="Q11" i="63"/>
  <c r="P11" i="63"/>
  <c r="O11" i="63"/>
  <c r="N11" i="63"/>
  <c r="M11" i="63"/>
  <c r="K11" i="63"/>
  <c r="J11" i="63"/>
  <c r="H11" i="63"/>
  <c r="G11" i="63"/>
  <c r="E11" i="63"/>
  <c r="D11" i="63"/>
  <c r="C11" i="63"/>
  <c r="B11" i="63"/>
  <c r="R10" i="63"/>
  <c r="L10" i="63"/>
  <c r="I10" i="63"/>
  <c r="F10" i="63"/>
  <c r="R9" i="63"/>
  <c r="L9" i="63"/>
  <c r="I9" i="63"/>
  <c r="F9" i="63"/>
  <c r="R8" i="63"/>
  <c r="L8" i="63"/>
  <c r="I8" i="63"/>
  <c r="R7" i="63"/>
  <c r="R11" i="63" s="1"/>
  <c r="L7" i="63"/>
  <c r="L11" i="63" s="1"/>
  <c r="I7" i="63"/>
  <c r="F7" i="63"/>
  <c r="F11" i="63" s="1"/>
  <c r="J12" i="66" l="1"/>
  <c r="P12" i="66"/>
  <c r="AH12" i="66"/>
  <c r="K8" i="66"/>
  <c r="K12" i="66" s="1"/>
  <c r="E12" i="66"/>
  <c r="W12" i="66"/>
  <c r="V12" i="66"/>
  <c r="M12" i="66"/>
  <c r="Q8" i="66"/>
  <c r="Q12" i="66" s="1"/>
  <c r="AI8" i="66"/>
  <c r="AI12" i="66" s="1"/>
  <c r="AG12" i="66"/>
  <c r="S12" i="66"/>
  <c r="AI9" i="64"/>
  <c r="V9" i="64"/>
  <c r="I11" i="63"/>
  <c r="V10" i="64"/>
  <c r="P10" i="64"/>
  <c r="J10" i="64"/>
  <c r="K11" i="64"/>
  <c r="Q9" i="64"/>
  <c r="K9" i="64"/>
  <c r="AI10" i="64"/>
  <c r="W10" i="64"/>
  <c r="Q10" i="64"/>
  <c r="K10" i="64"/>
  <c r="C12" i="64"/>
  <c r="B12" i="64"/>
  <c r="G12" i="64"/>
  <c r="F12" i="64"/>
  <c r="J8" i="64"/>
  <c r="O12" i="64"/>
  <c r="N12" i="64"/>
  <c r="S12" i="64"/>
  <c r="R12" i="64"/>
  <c r="V8" i="64"/>
  <c r="AA12" i="64"/>
  <c r="Z12" i="64"/>
  <c r="AE12" i="64"/>
  <c r="AD12" i="64"/>
  <c r="AH8" i="64"/>
  <c r="D12" i="64"/>
  <c r="I12" i="64"/>
  <c r="H12" i="64"/>
  <c r="L12" i="64"/>
  <c r="P8" i="64"/>
  <c r="T12" i="64"/>
  <c r="Y12" i="64"/>
  <c r="X12" i="64"/>
  <c r="AC12" i="64"/>
  <c r="AB12" i="64"/>
  <c r="AF12" i="64"/>
  <c r="B9" i="62"/>
  <c r="C9" i="62"/>
  <c r="D9" i="62"/>
  <c r="E9" i="62"/>
  <c r="F9" i="62"/>
  <c r="G9" i="62" s="1"/>
  <c r="H9" i="62"/>
  <c r="I9" i="62" s="1"/>
  <c r="L9" i="62"/>
  <c r="M9" i="62"/>
  <c r="N9" i="62"/>
  <c r="O9" i="62" s="1"/>
  <c r="R9" i="62"/>
  <c r="S9" i="62"/>
  <c r="T9" i="62"/>
  <c r="U9" i="62" s="1"/>
  <c r="W9" i="62" s="1"/>
  <c r="V9" i="62"/>
  <c r="X9" i="62"/>
  <c r="Y9" i="62"/>
  <c r="Z9" i="62"/>
  <c r="AA9" i="62" s="1"/>
  <c r="AB9" i="62"/>
  <c r="AC9" i="62"/>
  <c r="AD9" i="62"/>
  <c r="AE9" i="62"/>
  <c r="AF9" i="62"/>
  <c r="AG9" i="62"/>
  <c r="AH9" i="62"/>
  <c r="B10" i="62"/>
  <c r="C10" i="62"/>
  <c r="D10" i="62"/>
  <c r="E10" i="62"/>
  <c r="F10" i="62"/>
  <c r="G10" i="62"/>
  <c r="H10" i="62"/>
  <c r="I10" i="62"/>
  <c r="L10" i="62"/>
  <c r="M10" i="62" s="1"/>
  <c r="N10" i="62"/>
  <c r="O10" i="62" s="1"/>
  <c r="P10" i="62"/>
  <c r="R10" i="62"/>
  <c r="S10" i="62"/>
  <c r="T10" i="62"/>
  <c r="V10" i="62" s="1"/>
  <c r="U10" i="62"/>
  <c r="W10" i="62" s="1"/>
  <c r="X10" i="62"/>
  <c r="Y10" i="62"/>
  <c r="Z10" i="62"/>
  <c r="AA10" i="62"/>
  <c r="AB10" i="62"/>
  <c r="AC10" i="62"/>
  <c r="AD10" i="62"/>
  <c r="AE10" i="62"/>
  <c r="AF10" i="62"/>
  <c r="AG10" i="62"/>
  <c r="B11" i="62"/>
  <c r="C11" i="62"/>
  <c r="D11" i="62"/>
  <c r="E11" i="62"/>
  <c r="F11" i="62"/>
  <c r="G11" i="62"/>
  <c r="K11" i="62" s="1"/>
  <c r="H11" i="62"/>
  <c r="I11" i="62"/>
  <c r="J11" i="62"/>
  <c r="L11" i="62"/>
  <c r="M11" i="62"/>
  <c r="N11" i="62"/>
  <c r="P11" i="62" s="1"/>
  <c r="O11" i="62"/>
  <c r="Q11" i="62" s="1"/>
  <c r="R11" i="62"/>
  <c r="S11" i="62"/>
  <c r="T11" i="62"/>
  <c r="U11" i="62"/>
  <c r="V11" i="62"/>
  <c r="W11" i="62"/>
  <c r="X11" i="62"/>
  <c r="Y11" i="62"/>
  <c r="Z11" i="62"/>
  <c r="AA11" i="62"/>
  <c r="AB11" i="62"/>
  <c r="AC11" i="62"/>
  <c r="AD11" i="62"/>
  <c r="AE11" i="62"/>
  <c r="AF11" i="62"/>
  <c r="AG11" i="62"/>
  <c r="AH11" i="62"/>
  <c r="AI11" i="62"/>
  <c r="AF8" i="62"/>
  <c r="AG8" i="62" s="1"/>
  <c r="AE8" i="62"/>
  <c r="AD8" i="62"/>
  <c r="AB8" i="62"/>
  <c r="AC8" i="62" s="1"/>
  <c r="AA8" i="62"/>
  <c r="Z8" i="62"/>
  <c r="Y8" i="62"/>
  <c r="X8" i="62"/>
  <c r="T8" i="62"/>
  <c r="U8" i="62" s="1"/>
  <c r="R8" i="62"/>
  <c r="S8" i="62" s="1"/>
  <c r="N8" i="62"/>
  <c r="O8" i="62" s="1"/>
  <c r="L8" i="62"/>
  <c r="M8" i="62" s="1"/>
  <c r="I8" i="62"/>
  <c r="H8" i="62"/>
  <c r="F8" i="62"/>
  <c r="G8" i="62" s="1"/>
  <c r="D8" i="62"/>
  <c r="E8" i="62" s="1"/>
  <c r="B8" i="62"/>
  <c r="C8" i="62" s="1"/>
  <c r="Q11" i="61"/>
  <c r="P11" i="61"/>
  <c r="O11" i="61"/>
  <c r="N11" i="61"/>
  <c r="M11" i="61"/>
  <c r="K11" i="61"/>
  <c r="J11" i="61"/>
  <c r="H11" i="61"/>
  <c r="G11" i="61"/>
  <c r="E11" i="61"/>
  <c r="D11" i="61"/>
  <c r="C11" i="61"/>
  <c r="B11" i="61"/>
  <c r="R10" i="61"/>
  <c r="L10" i="61"/>
  <c r="I10" i="61"/>
  <c r="F10" i="61"/>
  <c r="R9" i="61"/>
  <c r="L9" i="61"/>
  <c r="I9" i="61"/>
  <c r="F9" i="61"/>
  <c r="R8" i="61"/>
  <c r="L8" i="61"/>
  <c r="I8" i="61"/>
  <c r="F8" i="61"/>
  <c r="R7" i="61"/>
  <c r="R11" i="61" s="1"/>
  <c r="L7" i="61"/>
  <c r="L11" i="61" s="1"/>
  <c r="I7" i="61"/>
  <c r="I11" i="61" s="1"/>
  <c r="F7" i="61"/>
  <c r="F11" i="61" s="1"/>
  <c r="AG12" i="64" l="1"/>
  <c r="AI8" i="64"/>
  <c r="AI12" i="64" s="1"/>
  <c r="U12" i="64"/>
  <c r="W8" i="64"/>
  <c r="W12" i="64" s="1"/>
  <c r="V12" i="64"/>
  <c r="P12" i="64"/>
  <c r="M12" i="64"/>
  <c r="Q8" i="64"/>
  <c r="Q12" i="64" s="1"/>
  <c r="E12" i="64"/>
  <c r="K8" i="64"/>
  <c r="K12" i="64" s="1"/>
  <c r="AH12" i="64"/>
  <c r="J12" i="64"/>
  <c r="AI10" i="62"/>
  <c r="AH10" i="62"/>
  <c r="Q10" i="62"/>
  <c r="J10" i="62"/>
  <c r="K10" i="62"/>
  <c r="AI9" i="62"/>
  <c r="Q9" i="62"/>
  <c r="P9" i="62"/>
  <c r="J9" i="62"/>
  <c r="I12" i="62"/>
  <c r="K9" i="62"/>
  <c r="AE12" i="62"/>
  <c r="W8" i="62"/>
  <c r="W12" i="62" s="1"/>
  <c r="U12" i="62"/>
  <c r="C12" i="62"/>
  <c r="M12" i="62"/>
  <c r="Q8" i="62"/>
  <c r="Y12" i="62"/>
  <c r="AI8" i="62"/>
  <c r="AG12" i="62"/>
  <c r="K8" i="62"/>
  <c r="E12" i="62"/>
  <c r="O12" i="62"/>
  <c r="AA12" i="62"/>
  <c r="G12" i="62"/>
  <c r="S12" i="62"/>
  <c r="AC12" i="62"/>
  <c r="J8" i="62"/>
  <c r="J12" i="62" s="1"/>
  <c r="V8" i="62"/>
  <c r="V12" i="62" s="1"/>
  <c r="F12" i="62"/>
  <c r="R12" i="62"/>
  <c r="Z12" i="62"/>
  <c r="AD12" i="62"/>
  <c r="P8" i="62"/>
  <c r="D12" i="62"/>
  <c r="H12" i="62"/>
  <c r="L12" i="62"/>
  <c r="T12" i="62"/>
  <c r="X12" i="62"/>
  <c r="AB12" i="62"/>
  <c r="AF12" i="62"/>
  <c r="AH8" i="62"/>
  <c r="B12" i="62"/>
  <c r="N12" i="62"/>
  <c r="B9" i="60"/>
  <c r="C9" i="60" s="1"/>
  <c r="D9" i="60"/>
  <c r="E9" i="60"/>
  <c r="F9" i="60"/>
  <c r="G9" i="60" s="1"/>
  <c r="H9" i="60"/>
  <c r="I9" i="60"/>
  <c r="L9" i="60"/>
  <c r="M9" i="60"/>
  <c r="N9" i="60"/>
  <c r="O9" i="60" s="1"/>
  <c r="R9" i="60"/>
  <c r="S9" i="60" s="1"/>
  <c r="T9" i="60"/>
  <c r="U9" i="60"/>
  <c r="X9" i="60"/>
  <c r="Y9" i="60"/>
  <c r="Z9" i="60"/>
  <c r="AA9" i="60" s="1"/>
  <c r="AB9" i="60"/>
  <c r="AC9" i="60"/>
  <c r="AD9" i="60"/>
  <c r="AE9" i="60" s="1"/>
  <c r="AF9" i="60"/>
  <c r="AG9" i="60"/>
  <c r="B10" i="60"/>
  <c r="C10" i="60"/>
  <c r="D10" i="60"/>
  <c r="E10" i="60" s="1"/>
  <c r="F10" i="60"/>
  <c r="G10" i="60"/>
  <c r="H10" i="60"/>
  <c r="I10" i="60" s="1"/>
  <c r="I12" i="60" s="1"/>
  <c r="L10" i="60"/>
  <c r="M10" i="60" s="1"/>
  <c r="N10" i="60"/>
  <c r="P10" i="60" s="1"/>
  <c r="O10" i="60"/>
  <c r="R10" i="60"/>
  <c r="S10" i="60" s="1"/>
  <c r="T10" i="60"/>
  <c r="U10" i="60" s="1"/>
  <c r="X10" i="60"/>
  <c r="Y10" i="60" s="1"/>
  <c r="Z10" i="60"/>
  <c r="AA10" i="60"/>
  <c r="AB10" i="60"/>
  <c r="AC10" i="60" s="1"/>
  <c r="AD10" i="60"/>
  <c r="AE10" i="60"/>
  <c r="AF10" i="60"/>
  <c r="AG10" i="60" s="1"/>
  <c r="B11" i="60"/>
  <c r="C11" i="60" s="1"/>
  <c r="D11" i="60"/>
  <c r="E11" i="60"/>
  <c r="K11" i="60" s="1"/>
  <c r="F11" i="60"/>
  <c r="G11" i="60" s="1"/>
  <c r="H11" i="60"/>
  <c r="I11" i="60"/>
  <c r="J11" i="60"/>
  <c r="L11" i="60"/>
  <c r="M11" i="60"/>
  <c r="N11" i="60"/>
  <c r="O11" i="60" s="1"/>
  <c r="Q11" i="60" s="1"/>
  <c r="R11" i="60"/>
  <c r="S11" i="60" s="1"/>
  <c r="T11" i="60"/>
  <c r="U11" i="60"/>
  <c r="V11" i="60"/>
  <c r="X11" i="60"/>
  <c r="Y11" i="60"/>
  <c r="Z11" i="60"/>
  <c r="AA11" i="60" s="1"/>
  <c r="AB11" i="60"/>
  <c r="AC11" i="60"/>
  <c r="AD11" i="60"/>
  <c r="AE11" i="60" s="1"/>
  <c r="AF11" i="60"/>
  <c r="AG11" i="60"/>
  <c r="AI11" i="60" s="1"/>
  <c r="AG8" i="60"/>
  <c r="AF8" i="60"/>
  <c r="AE8" i="60"/>
  <c r="AD8" i="60"/>
  <c r="AB8" i="60"/>
  <c r="AC8" i="60" s="1"/>
  <c r="AA8" i="60"/>
  <c r="Z8" i="60"/>
  <c r="Y8" i="60"/>
  <c r="X8" i="60"/>
  <c r="T8" i="60"/>
  <c r="U8" i="60" s="1"/>
  <c r="S8" i="60"/>
  <c r="R8" i="60"/>
  <c r="N8" i="60"/>
  <c r="O8" i="60" s="1"/>
  <c r="L8" i="60"/>
  <c r="M8" i="60" s="1"/>
  <c r="I8" i="60"/>
  <c r="H8" i="60"/>
  <c r="F8" i="60"/>
  <c r="G8" i="60" s="1"/>
  <c r="D8" i="60"/>
  <c r="E8" i="60" s="1"/>
  <c r="B8" i="60"/>
  <c r="C8" i="60" s="1"/>
  <c r="J8" i="60"/>
  <c r="Q11" i="59"/>
  <c r="P11" i="59"/>
  <c r="O11" i="59"/>
  <c r="N11" i="59"/>
  <c r="M11" i="59"/>
  <c r="K11" i="59"/>
  <c r="J11" i="59"/>
  <c r="H11" i="59"/>
  <c r="G11" i="59"/>
  <c r="E11" i="59"/>
  <c r="D11" i="59"/>
  <c r="C11" i="59"/>
  <c r="B11" i="59"/>
  <c r="R10" i="59"/>
  <c r="L10" i="59"/>
  <c r="I10" i="59"/>
  <c r="F10" i="59"/>
  <c r="R9" i="59"/>
  <c r="L9" i="59"/>
  <c r="I9" i="59"/>
  <c r="F9" i="59"/>
  <c r="R8" i="59"/>
  <c r="L8" i="59"/>
  <c r="I8" i="59"/>
  <c r="F8" i="59"/>
  <c r="R7" i="59"/>
  <c r="R11" i="59" s="1"/>
  <c r="L7" i="59"/>
  <c r="L11" i="59" s="1"/>
  <c r="I7" i="59"/>
  <c r="I11" i="59" s="1"/>
  <c r="F7" i="59"/>
  <c r="F11" i="59" s="1"/>
  <c r="AH12" i="62" l="1"/>
  <c r="AI12" i="62"/>
  <c r="K12" i="62"/>
  <c r="P12" i="62"/>
  <c r="Q12" i="62"/>
  <c r="AD12" i="60"/>
  <c r="AH9" i="60"/>
  <c r="AI9" i="60"/>
  <c r="W9" i="60"/>
  <c r="V9" i="60"/>
  <c r="Q9" i="60"/>
  <c r="F12" i="60"/>
  <c r="J9" i="60"/>
  <c r="W10" i="60"/>
  <c r="Q10" i="60"/>
  <c r="K10" i="60"/>
  <c r="W11" i="60"/>
  <c r="AI10" i="60"/>
  <c r="K9" i="60"/>
  <c r="AH11" i="60"/>
  <c r="B12" i="60"/>
  <c r="N12" i="60"/>
  <c r="C12" i="60"/>
  <c r="S12" i="60"/>
  <c r="P11" i="60"/>
  <c r="AH10" i="60"/>
  <c r="V10" i="60"/>
  <c r="J10" i="60"/>
  <c r="J12" i="60" s="1"/>
  <c r="P9" i="60"/>
  <c r="R12" i="60"/>
  <c r="AE12" i="60"/>
  <c r="Z12" i="60"/>
  <c r="AH8" i="60"/>
  <c r="M12" i="60"/>
  <c r="Q8" i="60"/>
  <c r="Q12" i="60" s="1"/>
  <c r="W8" i="60"/>
  <c r="U12" i="60"/>
  <c r="AC12" i="60"/>
  <c r="G12" i="60"/>
  <c r="O12" i="60"/>
  <c r="Y12" i="60"/>
  <c r="P8" i="60"/>
  <c r="D12" i="60"/>
  <c r="H12" i="60"/>
  <c r="L12" i="60"/>
  <c r="T12" i="60"/>
  <c r="X12" i="60"/>
  <c r="AB12" i="60"/>
  <c r="AF12" i="60"/>
  <c r="V8" i="60"/>
  <c r="B9" i="58"/>
  <c r="C9" i="58" s="1"/>
  <c r="D9" i="58"/>
  <c r="E9" i="58" s="1"/>
  <c r="F9" i="58"/>
  <c r="G9" i="58"/>
  <c r="H9" i="58"/>
  <c r="I9" i="58"/>
  <c r="J9" i="58"/>
  <c r="L9" i="58"/>
  <c r="M9" i="58" s="1"/>
  <c r="N9" i="58"/>
  <c r="O9" i="58"/>
  <c r="P9" i="58"/>
  <c r="R9" i="58"/>
  <c r="S9" i="58" s="1"/>
  <c r="T9" i="58"/>
  <c r="U9" i="58"/>
  <c r="V9" i="58"/>
  <c r="X9" i="58"/>
  <c r="Y9" i="58" s="1"/>
  <c r="Z9" i="58"/>
  <c r="AA9" i="58"/>
  <c r="AB9" i="58"/>
  <c r="AC9" i="58"/>
  <c r="AD9" i="58"/>
  <c r="AE9" i="58" s="1"/>
  <c r="AF9" i="58"/>
  <c r="AG9" i="58" s="1"/>
  <c r="AH9" i="58"/>
  <c r="B10" i="58"/>
  <c r="C10" i="58" s="1"/>
  <c r="D10" i="58"/>
  <c r="E10" i="58" s="1"/>
  <c r="F10" i="58"/>
  <c r="G10" i="58"/>
  <c r="H10" i="58"/>
  <c r="I10" i="58"/>
  <c r="I12" i="58" s="1"/>
  <c r="J10" i="58"/>
  <c r="L10" i="58"/>
  <c r="M10" i="58" s="1"/>
  <c r="N10" i="58"/>
  <c r="O10" i="58" s="1"/>
  <c r="P10" i="58"/>
  <c r="R10" i="58"/>
  <c r="S10" i="58"/>
  <c r="T10" i="58"/>
  <c r="U10" i="58" s="1"/>
  <c r="V10" i="58"/>
  <c r="X10" i="58"/>
  <c r="Y10" i="58"/>
  <c r="Z10" i="58"/>
  <c r="AA10" i="58" s="1"/>
  <c r="AB10" i="58"/>
  <c r="AC10" i="58"/>
  <c r="AD10" i="58"/>
  <c r="AE10" i="58" s="1"/>
  <c r="AF10" i="58"/>
  <c r="AG10" i="58"/>
  <c r="AH10" i="58"/>
  <c r="B11" i="58"/>
  <c r="C11" i="58" s="1"/>
  <c r="D11" i="58"/>
  <c r="E11" i="58"/>
  <c r="F11" i="58"/>
  <c r="G11" i="58"/>
  <c r="H11" i="58"/>
  <c r="I11" i="58"/>
  <c r="J11" i="58"/>
  <c r="K11" i="58"/>
  <c r="L11" i="58"/>
  <c r="M11" i="58" s="1"/>
  <c r="N11" i="58"/>
  <c r="O11" i="58"/>
  <c r="P11" i="58"/>
  <c r="R11" i="58"/>
  <c r="S11" i="58" s="1"/>
  <c r="T11" i="58"/>
  <c r="U11" i="58"/>
  <c r="V11" i="58"/>
  <c r="X11" i="58"/>
  <c r="Y11" i="58"/>
  <c r="Z11" i="58"/>
  <c r="AA11" i="58"/>
  <c r="AB11" i="58"/>
  <c r="AC11" i="58"/>
  <c r="AD11" i="58"/>
  <c r="AE11" i="58"/>
  <c r="AF11" i="58"/>
  <c r="AG11" i="58"/>
  <c r="AI11" i="58" s="1"/>
  <c r="AH11" i="58"/>
  <c r="AF8" i="58"/>
  <c r="AG8" i="58" s="1"/>
  <c r="AD8" i="58"/>
  <c r="AE8" i="58" s="1"/>
  <c r="AC8" i="58"/>
  <c r="AB8" i="58"/>
  <c r="Z8" i="58"/>
  <c r="AA8" i="58" s="1"/>
  <c r="X8" i="58"/>
  <c r="Y8" i="58" s="1"/>
  <c r="T8" i="58"/>
  <c r="U8" i="58" s="1"/>
  <c r="R8" i="58"/>
  <c r="S8" i="58" s="1"/>
  <c r="N8" i="58"/>
  <c r="O8" i="58" s="1"/>
  <c r="L8" i="58"/>
  <c r="M8" i="58" s="1"/>
  <c r="I8" i="58"/>
  <c r="H8" i="58"/>
  <c r="G8" i="58"/>
  <c r="F8" i="58"/>
  <c r="D8" i="58"/>
  <c r="E8" i="58" s="1"/>
  <c r="B8" i="58"/>
  <c r="C8" i="58" s="1"/>
  <c r="AF12" i="58"/>
  <c r="AB12" i="58"/>
  <c r="Z12" i="58"/>
  <c r="X12" i="58"/>
  <c r="T12" i="58"/>
  <c r="N12" i="58"/>
  <c r="L12" i="58"/>
  <c r="H12" i="58"/>
  <c r="F12" i="58"/>
  <c r="B12" i="58"/>
  <c r="Q11" i="57"/>
  <c r="P11" i="57"/>
  <c r="O11" i="57"/>
  <c r="N11" i="57"/>
  <c r="M11" i="57"/>
  <c r="K11" i="57"/>
  <c r="J11" i="57"/>
  <c r="H11" i="57"/>
  <c r="G11" i="57"/>
  <c r="E11" i="57"/>
  <c r="D11" i="57"/>
  <c r="C11" i="57"/>
  <c r="B11" i="57"/>
  <c r="R10" i="57"/>
  <c r="L10" i="57"/>
  <c r="I10" i="57"/>
  <c r="F10" i="57"/>
  <c r="R9" i="57"/>
  <c r="L9" i="57"/>
  <c r="I9" i="57"/>
  <c r="F9" i="57"/>
  <c r="R8" i="57"/>
  <c r="L8" i="57"/>
  <c r="I8" i="57"/>
  <c r="F8" i="57"/>
  <c r="R7" i="57"/>
  <c r="L7" i="57"/>
  <c r="L11" i="57" s="1"/>
  <c r="I7" i="57"/>
  <c r="F7" i="57"/>
  <c r="P12" i="60" l="1"/>
  <c r="AH12" i="60"/>
  <c r="W12" i="60"/>
  <c r="K8" i="60"/>
  <c r="K12" i="60" s="1"/>
  <c r="E12" i="60"/>
  <c r="AA12" i="60"/>
  <c r="V12" i="60"/>
  <c r="AI8" i="60"/>
  <c r="AI12" i="60" s="1"/>
  <c r="AG12" i="60"/>
  <c r="R11" i="57"/>
  <c r="AI9" i="58"/>
  <c r="Y12" i="58"/>
  <c r="W9" i="58"/>
  <c r="Q9" i="58"/>
  <c r="K9" i="58"/>
  <c r="F11" i="57"/>
  <c r="W11" i="58"/>
  <c r="Q11" i="58"/>
  <c r="AC12" i="58"/>
  <c r="R12" i="58"/>
  <c r="O12" i="58"/>
  <c r="G12" i="58"/>
  <c r="D12" i="58"/>
  <c r="AG12" i="58"/>
  <c r="AE12" i="58"/>
  <c r="AD12" i="58"/>
  <c r="AI10" i="58"/>
  <c r="AA12" i="58"/>
  <c r="W10" i="58"/>
  <c r="U12" i="58"/>
  <c r="I11" i="57"/>
  <c r="M12" i="58"/>
  <c r="Q10" i="58"/>
  <c r="K10" i="58"/>
  <c r="E12" i="58"/>
  <c r="C12" i="58"/>
  <c r="S12" i="58"/>
  <c r="K8" i="58"/>
  <c r="K12" i="58" s="1"/>
  <c r="Q8" i="58"/>
  <c r="Q12" i="58" s="1"/>
  <c r="W8" i="58"/>
  <c r="W12" i="58" s="1"/>
  <c r="AI8" i="58"/>
  <c r="AI12" i="58" s="1"/>
  <c r="J8" i="58"/>
  <c r="J12" i="58" s="1"/>
  <c r="P8" i="58"/>
  <c r="P12" i="58" s="1"/>
  <c r="V8" i="58"/>
  <c r="V12" i="58" s="1"/>
  <c r="AH8" i="58"/>
  <c r="AH12" i="58" s="1"/>
  <c r="R9" i="55"/>
  <c r="B9" i="56"/>
  <c r="C9" i="56" s="1"/>
  <c r="D9" i="56"/>
  <c r="E9" i="56" s="1"/>
  <c r="F9" i="56"/>
  <c r="G9" i="56" s="1"/>
  <c r="H9" i="56"/>
  <c r="I9" i="56" s="1"/>
  <c r="L9" i="56"/>
  <c r="M9" i="56" s="1"/>
  <c r="N9" i="56"/>
  <c r="O9" i="56" s="1"/>
  <c r="P9" i="56"/>
  <c r="R9" i="56"/>
  <c r="S9" i="56" s="1"/>
  <c r="T9" i="56"/>
  <c r="U9" i="56" s="1"/>
  <c r="X9" i="56"/>
  <c r="Y9" i="56" s="1"/>
  <c r="Z9" i="56"/>
  <c r="AA9" i="56" s="1"/>
  <c r="AB9" i="56"/>
  <c r="AC9" i="56" s="1"/>
  <c r="AD9" i="56"/>
  <c r="AE9" i="56" s="1"/>
  <c r="AF9" i="56"/>
  <c r="AG9" i="56" s="1"/>
  <c r="B10" i="56"/>
  <c r="C10" i="56" s="1"/>
  <c r="D10" i="56"/>
  <c r="E10" i="56" s="1"/>
  <c r="F10" i="56"/>
  <c r="G10" i="56" s="1"/>
  <c r="H10" i="56"/>
  <c r="I10" i="56" s="1"/>
  <c r="L10" i="56"/>
  <c r="M10" i="56" s="1"/>
  <c r="N10" i="56"/>
  <c r="O10" i="56" s="1"/>
  <c r="R10" i="56"/>
  <c r="S10" i="56" s="1"/>
  <c r="T10" i="56"/>
  <c r="U10" i="56" s="1"/>
  <c r="X10" i="56"/>
  <c r="Y10" i="56" s="1"/>
  <c r="Z10" i="56"/>
  <c r="AA10" i="56" s="1"/>
  <c r="AB10" i="56"/>
  <c r="AC10" i="56" s="1"/>
  <c r="AD10" i="56"/>
  <c r="AE10" i="56" s="1"/>
  <c r="AF10" i="56"/>
  <c r="AG10" i="56" s="1"/>
  <c r="B11" i="56"/>
  <c r="C11" i="56" s="1"/>
  <c r="D11" i="56"/>
  <c r="E11" i="56" s="1"/>
  <c r="F11" i="56"/>
  <c r="G11" i="56" s="1"/>
  <c r="H11" i="56"/>
  <c r="I11" i="56" s="1"/>
  <c r="J11" i="56"/>
  <c r="L11" i="56"/>
  <c r="M11" i="56" s="1"/>
  <c r="Q11" i="56" s="1"/>
  <c r="N11" i="56"/>
  <c r="O11" i="56" s="1"/>
  <c r="P11" i="56"/>
  <c r="R11" i="56"/>
  <c r="S11" i="56" s="1"/>
  <c r="T11" i="56"/>
  <c r="U11" i="56" s="1"/>
  <c r="X11" i="56"/>
  <c r="Y11" i="56" s="1"/>
  <c r="Z11" i="56"/>
  <c r="AA11" i="56" s="1"/>
  <c r="AB11" i="56"/>
  <c r="AC11" i="56" s="1"/>
  <c r="AD11" i="56"/>
  <c r="AE11" i="56" s="1"/>
  <c r="AF11" i="56"/>
  <c r="AG11" i="56" s="1"/>
  <c r="AH11" i="56"/>
  <c r="AF8" i="56"/>
  <c r="AG8" i="56" s="1"/>
  <c r="AD8" i="56"/>
  <c r="AE8" i="56" s="1"/>
  <c r="AB8" i="56"/>
  <c r="AC8" i="56" s="1"/>
  <c r="Z8" i="56"/>
  <c r="AA8" i="56" s="1"/>
  <c r="Y8" i="56"/>
  <c r="X8" i="56"/>
  <c r="T8" i="56"/>
  <c r="U8" i="56" s="1"/>
  <c r="R8" i="56"/>
  <c r="S8" i="56" s="1"/>
  <c r="O8" i="56"/>
  <c r="N8" i="56"/>
  <c r="L8" i="56"/>
  <c r="M8" i="56" s="1"/>
  <c r="I8" i="56"/>
  <c r="H8" i="56"/>
  <c r="F8" i="56"/>
  <c r="G8" i="56" s="1"/>
  <c r="D8" i="56"/>
  <c r="E8" i="56" s="1"/>
  <c r="B8" i="56"/>
  <c r="C8" i="56" s="1"/>
  <c r="Q11" i="55"/>
  <c r="P11" i="55"/>
  <c r="O11" i="55"/>
  <c r="N11" i="55"/>
  <c r="M11" i="55"/>
  <c r="K11" i="55"/>
  <c r="J11" i="55"/>
  <c r="H11" i="55"/>
  <c r="G11" i="55"/>
  <c r="E11" i="55"/>
  <c r="D11" i="55"/>
  <c r="C11" i="55"/>
  <c r="B11" i="55"/>
  <c r="R10" i="55"/>
  <c r="L10" i="55"/>
  <c r="I10" i="55"/>
  <c r="F10" i="55"/>
  <c r="L9" i="55"/>
  <c r="I9" i="55"/>
  <c r="F9" i="55"/>
  <c r="R8" i="55"/>
  <c r="L8" i="55"/>
  <c r="I8" i="55"/>
  <c r="F8" i="55"/>
  <c r="R7" i="55"/>
  <c r="L7" i="55"/>
  <c r="L11" i="55" s="1"/>
  <c r="I7" i="55"/>
  <c r="I11" i="55" s="1"/>
  <c r="F7" i="55"/>
  <c r="F11" i="55" s="1"/>
  <c r="AI9" i="56" l="1"/>
  <c r="AH9" i="56"/>
  <c r="V9" i="56"/>
  <c r="W9" i="56"/>
  <c r="Q9" i="56"/>
  <c r="J9" i="56"/>
  <c r="R11" i="55"/>
  <c r="AH10" i="56"/>
  <c r="V10" i="56"/>
  <c r="P10" i="56"/>
  <c r="J10" i="56"/>
  <c r="W11" i="56"/>
  <c r="K11" i="56"/>
  <c r="K9" i="56"/>
  <c r="AI11" i="56"/>
  <c r="AI10" i="56"/>
  <c r="W10" i="56"/>
  <c r="Q10" i="56"/>
  <c r="K10" i="56"/>
  <c r="V11" i="56"/>
  <c r="D12" i="56"/>
  <c r="I12" i="56"/>
  <c r="H12" i="56"/>
  <c r="L12" i="56"/>
  <c r="P8" i="56"/>
  <c r="T12" i="56"/>
  <c r="Y12" i="56"/>
  <c r="X12" i="56"/>
  <c r="AC12" i="56"/>
  <c r="AB12" i="56"/>
  <c r="AF12" i="56"/>
  <c r="C12" i="56"/>
  <c r="B12" i="56"/>
  <c r="G12" i="56"/>
  <c r="F12" i="56"/>
  <c r="J8" i="56"/>
  <c r="O12" i="56"/>
  <c r="N12" i="56"/>
  <c r="S12" i="56"/>
  <c r="R12" i="56"/>
  <c r="V8" i="56"/>
  <c r="AA12" i="56"/>
  <c r="Z12" i="56"/>
  <c r="AE12" i="56"/>
  <c r="AD12" i="56"/>
  <c r="AH8" i="56"/>
  <c r="B9" i="54"/>
  <c r="C9" i="54" s="1"/>
  <c r="D9" i="54"/>
  <c r="E9" i="54" s="1"/>
  <c r="F9" i="54"/>
  <c r="G9" i="54" s="1"/>
  <c r="H9" i="54"/>
  <c r="I9" i="54" s="1"/>
  <c r="L9" i="54"/>
  <c r="M9" i="54" s="1"/>
  <c r="N9" i="54"/>
  <c r="O9" i="54" s="1"/>
  <c r="R9" i="54"/>
  <c r="S9" i="54" s="1"/>
  <c r="T9" i="54"/>
  <c r="U9" i="54" s="1"/>
  <c r="X9" i="54"/>
  <c r="Y9" i="54" s="1"/>
  <c r="Z9" i="54"/>
  <c r="AA9" i="54" s="1"/>
  <c r="AB9" i="54"/>
  <c r="AC9" i="54" s="1"/>
  <c r="AD9" i="54"/>
  <c r="AE9" i="54" s="1"/>
  <c r="AF9" i="54"/>
  <c r="AG9" i="54" s="1"/>
  <c r="B10" i="54"/>
  <c r="C10" i="54" s="1"/>
  <c r="D10" i="54"/>
  <c r="E10" i="54" s="1"/>
  <c r="F10" i="54"/>
  <c r="G10" i="54" s="1"/>
  <c r="H10" i="54"/>
  <c r="I10" i="54" s="1"/>
  <c r="L10" i="54"/>
  <c r="M10" i="54" s="1"/>
  <c r="N10" i="54"/>
  <c r="O10" i="54" s="1"/>
  <c r="P10" i="54"/>
  <c r="R10" i="54"/>
  <c r="S10" i="54" s="1"/>
  <c r="T10" i="54"/>
  <c r="U10" i="54" s="1"/>
  <c r="X10" i="54"/>
  <c r="Y10" i="54" s="1"/>
  <c r="Z10" i="54"/>
  <c r="AA10" i="54" s="1"/>
  <c r="AB10" i="54"/>
  <c r="AC10" i="54" s="1"/>
  <c r="AD10" i="54"/>
  <c r="AE10" i="54" s="1"/>
  <c r="AF10" i="54"/>
  <c r="AG10" i="54" s="1"/>
  <c r="B11" i="54"/>
  <c r="C11" i="54" s="1"/>
  <c r="D11" i="54"/>
  <c r="J11" i="54" s="1"/>
  <c r="F11" i="54"/>
  <c r="G11" i="54" s="1"/>
  <c r="H11" i="54"/>
  <c r="I11" i="54" s="1"/>
  <c r="L11" i="54"/>
  <c r="M11" i="54" s="1"/>
  <c r="N11" i="54"/>
  <c r="P11" i="54" s="1"/>
  <c r="R11" i="54"/>
  <c r="S11" i="54" s="1"/>
  <c r="T11" i="54"/>
  <c r="U11" i="54" s="1"/>
  <c r="W11" i="54" s="1"/>
  <c r="V11" i="54"/>
  <c r="X11" i="54"/>
  <c r="Y11" i="54" s="1"/>
  <c r="Z11" i="54"/>
  <c r="AA11" i="54" s="1"/>
  <c r="AB11" i="54"/>
  <c r="AC11" i="54" s="1"/>
  <c r="AD11" i="54"/>
  <c r="AE11" i="54" s="1"/>
  <c r="AF11" i="54"/>
  <c r="AG11" i="54" s="1"/>
  <c r="AI11" i="54" s="1"/>
  <c r="AH11" i="54"/>
  <c r="AF8" i="54"/>
  <c r="AG8" i="54" s="1"/>
  <c r="AD8" i="54"/>
  <c r="AE8" i="54" s="1"/>
  <c r="AB8" i="54"/>
  <c r="AC8" i="54" s="1"/>
  <c r="Z8" i="54"/>
  <c r="AA8" i="54" s="1"/>
  <c r="Y8" i="54"/>
  <c r="X8" i="54"/>
  <c r="T8" i="54"/>
  <c r="U8" i="54" s="1"/>
  <c r="R8" i="54"/>
  <c r="S8" i="54" s="1"/>
  <c r="N8" i="54"/>
  <c r="O8" i="54" s="1"/>
  <c r="L8" i="54"/>
  <c r="M8" i="54" s="1"/>
  <c r="I8" i="54"/>
  <c r="H8" i="54"/>
  <c r="F8" i="54"/>
  <c r="G8" i="54" s="1"/>
  <c r="D8" i="54"/>
  <c r="E8" i="54" s="1"/>
  <c r="B8" i="54"/>
  <c r="C8" i="54" s="1"/>
  <c r="Q11" i="53"/>
  <c r="P11" i="53"/>
  <c r="O11" i="53"/>
  <c r="N11" i="53"/>
  <c r="M11" i="53"/>
  <c r="K11" i="53"/>
  <c r="J11" i="53"/>
  <c r="H11" i="53"/>
  <c r="G11" i="53"/>
  <c r="E11" i="53"/>
  <c r="D11" i="53"/>
  <c r="C11" i="53"/>
  <c r="B11" i="53"/>
  <c r="R10" i="53"/>
  <c r="L10" i="53"/>
  <c r="I10" i="53"/>
  <c r="F10" i="53"/>
  <c r="R9" i="53"/>
  <c r="L9" i="53"/>
  <c r="I9" i="53"/>
  <c r="F9" i="53"/>
  <c r="R8" i="53"/>
  <c r="L8" i="53"/>
  <c r="I8" i="53"/>
  <c r="F8" i="53"/>
  <c r="R7" i="53"/>
  <c r="L7" i="53"/>
  <c r="L11" i="53" s="1"/>
  <c r="I7" i="53"/>
  <c r="I11" i="53" s="1"/>
  <c r="F7" i="53"/>
  <c r="AH12" i="56" l="1"/>
  <c r="J12" i="56"/>
  <c r="AG12" i="56"/>
  <c r="AI8" i="56"/>
  <c r="AI12" i="56" s="1"/>
  <c r="U12" i="56"/>
  <c r="W8" i="56"/>
  <c r="W12" i="56" s="1"/>
  <c r="V12" i="56"/>
  <c r="P12" i="56"/>
  <c r="M12" i="56"/>
  <c r="Q8" i="56"/>
  <c r="Q12" i="56" s="1"/>
  <c r="E12" i="56"/>
  <c r="K8" i="56"/>
  <c r="K12" i="56" s="1"/>
  <c r="AH10" i="54"/>
  <c r="V10" i="54"/>
  <c r="J10" i="54"/>
  <c r="AH9" i="54"/>
  <c r="R11" i="53"/>
  <c r="AI9" i="54"/>
  <c r="V9" i="54"/>
  <c r="W9" i="54"/>
  <c r="P9" i="54"/>
  <c r="Q9" i="54"/>
  <c r="F11" i="53"/>
  <c r="J9" i="54"/>
  <c r="K9" i="54"/>
  <c r="AI10" i="54"/>
  <c r="W10" i="54"/>
  <c r="Q10" i="54"/>
  <c r="K10" i="54"/>
  <c r="O11" i="54"/>
  <c r="Q11" i="54" s="1"/>
  <c r="E11" i="54"/>
  <c r="K11" i="54" s="1"/>
  <c r="D12" i="54"/>
  <c r="I12" i="54"/>
  <c r="H12" i="54"/>
  <c r="L12" i="54"/>
  <c r="P8" i="54"/>
  <c r="T12" i="54"/>
  <c r="Y12" i="54"/>
  <c r="X12" i="54"/>
  <c r="AC12" i="54"/>
  <c r="AB12" i="54"/>
  <c r="AF12" i="54"/>
  <c r="C12" i="54"/>
  <c r="B12" i="54"/>
  <c r="G12" i="54"/>
  <c r="F12" i="54"/>
  <c r="J8" i="54"/>
  <c r="O12" i="54"/>
  <c r="N12" i="54"/>
  <c r="S12" i="54"/>
  <c r="R12" i="54"/>
  <c r="V8" i="54"/>
  <c r="AA12" i="54"/>
  <c r="Z12" i="54"/>
  <c r="AE12" i="54"/>
  <c r="AD12" i="54"/>
  <c r="AH8" i="54"/>
  <c r="B9" i="52"/>
  <c r="C9" i="52" s="1"/>
  <c r="D9" i="52"/>
  <c r="E9" i="52"/>
  <c r="F9" i="52"/>
  <c r="G9" i="52" s="1"/>
  <c r="H9" i="52"/>
  <c r="I9" i="52"/>
  <c r="L9" i="52"/>
  <c r="M9" i="52"/>
  <c r="N9" i="52"/>
  <c r="O9" i="52" s="1"/>
  <c r="R9" i="52"/>
  <c r="S9" i="52" s="1"/>
  <c r="T9" i="52"/>
  <c r="U9" i="52"/>
  <c r="X9" i="52"/>
  <c r="Y9" i="52" s="1"/>
  <c r="Z9" i="52"/>
  <c r="AA9" i="52" s="1"/>
  <c r="AB9" i="52"/>
  <c r="AC9" i="52"/>
  <c r="AD9" i="52"/>
  <c r="AE9" i="52" s="1"/>
  <c r="AF9" i="52"/>
  <c r="AG9" i="52"/>
  <c r="B10" i="52"/>
  <c r="C10" i="52"/>
  <c r="D10" i="52"/>
  <c r="E10" i="52" s="1"/>
  <c r="K10" i="52" s="1"/>
  <c r="F10" i="52"/>
  <c r="G10" i="52"/>
  <c r="H10" i="52"/>
  <c r="I10" i="52" s="1"/>
  <c r="L10" i="52"/>
  <c r="M10" i="52" s="1"/>
  <c r="Q10" i="52" s="1"/>
  <c r="N10" i="52"/>
  <c r="O10" i="52"/>
  <c r="R10" i="52"/>
  <c r="S10" i="52" s="1"/>
  <c r="T10" i="52"/>
  <c r="U10" i="52" s="1"/>
  <c r="X10" i="52"/>
  <c r="Y10" i="52" s="1"/>
  <c r="Z10" i="52"/>
  <c r="AA10" i="52" s="1"/>
  <c r="AB10" i="52"/>
  <c r="AC10" i="52" s="1"/>
  <c r="AD10" i="52"/>
  <c r="AE10" i="52" s="1"/>
  <c r="AF10" i="52"/>
  <c r="AG10" i="52" s="1"/>
  <c r="B11" i="52"/>
  <c r="C11" i="52" s="1"/>
  <c r="D11" i="52"/>
  <c r="E11" i="52"/>
  <c r="F11" i="52"/>
  <c r="G11" i="52" s="1"/>
  <c r="H11" i="52"/>
  <c r="I11" i="52"/>
  <c r="L11" i="52"/>
  <c r="M11" i="52" s="1"/>
  <c r="N11" i="52"/>
  <c r="O11" i="52" s="1"/>
  <c r="R11" i="52"/>
  <c r="S11" i="52" s="1"/>
  <c r="T11" i="52"/>
  <c r="U11" i="52"/>
  <c r="X11" i="52"/>
  <c r="Y11" i="52"/>
  <c r="Z11" i="52"/>
  <c r="AA11" i="52" s="1"/>
  <c r="AB11" i="52"/>
  <c r="AC11" i="52"/>
  <c r="AD11" i="52"/>
  <c r="AE11" i="52" s="1"/>
  <c r="AF11" i="52"/>
  <c r="AG11" i="52"/>
  <c r="AH11" i="52"/>
  <c r="AF8" i="52"/>
  <c r="AG8" i="52" s="1"/>
  <c r="AE8" i="52"/>
  <c r="AD8" i="52"/>
  <c r="AB8" i="52"/>
  <c r="AC8" i="52" s="1"/>
  <c r="Z8" i="52"/>
  <c r="AA8" i="52" s="1"/>
  <c r="Y8" i="52"/>
  <c r="X8" i="52"/>
  <c r="U8" i="52"/>
  <c r="T8" i="52"/>
  <c r="R8" i="52"/>
  <c r="S8" i="52" s="1"/>
  <c r="O8" i="52"/>
  <c r="N8" i="52"/>
  <c r="L8" i="52"/>
  <c r="M8" i="52" s="1"/>
  <c r="I8" i="52"/>
  <c r="H8" i="52"/>
  <c r="F8" i="52"/>
  <c r="G8" i="52" s="1"/>
  <c r="D8" i="52"/>
  <c r="B8" i="52"/>
  <c r="C8" i="52" s="1"/>
  <c r="Q11" i="51"/>
  <c r="P11" i="51"/>
  <c r="O11" i="51"/>
  <c r="N11" i="51"/>
  <c r="M11" i="51"/>
  <c r="K11" i="51"/>
  <c r="J11" i="51"/>
  <c r="H11" i="51"/>
  <c r="G11" i="51"/>
  <c r="E11" i="51"/>
  <c r="D11" i="51"/>
  <c r="C11" i="51"/>
  <c r="B11" i="51"/>
  <c r="R10" i="51"/>
  <c r="L10" i="51"/>
  <c r="I10" i="51"/>
  <c r="F10" i="51"/>
  <c r="R9" i="51"/>
  <c r="L9" i="51"/>
  <c r="I9" i="51"/>
  <c r="F9" i="51"/>
  <c r="R8" i="51"/>
  <c r="L8" i="51"/>
  <c r="I8" i="51"/>
  <c r="F8" i="51"/>
  <c r="R7" i="51"/>
  <c r="R11" i="51" s="1"/>
  <c r="L7" i="51"/>
  <c r="L11" i="51" s="1"/>
  <c r="I7" i="51"/>
  <c r="I11" i="51" s="1"/>
  <c r="F7" i="51"/>
  <c r="F11" i="51" s="1"/>
  <c r="AH12" i="54" l="1"/>
  <c r="J12" i="54"/>
  <c r="AG12" i="54"/>
  <c r="AI8" i="54"/>
  <c r="AI12" i="54" s="1"/>
  <c r="U12" i="54"/>
  <c r="W8" i="54"/>
  <c r="W12" i="54" s="1"/>
  <c r="V12" i="54"/>
  <c r="P12" i="54"/>
  <c r="M12" i="54"/>
  <c r="Q8" i="54"/>
  <c r="Q12" i="54" s="1"/>
  <c r="E12" i="54"/>
  <c r="K8" i="54"/>
  <c r="K12" i="54" s="1"/>
  <c r="AI10" i="52"/>
  <c r="W10" i="52"/>
  <c r="AH9" i="52"/>
  <c r="AI9" i="52"/>
  <c r="W9" i="52"/>
  <c r="Q9" i="52"/>
  <c r="J9" i="52"/>
  <c r="Q11" i="52"/>
  <c r="J11" i="52"/>
  <c r="J8" i="52"/>
  <c r="E8" i="52"/>
  <c r="S12" i="52"/>
  <c r="K9" i="52"/>
  <c r="K11" i="52"/>
  <c r="AI11" i="52"/>
  <c r="W11" i="52"/>
  <c r="V11" i="52"/>
  <c r="P10" i="52"/>
  <c r="V9" i="52"/>
  <c r="F12" i="52"/>
  <c r="N12" i="52"/>
  <c r="P11" i="52"/>
  <c r="AH10" i="52"/>
  <c r="V10" i="52"/>
  <c r="J10" i="52"/>
  <c r="P9" i="52"/>
  <c r="C12" i="52"/>
  <c r="R12" i="52"/>
  <c r="AE12" i="52"/>
  <c r="AD12" i="52"/>
  <c r="Z12" i="52"/>
  <c r="AH8" i="52"/>
  <c r="I12" i="52"/>
  <c r="B12" i="52"/>
  <c r="M12" i="52"/>
  <c r="Q8" i="52"/>
  <c r="AA12" i="52"/>
  <c r="W8" i="52"/>
  <c r="U12" i="52"/>
  <c r="AC12" i="52"/>
  <c r="G12" i="52"/>
  <c r="O12" i="52"/>
  <c r="Y12" i="52"/>
  <c r="P8" i="52"/>
  <c r="D12" i="52"/>
  <c r="H12" i="52"/>
  <c r="L12" i="52"/>
  <c r="T12" i="52"/>
  <c r="X12" i="52"/>
  <c r="AB12" i="52"/>
  <c r="AF12" i="52"/>
  <c r="V8" i="52"/>
  <c r="F8" i="49"/>
  <c r="B9" i="50"/>
  <c r="C9" i="50" s="1"/>
  <c r="D9" i="50"/>
  <c r="E9" i="50"/>
  <c r="F9" i="50"/>
  <c r="G9" i="50" s="1"/>
  <c r="H9" i="50"/>
  <c r="I9" i="50"/>
  <c r="L9" i="50"/>
  <c r="M9" i="50" s="1"/>
  <c r="N9" i="50"/>
  <c r="O9" i="50" s="1"/>
  <c r="R9" i="50"/>
  <c r="S9" i="50" s="1"/>
  <c r="T9" i="50"/>
  <c r="V9" i="50" s="1"/>
  <c r="X9" i="50"/>
  <c r="Y9" i="50"/>
  <c r="Z9" i="50"/>
  <c r="AA9" i="50" s="1"/>
  <c r="AB9" i="50"/>
  <c r="AC9" i="50"/>
  <c r="AD9" i="50"/>
  <c r="AE9" i="50" s="1"/>
  <c r="AF9" i="50"/>
  <c r="AG9" i="50" s="1"/>
  <c r="B10" i="50"/>
  <c r="C10" i="50" s="1"/>
  <c r="D10" i="50"/>
  <c r="E10" i="50" s="1"/>
  <c r="F10" i="50"/>
  <c r="G10" i="50" s="1"/>
  <c r="H10" i="50"/>
  <c r="I10" i="50" s="1"/>
  <c r="L10" i="50"/>
  <c r="M10" i="50" s="1"/>
  <c r="N10" i="50"/>
  <c r="O10" i="50" s="1"/>
  <c r="R10" i="50"/>
  <c r="S10" i="50" s="1"/>
  <c r="T10" i="50"/>
  <c r="U10" i="50" s="1"/>
  <c r="X10" i="50"/>
  <c r="Y10" i="50" s="1"/>
  <c r="Z10" i="50"/>
  <c r="AA10" i="50" s="1"/>
  <c r="AB10" i="50"/>
  <c r="AC10" i="50" s="1"/>
  <c r="AD10" i="50"/>
  <c r="AE10" i="50"/>
  <c r="AF10" i="50"/>
  <c r="AG10" i="50" s="1"/>
  <c r="B11" i="50"/>
  <c r="C11" i="50" s="1"/>
  <c r="D11" i="50"/>
  <c r="E11" i="50"/>
  <c r="F11" i="50"/>
  <c r="G11" i="50" s="1"/>
  <c r="H11" i="50"/>
  <c r="I11" i="50" s="1"/>
  <c r="L11" i="50"/>
  <c r="M11" i="50"/>
  <c r="Q11" i="50" s="1"/>
  <c r="N11" i="50"/>
  <c r="O11" i="50" s="1"/>
  <c r="R11" i="50"/>
  <c r="S11" i="50" s="1"/>
  <c r="T11" i="50"/>
  <c r="U11" i="50"/>
  <c r="X11" i="50"/>
  <c r="Y11" i="50"/>
  <c r="Z11" i="50"/>
  <c r="AA11" i="50" s="1"/>
  <c r="AB11" i="50"/>
  <c r="AC11" i="50"/>
  <c r="AD11" i="50"/>
  <c r="AE11" i="50" s="1"/>
  <c r="AF11" i="50"/>
  <c r="AG11" i="50"/>
  <c r="AF8" i="50"/>
  <c r="AG8" i="50" s="1"/>
  <c r="AD8" i="50"/>
  <c r="AE8" i="50" s="1"/>
  <c r="AB8" i="50"/>
  <c r="AC8" i="50" s="1"/>
  <c r="Z8" i="50"/>
  <c r="AA8" i="50" s="1"/>
  <c r="Y8" i="50"/>
  <c r="X8" i="50"/>
  <c r="T8" i="50"/>
  <c r="U8" i="50" s="1"/>
  <c r="R8" i="50"/>
  <c r="S8" i="50" s="1"/>
  <c r="N8" i="50"/>
  <c r="O8" i="50" s="1"/>
  <c r="L8" i="50"/>
  <c r="M8" i="50" s="1"/>
  <c r="H8" i="50"/>
  <c r="I8" i="50" s="1"/>
  <c r="F8" i="50"/>
  <c r="G8" i="50" s="1"/>
  <c r="D8" i="50"/>
  <c r="E8" i="50" s="1"/>
  <c r="B8" i="50"/>
  <c r="C8" i="50" s="1"/>
  <c r="Q11" i="49"/>
  <c r="P11" i="49"/>
  <c r="O11" i="49"/>
  <c r="N11" i="49"/>
  <c r="M11" i="49"/>
  <c r="K11" i="49"/>
  <c r="J11" i="49"/>
  <c r="H11" i="49"/>
  <c r="G11" i="49"/>
  <c r="E11" i="49"/>
  <c r="D11" i="49"/>
  <c r="C11" i="49"/>
  <c r="B11" i="49"/>
  <c r="R10" i="49"/>
  <c r="L10" i="49"/>
  <c r="I10" i="49"/>
  <c r="F10" i="49"/>
  <c r="R9" i="49"/>
  <c r="L9" i="49"/>
  <c r="I9" i="49"/>
  <c r="F9" i="49"/>
  <c r="R8" i="49"/>
  <c r="L8" i="49"/>
  <c r="I8" i="49"/>
  <c r="R7" i="49"/>
  <c r="L7" i="49"/>
  <c r="I7" i="49"/>
  <c r="F7" i="49"/>
  <c r="Q12" i="52" l="1"/>
  <c r="J12" i="52"/>
  <c r="W12" i="52"/>
  <c r="AH12" i="52"/>
  <c r="AI8" i="52"/>
  <c r="AI12" i="52" s="1"/>
  <c r="AG12" i="52"/>
  <c r="P12" i="52"/>
  <c r="V12" i="52"/>
  <c r="K8" i="52"/>
  <c r="K12" i="52" s="1"/>
  <c r="E12" i="52"/>
  <c r="AH9" i="50"/>
  <c r="U9" i="50"/>
  <c r="L11" i="49"/>
  <c r="Q9" i="50"/>
  <c r="I11" i="49"/>
  <c r="J9" i="50"/>
  <c r="F11" i="49"/>
  <c r="W10" i="50"/>
  <c r="Q10" i="50"/>
  <c r="P10" i="50"/>
  <c r="AH8" i="50"/>
  <c r="AH11" i="50"/>
  <c r="V11" i="50"/>
  <c r="W11" i="50"/>
  <c r="J11" i="50"/>
  <c r="AI10" i="50"/>
  <c r="K9" i="50"/>
  <c r="K11" i="50"/>
  <c r="K10" i="50"/>
  <c r="AI9" i="50"/>
  <c r="AI11" i="50"/>
  <c r="W9" i="50"/>
  <c r="P11" i="50"/>
  <c r="AH10" i="50"/>
  <c r="V10" i="50"/>
  <c r="J10" i="50"/>
  <c r="P9" i="50"/>
  <c r="Y12" i="50"/>
  <c r="L12" i="50"/>
  <c r="AA12" i="50"/>
  <c r="I12" i="50"/>
  <c r="O12" i="50"/>
  <c r="J8" i="50"/>
  <c r="R11" i="49"/>
  <c r="AC12" i="50"/>
  <c r="W8" i="50"/>
  <c r="U12" i="50"/>
  <c r="C12" i="50"/>
  <c r="AH12" i="50"/>
  <c r="D12" i="50"/>
  <c r="H12" i="50"/>
  <c r="T12" i="50"/>
  <c r="X12" i="50"/>
  <c r="AB12" i="50"/>
  <c r="AF12" i="50"/>
  <c r="AE12" i="50"/>
  <c r="G12" i="50"/>
  <c r="V8" i="50"/>
  <c r="B12" i="50"/>
  <c r="F12" i="50"/>
  <c r="N12" i="50"/>
  <c r="R12" i="50"/>
  <c r="Z12" i="50"/>
  <c r="AD12" i="50"/>
  <c r="P8" i="50"/>
  <c r="B9" i="48"/>
  <c r="C9" i="48" s="1"/>
  <c r="D9" i="48"/>
  <c r="E9" i="48" s="1"/>
  <c r="F9" i="48"/>
  <c r="G9" i="48" s="1"/>
  <c r="H9" i="48"/>
  <c r="I9" i="48" s="1"/>
  <c r="L9" i="48"/>
  <c r="M9" i="48"/>
  <c r="N9" i="48"/>
  <c r="O9" i="48" s="1"/>
  <c r="R9" i="48"/>
  <c r="S9" i="48" s="1"/>
  <c r="T9" i="48"/>
  <c r="U9" i="48"/>
  <c r="X9" i="48"/>
  <c r="Y9" i="48"/>
  <c r="Z9" i="48"/>
  <c r="AA9" i="48" s="1"/>
  <c r="AB9" i="48"/>
  <c r="AC9" i="48" s="1"/>
  <c r="AD9" i="48"/>
  <c r="AE9" i="48" s="1"/>
  <c r="AF9" i="48"/>
  <c r="AG9" i="48" s="1"/>
  <c r="B10" i="48"/>
  <c r="C10" i="48" s="1"/>
  <c r="D10" i="48"/>
  <c r="E10" i="48" s="1"/>
  <c r="K10" i="48" s="1"/>
  <c r="F10" i="48"/>
  <c r="G10" i="48"/>
  <c r="H10" i="48"/>
  <c r="I10" i="48" s="1"/>
  <c r="L10" i="48"/>
  <c r="M10" i="48" s="1"/>
  <c r="N10" i="48"/>
  <c r="O10" i="48"/>
  <c r="P10" i="48"/>
  <c r="R10" i="48"/>
  <c r="S10" i="48" s="1"/>
  <c r="T10" i="48"/>
  <c r="U10" i="48" s="1"/>
  <c r="X10" i="48"/>
  <c r="Y10" i="48" s="1"/>
  <c r="Z10" i="48"/>
  <c r="AA10" i="48"/>
  <c r="AB10" i="48"/>
  <c r="AC10" i="48" s="1"/>
  <c r="AD10" i="48"/>
  <c r="AE10" i="48"/>
  <c r="AF10" i="48"/>
  <c r="AG10" i="48" s="1"/>
  <c r="B11" i="48"/>
  <c r="C11" i="48" s="1"/>
  <c r="D11" i="48"/>
  <c r="E11" i="48"/>
  <c r="F11" i="48"/>
  <c r="G11" i="48" s="1"/>
  <c r="H11" i="48"/>
  <c r="I11" i="48"/>
  <c r="J11" i="48"/>
  <c r="L11" i="48"/>
  <c r="M11" i="48"/>
  <c r="N11" i="48"/>
  <c r="O11" i="48" s="1"/>
  <c r="Q11" i="48" s="1"/>
  <c r="R11" i="48"/>
  <c r="S11" i="48" s="1"/>
  <c r="T11" i="48"/>
  <c r="U11" i="48"/>
  <c r="W11" i="48" s="1"/>
  <c r="V11" i="48"/>
  <c r="X11" i="48"/>
  <c r="Y11" i="48"/>
  <c r="Z11" i="48"/>
  <c r="AA11" i="48" s="1"/>
  <c r="AB11" i="48"/>
  <c r="AC11" i="48"/>
  <c r="AD11" i="48"/>
  <c r="AE11" i="48" s="1"/>
  <c r="AF11" i="48"/>
  <c r="AG11" i="48"/>
  <c r="AH11" i="48"/>
  <c r="AF8" i="48"/>
  <c r="AG8" i="48" s="1"/>
  <c r="AE8" i="48"/>
  <c r="AD8" i="48"/>
  <c r="AB8" i="48"/>
  <c r="AA8" i="48"/>
  <c r="Z8" i="48"/>
  <c r="Y8" i="48"/>
  <c r="X8" i="48"/>
  <c r="U8" i="48"/>
  <c r="T8" i="48"/>
  <c r="R8" i="48"/>
  <c r="S8" i="48" s="1"/>
  <c r="O8" i="48"/>
  <c r="N8" i="48"/>
  <c r="L8" i="48"/>
  <c r="M8" i="48" s="1"/>
  <c r="I8" i="48"/>
  <c r="H8" i="48"/>
  <c r="F8" i="48"/>
  <c r="G8" i="48" s="1"/>
  <c r="E8" i="48"/>
  <c r="D8" i="48"/>
  <c r="C8" i="48"/>
  <c r="B8" i="48"/>
  <c r="X12" i="48"/>
  <c r="N12" i="48"/>
  <c r="F12" i="48"/>
  <c r="J8" i="48"/>
  <c r="Q11" i="47"/>
  <c r="P11" i="47"/>
  <c r="O11" i="47"/>
  <c r="N11" i="47"/>
  <c r="M11" i="47"/>
  <c r="K11" i="47"/>
  <c r="J11" i="47"/>
  <c r="H11" i="47"/>
  <c r="G11" i="47"/>
  <c r="E11" i="47"/>
  <c r="D11" i="47"/>
  <c r="C11" i="47"/>
  <c r="B11" i="47"/>
  <c r="R10" i="47"/>
  <c r="L10" i="47"/>
  <c r="I10" i="47"/>
  <c r="F10" i="47"/>
  <c r="R9" i="47"/>
  <c r="L9" i="47"/>
  <c r="I9" i="47"/>
  <c r="F9" i="47"/>
  <c r="R8" i="47"/>
  <c r="L8" i="47"/>
  <c r="I8" i="47"/>
  <c r="F8" i="47"/>
  <c r="R7" i="47"/>
  <c r="R11" i="47" s="1"/>
  <c r="L7" i="47"/>
  <c r="L11" i="47" s="1"/>
  <c r="I7" i="47"/>
  <c r="I11" i="47" s="1"/>
  <c r="F7" i="47"/>
  <c r="J12" i="50" l="1"/>
  <c r="AI8" i="50"/>
  <c r="AI12" i="50" s="1"/>
  <c r="AG12" i="50"/>
  <c r="P12" i="50"/>
  <c r="M12" i="50"/>
  <c r="Q8" i="50"/>
  <c r="Q12" i="50" s="1"/>
  <c r="W12" i="50"/>
  <c r="K8" i="50"/>
  <c r="K12" i="50" s="1"/>
  <c r="E12" i="50"/>
  <c r="S12" i="50"/>
  <c r="V12" i="50"/>
  <c r="AH9" i="48"/>
  <c r="AH12" i="48" s="1"/>
  <c r="V9" i="48"/>
  <c r="Q9" i="48"/>
  <c r="F11" i="47"/>
  <c r="J9" i="48"/>
  <c r="J12" i="48" s="1"/>
  <c r="B12" i="48"/>
  <c r="T12" i="48"/>
  <c r="W10" i="48"/>
  <c r="Q10" i="48"/>
  <c r="AH8" i="48"/>
  <c r="AE12" i="48"/>
  <c r="AC8" i="48"/>
  <c r="AC12" i="48" s="1"/>
  <c r="AB12" i="48"/>
  <c r="S12" i="48"/>
  <c r="L12" i="48"/>
  <c r="G12" i="48"/>
  <c r="AI10" i="48"/>
  <c r="AG12" i="48"/>
  <c r="K9" i="48"/>
  <c r="K11" i="48"/>
  <c r="AI9" i="48"/>
  <c r="AI11" i="48"/>
  <c r="AA12" i="48"/>
  <c r="W9" i="48"/>
  <c r="C12" i="48"/>
  <c r="R12" i="48"/>
  <c r="Z12" i="48"/>
  <c r="AD12" i="48"/>
  <c r="H12" i="48"/>
  <c r="P11" i="48"/>
  <c r="AH10" i="48"/>
  <c r="V10" i="48"/>
  <c r="J10" i="48"/>
  <c r="P9" i="48"/>
  <c r="E12" i="48"/>
  <c r="I12" i="48"/>
  <c r="O12" i="48"/>
  <c r="Y12" i="48"/>
  <c r="U12" i="48"/>
  <c r="M12" i="48"/>
  <c r="K8" i="48"/>
  <c r="W8" i="48"/>
  <c r="W12" i="48" s="1"/>
  <c r="AI8" i="48"/>
  <c r="P8" i="48"/>
  <c r="D12" i="48"/>
  <c r="AF12" i="48"/>
  <c r="Q8" i="48"/>
  <c r="V8" i="48"/>
  <c r="B9" i="46"/>
  <c r="C9" i="46" s="1"/>
  <c r="D9" i="46"/>
  <c r="E9" i="46"/>
  <c r="F9" i="46"/>
  <c r="G9" i="46" s="1"/>
  <c r="H9" i="46"/>
  <c r="I9" i="46"/>
  <c r="J9" i="46"/>
  <c r="L9" i="46"/>
  <c r="M9" i="46"/>
  <c r="N9" i="46"/>
  <c r="O9" i="46" s="1"/>
  <c r="R9" i="46"/>
  <c r="S9" i="46" s="1"/>
  <c r="T9" i="46"/>
  <c r="U9" i="46" s="1"/>
  <c r="W9" i="46" s="1"/>
  <c r="X9" i="46"/>
  <c r="Y9" i="46"/>
  <c r="Z9" i="46"/>
  <c r="AA9" i="46" s="1"/>
  <c r="AB9" i="46"/>
  <c r="AC9" i="46"/>
  <c r="AD9" i="46"/>
  <c r="AE9" i="46" s="1"/>
  <c r="AF9" i="46"/>
  <c r="AG9" i="46" s="1"/>
  <c r="B10" i="46"/>
  <c r="C10" i="46" s="1"/>
  <c r="D10" i="46"/>
  <c r="E10" i="46" s="1"/>
  <c r="F10" i="46"/>
  <c r="G10" i="46"/>
  <c r="H10" i="46"/>
  <c r="I10" i="46" s="1"/>
  <c r="L10" i="46"/>
  <c r="M10" i="46" s="1"/>
  <c r="N10" i="46"/>
  <c r="O10" i="46"/>
  <c r="P10" i="46"/>
  <c r="R10" i="46"/>
  <c r="S10" i="46" s="1"/>
  <c r="T10" i="46"/>
  <c r="U10" i="46" s="1"/>
  <c r="X10" i="46"/>
  <c r="Y10" i="46" s="1"/>
  <c r="Z10" i="46"/>
  <c r="AA10" i="46"/>
  <c r="AB10" i="46"/>
  <c r="AC10" i="46" s="1"/>
  <c r="AD10" i="46"/>
  <c r="AE10" i="46" s="1"/>
  <c r="AF10" i="46"/>
  <c r="AG10" i="46" s="1"/>
  <c r="B11" i="46"/>
  <c r="C11" i="46" s="1"/>
  <c r="D11" i="46"/>
  <c r="E11" i="46"/>
  <c r="F11" i="46"/>
  <c r="G11" i="46" s="1"/>
  <c r="H11" i="46"/>
  <c r="I11" i="46"/>
  <c r="L11" i="46"/>
  <c r="M11" i="46"/>
  <c r="N11" i="46"/>
  <c r="O11" i="46" s="1"/>
  <c r="Q11" i="46" s="1"/>
  <c r="R11" i="46"/>
  <c r="S11" i="46" s="1"/>
  <c r="T11" i="46"/>
  <c r="U11" i="46"/>
  <c r="W11" i="46" s="1"/>
  <c r="X11" i="46"/>
  <c r="Y11" i="46"/>
  <c r="Z11" i="46"/>
  <c r="AA11" i="46" s="1"/>
  <c r="AB11" i="46"/>
  <c r="AC11" i="46"/>
  <c r="AD11" i="46"/>
  <c r="AE11" i="46" s="1"/>
  <c r="AF11" i="46"/>
  <c r="AG11" i="46"/>
  <c r="AI11" i="46" s="1"/>
  <c r="AF8" i="46"/>
  <c r="AG8" i="46" s="1"/>
  <c r="AD8" i="46"/>
  <c r="AE8" i="46" s="1"/>
  <c r="AC8" i="46"/>
  <c r="AB8" i="46"/>
  <c r="Z8" i="46"/>
  <c r="AA8" i="46" s="1"/>
  <c r="Y8" i="46"/>
  <c r="X8" i="46"/>
  <c r="T8" i="46"/>
  <c r="U8" i="46" s="1"/>
  <c r="R8" i="46"/>
  <c r="S8" i="46" s="1"/>
  <c r="N8" i="46"/>
  <c r="P8" i="46" s="1"/>
  <c r="L8" i="46"/>
  <c r="M8" i="46" s="1"/>
  <c r="I8" i="46"/>
  <c r="H8" i="46"/>
  <c r="G8" i="46"/>
  <c r="F8" i="46"/>
  <c r="J8" i="46" s="1"/>
  <c r="E8" i="46"/>
  <c r="D8" i="46"/>
  <c r="C8" i="46"/>
  <c r="B8" i="46"/>
  <c r="Q11" i="45"/>
  <c r="P11" i="45"/>
  <c r="O11" i="45"/>
  <c r="N11" i="45"/>
  <c r="M11" i="45"/>
  <c r="K11" i="45"/>
  <c r="J11" i="45"/>
  <c r="H11" i="45"/>
  <c r="G11" i="45"/>
  <c r="E11" i="45"/>
  <c r="D11" i="45"/>
  <c r="C11" i="45"/>
  <c r="B11" i="45"/>
  <c r="R10" i="45"/>
  <c r="L10" i="45"/>
  <c r="I10" i="45"/>
  <c r="F10" i="45"/>
  <c r="R9" i="45"/>
  <c r="L9" i="45"/>
  <c r="I9" i="45"/>
  <c r="F9" i="45"/>
  <c r="R8" i="45"/>
  <c r="L8" i="45"/>
  <c r="I8" i="45"/>
  <c r="F8" i="45"/>
  <c r="R7" i="45"/>
  <c r="R11" i="45" s="1"/>
  <c r="L7" i="45"/>
  <c r="I7" i="45"/>
  <c r="I11" i="45" s="1"/>
  <c r="F7" i="45"/>
  <c r="F11" i="45" s="1"/>
  <c r="P12" i="48" l="1"/>
  <c r="Q12" i="48"/>
  <c r="K12" i="48"/>
  <c r="V12" i="48"/>
  <c r="AI12" i="48"/>
  <c r="W10" i="46"/>
  <c r="Q10" i="46"/>
  <c r="O8" i="46"/>
  <c r="AH11" i="46"/>
  <c r="V11" i="46"/>
  <c r="J11" i="46"/>
  <c r="AH9" i="46"/>
  <c r="L11" i="45"/>
  <c r="V9" i="46"/>
  <c r="Q9" i="46"/>
  <c r="AI10" i="46"/>
  <c r="K9" i="46"/>
  <c r="K11" i="46"/>
  <c r="K10" i="46"/>
  <c r="AI9" i="46"/>
  <c r="P11" i="46"/>
  <c r="AH10" i="46"/>
  <c r="V10" i="46"/>
  <c r="J10" i="46"/>
  <c r="J12" i="46" s="1"/>
  <c r="P9" i="46"/>
  <c r="AA12" i="46"/>
  <c r="AC12" i="46"/>
  <c r="AH8" i="46"/>
  <c r="G12" i="46"/>
  <c r="S12" i="46"/>
  <c r="I12" i="46"/>
  <c r="W8" i="46"/>
  <c r="U12" i="46"/>
  <c r="O12" i="46"/>
  <c r="C12" i="46"/>
  <c r="Y12" i="46"/>
  <c r="P12" i="46"/>
  <c r="D12" i="46"/>
  <c r="H12" i="46"/>
  <c r="L12" i="46"/>
  <c r="T12" i="46"/>
  <c r="X12" i="46"/>
  <c r="AB12" i="46"/>
  <c r="AF12" i="46"/>
  <c r="V8" i="46"/>
  <c r="B12" i="46"/>
  <c r="F12" i="46"/>
  <c r="N12" i="46"/>
  <c r="R12" i="46"/>
  <c r="Z12" i="46"/>
  <c r="AD12" i="46"/>
  <c r="B9" i="44"/>
  <c r="C9" i="44" s="1"/>
  <c r="D9" i="44"/>
  <c r="E9" i="44"/>
  <c r="F9" i="44"/>
  <c r="G9" i="44" s="1"/>
  <c r="H9" i="44"/>
  <c r="I9" i="44"/>
  <c r="J9" i="44"/>
  <c r="L9" i="44"/>
  <c r="M9" i="44"/>
  <c r="N9" i="44"/>
  <c r="O9" i="44" s="1"/>
  <c r="R9" i="44"/>
  <c r="S9" i="44" s="1"/>
  <c r="T9" i="44"/>
  <c r="U9" i="44"/>
  <c r="X9" i="44"/>
  <c r="X12" i="44" s="1"/>
  <c r="Y9" i="44"/>
  <c r="Z9" i="44"/>
  <c r="AA9" i="44" s="1"/>
  <c r="AB9" i="44"/>
  <c r="AC9" i="44" s="1"/>
  <c r="AD9" i="44"/>
  <c r="AE9" i="44" s="1"/>
  <c r="AF9" i="44"/>
  <c r="AG9" i="44"/>
  <c r="B10" i="44"/>
  <c r="C10" i="44" s="1"/>
  <c r="D10" i="44"/>
  <c r="E10" i="44" s="1"/>
  <c r="F10" i="44"/>
  <c r="G10" i="44" s="1"/>
  <c r="H10" i="44"/>
  <c r="I10" i="44" s="1"/>
  <c r="L10" i="44"/>
  <c r="M10" i="44" s="1"/>
  <c r="N10" i="44"/>
  <c r="O10" i="44"/>
  <c r="R10" i="44"/>
  <c r="S10" i="44"/>
  <c r="T10" i="44"/>
  <c r="U10" i="44" s="1"/>
  <c r="X10" i="44"/>
  <c r="Y10" i="44" s="1"/>
  <c r="Z10" i="44"/>
  <c r="AA10" i="44"/>
  <c r="AB10" i="44"/>
  <c r="AC10" i="44" s="1"/>
  <c r="AD10" i="44"/>
  <c r="AE10" i="44" s="1"/>
  <c r="AF10" i="44"/>
  <c r="AG10" i="44" s="1"/>
  <c r="B11" i="44"/>
  <c r="C11" i="44" s="1"/>
  <c r="D11" i="44"/>
  <c r="E11" i="44"/>
  <c r="K11" i="44" s="1"/>
  <c r="F11" i="44"/>
  <c r="G11" i="44" s="1"/>
  <c r="H11" i="44"/>
  <c r="I11" i="44"/>
  <c r="L11" i="44"/>
  <c r="M11" i="44"/>
  <c r="N11" i="44"/>
  <c r="O11" i="44" s="1"/>
  <c r="Q11" i="44" s="1"/>
  <c r="R11" i="44"/>
  <c r="S11" i="44" s="1"/>
  <c r="T11" i="44"/>
  <c r="U11" i="44"/>
  <c r="V11" i="44"/>
  <c r="X11" i="44"/>
  <c r="Y11" i="44"/>
  <c r="Z11" i="44"/>
  <c r="AA11" i="44" s="1"/>
  <c r="AB11" i="44"/>
  <c r="AC11" i="44"/>
  <c r="AD11" i="44"/>
  <c r="AE11" i="44" s="1"/>
  <c r="AF11" i="44"/>
  <c r="AG11" i="44"/>
  <c r="AH11" i="44"/>
  <c r="AG8" i="44"/>
  <c r="AF8" i="44"/>
  <c r="AE8" i="44"/>
  <c r="AD8" i="44"/>
  <c r="AB8" i="44"/>
  <c r="AC8" i="44" s="1"/>
  <c r="Z8" i="44"/>
  <c r="AA8" i="44" s="1"/>
  <c r="Y8" i="44"/>
  <c r="X8" i="44"/>
  <c r="T8" i="44"/>
  <c r="U8" i="44" s="1"/>
  <c r="R8" i="44"/>
  <c r="S8" i="44" s="1"/>
  <c r="O8" i="44"/>
  <c r="N8" i="44"/>
  <c r="M8" i="44"/>
  <c r="L8" i="44"/>
  <c r="H8" i="44"/>
  <c r="I8" i="44" s="1"/>
  <c r="G8" i="44"/>
  <c r="F8" i="44"/>
  <c r="E8" i="44"/>
  <c r="D8" i="44"/>
  <c r="B8" i="44"/>
  <c r="C8" i="44" s="1"/>
  <c r="Q11" i="43"/>
  <c r="P11" i="43"/>
  <c r="O11" i="43"/>
  <c r="N11" i="43"/>
  <c r="M11" i="43"/>
  <c r="K11" i="43"/>
  <c r="J11" i="43"/>
  <c r="H11" i="43"/>
  <c r="G11" i="43"/>
  <c r="E11" i="43"/>
  <c r="D11" i="43"/>
  <c r="C11" i="43"/>
  <c r="B11" i="43"/>
  <c r="R10" i="43"/>
  <c r="L10" i="43"/>
  <c r="I10" i="43"/>
  <c r="F10" i="43"/>
  <c r="R9" i="43"/>
  <c r="L9" i="43"/>
  <c r="I9" i="43"/>
  <c r="F9" i="43"/>
  <c r="R8" i="43"/>
  <c r="L8" i="43"/>
  <c r="I8" i="43"/>
  <c r="F8" i="43"/>
  <c r="R7" i="43"/>
  <c r="L7" i="43"/>
  <c r="L11" i="43" s="1"/>
  <c r="I7" i="43"/>
  <c r="I11" i="43" s="1"/>
  <c r="F7" i="43"/>
  <c r="F11" i="43" s="1"/>
  <c r="W12" i="46" l="1"/>
  <c r="AH12" i="46"/>
  <c r="AE12" i="46"/>
  <c r="V12" i="46"/>
  <c r="M12" i="46"/>
  <c r="Q8" i="46"/>
  <c r="Q12" i="46" s="1"/>
  <c r="AI8" i="46"/>
  <c r="AI12" i="46" s="1"/>
  <c r="AG12" i="46"/>
  <c r="AF12" i="44"/>
  <c r="W10" i="44"/>
  <c r="Q10" i="44"/>
  <c r="AH9" i="44"/>
  <c r="R11" i="43"/>
  <c r="W9" i="44"/>
  <c r="V9" i="44"/>
  <c r="Q9" i="44"/>
  <c r="AI11" i="44"/>
  <c r="K9" i="44"/>
  <c r="W11" i="44"/>
  <c r="AI10" i="44"/>
  <c r="K10" i="44"/>
  <c r="AI9" i="44"/>
  <c r="J11" i="44"/>
  <c r="P10" i="44"/>
  <c r="L12" i="44"/>
  <c r="B12" i="44"/>
  <c r="F12" i="44"/>
  <c r="R12" i="44"/>
  <c r="N12" i="44"/>
  <c r="P11" i="44"/>
  <c r="AH10" i="44"/>
  <c r="V10" i="44"/>
  <c r="J10" i="44"/>
  <c r="P9" i="44"/>
  <c r="Z12" i="44"/>
  <c r="AD12" i="44"/>
  <c r="AB12" i="44"/>
  <c r="T12" i="44"/>
  <c r="H12" i="44"/>
  <c r="D12" i="44"/>
  <c r="AC12" i="44"/>
  <c r="I12" i="44"/>
  <c r="Y12" i="44"/>
  <c r="U12" i="44"/>
  <c r="J8" i="44"/>
  <c r="J12" i="44" s="1"/>
  <c r="C12" i="44"/>
  <c r="O12" i="44"/>
  <c r="W8" i="44"/>
  <c r="AA12" i="44"/>
  <c r="AE12" i="44"/>
  <c r="P8" i="44"/>
  <c r="V8" i="44"/>
  <c r="V12" i="44" s="1"/>
  <c r="AH8" i="44"/>
  <c r="B9" i="42"/>
  <c r="C9" i="42" s="1"/>
  <c r="D9" i="42"/>
  <c r="F9" i="42"/>
  <c r="G9" i="42" s="1"/>
  <c r="H9" i="42"/>
  <c r="I9" i="42" s="1"/>
  <c r="L9" i="42"/>
  <c r="M9" i="42" s="1"/>
  <c r="Q9" i="42" s="1"/>
  <c r="N9" i="42"/>
  <c r="O9" i="42" s="1"/>
  <c r="P9" i="42"/>
  <c r="R9" i="42"/>
  <c r="S9" i="42" s="1"/>
  <c r="T9" i="42"/>
  <c r="V9" i="42" s="1"/>
  <c r="X9" i="42"/>
  <c r="Y9" i="42" s="1"/>
  <c r="Z9" i="42"/>
  <c r="AA9" i="42" s="1"/>
  <c r="AB9" i="42"/>
  <c r="AC9" i="42" s="1"/>
  <c r="AD9" i="42"/>
  <c r="AE9" i="42" s="1"/>
  <c r="AF9" i="42"/>
  <c r="B10" i="42"/>
  <c r="C10" i="42" s="1"/>
  <c r="D10" i="42"/>
  <c r="E10" i="42" s="1"/>
  <c r="F10" i="42"/>
  <c r="F12" i="42" s="1"/>
  <c r="H10" i="42"/>
  <c r="I10" i="42" s="1"/>
  <c r="J10" i="42"/>
  <c r="L10" i="42"/>
  <c r="M10" i="42" s="1"/>
  <c r="N10" i="42"/>
  <c r="P10" i="42" s="1"/>
  <c r="R10" i="42"/>
  <c r="T10" i="42"/>
  <c r="U10" i="42" s="1"/>
  <c r="X10" i="42"/>
  <c r="Y10" i="42" s="1"/>
  <c r="Z10" i="42"/>
  <c r="AB10" i="42"/>
  <c r="AC10" i="42" s="1"/>
  <c r="AD10" i="42"/>
  <c r="AF10" i="42"/>
  <c r="AG10" i="42" s="1"/>
  <c r="B11" i="42"/>
  <c r="C11" i="42" s="1"/>
  <c r="D11" i="42"/>
  <c r="F11" i="42"/>
  <c r="G11" i="42" s="1"/>
  <c r="H11" i="42"/>
  <c r="I11" i="42" s="1"/>
  <c r="L11" i="42"/>
  <c r="M11" i="42" s="1"/>
  <c r="N11" i="42"/>
  <c r="O11" i="42" s="1"/>
  <c r="R11" i="42"/>
  <c r="S11" i="42" s="1"/>
  <c r="T11" i="42"/>
  <c r="V11" i="42" s="1"/>
  <c r="X11" i="42"/>
  <c r="Y11" i="42" s="1"/>
  <c r="Z11" i="42"/>
  <c r="AA11" i="42" s="1"/>
  <c r="AB11" i="42"/>
  <c r="AC11" i="42" s="1"/>
  <c r="AD11" i="42"/>
  <c r="AE11" i="42" s="1"/>
  <c r="AF11" i="42"/>
  <c r="AG8" i="42"/>
  <c r="AF8" i="42"/>
  <c r="AD8" i="42"/>
  <c r="AE8" i="42" s="1"/>
  <c r="AC8" i="42"/>
  <c r="AB8" i="42"/>
  <c r="AA8" i="42"/>
  <c r="Z8" i="42"/>
  <c r="Y8" i="42"/>
  <c r="X8" i="42"/>
  <c r="T8" i="42"/>
  <c r="U8" i="42" s="1"/>
  <c r="R8" i="42"/>
  <c r="S8" i="42" s="1"/>
  <c r="N8" i="42"/>
  <c r="O8" i="42" s="1"/>
  <c r="M8" i="42"/>
  <c r="L8" i="42"/>
  <c r="I8" i="42"/>
  <c r="H8" i="42"/>
  <c r="G8" i="42"/>
  <c r="F8" i="42"/>
  <c r="D8" i="42"/>
  <c r="E8" i="42" s="1"/>
  <c r="C8" i="42"/>
  <c r="B8" i="42"/>
  <c r="X12" i="42"/>
  <c r="Q11" i="41"/>
  <c r="P11" i="41"/>
  <c r="O11" i="41"/>
  <c r="N11" i="41"/>
  <c r="M11" i="41"/>
  <c r="K11" i="41"/>
  <c r="J11" i="41"/>
  <c r="H11" i="41"/>
  <c r="G11" i="41"/>
  <c r="E11" i="41"/>
  <c r="D11" i="41"/>
  <c r="C11" i="41"/>
  <c r="B11" i="41"/>
  <c r="R10" i="41"/>
  <c r="L10" i="41"/>
  <c r="I10" i="41"/>
  <c r="F10" i="41"/>
  <c r="R9" i="41"/>
  <c r="L9" i="41"/>
  <c r="I9" i="41"/>
  <c r="F9" i="41"/>
  <c r="R8" i="41"/>
  <c r="L8" i="41"/>
  <c r="I8" i="41"/>
  <c r="F8" i="41"/>
  <c r="R7" i="41"/>
  <c r="R11" i="41" s="1"/>
  <c r="L7" i="41"/>
  <c r="L11" i="41" s="1"/>
  <c r="I7" i="41"/>
  <c r="I11" i="41" s="1"/>
  <c r="F7" i="41"/>
  <c r="F11" i="41" s="1"/>
  <c r="AH12" i="44" l="1"/>
  <c r="P12" i="44"/>
  <c r="AI8" i="44"/>
  <c r="AI12" i="44" s="1"/>
  <c r="AG12" i="44"/>
  <c r="G12" i="44"/>
  <c r="W12" i="44"/>
  <c r="E12" i="44"/>
  <c r="M12" i="44"/>
  <c r="S12" i="44"/>
  <c r="Q8" i="44"/>
  <c r="Q12" i="44" s="1"/>
  <c r="K8" i="44"/>
  <c r="K12" i="44" s="1"/>
  <c r="AH9" i="42"/>
  <c r="J9" i="42"/>
  <c r="V10" i="42"/>
  <c r="AD12" i="42"/>
  <c r="AH11" i="42"/>
  <c r="L12" i="42"/>
  <c r="J11" i="42"/>
  <c r="Z12" i="42"/>
  <c r="R12" i="42"/>
  <c r="C12" i="42"/>
  <c r="Q11" i="42"/>
  <c r="P11" i="42"/>
  <c r="B12" i="42"/>
  <c r="H12" i="42"/>
  <c r="T12" i="42"/>
  <c r="Y12" i="42"/>
  <c r="AG11" i="42"/>
  <c r="AI11" i="42" s="1"/>
  <c r="U11" i="42"/>
  <c r="W11" i="42" s="1"/>
  <c r="E11" i="42"/>
  <c r="K11" i="42" s="1"/>
  <c r="AE10" i="42"/>
  <c r="AA10" i="42"/>
  <c r="AI10" i="42" s="1"/>
  <c r="S10" i="42"/>
  <c r="W10" i="42" s="1"/>
  <c r="O10" i="42"/>
  <c r="Q10" i="42" s="1"/>
  <c r="G10" i="42"/>
  <c r="K10" i="42" s="1"/>
  <c r="AG9" i="42"/>
  <c r="AI9" i="42" s="1"/>
  <c r="U9" i="42"/>
  <c r="W9" i="42" s="1"/>
  <c r="E9" i="42"/>
  <c r="K9" i="42" s="1"/>
  <c r="D12" i="42"/>
  <c r="N12" i="42"/>
  <c r="U12" i="42"/>
  <c r="AE12" i="42"/>
  <c r="AH10" i="42"/>
  <c r="AB12" i="42"/>
  <c r="AH8" i="42"/>
  <c r="S12" i="42"/>
  <c r="M12" i="42"/>
  <c r="I12" i="42"/>
  <c r="G12" i="42"/>
  <c r="K8" i="42"/>
  <c r="W8" i="42"/>
  <c r="P8" i="42"/>
  <c r="P12" i="42" s="1"/>
  <c r="AF12" i="42"/>
  <c r="Q8" i="42"/>
  <c r="J8" i="42"/>
  <c r="V8" i="42"/>
  <c r="B9" i="40"/>
  <c r="C9" i="40" s="1"/>
  <c r="D9" i="40"/>
  <c r="E9" i="40" s="1"/>
  <c r="F9" i="40"/>
  <c r="G9" i="40" s="1"/>
  <c r="H9" i="40"/>
  <c r="I9" i="40"/>
  <c r="L9" i="40"/>
  <c r="M9" i="40" s="1"/>
  <c r="N9" i="40"/>
  <c r="O9" i="40" s="1"/>
  <c r="R9" i="40"/>
  <c r="V9" i="40" s="1"/>
  <c r="T9" i="40"/>
  <c r="U9" i="40"/>
  <c r="X9" i="40"/>
  <c r="Y9" i="40"/>
  <c r="Z9" i="40"/>
  <c r="AA9" i="40" s="1"/>
  <c r="AB9" i="40"/>
  <c r="AC9" i="40" s="1"/>
  <c r="AD9" i="40"/>
  <c r="AE9" i="40" s="1"/>
  <c r="AF9" i="40"/>
  <c r="AG9" i="40"/>
  <c r="B10" i="40"/>
  <c r="C10" i="40"/>
  <c r="D10" i="40"/>
  <c r="E10" i="40" s="1"/>
  <c r="F10" i="40"/>
  <c r="G10" i="40"/>
  <c r="H10" i="40"/>
  <c r="I10" i="40" s="1"/>
  <c r="L10" i="40"/>
  <c r="M10" i="40" s="1"/>
  <c r="N10" i="40"/>
  <c r="O10" i="40" s="1"/>
  <c r="R10" i="40"/>
  <c r="S10" i="40"/>
  <c r="T10" i="40"/>
  <c r="U10" i="40" s="1"/>
  <c r="W10" i="40" s="1"/>
  <c r="X10" i="40"/>
  <c r="Y10" i="40" s="1"/>
  <c r="Z10" i="40"/>
  <c r="AA10" i="40"/>
  <c r="AB10" i="40"/>
  <c r="AC10" i="40" s="1"/>
  <c r="AD10" i="40"/>
  <c r="AE10" i="40" s="1"/>
  <c r="AF10" i="40"/>
  <c r="AG10" i="40" s="1"/>
  <c r="B11" i="40"/>
  <c r="C11" i="40" s="1"/>
  <c r="D11" i="40"/>
  <c r="E11" i="40"/>
  <c r="F11" i="40"/>
  <c r="G11" i="40" s="1"/>
  <c r="H11" i="40"/>
  <c r="I11" i="40"/>
  <c r="J11" i="40"/>
  <c r="L11" i="40"/>
  <c r="M11" i="40"/>
  <c r="N11" i="40"/>
  <c r="O11" i="40" s="1"/>
  <c r="Q11" i="40" s="1"/>
  <c r="R11" i="40"/>
  <c r="S11" i="40" s="1"/>
  <c r="T11" i="40"/>
  <c r="U11" i="40"/>
  <c r="X11" i="40"/>
  <c r="Y11" i="40"/>
  <c r="Z11" i="40"/>
  <c r="AA11" i="40" s="1"/>
  <c r="AB11" i="40"/>
  <c r="AC11" i="40"/>
  <c r="AD11" i="40"/>
  <c r="AE11" i="40" s="1"/>
  <c r="AF11" i="40"/>
  <c r="AG11" i="40"/>
  <c r="AH11" i="40"/>
  <c r="AF8" i="40"/>
  <c r="AG8" i="40" s="1"/>
  <c r="AD8" i="40"/>
  <c r="AE8" i="40" s="1"/>
  <c r="AC8" i="40"/>
  <c r="AB8" i="40"/>
  <c r="Z8" i="40"/>
  <c r="AA8" i="40" s="1"/>
  <c r="X8" i="40"/>
  <c r="Y8" i="40" s="1"/>
  <c r="T8" i="40"/>
  <c r="U8" i="40" s="1"/>
  <c r="S8" i="40"/>
  <c r="R8" i="40"/>
  <c r="O8" i="40"/>
  <c r="N8" i="40"/>
  <c r="L8" i="40"/>
  <c r="M8" i="40" s="1"/>
  <c r="I8" i="40"/>
  <c r="H8" i="40"/>
  <c r="F8" i="40"/>
  <c r="G8" i="40" s="1"/>
  <c r="D8" i="40"/>
  <c r="E8" i="40" s="1"/>
  <c r="B8" i="40"/>
  <c r="C8" i="40" s="1"/>
  <c r="Q11" i="39"/>
  <c r="P11" i="39"/>
  <c r="O11" i="39"/>
  <c r="N11" i="39"/>
  <c r="M11" i="39"/>
  <c r="K11" i="39"/>
  <c r="J11" i="39"/>
  <c r="H11" i="39"/>
  <c r="G11" i="39"/>
  <c r="E11" i="39"/>
  <c r="D11" i="39"/>
  <c r="C11" i="39"/>
  <c r="B11" i="39"/>
  <c r="R10" i="39"/>
  <c r="L10" i="39"/>
  <c r="I10" i="39"/>
  <c r="F10" i="39"/>
  <c r="R9" i="39"/>
  <c r="L9" i="39"/>
  <c r="I9" i="39"/>
  <c r="F9" i="39"/>
  <c r="R8" i="39"/>
  <c r="L8" i="39"/>
  <c r="I8" i="39"/>
  <c r="F8" i="39"/>
  <c r="R7" i="39"/>
  <c r="R11" i="39" s="1"/>
  <c r="L7" i="39"/>
  <c r="L11" i="39" s="1"/>
  <c r="I7" i="39"/>
  <c r="F7" i="39"/>
  <c r="F11" i="39" s="1"/>
  <c r="J12" i="42" l="1"/>
  <c r="AA12" i="42"/>
  <c r="V12" i="42"/>
  <c r="O12" i="42"/>
  <c r="Q12" i="42"/>
  <c r="K12" i="42"/>
  <c r="AG12" i="42"/>
  <c r="AH12" i="42"/>
  <c r="E12" i="42"/>
  <c r="W12" i="42"/>
  <c r="AH9" i="40"/>
  <c r="Q9" i="40"/>
  <c r="J9" i="40"/>
  <c r="AI10" i="40"/>
  <c r="I11" i="39"/>
  <c r="Q10" i="40"/>
  <c r="P10" i="40"/>
  <c r="Y12" i="40"/>
  <c r="AI11" i="40"/>
  <c r="W11" i="40"/>
  <c r="K9" i="40"/>
  <c r="K11" i="40"/>
  <c r="K10" i="40"/>
  <c r="AI9" i="40"/>
  <c r="V11" i="40"/>
  <c r="AC12" i="40"/>
  <c r="P11" i="40"/>
  <c r="AH10" i="40"/>
  <c r="V10" i="40"/>
  <c r="J10" i="40"/>
  <c r="P9" i="40"/>
  <c r="AD12" i="40"/>
  <c r="S9" i="40"/>
  <c r="W9" i="40" s="1"/>
  <c r="J8" i="40"/>
  <c r="G12" i="40"/>
  <c r="F12" i="40"/>
  <c r="S12" i="40"/>
  <c r="R12" i="40"/>
  <c r="V8" i="40"/>
  <c r="C12" i="40"/>
  <c r="B12" i="40"/>
  <c r="M12" i="40"/>
  <c r="Q8" i="40"/>
  <c r="AG12" i="40"/>
  <c r="O12" i="40"/>
  <c r="AA12" i="40"/>
  <c r="I12" i="40"/>
  <c r="U12" i="40"/>
  <c r="AH8" i="40"/>
  <c r="Z12" i="40"/>
  <c r="AE12" i="40"/>
  <c r="P8" i="40"/>
  <c r="D12" i="40"/>
  <c r="H12" i="40"/>
  <c r="L12" i="40"/>
  <c r="T12" i="40"/>
  <c r="X12" i="40"/>
  <c r="AB12" i="40"/>
  <c r="AF12" i="40"/>
  <c r="N12" i="40"/>
  <c r="B9" i="38"/>
  <c r="C9" i="38" s="1"/>
  <c r="D9" i="38"/>
  <c r="E9" i="38"/>
  <c r="F9" i="38"/>
  <c r="H9" i="38"/>
  <c r="I9" i="38"/>
  <c r="L9" i="38"/>
  <c r="M9" i="38"/>
  <c r="N9" i="38"/>
  <c r="P9" i="38" s="1"/>
  <c r="O9" i="38"/>
  <c r="Q9" i="38" s="1"/>
  <c r="R9" i="38"/>
  <c r="S9" i="38"/>
  <c r="T9" i="38"/>
  <c r="V9" i="38" s="1"/>
  <c r="U9" i="38"/>
  <c r="W9" i="38" s="1"/>
  <c r="X9" i="38"/>
  <c r="Y9" i="38"/>
  <c r="Z9" i="38"/>
  <c r="AA9" i="38" s="1"/>
  <c r="AB9" i="38"/>
  <c r="AC9" i="38"/>
  <c r="AD9" i="38"/>
  <c r="AE9" i="38"/>
  <c r="AF9" i="38"/>
  <c r="AG9" i="38"/>
  <c r="AH9" i="38"/>
  <c r="B10" i="38"/>
  <c r="C10" i="38"/>
  <c r="D10" i="38"/>
  <c r="E10" i="38"/>
  <c r="F10" i="38"/>
  <c r="G10" i="38"/>
  <c r="H10" i="38"/>
  <c r="I10" i="38"/>
  <c r="L10" i="38"/>
  <c r="M10" i="38"/>
  <c r="N10" i="38"/>
  <c r="O10" i="38"/>
  <c r="P10" i="38"/>
  <c r="R10" i="38"/>
  <c r="S10" i="38"/>
  <c r="T10" i="38"/>
  <c r="V10" i="38" s="1"/>
  <c r="U10" i="38"/>
  <c r="X10" i="38"/>
  <c r="Y10" i="38"/>
  <c r="Z10" i="38"/>
  <c r="AA10" i="38" s="1"/>
  <c r="AB10" i="38"/>
  <c r="AC10" i="38"/>
  <c r="AD10" i="38"/>
  <c r="AE10" i="38"/>
  <c r="AF10" i="38"/>
  <c r="AG10" i="38"/>
  <c r="B11" i="38"/>
  <c r="C11" i="38"/>
  <c r="D11" i="38"/>
  <c r="E11" i="38"/>
  <c r="F11" i="38"/>
  <c r="G11" i="38"/>
  <c r="H11" i="38"/>
  <c r="I11" i="38"/>
  <c r="J11" i="38"/>
  <c r="K11" i="38"/>
  <c r="L11" i="38"/>
  <c r="M11" i="38" s="1"/>
  <c r="N11" i="38"/>
  <c r="O11" i="38"/>
  <c r="R11" i="38"/>
  <c r="S11" i="38" s="1"/>
  <c r="W11" i="38" s="1"/>
  <c r="T11" i="38"/>
  <c r="U11" i="38"/>
  <c r="V11" i="38"/>
  <c r="X11" i="38"/>
  <c r="Y11" i="38"/>
  <c r="Z11" i="38"/>
  <c r="AA11" i="38"/>
  <c r="AB11" i="38"/>
  <c r="AC11" i="38"/>
  <c r="AD11" i="38"/>
  <c r="AE11" i="38"/>
  <c r="AI11" i="38" s="1"/>
  <c r="AF11" i="38"/>
  <c r="AG11" i="38"/>
  <c r="AH11" i="38"/>
  <c r="AF8" i="38"/>
  <c r="AG8" i="38" s="1"/>
  <c r="AD8" i="38"/>
  <c r="AE8" i="38" s="1"/>
  <c r="AB8" i="38"/>
  <c r="AC8" i="38" s="1"/>
  <c r="AA8" i="38"/>
  <c r="Z8" i="38"/>
  <c r="Y8" i="38"/>
  <c r="X8" i="38"/>
  <c r="T8" i="38"/>
  <c r="U8" i="38" s="1"/>
  <c r="R8" i="38"/>
  <c r="S8" i="38" s="1"/>
  <c r="O8" i="38"/>
  <c r="N8" i="38"/>
  <c r="L8" i="38"/>
  <c r="M8" i="38" s="1"/>
  <c r="I8" i="38"/>
  <c r="H8" i="38"/>
  <c r="F8" i="38"/>
  <c r="G8" i="38" s="1"/>
  <c r="E8" i="38"/>
  <c r="D8" i="38"/>
  <c r="B8" i="38"/>
  <c r="C8" i="38" s="1"/>
  <c r="Q11" i="37"/>
  <c r="P11" i="37"/>
  <c r="O11" i="37"/>
  <c r="N11" i="37"/>
  <c r="M11" i="37"/>
  <c r="K11" i="37"/>
  <c r="J11" i="37"/>
  <c r="H11" i="37"/>
  <c r="G11" i="37"/>
  <c r="E11" i="37"/>
  <c r="D11" i="37"/>
  <c r="C11" i="37"/>
  <c r="B11" i="37"/>
  <c r="R10" i="37"/>
  <c r="L10" i="37"/>
  <c r="I10" i="37"/>
  <c r="F10" i="37"/>
  <c r="R9" i="37"/>
  <c r="L9" i="37"/>
  <c r="I9" i="37"/>
  <c r="F9" i="37"/>
  <c r="R8" i="37"/>
  <c r="L8" i="37"/>
  <c r="I8" i="37"/>
  <c r="F8" i="37"/>
  <c r="R7" i="37"/>
  <c r="R11" i="37" s="1"/>
  <c r="L7" i="37"/>
  <c r="L11" i="37" s="1"/>
  <c r="I7" i="37"/>
  <c r="I11" i="37" s="1"/>
  <c r="F7" i="37"/>
  <c r="F11" i="37" s="1"/>
  <c r="W8" i="40" l="1"/>
  <c r="W12" i="40" s="1"/>
  <c r="P12" i="40"/>
  <c r="AH12" i="40"/>
  <c r="K8" i="40"/>
  <c r="K12" i="40" s="1"/>
  <c r="AI8" i="40"/>
  <c r="AI12" i="40" s="1"/>
  <c r="E12" i="40"/>
  <c r="Q12" i="40"/>
  <c r="V12" i="40"/>
  <c r="J12" i="40"/>
  <c r="AD12" i="38"/>
  <c r="AI10" i="38"/>
  <c r="AH10" i="38"/>
  <c r="W10" i="38"/>
  <c r="Q10" i="38"/>
  <c r="K10" i="38"/>
  <c r="F12" i="38"/>
  <c r="J10" i="38"/>
  <c r="AI9" i="38"/>
  <c r="J9" i="38"/>
  <c r="G9" i="38"/>
  <c r="K9" i="38" s="1"/>
  <c r="P11" i="38"/>
  <c r="Q11" i="38"/>
  <c r="R12" i="38"/>
  <c r="J8" i="38"/>
  <c r="B12" i="38"/>
  <c r="O12" i="38"/>
  <c r="N12" i="38"/>
  <c r="C12" i="38"/>
  <c r="Y12" i="38"/>
  <c r="Z12" i="38"/>
  <c r="AH8" i="38"/>
  <c r="I12" i="38"/>
  <c r="AE12" i="38"/>
  <c r="M12" i="38"/>
  <c r="Q8" i="38"/>
  <c r="S12" i="38"/>
  <c r="AA12" i="38"/>
  <c r="U12" i="38"/>
  <c r="W8" i="38"/>
  <c r="AC12" i="38"/>
  <c r="P8" i="38"/>
  <c r="D12" i="38"/>
  <c r="H12" i="38"/>
  <c r="L12" i="38"/>
  <c r="T12" i="38"/>
  <c r="X12" i="38"/>
  <c r="AB12" i="38"/>
  <c r="AF12" i="38"/>
  <c r="V8" i="38"/>
  <c r="V12" i="38" s="1"/>
  <c r="B9" i="36"/>
  <c r="C9" i="36"/>
  <c r="D9" i="36"/>
  <c r="E9" i="36" s="1"/>
  <c r="K9" i="36" s="1"/>
  <c r="F9" i="36"/>
  <c r="G9" i="36"/>
  <c r="H9" i="36"/>
  <c r="I9" i="36"/>
  <c r="L9" i="36"/>
  <c r="M9" i="36"/>
  <c r="N9" i="36"/>
  <c r="P9" i="36" s="1"/>
  <c r="O9" i="36"/>
  <c r="Q9" i="36" s="1"/>
  <c r="R9" i="36"/>
  <c r="S9" i="36"/>
  <c r="T9" i="36"/>
  <c r="U9" i="36" s="1"/>
  <c r="W9" i="36" s="1"/>
  <c r="X9" i="36"/>
  <c r="Y9" i="36" s="1"/>
  <c r="Z9" i="36"/>
  <c r="AA9" i="36"/>
  <c r="AB9" i="36"/>
  <c r="AC9" i="36" s="1"/>
  <c r="AD9" i="36"/>
  <c r="AE9" i="36"/>
  <c r="AF9" i="36"/>
  <c r="AG9" i="36"/>
  <c r="B10" i="36"/>
  <c r="C10" i="36"/>
  <c r="D10" i="36"/>
  <c r="F10" i="36"/>
  <c r="G10" i="36"/>
  <c r="H10" i="36"/>
  <c r="I10" i="36"/>
  <c r="L10" i="36"/>
  <c r="M10" i="36"/>
  <c r="N10" i="36"/>
  <c r="O10" i="36" s="1"/>
  <c r="R10" i="36"/>
  <c r="S10" i="36"/>
  <c r="T10" i="36"/>
  <c r="V10" i="36" s="1"/>
  <c r="U10" i="36"/>
  <c r="W10" i="36" s="1"/>
  <c r="X10" i="36"/>
  <c r="Y10" i="36"/>
  <c r="Z10" i="36"/>
  <c r="AA10" i="36" s="1"/>
  <c r="AB10" i="36"/>
  <c r="AC10" i="36" s="1"/>
  <c r="AD10" i="36"/>
  <c r="AE10" i="36"/>
  <c r="AF10" i="36"/>
  <c r="AG10" i="36"/>
  <c r="B11" i="36"/>
  <c r="C11" i="36"/>
  <c r="D11" i="36"/>
  <c r="E11" i="36"/>
  <c r="F11" i="36"/>
  <c r="G11" i="36"/>
  <c r="H11" i="36"/>
  <c r="I11" i="36"/>
  <c r="J11" i="36"/>
  <c r="K11" i="36"/>
  <c r="L11" i="36"/>
  <c r="M11" i="36"/>
  <c r="N11" i="36"/>
  <c r="P11" i="36" s="1"/>
  <c r="O11" i="36"/>
  <c r="R11" i="36"/>
  <c r="S11" i="36" s="1"/>
  <c r="W11" i="36" s="1"/>
  <c r="T11" i="36"/>
  <c r="U11" i="36"/>
  <c r="V11" i="36"/>
  <c r="X11" i="36"/>
  <c r="Y11" i="36"/>
  <c r="Z11" i="36"/>
  <c r="AA11" i="36"/>
  <c r="AB11" i="36"/>
  <c r="AC11" i="36"/>
  <c r="AD11" i="36"/>
  <c r="AE11" i="36" s="1"/>
  <c r="AI11" i="36" s="1"/>
  <c r="AF11" i="36"/>
  <c r="AG11" i="36"/>
  <c r="AH11" i="36"/>
  <c r="AG8" i="36"/>
  <c r="AF8" i="36"/>
  <c r="AE8" i="36"/>
  <c r="AD8" i="36"/>
  <c r="AB8" i="36"/>
  <c r="AC8" i="36" s="1"/>
  <c r="AA8" i="36"/>
  <c r="Z8" i="36"/>
  <c r="Y8" i="36"/>
  <c r="X8" i="36"/>
  <c r="T8" i="36"/>
  <c r="U8" i="36" s="1"/>
  <c r="R8" i="36"/>
  <c r="S8" i="36" s="1"/>
  <c r="O8" i="36"/>
  <c r="N8" i="36"/>
  <c r="L8" i="36"/>
  <c r="M8" i="36" s="1"/>
  <c r="I8" i="36"/>
  <c r="H8" i="36"/>
  <c r="G8" i="36"/>
  <c r="F8" i="36"/>
  <c r="E8" i="36"/>
  <c r="D8" i="36"/>
  <c r="C8" i="36"/>
  <c r="B8" i="36"/>
  <c r="AD12" i="36"/>
  <c r="I12" i="36"/>
  <c r="Q11" i="35"/>
  <c r="P11" i="35"/>
  <c r="O11" i="35"/>
  <c r="N11" i="35"/>
  <c r="M11" i="35"/>
  <c r="K11" i="35"/>
  <c r="J11" i="35"/>
  <c r="H11" i="35"/>
  <c r="G11" i="35"/>
  <c r="E11" i="35"/>
  <c r="D11" i="35"/>
  <c r="C11" i="35"/>
  <c r="B11" i="35"/>
  <c r="R10" i="35"/>
  <c r="L10" i="35"/>
  <c r="I10" i="35"/>
  <c r="F10" i="35"/>
  <c r="R9" i="35"/>
  <c r="L9" i="35"/>
  <c r="I9" i="35"/>
  <c r="F9" i="35"/>
  <c r="R8" i="35"/>
  <c r="L8" i="35"/>
  <c r="I8" i="35"/>
  <c r="F8" i="35"/>
  <c r="R7" i="35"/>
  <c r="L7" i="35"/>
  <c r="L11" i="35" s="1"/>
  <c r="I7" i="35"/>
  <c r="I11" i="35" s="1"/>
  <c r="F7" i="35"/>
  <c r="F11" i="35" s="1"/>
  <c r="AH12" i="38" l="1"/>
  <c r="J12" i="38"/>
  <c r="Q12" i="38"/>
  <c r="E12" i="38"/>
  <c r="W12" i="38"/>
  <c r="AI8" i="38"/>
  <c r="AI12" i="38" s="1"/>
  <c r="AG12" i="38"/>
  <c r="P12" i="38"/>
  <c r="R12" i="36"/>
  <c r="Q11" i="36"/>
  <c r="AE12" i="36"/>
  <c r="AH9" i="36"/>
  <c r="AI9" i="36"/>
  <c r="V9" i="36"/>
  <c r="N12" i="36"/>
  <c r="J9" i="36"/>
  <c r="B12" i="36"/>
  <c r="AI10" i="36"/>
  <c r="R11" i="35"/>
  <c r="AH10" i="36"/>
  <c r="Q10" i="36"/>
  <c r="P10" i="36"/>
  <c r="J10" i="36"/>
  <c r="E10" i="36"/>
  <c r="K10" i="36" s="1"/>
  <c r="C12" i="36"/>
  <c r="S12" i="36"/>
  <c r="Z12" i="36"/>
  <c r="AH8" i="36"/>
  <c r="F12" i="36"/>
  <c r="J8" i="36"/>
  <c r="M12" i="36"/>
  <c r="Q8" i="36"/>
  <c r="AA12" i="36"/>
  <c r="W8" i="36"/>
  <c r="W12" i="36" s="1"/>
  <c r="U12" i="36"/>
  <c r="AC12" i="36"/>
  <c r="G12" i="36"/>
  <c r="O12" i="36"/>
  <c r="Y12" i="36"/>
  <c r="P8" i="36"/>
  <c r="D12" i="36"/>
  <c r="H12" i="36"/>
  <c r="L12" i="36"/>
  <c r="T12" i="36"/>
  <c r="X12" i="36"/>
  <c r="AB12" i="36"/>
  <c r="AF12" i="36"/>
  <c r="V8" i="36"/>
  <c r="B9" i="34"/>
  <c r="C9" i="34" s="1"/>
  <c r="D9" i="34"/>
  <c r="E9" i="34" s="1"/>
  <c r="F9" i="34"/>
  <c r="G9" i="34" s="1"/>
  <c r="H9" i="34"/>
  <c r="I9" i="34" s="1"/>
  <c r="J9" i="34"/>
  <c r="L9" i="34"/>
  <c r="M9" i="34" s="1"/>
  <c r="Q9" i="34" s="1"/>
  <c r="N9" i="34"/>
  <c r="O9" i="34" s="1"/>
  <c r="P9" i="34"/>
  <c r="R9" i="34"/>
  <c r="S9" i="34" s="1"/>
  <c r="T9" i="34"/>
  <c r="U9" i="34" s="1"/>
  <c r="X9" i="34"/>
  <c r="Y9" i="34" s="1"/>
  <c r="Z9" i="34"/>
  <c r="AA9" i="34" s="1"/>
  <c r="AB9" i="34"/>
  <c r="AC9" i="34" s="1"/>
  <c r="AD9" i="34"/>
  <c r="AE9" i="34" s="1"/>
  <c r="AF9" i="34"/>
  <c r="AG9" i="34" s="1"/>
  <c r="B10" i="34"/>
  <c r="C10" i="34" s="1"/>
  <c r="D10" i="34"/>
  <c r="E10" i="34" s="1"/>
  <c r="F10" i="34"/>
  <c r="G10" i="34" s="1"/>
  <c r="H10" i="34"/>
  <c r="I10" i="34" s="1"/>
  <c r="J10" i="34"/>
  <c r="L10" i="34"/>
  <c r="M10" i="34" s="1"/>
  <c r="N10" i="34"/>
  <c r="O10" i="34" s="1"/>
  <c r="R10" i="34"/>
  <c r="S10" i="34" s="1"/>
  <c r="T10" i="34"/>
  <c r="U10" i="34" s="1"/>
  <c r="V10" i="34"/>
  <c r="X10" i="34"/>
  <c r="Y10" i="34" s="1"/>
  <c r="Z10" i="34"/>
  <c r="AA10" i="34" s="1"/>
  <c r="AB10" i="34"/>
  <c r="AC10" i="34" s="1"/>
  <c r="AD10" i="34"/>
  <c r="AE10" i="34" s="1"/>
  <c r="AF10" i="34"/>
  <c r="AG10" i="34" s="1"/>
  <c r="AH10" i="34"/>
  <c r="B11" i="34"/>
  <c r="C11" i="34" s="1"/>
  <c r="D11" i="34"/>
  <c r="E11" i="34" s="1"/>
  <c r="F11" i="34"/>
  <c r="G11" i="34" s="1"/>
  <c r="H11" i="34"/>
  <c r="I11" i="34" s="1"/>
  <c r="J11" i="34"/>
  <c r="L11" i="34"/>
  <c r="P11" i="34" s="1"/>
  <c r="N11" i="34"/>
  <c r="O11" i="34" s="1"/>
  <c r="R11" i="34"/>
  <c r="S11" i="34" s="1"/>
  <c r="T11" i="34"/>
  <c r="U11" i="34" s="1"/>
  <c r="W11" i="34" s="1"/>
  <c r="V11" i="34"/>
  <c r="X11" i="34"/>
  <c r="Y11" i="34" s="1"/>
  <c r="Z11" i="34"/>
  <c r="AA11" i="34" s="1"/>
  <c r="AB11" i="34"/>
  <c r="AC11" i="34" s="1"/>
  <c r="AD11" i="34"/>
  <c r="AE11" i="34" s="1"/>
  <c r="AF11" i="34"/>
  <c r="AG11" i="34" s="1"/>
  <c r="AI11" i="34" s="1"/>
  <c r="AH11" i="34"/>
  <c r="AF8" i="34"/>
  <c r="AG8" i="34" s="1"/>
  <c r="AD8" i="34"/>
  <c r="AE8" i="34" s="1"/>
  <c r="AB8" i="34"/>
  <c r="AC8" i="34" s="1"/>
  <c r="Z8" i="34"/>
  <c r="AA8" i="34" s="1"/>
  <c r="X8" i="34"/>
  <c r="Y8" i="34" s="1"/>
  <c r="T8" i="34"/>
  <c r="U8" i="34" s="1"/>
  <c r="R8" i="34"/>
  <c r="S8" i="34" s="1"/>
  <c r="N8" i="34"/>
  <c r="O8" i="34" s="1"/>
  <c r="L8" i="34"/>
  <c r="M8" i="34" s="1"/>
  <c r="I8" i="34"/>
  <c r="H8" i="34"/>
  <c r="F8" i="34"/>
  <c r="G8" i="34" s="1"/>
  <c r="E8" i="34"/>
  <c r="D8" i="34"/>
  <c r="B8" i="34"/>
  <c r="C8" i="34" s="1"/>
  <c r="Q11" i="33"/>
  <c r="P11" i="33"/>
  <c r="O11" i="33"/>
  <c r="N11" i="33"/>
  <c r="M11" i="33"/>
  <c r="K11" i="33"/>
  <c r="J11" i="33"/>
  <c r="H11" i="33"/>
  <c r="G11" i="33"/>
  <c r="E11" i="33"/>
  <c r="D11" i="33"/>
  <c r="C11" i="33"/>
  <c r="B11" i="33"/>
  <c r="R10" i="33"/>
  <c r="L10" i="33"/>
  <c r="I10" i="33"/>
  <c r="F10" i="33"/>
  <c r="R9" i="33"/>
  <c r="L9" i="33"/>
  <c r="I9" i="33"/>
  <c r="F9" i="33"/>
  <c r="R8" i="33"/>
  <c r="L8" i="33"/>
  <c r="I8" i="33"/>
  <c r="F8" i="33"/>
  <c r="R7" i="33"/>
  <c r="L7" i="33"/>
  <c r="L11" i="33" s="1"/>
  <c r="I7" i="33"/>
  <c r="I11" i="33" s="1"/>
  <c r="F7" i="33"/>
  <c r="F11" i="33" s="1"/>
  <c r="Q12" i="36" l="1"/>
  <c r="AH12" i="36"/>
  <c r="J12" i="36"/>
  <c r="AI8" i="36"/>
  <c r="AI12" i="36" s="1"/>
  <c r="AG12" i="36"/>
  <c r="P12" i="36"/>
  <c r="V12" i="36"/>
  <c r="K8" i="36"/>
  <c r="K12" i="36" s="1"/>
  <c r="E12" i="36"/>
  <c r="AI10" i="34"/>
  <c r="R11" i="33"/>
  <c r="P10" i="34"/>
  <c r="AH9" i="34"/>
  <c r="AI9" i="34"/>
  <c r="V9" i="34"/>
  <c r="W9" i="34"/>
  <c r="K11" i="34"/>
  <c r="AC12" i="34"/>
  <c r="Y12" i="34"/>
  <c r="I12" i="34"/>
  <c r="K9" i="34"/>
  <c r="W10" i="34"/>
  <c r="Q10" i="34"/>
  <c r="K10" i="34"/>
  <c r="AA12" i="34"/>
  <c r="S12" i="34"/>
  <c r="O12" i="34"/>
  <c r="G12" i="34"/>
  <c r="C12" i="34"/>
  <c r="M11" i="34"/>
  <c r="Q11" i="34" s="1"/>
  <c r="AE12" i="34"/>
  <c r="E12" i="34"/>
  <c r="K8" i="34"/>
  <c r="M12" i="34"/>
  <c r="Q8" i="34"/>
  <c r="Q12" i="34" s="1"/>
  <c r="P8" i="34"/>
  <c r="U12" i="34"/>
  <c r="W8" i="34"/>
  <c r="AG12" i="34"/>
  <c r="AI8" i="34"/>
  <c r="D12" i="34"/>
  <c r="H12" i="34"/>
  <c r="L12" i="34"/>
  <c r="T12" i="34"/>
  <c r="X12" i="34"/>
  <c r="AB12" i="34"/>
  <c r="AF12" i="34"/>
  <c r="J8" i="34"/>
  <c r="V8" i="34"/>
  <c r="AH8" i="34"/>
  <c r="B12" i="34"/>
  <c r="F12" i="34"/>
  <c r="N12" i="34"/>
  <c r="R12" i="34"/>
  <c r="Z12" i="34"/>
  <c r="AD12" i="34"/>
  <c r="B9" i="32"/>
  <c r="C9" i="32" s="1"/>
  <c r="D9" i="32"/>
  <c r="E9" i="32" s="1"/>
  <c r="F9" i="32"/>
  <c r="G9" i="32" s="1"/>
  <c r="H9" i="32"/>
  <c r="I9" i="32" s="1"/>
  <c r="J9" i="32"/>
  <c r="L9" i="32"/>
  <c r="M9" i="32" s="1"/>
  <c r="N9" i="32"/>
  <c r="O9" i="32" s="1"/>
  <c r="P9" i="32"/>
  <c r="R9" i="32"/>
  <c r="S9" i="32" s="1"/>
  <c r="T9" i="32"/>
  <c r="U9" i="32" s="1"/>
  <c r="X9" i="32"/>
  <c r="Y9" i="32" s="1"/>
  <c r="Z9" i="32"/>
  <c r="AA9" i="32" s="1"/>
  <c r="AB9" i="32"/>
  <c r="AC9" i="32" s="1"/>
  <c r="AD9" i="32"/>
  <c r="AE9" i="32" s="1"/>
  <c r="AF9" i="32"/>
  <c r="AG9" i="32" s="1"/>
  <c r="B10" i="32"/>
  <c r="C10" i="32" s="1"/>
  <c r="D10" i="32"/>
  <c r="E10" i="32" s="1"/>
  <c r="F10" i="32"/>
  <c r="G10" i="32" s="1"/>
  <c r="H10" i="32"/>
  <c r="I10" i="32" s="1"/>
  <c r="L10" i="32"/>
  <c r="M10" i="32" s="1"/>
  <c r="N10" i="32"/>
  <c r="O10" i="32" s="1"/>
  <c r="R10" i="32"/>
  <c r="S10" i="32" s="1"/>
  <c r="T10" i="32"/>
  <c r="U10" i="32" s="1"/>
  <c r="X10" i="32"/>
  <c r="Y10" i="32" s="1"/>
  <c r="Z10" i="32"/>
  <c r="AA10" i="32" s="1"/>
  <c r="AB10" i="32"/>
  <c r="AC10" i="32" s="1"/>
  <c r="AD10" i="32"/>
  <c r="AE10" i="32" s="1"/>
  <c r="AF10" i="32"/>
  <c r="AG10" i="32" s="1"/>
  <c r="B11" i="32"/>
  <c r="C11" i="32" s="1"/>
  <c r="D11" i="32"/>
  <c r="E11" i="32" s="1"/>
  <c r="F11" i="32"/>
  <c r="G11" i="32" s="1"/>
  <c r="H11" i="32"/>
  <c r="I11" i="32" s="1"/>
  <c r="L11" i="32"/>
  <c r="M11" i="32" s="1"/>
  <c r="Q11" i="32" s="1"/>
  <c r="N11" i="32"/>
  <c r="O11" i="32" s="1"/>
  <c r="P11" i="32"/>
  <c r="R11" i="32"/>
  <c r="S11" i="32" s="1"/>
  <c r="T11" i="32"/>
  <c r="U11" i="32" s="1"/>
  <c r="V11" i="32"/>
  <c r="X11" i="32"/>
  <c r="Y11" i="32" s="1"/>
  <c r="Z11" i="32"/>
  <c r="AA11" i="32" s="1"/>
  <c r="AB11" i="32"/>
  <c r="AC11" i="32" s="1"/>
  <c r="AD11" i="32"/>
  <c r="AE11" i="32" s="1"/>
  <c r="AF11" i="32"/>
  <c r="AG11" i="32" s="1"/>
  <c r="AH11" i="32"/>
  <c r="AF8" i="32"/>
  <c r="AG8" i="32" s="1"/>
  <c r="AD8" i="32"/>
  <c r="AE8" i="32" s="1"/>
  <c r="AB8" i="32"/>
  <c r="AC8" i="32" s="1"/>
  <c r="Z8" i="32"/>
  <c r="AA8" i="32" s="1"/>
  <c r="Y8" i="32"/>
  <c r="X8" i="32"/>
  <c r="T8" i="32"/>
  <c r="U8" i="32" s="1"/>
  <c r="R8" i="32"/>
  <c r="S8" i="32" s="1"/>
  <c r="N8" i="32"/>
  <c r="O8" i="32" s="1"/>
  <c r="L8" i="32"/>
  <c r="M8" i="32" s="1"/>
  <c r="I8" i="32"/>
  <c r="H8" i="32"/>
  <c r="F8" i="32"/>
  <c r="G8" i="32" s="1"/>
  <c r="D8" i="32"/>
  <c r="E8" i="32" s="1"/>
  <c r="B8" i="32"/>
  <c r="C8" i="32" s="1"/>
  <c r="Q11" i="31"/>
  <c r="P11" i="31"/>
  <c r="O11" i="31"/>
  <c r="N11" i="31"/>
  <c r="M11" i="31"/>
  <c r="K11" i="31"/>
  <c r="J11" i="31"/>
  <c r="H11" i="31"/>
  <c r="G11" i="31"/>
  <c r="E11" i="31"/>
  <c r="D11" i="31"/>
  <c r="C11" i="31"/>
  <c r="B11" i="31"/>
  <c r="R10" i="31"/>
  <c r="L10" i="31"/>
  <c r="I10" i="31"/>
  <c r="F10" i="31"/>
  <c r="R9" i="31"/>
  <c r="L9" i="31"/>
  <c r="I9" i="31"/>
  <c r="F9" i="31"/>
  <c r="R8" i="31"/>
  <c r="L8" i="31"/>
  <c r="I8" i="31"/>
  <c r="F8" i="31"/>
  <c r="R7" i="31"/>
  <c r="R11" i="31" s="1"/>
  <c r="L7" i="31"/>
  <c r="L11" i="31" s="1"/>
  <c r="I7" i="31"/>
  <c r="I11" i="31" s="1"/>
  <c r="F7" i="31"/>
  <c r="F11" i="31" s="1"/>
  <c r="K12" i="34" l="1"/>
  <c r="AH12" i="34"/>
  <c r="J12" i="34"/>
  <c r="V12" i="34"/>
  <c r="AI12" i="34"/>
  <c r="W12" i="34"/>
  <c r="P12" i="34"/>
  <c r="AH9" i="32"/>
  <c r="AI9" i="32"/>
  <c r="V9" i="32"/>
  <c r="W9" i="32"/>
  <c r="Q9" i="32"/>
  <c r="AH10" i="32"/>
  <c r="V10" i="32"/>
  <c r="P10" i="32"/>
  <c r="J10" i="32"/>
  <c r="AI11" i="32"/>
  <c r="W11" i="32"/>
  <c r="J11" i="32"/>
  <c r="K11" i="32"/>
  <c r="K9" i="32"/>
  <c r="AI10" i="32"/>
  <c r="W10" i="32"/>
  <c r="Q10" i="32"/>
  <c r="K10" i="32"/>
  <c r="D12" i="32"/>
  <c r="I12" i="32"/>
  <c r="H12" i="32"/>
  <c r="L12" i="32"/>
  <c r="P8" i="32"/>
  <c r="T12" i="32"/>
  <c r="Y12" i="32"/>
  <c r="X12" i="32"/>
  <c r="AC12" i="32"/>
  <c r="AB12" i="32"/>
  <c r="AF12" i="32"/>
  <c r="C12" i="32"/>
  <c r="B12" i="32"/>
  <c r="G12" i="32"/>
  <c r="F12" i="32"/>
  <c r="J8" i="32"/>
  <c r="O12" i="32"/>
  <c r="N12" i="32"/>
  <c r="S12" i="32"/>
  <c r="R12" i="32"/>
  <c r="V8" i="32"/>
  <c r="AA12" i="32"/>
  <c r="Z12" i="32"/>
  <c r="AE12" i="32"/>
  <c r="AD12" i="32"/>
  <c r="AH8" i="32"/>
  <c r="B9" i="30"/>
  <c r="C9" i="30" s="1"/>
  <c r="D9" i="30"/>
  <c r="E9" i="30" s="1"/>
  <c r="F9" i="30"/>
  <c r="G9" i="30" s="1"/>
  <c r="H9" i="30"/>
  <c r="I9" i="30" s="1"/>
  <c r="L9" i="30"/>
  <c r="M9" i="30" s="1"/>
  <c r="N9" i="30"/>
  <c r="O9" i="30" s="1"/>
  <c r="R9" i="30"/>
  <c r="S9" i="30" s="1"/>
  <c r="T9" i="30"/>
  <c r="U9" i="30" s="1"/>
  <c r="X9" i="30"/>
  <c r="Y9" i="30" s="1"/>
  <c r="Z9" i="30"/>
  <c r="AA9" i="30" s="1"/>
  <c r="AB9" i="30"/>
  <c r="AC9" i="30" s="1"/>
  <c r="AD9" i="30"/>
  <c r="AE9" i="30" s="1"/>
  <c r="AF9" i="30"/>
  <c r="AG9" i="30" s="1"/>
  <c r="AH9" i="30"/>
  <c r="B10" i="30"/>
  <c r="C10" i="30" s="1"/>
  <c r="D10" i="30"/>
  <c r="E10" i="30" s="1"/>
  <c r="F10" i="30"/>
  <c r="G10" i="30" s="1"/>
  <c r="H10" i="30"/>
  <c r="I10" i="30" s="1"/>
  <c r="L10" i="30"/>
  <c r="M10" i="30" s="1"/>
  <c r="N10" i="30"/>
  <c r="O10" i="30" s="1"/>
  <c r="R10" i="30"/>
  <c r="S10" i="30" s="1"/>
  <c r="T10" i="30"/>
  <c r="U10" i="30" s="1"/>
  <c r="X10" i="30"/>
  <c r="Y10" i="30" s="1"/>
  <c r="Z10" i="30"/>
  <c r="AA10" i="30" s="1"/>
  <c r="AB10" i="30"/>
  <c r="AC10" i="30" s="1"/>
  <c r="AD10" i="30"/>
  <c r="AE10" i="30" s="1"/>
  <c r="AF10" i="30"/>
  <c r="AG10" i="30" s="1"/>
  <c r="B11" i="30"/>
  <c r="C11" i="30" s="1"/>
  <c r="D11" i="30"/>
  <c r="E11" i="30" s="1"/>
  <c r="F11" i="30"/>
  <c r="G11" i="30" s="1"/>
  <c r="H11" i="30"/>
  <c r="I11" i="30" s="1"/>
  <c r="L11" i="30"/>
  <c r="M11" i="30" s="1"/>
  <c r="N11" i="30"/>
  <c r="R11" i="30"/>
  <c r="S11" i="30" s="1"/>
  <c r="T11" i="30"/>
  <c r="U11" i="30" s="1"/>
  <c r="X11" i="30"/>
  <c r="Y11" i="30" s="1"/>
  <c r="Z11" i="30"/>
  <c r="AA11" i="30" s="1"/>
  <c r="AB11" i="30"/>
  <c r="AC11" i="30" s="1"/>
  <c r="AD11" i="30"/>
  <c r="AE11" i="30" s="1"/>
  <c r="AF11" i="30"/>
  <c r="AG11" i="30" s="1"/>
  <c r="AH11" i="30"/>
  <c r="AF8" i="30"/>
  <c r="AG8" i="30" s="1"/>
  <c r="AD8" i="30"/>
  <c r="AE8" i="30" s="1"/>
  <c r="AB8" i="30"/>
  <c r="AC8" i="30" s="1"/>
  <c r="Z8" i="30"/>
  <c r="AA8" i="30" s="1"/>
  <c r="Y8" i="30"/>
  <c r="X8" i="30"/>
  <c r="T8" i="30"/>
  <c r="U8" i="30" s="1"/>
  <c r="R8" i="30"/>
  <c r="S8" i="30" s="1"/>
  <c r="N8" i="30"/>
  <c r="O8" i="30" s="1"/>
  <c r="L8" i="30"/>
  <c r="M8" i="30" s="1"/>
  <c r="I8" i="30"/>
  <c r="H8" i="30"/>
  <c r="F8" i="30"/>
  <c r="G8" i="30" s="1"/>
  <c r="E8" i="30"/>
  <c r="D8" i="30"/>
  <c r="C8" i="30"/>
  <c r="B8" i="30"/>
  <c r="Q11" i="29"/>
  <c r="P11" i="29"/>
  <c r="O11" i="29"/>
  <c r="N11" i="29"/>
  <c r="M11" i="29"/>
  <c r="K11" i="29"/>
  <c r="J11" i="29"/>
  <c r="H11" i="29"/>
  <c r="G11" i="29"/>
  <c r="E11" i="29"/>
  <c r="D11" i="29"/>
  <c r="C11" i="29"/>
  <c r="B11" i="29"/>
  <c r="R10" i="29"/>
  <c r="L10" i="29"/>
  <c r="I10" i="29"/>
  <c r="F10" i="29"/>
  <c r="R9" i="29"/>
  <c r="L9" i="29"/>
  <c r="I9" i="29"/>
  <c r="F9" i="29"/>
  <c r="R8" i="29"/>
  <c r="L8" i="29"/>
  <c r="I8" i="29"/>
  <c r="F8" i="29"/>
  <c r="R7" i="29"/>
  <c r="R11" i="29" s="1"/>
  <c r="L7" i="29"/>
  <c r="I7" i="29"/>
  <c r="F7" i="29"/>
  <c r="F11" i="29" s="1"/>
  <c r="AH12" i="32" l="1"/>
  <c r="J12" i="32"/>
  <c r="AG12" i="32"/>
  <c r="AI8" i="32"/>
  <c r="AI12" i="32" s="1"/>
  <c r="U12" i="32"/>
  <c r="W8" i="32"/>
  <c r="W12" i="32" s="1"/>
  <c r="V12" i="32"/>
  <c r="P12" i="32"/>
  <c r="M12" i="32"/>
  <c r="Q8" i="32"/>
  <c r="Q12" i="32" s="1"/>
  <c r="E12" i="32"/>
  <c r="K8" i="32"/>
  <c r="K12" i="32" s="1"/>
  <c r="AH10" i="30"/>
  <c r="V10" i="30"/>
  <c r="P10" i="30"/>
  <c r="I11" i="29"/>
  <c r="J10" i="30"/>
  <c r="AI9" i="30"/>
  <c r="V9" i="30"/>
  <c r="L11" i="29"/>
  <c r="W9" i="30"/>
  <c r="P9" i="30"/>
  <c r="Q9" i="30"/>
  <c r="J9" i="30"/>
  <c r="AI11" i="30"/>
  <c r="P11" i="30"/>
  <c r="J11" i="30"/>
  <c r="K11" i="30"/>
  <c r="K9" i="30"/>
  <c r="W11" i="30"/>
  <c r="AI10" i="30"/>
  <c r="W10" i="30"/>
  <c r="Q10" i="30"/>
  <c r="K10" i="30"/>
  <c r="V11" i="30"/>
  <c r="O11" i="30"/>
  <c r="Q11" i="30" s="1"/>
  <c r="D12" i="30"/>
  <c r="I12" i="30"/>
  <c r="H12" i="30"/>
  <c r="L12" i="30"/>
  <c r="P8" i="30"/>
  <c r="T12" i="30"/>
  <c r="Y12" i="30"/>
  <c r="X12" i="30"/>
  <c r="AC12" i="30"/>
  <c r="AB12" i="30"/>
  <c r="AF12" i="30"/>
  <c r="C12" i="30"/>
  <c r="B12" i="30"/>
  <c r="G12" i="30"/>
  <c r="F12" i="30"/>
  <c r="J8" i="30"/>
  <c r="O12" i="30"/>
  <c r="N12" i="30"/>
  <c r="S12" i="30"/>
  <c r="R12" i="30"/>
  <c r="V8" i="30"/>
  <c r="AA12" i="30"/>
  <c r="Z12" i="30"/>
  <c r="AE12" i="30"/>
  <c r="AD12" i="30"/>
  <c r="AH8" i="30"/>
  <c r="B9" i="28"/>
  <c r="C9" i="28"/>
  <c r="D9" i="28"/>
  <c r="E9" i="28"/>
  <c r="F9" i="28"/>
  <c r="G9" i="28" s="1"/>
  <c r="H9" i="28"/>
  <c r="I9" i="28"/>
  <c r="J9" i="28"/>
  <c r="L9" i="28"/>
  <c r="M9" i="28"/>
  <c r="N9" i="28"/>
  <c r="O9" i="28"/>
  <c r="R9" i="28"/>
  <c r="S9" i="28"/>
  <c r="T9" i="28"/>
  <c r="U9" i="28"/>
  <c r="V9" i="28"/>
  <c r="X9" i="28"/>
  <c r="Y9" i="28"/>
  <c r="Z9" i="28"/>
  <c r="AA9" i="28" s="1"/>
  <c r="AB9" i="28"/>
  <c r="AC9" i="28"/>
  <c r="AD9" i="28"/>
  <c r="AE9" i="28"/>
  <c r="AF9" i="28"/>
  <c r="AG9" i="28" s="1"/>
  <c r="B10" i="28"/>
  <c r="C10" i="28" s="1"/>
  <c r="D10" i="28"/>
  <c r="E10" i="28"/>
  <c r="F10" i="28"/>
  <c r="G10" i="28"/>
  <c r="H10" i="28"/>
  <c r="I10" i="28"/>
  <c r="L10" i="28"/>
  <c r="M10" i="28"/>
  <c r="N10" i="28"/>
  <c r="O10" i="28"/>
  <c r="P10" i="28"/>
  <c r="R10" i="28"/>
  <c r="S10" i="28" s="1"/>
  <c r="T10" i="28"/>
  <c r="U10" i="28"/>
  <c r="X10" i="28"/>
  <c r="Y10" i="28" s="1"/>
  <c r="Z10" i="28"/>
  <c r="AA10" i="28" s="1"/>
  <c r="AB10" i="28"/>
  <c r="AC10" i="28"/>
  <c r="AD10" i="28"/>
  <c r="AE10" i="28"/>
  <c r="AF10" i="28"/>
  <c r="AG10" i="28"/>
  <c r="B11" i="28"/>
  <c r="C11" i="28"/>
  <c r="D11" i="28"/>
  <c r="E11" i="28"/>
  <c r="F11" i="28"/>
  <c r="G11" i="28"/>
  <c r="H11" i="28"/>
  <c r="I11" i="28"/>
  <c r="J11" i="28"/>
  <c r="L11" i="28"/>
  <c r="M11" i="28" s="1"/>
  <c r="Q11" i="28" s="1"/>
  <c r="N11" i="28"/>
  <c r="O11" i="28"/>
  <c r="R11" i="28"/>
  <c r="S11" i="28"/>
  <c r="T11" i="28"/>
  <c r="U11" i="28"/>
  <c r="V11" i="28"/>
  <c r="X11" i="28"/>
  <c r="Y11" i="28"/>
  <c r="Z11" i="28"/>
  <c r="AA11" i="28"/>
  <c r="AB11" i="28"/>
  <c r="AC11" i="28"/>
  <c r="AD11" i="28"/>
  <c r="AE11" i="28"/>
  <c r="AF11" i="28"/>
  <c r="AG11" i="28"/>
  <c r="AH11" i="28"/>
  <c r="AF8" i="28"/>
  <c r="AG8" i="28" s="1"/>
  <c r="AD8" i="28"/>
  <c r="AD12" i="28" s="1"/>
  <c r="AB8" i="28"/>
  <c r="AC8" i="28" s="1"/>
  <c r="Z8" i="28"/>
  <c r="AA8" i="28" s="1"/>
  <c r="Y8" i="28"/>
  <c r="X8" i="28"/>
  <c r="U8" i="28"/>
  <c r="T8" i="28"/>
  <c r="R8" i="28"/>
  <c r="R12" i="28" s="1"/>
  <c r="N8" i="28"/>
  <c r="O8" i="28" s="1"/>
  <c r="M8" i="28"/>
  <c r="L8" i="28"/>
  <c r="I8" i="28"/>
  <c r="H8" i="28"/>
  <c r="F8" i="28"/>
  <c r="G8" i="28" s="1"/>
  <c r="D8" i="28"/>
  <c r="E8" i="28" s="1"/>
  <c r="B8" i="28"/>
  <c r="Q11" i="27"/>
  <c r="P11" i="27"/>
  <c r="O11" i="27"/>
  <c r="N11" i="27"/>
  <c r="M11" i="27"/>
  <c r="K11" i="27"/>
  <c r="J11" i="27"/>
  <c r="H11" i="27"/>
  <c r="G11" i="27"/>
  <c r="E11" i="27"/>
  <c r="D11" i="27"/>
  <c r="C11" i="27"/>
  <c r="B11" i="27"/>
  <c r="R10" i="27"/>
  <c r="L10" i="27"/>
  <c r="I10" i="27"/>
  <c r="F10" i="27"/>
  <c r="R9" i="27"/>
  <c r="L9" i="27"/>
  <c r="I9" i="27"/>
  <c r="F9" i="27"/>
  <c r="R8" i="27"/>
  <c r="L8" i="27"/>
  <c r="I8" i="27"/>
  <c r="F8" i="27"/>
  <c r="R7" i="27"/>
  <c r="R11" i="27" s="1"/>
  <c r="L7" i="27"/>
  <c r="L11" i="27" s="1"/>
  <c r="I7" i="27"/>
  <c r="I11" i="27" s="1"/>
  <c r="F7" i="27"/>
  <c r="F11" i="27" s="1"/>
  <c r="AH12" i="30" l="1"/>
  <c r="J12" i="30"/>
  <c r="AG12" i="30"/>
  <c r="AI8" i="30"/>
  <c r="AI12" i="30" s="1"/>
  <c r="U12" i="30"/>
  <c r="W8" i="30"/>
  <c r="W12" i="30" s="1"/>
  <c r="V12" i="30"/>
  <c r="P12" i="30"/>
  <c r="M12" i="30"/>
  <c r="Q8" i="30"/>
  <c r="Q12" i="30" s="1"/>
  <c r="E12" i="30"/>
  <c r="K8" i="30"/>
  <c r="K12" i="30" s="1"/>
  <c r="AI10" i="28"/>
  <c r="AH10" i="28"/>
  <c r="W10" i="28"/>
  <c r="V10" i="28"/>
  <c r="Q10" i="28"/>
  <c r="K10" i="28"/>
  <c r="J10" i="28"/>
  <c r="AH9" i="28"/>
  <c r="AI9" i="28"/>
  <c r="W9" i="28"/>
  <c r="Q9" i="28"/>
  <c r="P9" i="28"/>
  <c r="K9" i="28"/>
  <c r="F12" i="28"/>
  <c r="AI11" i="28"/>
  <c r="W11" i="28"/>
  <c r="P11" i="28"/>
  <c r="K11" i="28"/>
  <c r="B12" i="28"/>
  <c r="AE8" i="28"/>
  <c r="AE12" i="28" s="1"/>
  <c r="Z12" i="28"/>
  <c r="S8" i="28"/>
  <c r="S12" i="28" s="1"/>
  <c r="I12" i="28"/>
  <c r="J8" i="28"/>
  <c r="J12" i="28" s="1"/>
  <c r="C8" i="28"/>
  <c r="C12" i="28" s="1"/>
  <c r="N12" i="28"/>
  <c r="AH8" i="28"/>
  <c r="M12" i="28"/>
  <c r="Q8" i="28"/>
  <c r="AA12" i="28"/>
  <c r="U12" i="28"/>
  <c r="AC12" i="28"/>
  <c r="G12" i="28"/>
  <c r="O12" i="28"/>
  <c r="Y12" i="28"/>
  <c r="P8" i="28"/>
  <c r="D12" i="28"/>
  <c r="H12" i="28"/>
  <c r="L12" i="28"/>
  <c r="T12" i="28"/>
  <c r="X12" i="28"/>
  <c r="AB12" i="28"/>
  <c r="AF12" i="28"/>
  <c r="V8" i="28"/>
  <c r="V12" i="28" s="1"/>
  <c r="X9" i="26"/>
  <c r="Y9" i="26" s="1"/>
  <c r="Z9" i="26"/>
  <c r="AA9" i="26" s="1"/>
  <c r="AB9" i="26"/>
  <c r="AC9" i="26" s="1"/>
  <c r="AD9" i="26"/>
  <c r="AE9" i="26" s="1"/>
  <c r="AF9" i="26"/>
  <c r="AG9" i="26" s="1"/>
  <c r="X10" i="26"/>
  <c r="Y10" i="26" s="1"/>
  <c r="Z10" i="26"/>
  <c r="AA10" i="26" s="1"/>
  <c r="AB10" i="26"/>
  <c r="AC10" i="26" s="1"/>
  <c r="AD10" i="26"/>
  <c r="AE10" i="26" s="1"/>
  <c r="AF10" i="26"/>
  <c r="AG10" i="26" s="1"/>
  <c r="X11" i="26"/>
  <c r="Y11" i="26" s="1"/>
  <c r="Z11" i="26"/>
  <c r="AA11" i="26" s="1"/>
  <c r="AB11" i="26"/>
  <c r="AC11" i="26" s="1"/>
  <c r="AD11" i="26"/>
  <c r="AE11" i="26" s="1"/>
  <c r="AF11" i="26"/>
  <c r="AG11" i="26" s="1"/>
  <c r="R9" i="26"/>
  <c r="S9" i="26" s="1"/>
  <c r="T9" i="26"/>
  <c r="U9" i="26" s="1"/>
  <c r="R10" i="26"/>
  <c r="S10" i="26" s="1"/>
  <c r="T10" i="26"/>
  <c r="U10" i="26" s="1"/>
  <c r="R11" i="26"/>
  <c r="S11" i="26" s="1"/>
  <c r="T11" i="26"/>
  <c r="U11" i="26" s="1"/>
  <c r="W11" i="26" s="1"/>
  <c r="L9" i="26"/>
  <c r="M9" i="26" s="1"/>
  <c r="N9" i="26"/>
  <c r="O9" i="26" s="1"/>
  <c r="L10" i="26"/>
  <c r="M10" i="26" s="1"/>
  <c r="N10" i="26"/>
  <c r="O10" i="26" s="1"/>
  <c r="L11" i="26"/>
  <c r="M11" i="26" s="1"/>
  <c r="N11" i="26"/>
  <c r="O11" i="26" s="1"/>
  <c r="B9" i="26"/>
  <c r="C9" i="26" s="1"/>
  <c r="D9" i="26"/>
  <c r="E9" i="26" s="1"/>
  <c r="F9" i="26"/>
  <c r="G9" i="26" s="1"/>
  <c r="H9" i="26"/>
  <c r="I9" i="26" s="1"/>
  <c r="B10" i="26"/>
  <c r="C10" i="26" s="1"/>
  <c r="D10" i="26"/>
  <c r="E10" i="26" s="1"/>
  <c r="F10" i="26"/>
  <c r="G10" i="26" s="1"/>
  <c r="H10" i="26"/>
  <c r="I10" i="26" s="1"/>
  <c r="B11" i="26"/>
  <c r="C11" i="26" s="1"/>
  <c r="D11" i="26"/>
  <c r="E11" i="26" s="1"/>
  <c r="F11" i="26"/>
  <c r="G11" i="26" s="1"/>
  <c r="H11" i="26"/>
  <c r="I11" i="26" s="1"/>
  <c r="AF8" i="26"/>
  <c r="AG8" i="26" s="1"/>
  <c r="AD8" i="26"/>
  <c r="AE8" i="26" s="1"/>
  <c r="AB8" i="26"/>
  <c r="AC8" i="26" s="1"/>
  <c r="Z8" i="26"/>
  <c r="AA8" i="26" s="1"/>
  <c r="Y8" i="26"/>
  <c r="X8" i="26"/>
  <c r="T8" i="26"/>
  <c r="U8" i="26" s="1"/>
  <c r="R8" i="26"/>
  <c r="S8" i="26" s="1"/>
  <c r="N8" i="26"/>
  <c r="O8" i="26" s="1"/>
  <c r="M8" i="26"/>
  <c r="L8" i="26"/>
  <c r="H8" i="26"/>
  <c r="I8" i="26" s="1"/>
  <c r="F8" i="26"/>
  <c r="G8" i="26" s="1"/>
  <c r="D8" i="26"/>
  <c r="E8" i="26" s="1"/>
  <c r="B8" i="26"/>
  <c r="C8" i="26" s="1"/>
  <c r="Q11" i="25"/>
  <c r="P11" i="25"/>
  <c r="O11" i="25"/>
  <c r="N11" i="25"/>
  <c r="M11" i="25"/>
  <c r="K11" i="25"/>
  <c r="J11" i="25"/>
  <c r="H11" i="25"/>
  <c r="G11" i="25"/>
  <c r="E11" i="25"/>
  <c r="D11" i="25"/>
  <c r="C11" i="25"/>
  <c r="B11" i="25"/>
  <c r="R10" i="25"/>
  <c r="L10" i="25"/>
  <c r="I10" i="25"/>
  <c r="F10" i="25"/>
  <c r="R9" i="25"/>
  <c r="L9" i="25"/>
  <c r="I9" i="25"/>
  <c r="F9" i="25"/>
  <c r="R8" i="25"/>
  <c r="L8" i="25"/>
  <c r="I8" i="25"/>
  <c r="F8" i="25"/>
  <c r="R7" i="25"/>
  <c r="R11" i="25" s="1"/>
  <c r="L7" i="25"/>
  <c r="L11" i="25" s="1"/>
  <c r="I7" i="25"/>
  <c r="F7" i="25"/>
  <c r="F11" i="25" s="1"/>
  <c r="AH12" i="28" l="1"/>
  <c r="Q12" i="28"/>
  <c r="W8" i="28"/>
  <c r="W12" i="28" s="1"/>
  <c r="AI8" i="28"/>
  <c r="AI12" i="28" s="1"/>
  <c r="AG12" i="28"/>
  <c r="P12" i="28"/>
  <c r="K8" i="28"/>
  <c r="K12" i="28" s="1"/>
  <c r="E12" i="28"/>
  <c r="I11" i="25"/>
  <c r="AE12" i="26"/>
  <c r="AA12" i="26"/>
  <c r="AC12" i="26"/>
  <c r="Y12" i="26"/>
  <c r="O12" i="26"/>
  <c r="Q11" i="26"/>
  <c r="Q10" i="26"/>
  <c r="Q9" i="26"/>
  <c r="K11" i="26"/>
  <c r="K10" i="26"/>
  <c r="K9" i="26"/>
  <c r="G12" i="26"/>
  <c r="C12" i="26"/>
  <c r="S12" i="26"/>
  <c r="I12" i="26"/>
  <c r="E12" i="26"/>
  <c r="K8" i="26"/>
  <c r="M12" i="26"/>
  <c r="Q8" i="26"/>
  <c r="P8" i="26"/>
  <c r="U12" i="26"/>
  <c r="W8" i="26"/>
  <c r="AG12" i="26"/>
  <c r="AI8" i="26"/>
  <c r="J9" i="26"/>
  <c r="V9" i="26"/>
  <c r="AH9" i="26"/>
  <c r="P10" i="26"/>
  <c r="W10" i="26"/>
  <c r="AI10" i="26"/>
  <c r="J11" i="26"/>
  <c r="V11" i="26"/>
  <c r="AH11" i="26"/>
  <c r="D12" i="26"/>
  <c r="H12" i="26"/>
  <c r="L12" i="26"/>
  <c r="T12" i="26"/>
  <c r="X12" i="26"/>
  <c r="AB12" i="26"/>
  <c r="AF12" i="26"/>
  <c r="J8" i="26"/>
  <c r="V8" i="26"/>
  <c r="AH8" i="26"/>
  <c r="P9" i="26"/>
  <c r="W9" i="26"/>
  <c r="AI9" i="26"/>
  <c r="J10" i="26"/>
  <c r="V10" i="26"/>
  <c r="AH10" i="26"/>
  <c r="P11" i="26"/>
  <c r="AI11" i="26"/>
  <c r="B12" i="26"/>
  <c r="F12" i="26"/>
  <c r="N12" i="26"/>
  <c r="R12" i="26"/>
  <c r="Z12" i="26"/>
  <c r="AD12" i="26"/>
  <c r="X9" i="24"/>
  <c r="Y9" i="24" s="1"/>
  <c r="Z9" i="24"/>
  <c r="AA9" i="24" s="1"/>
  <c r="AB9" i="24"/>
  <c r="AC9" i="24" s="1"/>
  <c r="AD9" i="24"/>
  <c r="AE9" i="24" s="1"/>
  <c r="AF9" i="24"/>
  <c r="AG9" i="24" s="1"/>
  <c r="X10" i="24"/>
  <c r="Y10" i="24" s="1"/>
  <c r="Z10" i="24"/>
  <c r="AA10" i="24" s="1"/>
  <c r="AB10" i="24"/>
  <c r="AC10" i="24" s="1"/>
  <c r="AD10" i="24"/>
  <c r="AE10" i="24" s="1"/>
  <c r="AF10" i="24"/>
  <c r="AG10" i="24" s="1"/>
  <c r="X11" i="24"/>
  <c r="Y11" i="24" s="1"/>
  <c r="Z11" i="24"/>
  <c r="AA11" i="24" s="1"/>
  <c r="AB11" i="24"/>
  <c r="AC11" i="24" s="1"/>
  <c r="AD11" i="24"/>
  <c r="AE11" i="24" s="1"/>
  <c r="AF11" i="24"/>
  <c r="AG11" i="24" s="1"/>
  <c r="R9" i="24"/>
  <c r="S9" i="24" s="1"/>
  <c r="T9" i="24"/>
  <c r="U9" i="24" s="1"/>
  <c r="R10" i="24"/>
  <c r="S10" i="24" s="1"/>
  <c r="T10" i="24"/>
  <c r="U10" i="24" s="1"/>
  <c r="R11" i="24"/>
  <c r="S11" i="24" s="1"/>
  <c r="T11" i="24"/>
  <c r="U11" i="24" s="1"/>
  <c r="W11" i="24" s="1"/>
  <c r="L9" i="24"/>
  <c r="M9" i="24" s="1"/>
  <c r="N9" i="24"/>
  <c r="O9" i="24" s="1"/>
  <c r="L10" i="24"/>
  <c r="M10" i="24" s="1"/>
  <c r="N10" i="24"/>
  <c r="O10" i="24" s="1"/>
  <c r="L11" i="24"/>
  <c r="M11" i="24" s="1"/>
  <c r="N11" i="24"/>
  <c r="O11" i="24" s="1"/>
  <c r="D9" i="24"/>
  <c r="E9" i="24" s="1"/>
  <c r="F9" i="24"/>
  <c r="G9" i="24" s="1"/>
  <c r="H9" i="24"/>
  <c r="I9" i="24" s="1"/>
  <c r="D10" i="24"/>
  <c r="E10" i="24" s="1"/>
  <c r="F10" i="24"/>
  <c r="G10" i="24" s="1"/>
  <c r="H10" i="24"/>
  <c r="I10" i="24" s="1"/>
  <c r="D11" i="24"/>
  <c r="E11" i="24" s="1"/>
  <c r="F11" i="24"/>
  <c r="G11" i="24" s="1"/>
  <c r="H11" i="24"/>
  <c r="I11" i="24" s="1"/>
  <c r="B9" i="24"/>
  <c r="C9" i="24" s="1"/>
  <c r="B10" i="24"/>
  <c r="C10" i="24" s="1"/>
  <c r="B11" i="24"/>
  <c r="C11" i="24" s="1"/>
  <c r="AF8" i="24"/>
  <c r="AG8" i="24" s="1"/>
  <c r="AD8" i="24"/>
  <c r="AE8" i="24" s="1"/>
  <c r="AB8" i="24"/>
  <c r="AC8" i="24" s="1"/>
  <c r="Z8" i="24"/>
  <c r="AA8" i="24" s="1"/>
  <c r="Y8" i="24"/>
  <c r="X8" i="24"/>
  <c r="T8" i="24"/>
  <c r="U8" i="24" s="1"/>
  <c r="S8" i="24"/>
  <c r="R8" i="24"/>
  <c r="N8" i="24"/>
  <c r="O8" i="24" s="1"/>
  <c r="L8" i="24"/>
  <c r="M8" i="24" s="1"/>
  <c r="I8" i="24"/>
  <c r="H8" i="24"/>
  <c r="F8" i="24"/>
  <c r="G8" i="24" s="1"/>
  <c r="E8" i="24"/>
  <c r="D8" i="24"/>
  <c r="B8" i="24"/>
  <c r="C8" i="24" s="1"/>
  <c r="AH8" i="24"/>
  <c r="J8" i="24"/>
  <c r="Q11" i="23"/>
  <c r="P11" i="23"/>
  <c r="O11" i="23"/>
  <c r="N11" i="23"/>
  <c r="M11" i="23"/>
  <c r="K11" i="23"/>
  <c r="J11" i="23"/>
  <c r="H11" i="23"/>
  <c r="G11" i="23"/>
  <c r="E11" i="23"/>
  <c r="D11" i="23"/>
  <c r="C11" i="23"/>
  <c r="B11" i="23"/>
  <c r="R10" i="23"/>
  <c r="L10" i="23"/>
  <c r="I10" i="23"/>
  <c r="F10" i="23"/>
  <c r="R9" i="23"/>
  <c r="L9" i="23"/>
  <c r="I9" i="23"/>
  <c r="F9" i="23"/>
  <c r="R8" i="23"/>
  <c r="L8" i="23"/>
  <c r="I8" i="23"/>
  <c r="F8" i="23"/>
  <c r="R7" i="23"/>
  <c r="L7" i="23"/>
  <c r="I7" i="23"/>
  <c r="F7" i="23"/>
  <c r="K12" i="26" l="1"/>
  <c r="Q12" i="26"/>
  <c r="AH12" i="26"/>
  <c r="J12" i="26"/>
  <c r="V12" i="26"/>
  <c r="AI12" i="26"/>
  <c r="W12" i="26"/>
  <c r="P12" i="26"/>
  <c r="R11" i="23"/>
  <c r="L11" i="23"/>
  <c r="W10" i="24"/>
  <c r="F11" i="23"/>
  <c r="I11" i="23"/>
  <c r="Q10" i="24"/>
  <c r="K10" i="24"/>
  <c r="K9" i="24"/>
  <c r="C12" i="24"/>
  <c r="B12" i="24"/>
  <c r="G12" i="24"/>
  <c r="F12" i="24"/>
  <c r="O12" i="24"/>
  <c r="N12" i="24"/>
  <c r="S12" i="24"/>
  <c r="R12" i="24"/>
  <c r="V8" i="24"/>
  <c r="AA12" i="24"/>
  <c r="Z12" i="24"/>
  <c r="AE12" i="24"/>
  <c r="AD12" i="24"/>
  <c r="Q9" i="24"/>
  <c r="P9" i="24"/>
  <c r="W9" i="24"/>
  <c r="AI9" i="24"/>
  <c r="J10" i="24"/>
  <c r="V10" i="24"/>
  <c r="AH10" i="24"/>
  <c r="K11" i="24"/>
  <c r="J11" i="24"/>
  <c r="D12" i="24"/>
  <c r="I12" i="24"/>
  <c r="H12" i="24"/>
  <c r="L12" i="24"/>
  <c r="P8" i="24"/>
  <c r="T12" i="24"/>
  <c r="Y12" i="24"/>
  <c r="X12" i="24"/>
  <c r="AC12" i="24"/>
  <c r="AB12" i="24"/>
  <c r="AF12" i="24"/>
  <c r="J9" i="24"/>
  <c r="J12" i="24" s="1"/>
  <c r="V9" i="24"/>
  <c r="AH9" i="24"/>
  <c r="P10" i="24"/>
  <c r="AI10" i="24"/>
  <c r="Q11" i="24"/>
  <c r="AI11" i="24"/>
  <c r="P11" i="24"/>
  <c r="V11" i="24"/>
  <c r="AH11" i="24"/>
  <c r="X9" i="22"/>
  <c r="Y9" i="22" s="1"/>
  <c r="Z9" i="22"/>
  <c r="AA9" i="22" s="1"/>
  <c r="AB9" i="22"/>
  <c r="AC9" i="22" s="1"/>
  <c r="AD9" i="22"/>
  <c r="AE9" i="22" s="1"/>
  <c r="AF9" i="22"/>
  <c r="AG9" i="22" s="1"/>
  <c r="X10" i="22"/>
  <c r="Y10" i="22" s="1"/>
  <c r="Z10" i="22"/>
  <c r="AA10" i="22" s="1"/>
  <c r="AB10" i="22"/>
  <c r="AC10" i="22" s="1"/>
  <c r="AD10" i="22"/>
  <c r="AE10" i="22" s="1"/>
  <c r="AF10" i="22"/>
  <c r="AG10" i="22" s="1"/>
  <c r="X11" i="22"/>
  <c r="Y11" i="22" s="1"/>
  <c r="Z11" i="22"/>
  <c r="AA11" i="22" s="1"/>
  <c r="AB11" i="22"/>
  <c r="AC11" i="22" s="1"/>
  <c r="AD11" i="22"/>
  <c r="AE11" i="22" s="1"/>
  <c r="AF11" i="22"/>
  <c r="AG11" i="22" s="1"/>
  <c r="R9" i="22"/>
  <c r="S9" i="22" s="1"/>
  <c r="T9" i="22"/>
  <c r="U9" i="22" s="1"/>
  <c r="R10" i="22"/>
  <c r="S10" i="22" s="1"/>
  <c r="T10" i="22"/>
  <c r="U10" i="22" s="1"/>
  <c r="R11" i="22"/>
  <c r="S11" i="22" s="1"/>
  <c r="T11" i="22"/>
  <c r="U11" i="22" s="1"/>
  <c r="L9" i="22"/>
  <c r="M9" i="22" s="1"/>
  <c r="N9" i="22"/>
  <c r="O9" i="22" s="1"/>
  <c r="L10" i="22"/>
  <c r="M10" i="22" s="1"/>
  <c r="N10" i="22"/>
  <c r="O10" i="22" s="1"/>
  <c r="L11" i="22"/>
  <c r="M11" i="22" s="1"/>
  <c r="N11" i="22"/>
  <c r="O11" i="22" s="1"/>
  <c r="D9" i="22"/>
  <c r="E9" i="22" s="1"/>
  <c r="F9" i="22"/>
  <c r="G9" i="22" s="1"/>
  <c r="H9" i="22"/>
  <c r="I9" i="22" s="1"/>
  <c r="D10" i="22"/>
  <c r="E10" i="22" s="1"/>
  <c r="F10" i="22"/>
  <c r="G10" i="22" s="1"/>
  <c r="H10" i="22"/>
  <c r="I10" i="22" s="1"/>
  <c r="D11" i="22"/>
  <c r="E11" i="22" s="1"/>
  <c r="F11" i="22"/>
  <c r="G11" i="22" s="1"/>
  <c r="H11" i="22"/>
  <c r="I11" i="22" s="1"/>
  <c r="B9" i="22"/>
  <c r="C9" i="22" s="1"/>
  <c r="B10" i="22"/>
  <c r="C10" i="22" s="1"/>
  <c r="B11" i="22"/>
  <c r="C11" i="22" s="1"/>
  <c r="AF8" i="22"/>
  <c r="AG8" i="22" s="1"/>
  <c r="AD8" i="22"/>
  <c r="AE8" i="22" s="1"/>
  <c r="AB8" i="22"/>
  <c r="AC8" i="22" s="1"/>
  <c r="Z8" i="22"/>
  <c r="AA8" i="22" s="1"/>
  <c r="Y8" i="22"/>
  <c r="X8" i="22"/>
  <c r="T9" i="20"/>
  <c r="U9" i="20" s="1"/>
  <c r="T10" i="20"/>
  <c r="U10" i="20" s="1"/>
  <c r="T11" i="20"/>
  <c r="U11" i="20" s="1"/>
  <c r="T8" i="20"/>
  <c r="U8" i="20"/>
  <c r="T8" i="22"/>
  <c r="R8" i="22"/>
  <c r="S8" i="22" s="1"/>
  <c r="N8" i="22"/>
  <c r="O8" i="22" s="1"/>
  <c r="L8" i="22"/>
  <c r="M8" i="22" s="1"/>
  <c r="H8" i="22"/>
  <c r="I8" i="22" s="1"/>
  <c r="F8" i="22"/>
  <c r="G8" i="22" s="1"/>
  <c r="D8" i="22"/>
  <c r="E8" i="22" s="1"/>
  <c r="B8" i="22"/>
  <c r="C8" i="22" s="1"/>
  <c r="Q11" i="21"/>
  <c r="P11" i="21"/>
  <c r="O11" i="21"/>
  <c r="N11" i="21"/>
  <c r="M11" i="21"/>
  <c r="K11" i="21"/>
  <c r="J11" i="21"/>
  <c r="H11" i="21"/>
  <c r="G11" i="21"/>
  <c r="E11" i="21"/>
  <c r="D11" i="21"/>
  <c r="C11" i="21"/>
  <c r="B11" i="21"/>
  <c r="R10" i="21"/>
  <c r="L10" i="21"/>
  <c r="I10" i="21"/>
  <c r="F10" i="21"/>
  <c r="R9" i="21"/>
  <c r="L9" i="21"/>
  <c r="I9" i="21"/>
  <c r="F9" i="21"/>
  <c r="R8" i="21"/>
  <c r="L8" i="21"/>
  <c r="I8" i="21"/>
  <c r="F8" i="21"/>
  <c r="R7" i="21"/>
  <c r="L7" i="21"/>
  <c r="L11" i="21" s="1"/>
  <c r="I7" i="21"/>
  <c r="I11" i="21" s="1"/>
  <c r="F7" i="21"/>
  <c r="F11" i="21" s="1"/>
  <c r="AH12" i="24" l="1"/>
  <c r="AG12" i="24"/>
  <c r="AI8" i="24"/>
  <c r="AI12" i="24" s="1"/>
  <c r="U12" i="24"/>
  <c r="W8" i="24"/>
  <c r="W12" i="24" s="1"/>
  <c r="P12" i="24"/>
  <c r="M12" i="24"/>
  <c r="Q8" i="24"/>
  <c r="Q12" i="24" s="1"/>
  <c r="E12" i="24"/>
  <c r="K8" i="24"/>
  <c r="K12" i="24" s="1"/>
  <c r="V12" i="24"/>
  <c r="R11" i="21"/>
  <c r="Q10" i="22"/>
  <c r="W9" i="22"/>
  <c r="Q9" i="22"/>
  <c r="W11" i="22"/>
  <c r="U8" i="22"/>
  <c r="K10" i="22"/>
  <c r="K9" i="22"/>
  <c r="C12" i="22"/>
  <c r="B12" i="22"/>
  <c r="G12" i="22"/>
  <c r="F12" i="22"/>
  <c r="J8" i="22"/>
  <c r="O12" i="22"/>
  <c r="N12" i="22"/>
  <c r="S12" i="22"/>
  <c r="R12" i="22"/>
  <c r="V8" i="22"/>
  <c r="AA12" i="22"/>
  <c r="Z12" i="22"/>
  <c r="AE12" i="22"/>
  <c r="AD12" i="22"/>
  <c r="AH8" i="22"/>
  <c r="P9" i="22"/>
  <c r="AI9" i="22"/>
  <c r="J10" i="22"/>
  <c r="V10" i="22"/>
  <c r="AH10" i="22"/>
  <c r="K11" i="22"/>
  <c r="J11" i="22"/>
  <c r="D12" i="22"/>
  <c r="I12" i="22"/>
  <c r="H12" i="22"/>
  <c r="L12" i="22"/>
  <c r="P8" i="22"/>
  <c r="T12" i="22"/>
  <c r="Y12" i="22"/>
  <c r="X12" i="22"/>
  <c r="AC12" i="22"/>
  <c r="AB12" i="22"/>
  <c r="AF12" i="22"/>
  <c r="J9" i="22"/>
  <c r="V9" i="22"/>
  <c r="AH9" i="22"/>
  <c r="P10" i="22"/>
  <c r="W10" i="22"/>
  <c r="AI10" i="22"/>
  <c r="Q11" i="22"/>
  <c r="AI11" i="22"/>
  <c r="P11" i="22"/>
  <c r="V11" i="22"/>
  <c r="AH11" i="22"/>
  <c r="X9" i="20"/>
  <c r="Y9" i="20" s="1"/>
  <c r="Z9" i="20"/>
  <c r="AA9" i="20" s="1"/>
  <c r="AB9" i="20"/>
  <c r="AC9" i="20"/>
  <c r="AD9" i="20"/>
  <c r="AE9" i="20" s="1"/>
  <c r="AF9" i="20"/>
  <c r="AG9" i="20" s="1"/>
  <c r="X10" i="20"/>
  <c r="Y10" i="20"/>
  <c r="Z10" i="20"/>
  <c r="AA10" i="20" s="1"/>
  <c r="AB10" i="20"/>
  <c r="AC10" i="20" s="1"/>
  <c r="AD10" i="20"/>
  <c r="AE10" i="20" s="1"/>
  <c r="AF10" i="20"/>
  <c r="AG10" i="20" s="1"/>
  <c r="X11" i="20"/>
  <c r="Y11" i="20"/>
  <c r="Z11" i="20"/>
  <c r="AA11" i="20"/>
  <c r="AB11" i="20"/>
  <c r="AC11" i="20"/>
  <c r="AD11" i="20"/>
  <c r="AE11" i="20"/>
  <c r="AF11" i="20"/>
  <c r="AG11" i="20"/>
  <c r="AF8" i="20"/>
  <c r="AG8" i="20" s="1"/>
  <c r="AD8" i="20"/>
  <c r="AE8" i="20" s="1"/>
  <c r="AB8" i="20"/>
  <c r="AC8" i="20" s="1"/>
  <c r="Z8" i="20"/>
  <c r="AA8" i="20" s="1"/>
  <c r="X8" i="20"/>
  <c r="Y8" i="20" s="1"/>
  <c r="R9" i="20"/>
  <c r="S9" i="20" s="1"/>
  <c r="R10" i="20"/>
  <c r="S10" i="20" s="1"/>
  <c r="R11" i="20"/>
  <c r="S11" i="20" s="1"/>
  <c r="L9" i="20"/>
  <c r="M9" i="20" s="1"/>
  <c r="N9" i="20"/>
  <c r="O9" i="20" s="1"/>
  <c r="L10" i="20"/>
  <c r="M10" i="20" s="1"/>
  <c r="N10" i="20"/>
  <c r="O10" i="20" s="1"/>
  <c r="L11" i="20"/>
  <c r="M11" i="20" s="1"/>
  <c r="Q11" i="20" s="1"/>
  <c r="N11" i="20"/>
  <c r="O11" i="20" s="1"/>
  <c r="R8" i="20"/>
  <c r="S8" i="20" s="1"/>
  <c r="N8" i="20"/>
  <c r="O8" i="20" s="1"/>
  <c r="L8" i="20"/>
  <c r="M8" i="20" s="1"/>
  <c r="D9" i="20"/>
  <c r="E9" i="20" s="1"/>
  <c r="F9" i="20"/>
  <c r="G9" i="20"/>
  <c r="H9" i="20"/>
  <c r="I9" i="20"/>
  <c r="D10" i="20"/>
  <c r="E10" i="20" s="1"/>
  <c r="F10" i="20"/>
  <c r="G10" i="20"/>
  <c r="H10" i="20"/>
  <c r="I10" i="20"/>
  <c r="D11" i="20"/>
  <c r="E11" i="20"/>
  <c r="F11" i="20"/>
  <c r="G11" i="20" s="1"/>
  <c r="H11" i="20"/>
  <c r="I11" i="20"/>
  <c r="H8" i="20"/>
  <c r="I8" i="20" s="1"/>
  <c r="F8" i="20"/>
  <c r="G8" i="20" s="1"/>
  <c r="D8" i="20"/>
  <c r="E8" i="20" s="1"/>
  <c r="B9" i="20"/>
  <c r="C9" i="20" s="1"/>
  <c r="B10" i="20"/>
  <c r="C10" i="20" s="1"/>
  <c r="B11" i="20"/>
  <c r="C11" i="20" s="1"/>
  <c r="B8" i="20"/>
  <c r="C8" i="20" s="1"/>
  <c r="Q11" i="19"/>
  <c r="P11" i="19"/>
  <c r="O11" i="19"/>
  <c r="N11" i="19"/>
  <c r="M11" i="19"/>
  <c r="K11" i="19"/>
  <c r="J11" i="19"/>
  <c r="H11" i="19"/>
  <c r="G11" i="19"/>
  <c r="E11" i="19"/>
  <c r="D11" i="19"/>
  <c r="C11" i="19"/>
  <c r="B11" i="19"/>
  <c r="R10" i="19"/>
  <c r="L10" i="19"/>
  <c r="I10" i="19"/>
  <c r="F10" i="19"/>
  <c r="R9" i="19"/>
  <c r="L9" i="19"/>
  <c r="I9" i="19"/>
  <c r="F9" i="19"/>
  <c r="R8" i="19"/>
  <c r="L8" i="19"/>
  <c r="I8" i="19"/>
  <c r="F8" i="19"/>
  <c r="R7" i="19"/>
  <c r="R11" i="19" s="1"/>
  <c r="L7" i="19"/>
  <c r="I7" i="19"/>
  <c r="I11" i="19" s="1"/>
  <c r="F7" i="19"/>
  <c r="F11" i="19" s="1"/>
  <c r="AG12" i="22" l="1"/>
  <c r="AI8" i="22"/>
  <c r="AI12" i="22" s="1"/>
  <c r="U12" i="22"/>
  <c r="W8" i="22"/>
  <c r="W12" i="22" s="1"/>
  <c r="V12" i="22"/>
  <c r="P12" i="22"/>
  <c r="M12" i="22"/>
  <c r="Q8" i="22"/>
  <c r="Q12" i="22" s="1"/>
  <c r="E12" i="22"/>
  <c r="K8" i="22"/>
  <c r="K12" i="22" s="1"/>
  <c r="AH12" i="22"/>
  <c r="J12" i="22"/>
  <c r="Q10" i="20"/>
  <c r="K10" i="20"/>
  <c r="L11" i="19"/>
  <c r="W9" i="20"/>
  <c r="K9" i="20"/>
  <c r="Q9" i="20"/>
  <c r="C12" i="20"/>
  <c r="B12" i="20"/>
  <c r="D12" i="20"/>
  <c r="I12" i="20"/>
  <c r="H12" i="20"/>
  <c r="L12" i="20"/>
  <c r="P8" i="20"/>
  <c r="T12" i="20"/>
  <c r="Y12" i="20"/>
  <c r="X12" i="20"/>
  <c r="AC12" i="20"/>
  <c r="AB12" i="20"/>
  <c r="AF12" i="20"/>
  <c r="J9" i="20"/>
  <c r="V9" i="20"/>
  <c r="AH9" i="20"/>
  <c r="P10" i="20"/>
  <c r="W10" i="20"/>
  <c r="AI10" i="20"/>
  <c r="AH10" i="20"/>
  <c r="K11" i="20"/>
  <c r="W11" i="20"/>
  <c r="G12" i="20"/>
  <c r="F12" i="20"/>
  <c r="J8" i="20"/>
  <c r="O12" i="20"/>
  <c r="N12" i="20"/>
  <c r="S12" i="20"/>
  <c r="R12" i="20"/>
  <c r="V8" i="20"/>
  <c r="AA12" i="20"/>
  <c r="Z12" i="20"/>
  <c r="AE12" i="20"/>
  <c r="AD12" i="20"/>
  <c r="AH8" i="20"/>
  <c r="P9" i="20"/>
  <c r="AI9" i="20"/>
  <c r="J10" i="20"/>
  <c r="V10" i="20"/>
  <c r="AI11" i="20"/>
  <c r="J11" i="20"/>
  <c r="P11" i="20"/>
  <c r="V11" i="20"/>
  <c r="AH11" i="20"/>
  <c r="D12" i="18"/>
  <c r="E12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AD12" i="18"/>
  <c r="AE12" i="18"/>
  <c r="AF12" i="18"/>
  <c r="AG12" i="18"/>
  <c r="AH12" i="18"/>
  <c r="AI12" i="18"/>
  <c r="C12" i="18"/>
  <c r="B12" i="18"/>
  <c r="X9" i="18"/>
  <c r="Y9" i="18" s="1"/>
  <c r="Z9" i="18"/>
  <c r="AA9" i="18" s="1"/>
  <c r="AB9" i="18"/>
  <c r="AC9" i="18" s="1"/>
  <c r="AD9" i="18"/>
  <c r="AE9" i="18" s="1"/>
  <c r="AF9" i="18"/>
  <c r="AG9" i="18"/>
  <c r="X10" i="18"/>
  <c r="Y10" i="18" s="1"/>
  <c r="Z10" i="18"/>
  <c r="AA10" i="18"/>
  <c r="AB10" i="18"/>
  <c r="AC10" i="18" s="1"/>
  <c r="AD10" i="18"/>
  <c r="AE10" i="18" s="1"/>
  <c r="AF10" i="18"/>
  <c r="AG10" i="18" s="1"/>
  <c r="X11" i="18"/>
  <c r="Y11" i="18" s="1"/>
  <c r="Z11" i="18"/>
  <c r="AA11" i="18" s="1"/>
  <c r="AB11" i="18"/>
  <c r="AC11" i="18" s="1"/>
  <c r="AD11" i="18"/>
  <c r="AF11" i="18"/>
  <c r="AG11" i="18" s="1"/>
  <c r="R9" i="18"/>
  <c r="S9" i="18" s="1"/>
  <c r="T9" i="18"/>
  <c r="U9" i="18" s="1"/>
  <c r="R10" i="18"/>
  <c r="S10" i="18"/>
  <c r="T10" i="18"/>
  <c r="U10" i="18" s="1"/>
  <c r="R11" i="18"/>
  <c r="S11" i="18" s="1"/>
  <c r="T11" i="18"/>
  <c r="U11" i="18" s="1"/>
  <c r="L9" i="18"/>
  <c r="M9" i="18"/>
  <c r="N9" i="18"/>
  <c r="O9" i="18" s="1"/>
  <c r="L10" i="18"/>
  <c r="M10" i="18" s="1"/>
  <c r="N10" i="18"/>
  <c r="O10" i="18" s="1"/>
  <c r="L11" i="18"/>
  <c r="M11" i="18"/>
  <c r="N11" i="18"/>
  <c r="O11" i="18" s="1"/>
  <c r="D9" i="18"/>
  <c r="E9" i="18" s="1"/>
  <c r="F9" i="18"/>
  <c r="G9" i="18"/>
  <c r="H9" i="18"/>
  <c r="I9" i="18" s="1"/>
  <c r="D10" i="18"/>
  <c r="E10" i="18" s="1"/>
  <c r="F10" i="18"/>
  <c r="G10" i="18" s="1"/>
  <c r="H10" i="18"/>
  <c r="I10" i="18"/>
  <c r="D11" i="18"/>
  <c r="E11" i="18" s="1"/>
  <c r="F11" i="18"/>
  <c r="G11" i="18" s="1"/>
  <c r="H11" i="18"/>
  <c r="I11" i="18" s="1"/>
  <c r="B9" i="18"/>
  <c r="C9" i="18" s="1"/>
  <c r="B10" i="18"/>
  <c r="C10" i="18" s="1"/>
  <c r="B11" i="18"/>
  <c r="C11" i="18" s="1"/>
  <c r="AF8" i="18"/>
  <c r="AG8" i="18" s="1"/>
  <c r="AE8" i="18"/>
  <c r="AD8" i="18"/>
  <c r="AB8" i="18"/>
  <c r="AC8" i="18" s="1"/>
  <c r="Z8" i="18"/>
  <c r="AA8" i="18" s="1"/>
  <c r="Y8" i="18"/>
  <c r="X8" i="18"/>
  <c r="T8" i="18"/>
  <c r="U8" i="18" s="1"/>
  <c r="S8" i="18"/>
  <c r="R8" i="18"/>
  <c r="O8" i="18"/>
  <c r="N8" i="18"/>
  <c r="L8" i="18"/>
  <c r="M8" i="18" s="1"/>
  <c r="I8" i="18"/>
  <c r="H8" i="18"/>
  <c r="F8" i="18"/>
  <c r="G8" i="18" s="1"/>
  <c r="D8" i="18"/>
  <c r="E8" i="18" s="1"/>
  <c r="B8" i="18"/>
  <c r="C8" i="18" s="1"/>
  <c r="J10" i="18"/>
  <c r="Q11" i="17"/>
  <c r="P11" i="17"/>
  <c r="O11" i="17"/>
  <c r="N11" i="17"/>
  <c r="M11" i="17"/>
  <c r="K11" i="17"/>
  <c r="J11" i="17"/>
  <c r="H11" i="17"/>
  <c r="G11" i="17"/>
  <c r="E11" i="17"/>
  <c r="D11" i="17"/>
  <c r="C11" i="17"/>
  <c r="B11" i="17"/>
  <c r="R10" i="17"/>
  <c r="L10" i="17"/>
  <c r="I10" i="17"/>
  <c r="F10" i="17"/>
  <c r="R9" i="17"/>
  <c r="L9" i="17"/>
  <c r="I9" i="17"/>
  <c r="F9" i="17"/>
  <c r="R8" i="17"/>
  <c r="R11" i="17" s="1"/>
  <c r="L8" i="17"/>
  <c r="I8" i="17"/>
  <c r="F8" i="17"/>
  <c r="R7" i="17"/>
  <c r="L7" i="17"/>
  <c r="I7" i="17"/>
  <c r="I11" i="17" s="1"/>
  <c r="F7" i="17"/>
  <c r="F11" i="17" s="1"/>
  <c r="AH12" i="20" l="1"/>
  <c r="V12" i="20"/>
  <c r="AG12" i="20"/>
  <c r="AI8" i="20"/>
  <c r="AI12" i="20" s="1"/>
  <c r="U12" i="20"/>
  <c r="W8" i="20"/>
  <c r="W12" i="20" s="1"/>
  <c r="J12" i="20"/>
  <c r="P12" i="20"/>
  <c r="M12" i="20"/>
  <c r="Q8" i="20"/>
  <c r="Q12" i="20" s="1"/>
  <c r="E12" i="20"/>
  <c r="K8" i="20"/>
  <c r="K12" i="20" s="1"/>
  <c r="L11" i="17"/>
  <c r="AH10" i="18"/>
  <c r="Q9" i="18"/>
  <c r="V11" i="18"/>
  <c r="W9" i="18"/>
  <c r="AH11" i="18"/>
  <c r="AH9" i="18"/>
  <c r="AE11" i="18"/>
  <c r="J11" i="18"/>
  <c r="AH8" i="18"/>
  <c r="J8" i="18"/>
  <c r="W10" i="18"/>
  <c r="K9" i="18"/>
  <c r="Q10" i="18"/>
  <c r="W8" i="18"/>
  <c r="Q11" i="18"/>
  <c r="J9" i="18"/>
  <c r="V9" i="18"/>
  <c r="P10" i="18"/>
  <c r="AI9" i="18"/>
  <c r="K10" i="18"/>
  <c r="AI10" i="18"/>
  <c r="K11" i="18"/>
  <c r="W11" i="18"/>
  <c r="AI11" i="18"/>
  <c r="P8" i="18"/>
  <c r="V8" i="18"/>
  <c r="P9" i="18"/>
  <c r="V10" i="18"/>
  <c r="P11" i="18"/>
  <c r="X9" i="16"/>
  <c r="Y9" i="16" s="1"/>
  <c r="Z9" i="16"/>
  <c r="AA9" i="16"/>
  <c r="AB9" i="16"/>
  <c r="AC9" i="16" s="1"/>
  <c r="AD9" i="16"/>
  <c r="AE9" i="16"/>
  <c r="AF9" i="16"/>
  <c r="AG9" i="16" s="1"/>
  <c r="X10" i="16"/>
  <c r="Y10" i="16"/>
  <c r="Z10" i="16"/>
  <c r="AA10" i="16" s="1"/>
  <c r="AB10" i="16"/>
  <c r="AC10" i="16" s="1"/>
  <c r="AD10" i="16"/>
  <c r="AE10" i="16" s="1"/>
  <c r="AF10" i="16"/>
  <c r="AG10" i="16" s="1"/>
  <c r="X11" i="16"/>
  <c r="Y11" i="16" s="1"/>
  <c r="Z11" i="16"/>
  <c r="AA11" i="16"/>
  <c r="AB11" i="16"/>
  <c r="AC11" i="16" s="1"/>
  <c r="AD11" i="16"/>
  <c r="AE11" i="16"/>
  <c r="AF11" i="16"/>
  <c r="AG11" i="16" s="1"/>
  <c r="R9" i="16"/>
  <c r="S9" i="16" s="1"/>
  <c r="T9" i="16"/>
  <c r="U9" i="16"/>
  <c r="R10" i="16"/>
  <c r="S10" i="16" s="1"/>
  <c r="T10" i="16"/>
  <c r="U10" i="16"/>
  <c r="R11" i="16"/>
  <c r="S11" i="16" s="1"/>
  <c r="W11" i="16" s="1"/>
  <c r="T11" i="16"/>
  <c r="U11" i="16"/>
  <c r="L9" i="16"/>
  <c r="M9" i="16" s="1"/>
  <c r="N9" i="16"/>
  <c r="N12" i="16" s="1"/>
  <c r="O9" i="16"/>
  <c r="L10" i="16"/>
  <c r="M10" i="16" s="1"/>
  <c r="Q10" i="16" s="1"/>
  <c r="N10" i="16"/>
  <c r="O10" i="16"/>
  <c r="L11" i="16"/>
  <c r="M11" i="16" s="1"/>
  <c r="Q11" i="16" s="1"/>
  <c r="N11" i="16"/>
  <c r="O11" i="16"/>
  <c r="D9" i="16"/>
  <c r="E9" i="16" s="1"/>
  <c r="K9" i="16" s="1"/>
  <c r="F9" i="16"/>
  <c r="G9" i="16"/>
  <c r="H9" i="16"/>
  <c r="I9" i="16" s="1"/>
  <c r="D10" i="16"/>
  <c r="E10" i="16"/>
  <c r="F10" i="16"/>
  <c r="G10" i="16" s="1"/>
  <c r="H10" i="16"/>
  <c r="I10" i="16"/>
  <c r="D11" i="16"/>
  <c r="E11" i="16" s="1"/>
  <c r="F11" i="16"/>
  <c r="G11" i="16"/>
  <c r="H11" i="16"/>
  <c r="I11" i="16" s="1"/>
  <c r="B9" i="16"/>
  <c r="C9" i="16" s="1"/>
  <c r="B10" i="16"/>
  <c r="C10" i="16" s="1"/>
  <c r="B11" i="16"/>
  <c r="C11" i="16" s="1"/>
  <c r="AG8" i="16"/>
  <c r="AE8" i="16"/>
  <c r="AD8" i="16"/>
  <c r="AB8" i="16"/>
  <c r="AC8" i="16" s="1"/>
  <c r="AA8" i="16"/>
  <c r="Z8" i="16"/>
  <c r="Y8" i="16"/>
  <c r="X8" i="16"/>
  <c r="T8" i="16"/>
  <c r="U8" i="16" s="1"/>
  <c r="AF8" i="16"/>
  <c r="R8" i="16"/>
  <c r="S8" i="16" s="1"/>
  <c r="O8" i="16"/>
  <c r="N8" i="16"/>
  <c r="M8" i="16"/>
  <c r="L8" i="16"/>
  <c r="I8" i="16"/>
  <c r="H8" i="16"/>
  <c r="F8" i="16"/>
  <c r="G8" i="16" s="1"/>
  <c r="E8" i="16"/>
  <c r="D8" i="16"/>
  <c r="C8" i="16"/>
  <c r="B8" i="16"/>
  <c r="P9" i="16"/>
  <c r="Q11" i="15"/>
  <c r="P11" i="15"/>
  <c r="O11" i="15"/>
  <c r="N11" i="15"/>
  <c r="M11" i="15"/>
  <c r="K11" i="15"/>
  <c r="J11" i="15"/>
  <c r="H11" i="15"/>
  <c r="G11" i="15"/>
  <c r="E11" i="15"/>
  <c r="D11" i="15"/>
  <c r="C11" i="15"/>
  <c r="B11" i="15"/>
  <c r="R10" i="15"/>
  <c r="L10" i="15"/>
  <c r="I10" i="15"/>
  <c r="F10" i="15"/>
  <c r="R9" i="15"/>
  <c r="L9" i="15"/>
  <c r="I9" i="15"/>
  <c r="F9" i="15"/>
  <c r="R8" i="15"/>
  <c r="L8" i="15"/>
  <c r="I8" i="15"/>
  <c r="F8" i="15"/>
  <c r="R7" i="15"/>
  <c r="L7" i="15"/>
  <c r="L11" i="15" s="1"/>
  <c r="I7" i="15"/>
  <c r="I11" i="15" s="1"/>
  <c r="F7" i="15"/>
  <c r="F11" i="15" s="1"/>
  <c r="AI8" i="18" l="1"/>
  <c r="K8" i="18"/>
  <c r="Q8" i="18"/>
  <c r="R11" i="15"/>
  <c r="Q9" i="16"/>
  <c r="J8" i="16"/>
  <c r="AH10" i="16"/>
  <c r="W10" i="16"/>
  <c r="J10" i="16"/>
  <c r="AI11" i="16"/>
  <c r="AD12" i="16"/>
  <c r="Z12" i="16"/>
  <c r="AE12" i="16"/>
  <c r="S12" i="16"/>
  <c r="W9" i="16"/>
  <c r="R12" i="16"/>
  <c r="V10" i="16"/>
  <c r="P11" i="16"/>
  <c r="I12" i="16"/>
  <c r="C12" i="16"/>
  <c r="AH8" i="16"/>
  <c r="F12" i="16"/>
  <c r="B12" i="16"/>
  <c r="AA12" i="16"/>
  <c r="AI9" i="16"/>
  <c r="U12" i="16"/>
  <c r="W8" i="16"/>
  <c r="W12" i="16" s="1"/>
  <c r="AC12" i="16"/>
  <c r="G12" i="16"/>
  <c r="O12" i="16"/>
  <c r="Y12" i="16"/>
  <c r="K11" i="16"/>
  <c r="P8" i="16"/>
  <c r="J9" i="16"/>
  <c r="V9" i="16"/>
  <c r="AH9" i="16"/>
  <c r="P10" i="16"/>
  <c r="J11" i="16"/>
  <c r="V11" i="16"/>
  <c r="AH11" i="16"/>
  <c r="D12" i="16"/>
  <c r="H12" i="16"/>
  <c r="L12" i="16"/>
  <c r="T12" i="16"/>
  <c r="X12" i="16"/>
  <c r="AB12" i="16"/>
  <c r="AF12" i="16"/>
  <c r="K10" i="16"/>
  <c r="AI10" i="16"/>
  <c r="V8" i="16"/>
  <c r="X9" i="14"/>
  <c r="Y9" i="14"/>
  <c r="Z9" i="14"/>
  <c r="AA9" i="14" s="1"/>
  <c r="AB9" i="14"/>
  <c r="AC9" i="14"/>
  <c r="AD9" i="14"/>
  <c r="AE9" i="14" s="1"/>
  <c r="AF9" i="14"/>
  <c r="AG9" i="14"/>
  <c r="X10" i="14"/>
  <c r="Y10" i="14" s="1"/>
  <c r="Z10" i="14"/>
  <c r="AA10" i="14"/>
  <c r="AB10" i="14"/>
  <c r="AC10" i="14" s="1"/>
  <c r="AD10" i="14"/>
  <c r="AE10" i="14"/>
  <c r="AF10" i="14"/>
  <c r="AG10" i="14" s="1"/>
  <c r="X11" i="14"/>
  <c r="Y11" i="14"/>
  <c r="Z11" i="14"/>
  <c r="AA11" i="14" s="1"/>
  <c r="AB11" i="14"/>
  <c r="AC11" i="14"/>
  <c r="AD11" i="14"/>
  <c r="AE11" i="14" s="1"/>
  <c r="AF11" i="14"/>
  <c r="AG11" i="14"/>
  <c r="AG8" i="14"/>
  <c r="AF8" i="14"/>
  <c r="AE8" i="14"/>
  <c r="AD8" i="14"/>
  <c r="AC8" i="14"/>
  <c r="AB8" i="14"/>
  <c r="AA8" i="14"/>
  <c r="Z8" i="14"/>
  <c r="Y8" i="14"/>
  <c r="X8" i="14"/>
  <c r="R9" i="14"/>
  <c r="S9" i="14" s="1"/>
  <c r="T9" i="14"/>
  <c r="U9" i="14"/>
  <c r="W9" i="14" s="1"/>
  <c r="R10" i="14"/>
  <c r="S10" i="14" s="1"/>
  <c r="T10" i="14"/>
  <c r="U10" i="14"/>
  <c r="R11" i="14"/>
  <c r="S11" i="14" s="1"/>
  <c r="T11" i="14"/>
  <c r="U11" i="14"/>
  <c r="U8" i="14"/>
  <c r="T8" i="14"/>
  <c r="S8" i="14"/>
  <c r="R8" i="14"/>
  <c r="L9" i="14"/>
  <c r="M9" i="14"/>
  <c r="N9" i="14"/>
  <c r="O9" i="14" s="1"/>
  <c r="L10" i="14"/>
  <c r="M10" i="14"/>
  <c r="N10" i="14"/>
  <c r="O10" i="14" s="1"/>
  <c r="Q10" i="14" s="1"/>
  <c r="L11" i="14"/>
  <c r="M11" i="14"/>
  <c r="N11" i="14"/>
  <c r="O11" i="14" s="1"/>
  <c r="O8" i="14"/>
  <c r="N8" i="14"/>
  <c r="M8" i="14"/>
  <c r="L8" i="14"/>
  <c r="D9" i="14"/>
  <c r="E9" i="14"/>
  <c r="F9" i="14"/>
  <c r="G9" i="14" s="1"/>
  <c r="H9" i="14"/>
  <c r="I9" i="14"/>
  <c r="D10" i="14"/>
  <c r="E10" i="14" s="1"/>
  <c r="F10" i="14"/>
  <c r="G10" i="14"/>
  <c r="H10" i="14"/>
  <c r="I10" i="14" s="1"/>
  <c r="D11" i="14"/>
  <c r="E11" i="14"/>
  <c r="K11" i="14" s="1"/>
  <c r="F11" i="14"/>
  <c r="G11" i="14" s="1"/>
  <c r="H11" i="14"/>
  <c r="I11" i="14"/>
  <c r="I8" i="14"/>
  <c r="H8" i="14"/>
  <c r="G8" i="14"/>
  <c r="F8" i="14"/>
  <c r="E8" i="14"/>
  <c r="D8" i="14"/>
  <c r="B9" i="14"/>
  <c r="B12" i="14" s="1"/>
  <c r="C9" i="14"/>
  <c r="B10" i="14"/>
  <c r="C10" i="14" s="1"/>
  <c r="B11" i="14"/>
  <c r="C11" i="14"/>
  <c r="C8" i="14"/>
  <c r="B8" i="14"/>
  <c r="AH8" i="14"/>
  <c r="P8" i="14"/>
  <c r="F12" i="14"/>
  <c r="X9" i="13"/>
  <c r="Y9" i="13"/>
  <c r="Z9" i="13"/>
  <c r="AA9" i="13" s="1"/>
  <c r="AB9" i="13"/>
  <c r="AC9" i="13"/>
  <c r="AD9" i="13"/>
  <c r="AE9" i="13" s="1"/>
  <c r="AF9" i="13"/>
  <c r="AG9" i="13"/>
  <c r="X10" i="13"/>
  <c r="Y10" i="13" s="1"/>
  <c r="Z10" i="13"/>
  <c r="AA10" i="13"/>
  <c r="AB10" i="13"/>
  <c r="AC10" i="13" s="1"/>
  <c r="AD10" i="13"/>
  <c r="AE10" i="13"/>
  <c r="AF10" i="13"/>
  <c r="AG10" i="13" s="1"/>
  <c r="X11" i="13"/>
  <c r="Y11" i="13"/>
  <c r="Z11" i="13"/>
  <c r="AA11" i="13" s="1"/>
  <c r="AB11" i="13"/>
  <c r="AC11" i="13"/>
  <c r="AD11" i="13"/>
  <c r="AE11" i="13" s="1"/>
  <c r="AF11" i="13"/>
  <c r="AG11" i="13"/>
  <c r="AG8" i="13"/>
  <c r="AF8" i="13"/>
  <c r="AE8" i="13"/>
  <c r="AD8" i="13"/>
  <c r="AC8" i="13"/>
  <c r="AB8" i="13"/>
  <c r="AA8" i="13"/>
  <c r="Z8" i="13"/>
  <c r="Y8" i="13"/>
  <c r="X8" i="13"/>
  <c r="R9" i="13"/>
  <c r="S9" i="13"/>
  <c r="S12" i="13" s="1"/>
  <c r="T9" i="13"/>
  <c r="U9" i="13" s="1"/>
  <c r="W9" i="13" s="1"/>
  <c r="R10" i="13"/>
  <c r="S10" i="13"/>
  <c r="T10" i="13"/>
  <c r="U10" i="13" s="1"/>
  <c r="W10" i="13" s="1"/>
  <c r="R11" i="13"/>
  <c r="S11" i="13"/>
  <c r="T11" i="13"/>
  <c r="U11" i="13" s="1"/>
  <c r="W11" i="13" s="1"/>
  <c r="T8" i="13"/>
  <c r="U8" i="13"/>
  <c r="S8" i="13"/>
  <c r="R8" i="13"/>
  <c r="L9" i="13"/>
  <c r="M9" i="13"/>
  <c r="N9" i="13"/>
  <c r="O9" i="13" s="1"/>
  <c r="Q9" i="13" s="1"/>
  <c r="L10" i="13"/>
  <c r="M10" i="13"/>
  <c r="N10" i="13"/>
  <c r="O10" i="13" s="1"/>
  <c r="Q10" i="13" s="1"/>
  <c r="L11" i="13"/>
  <c r="M11" i="13"/>
  <c r="N11" i="13"/>
  <c r="O11" i="13" s="1"/>
  <c r="Q11" i="13" s="1"/>
  <c r="O8" i="13"/>
  <c r="N8" i="13"/>
  <c r="M8" i="13"/>
  <c r="L8" i="13"/>
  <c r="D9" i="13"/>
  <c r="E9" i="13" s="1"/>
  <c r="F9" i="13"/>
  <c r="G9" i="13"/>
  <c r="H9" i="13"/>
  <c r="I9" i="13" s="1"/>
  <c r="D10" i="13"/>
  <c r="E10" i="13"/>
  <c r="F10" i="13"/>
  <c r="G10" i="13" s="1"/>
  <c r="H10" i="13"/>
  <c r="I10" i="13"/>
  <c r="D11" i="13"/>
  <c r="E11" i="13" s="1"/>
  <c r="F11" i="13"/>
  <c r="G11" i="13"/>
  <c r="H11" i="13"/>
  <c r="I11" i="13" s="1"/>
  <c r="B9" i="13"/>
  <c r="C9" i="13"/>
  <c r="B10" i="13"/>
  <c r="C10" i="13" s="1"/>
  <c r="B11" i="13"/>
  <c r="C11" i="13"/>
  <c r="I8" i="13"/>
  <c r="G8" i="13"/>
  <c r="E8" i="13"/>
  <c r="C8" i="13"/>
  <c r="H8" i="13"/>
  <c r="F8" i="13"/>
  <c r="D8" i="13"/>
  <c r="B8" i="13"/>
  <c r="P11" i="13"/>
  <c r="AH10" i="13"/>
  <c r="P9" i="13"/>
  <c r="R12" i="13"/>
  <c r="Q11" i="12"/>
  <c r="P11" i="12"/>
  <c r="O11" i="12"/>
  <c r="N11" i="12"/>
  <c r="M11" i="12"/>
  <c r="K11" i="12"/>
  <c r="J11" i="12"/>
  <c r="H11" i="12"/>
  <c r="G11" i="12"/>
  <c r="E11" i="12"/>
  <c r="D11" i="12"/>
  <c r="C11" i="12"/>
  <c r="B11" i="12"/>
  <c r="R10" i="12"/>
  <c r="L10" i="12"/>
  <c r="I10" i="12"/>
  <c r="F10" i="12"/>
  <c r="R9" i="12"/>
  <c r="L9" i="12"/>
  <c r="I9" i="12"/>
  <c r="F9" i="12"/>
  <c r="R8" i="12"/>
  <c r="L8" i="12"/>
  <c r="I8" i="12"/>
  <c r="F8" i="12"/>
  <c r="R7" i="12"/>
  <c r="R11" i="12" s="1"/>
  <c r="L7" i="12"/>
  <c r="L11" i="12" s="1"/>
  <c r="I7" i="12"/>
  <c r="I11" i="12" s="1"/>
  <c r="F7" i="12"/>
  <c r="F11" i="12" s="1"/>
  <c r="AH11" i="4"/>
  <c r="AI11" i="4"/>
  <c r="X9" i="4"/>
  <c r="Y9" i="4"/>
  <c r="Z9" i="4"/>
  <c r="AA9" i="4" s="1"/>
  <c r="AB9" i="4"/>
  <c r="AC9" i="4"/>
  <c r="AD9" i="4"/>
  <c r="AE9" i="4" s="1"/>
  <c r="AF9" i="4"/>
  <c r="AG9" i="4"/>
  <c r="X10" i="4"/>
  <c r="Y10" i="4" s="1"/>
  <c r="Z10" i="4"/>
  <c r="AA10" i="4"/>
  <c r="AB10" i="4"/>
  <c r="AC10" i="4" s="1"/>
  <c r="AD10" i="4"/>
  <c r="AE10" i="4"/>
  <c r="AF10" i="4"/>
  <c r="AG10" i="4" s="1"/>
  <c r="X11" i="4"/>
  <c r="Y11" i="4"/>
  <c r="Z11" i="4"/>
  <c r="AA11" i="4" s="1"/>
  <c r="AB11" i="4"/>
  <c r="AC11" i="4"/>
  <c r="AD11" i="4"/>
  <c r="AE11" i="4" s="1"/>
  <c r="AF11" i="4"/>
  <c r="AG11" i="4"/>
  <c r="AG8" i="4"/>
  <c r="AF8" i="4"/>
  <c r="AE8" i="4"/>
  <c r="AD8" i="4"/>
  <c r="AC8" i="4"/>
  <c r="AB8" i="4"/>
  <c r="AA8" i="4"/>
  <c r="Z8" i="4"/>
  <c r="Y8" i="4"/>
  <c r="X8" i="4"/>
  <c r="R9" i="4"/>
  <c r="S9" i="4"/>
  <c r="T9" i="4"/>
  <c r="U9" i="4" s="1"/>
  <c r="W9" i="4" s="1"/>
  <c r="R10" i="4"/>
  <c r="S10" i="4" s="1"/>
  <c r="T10" i="4"/>
  <c r="U10" i="4"/>
  <c r="W10" i="4" s="1"/>
  <c r="V10" i="4"/>
  <c r="R11" i="4"/>
  <c r="S11" i="4"/>
  <c r="T11" i="4"/>
  <c r="U11" i="4" s="1"/>
  <c r="W11" i="4" s="1"/>
  <c r="U8" i="4"/>
  <c r="T8" i="4"/>
  <c r="S8" i="4"/>
  <c r="R8" i="4"/>
  <c r="L9" i="4"/>
  <c r="M9" i="4"/>
  <c r="N9" i="4"/>
  <c r="O9" i="4" s="1"/>
  <c r="Q9" i="4" s="1"/>
  <c r="L10" i="4"/>
  <c r="M10" i="4" s="1"/>
  <c r="Q10" i="4" s="1"/>
  <c r="N10" i="4"/>
  <c r="O10" i="4"/>
  <c r="P10" i="4"/>
  <c r="L11" i="4"/>
  <c r="M11" i="4"/>
  <c r="N11" i="4"/>
  <c r="O11" i="4" s="1"/>
  <c r="Q11" i="4" s="1"/>
  <c r="Q8" i="4"/>
  <c r="P8" i="4"/>
  <c r="O8" i="4"/>
  <c r="N8" i="4"/>
  <c r="M8" i="4"/>
  <c r="L8" i="4"/>
  <c r="D9" i="4"/>
  <c r="E9" i="4"/>
  <c r="F9" i="4"/>
  <c r="G9" i="4" s="1"/>
  <c r="H9" i="4"/>
  <c r="I9" i="4"/>
  <c r="J9" i="4"/>
  <c r="D10" i="4"/>
  <c r="E10" i="4"/>
  <c r="F10" i="4"/>
  <c r="G10" i="4" s="1"/>
  <c r="H10" i="4"/>
  <c r="I10" i="4"/>
  <c r="J10" i="4"/>
  <c r="D11" i="4"/>
  <c r="E11" i="4"/>
  <c r="F11" i="4"/>
  <c r="G11" i="4" s="1"/>
  <c r="H11" i="4"/>
  <c r="I11" i="4"/>
  <c r="J11" i="4"/>
  <c r="K8" i="4"/>
  <c r="J8" i="4"/>
  <c r="I8" i="4"/>
  <c r="H8" i="4"/>
  <c r="G8" i="4"/>
  <c r="F8" i="4"/>
  <c r="B9" i="4"/>
  <c r="C9" i="4"/>
  <c r="B10" i="4"/>
  <c r="C10" i="4" s="1"/>
  <c r="B11" i="4"/>
  <c r="C11" i="4"/>
  <c r="E8" i="4"/>
  <c r="D8" i="4"/>
  <c r="C8" i="4"/>
  <c r="B8" i="4"/>
  <c r="C26" i="11"/>
  <c r="F26" i="11" s="1"/>
  <c r="B26" i="11"/>
  <c r="E26" i="11" s="1"/>
  <c r="C25" i="11"/>
  <c r="F25" i="11" s="1"/>
  <c r="B25" i="11"/>
  <c r="C24" i="11"/>
  <c r="F24" i="11" s="1"/>
  <c r="B24" i="11"/>
  <c r="E24" i="11" s="1"/>
  <c r="C23" i="11"/>
  <c r="F23" i="11" s="1"/>
  <c r="B23" i="11"/>
  <c r="E23" i="11" s="1"/>
  <c r="C22" i="11"/>
  <c r="F22" i="11" s="1"/>
  <c r="B22" i="11"/>
  <c r="E22" i="11" s="1"/>
  <c r="C21" i="11"/>
  <c r="F21" i="11" s="1"/>
  <c r="B21" i="11"/>
  <c r="E21" i="11" s="1"/>
  <c r="C20" i="11"/>
  <c r="F20" i="11" s="1"/>
  <c r="B20" i="11"/>
  <c r="E20" i="11" s="1"/>
  <c r="C19" i="11"/>
  <c r="F19" i="11" s="1"/>
  <c r="B19" i="11"/>
  <c r="E19" i="11" s="1"/>
  <c r="C18" i="11"/>
  <c r="B18" i="11"/>
  <c r="E18" i="11" s="1"/>
  <c r="C17" i="11"/>
  <c r="F17" i="11" s="1"/>
  <c r="B17" i="11"/>
  <c r="C16" i="11"/>
  <c r="F16" i="11" s="1"/>
  <c r="B16" i="11"/>
  <c r="E16" i="11" s="1"/>
  <c r="C15" i="11"/>
  <c r="F15" i="11" s="1"/>
  <c r="B15" i="11"/>
  <c r="E15" i="11" s="1"/>
  <c r="C14" i="11"/>
  <c r="F14" i="11" s="1"/>
  <c r="B14" i="11"/>
  <c r="E14" i="11" s="1"/>
  <c r="C13" i="11"/>
  <c r="F13" i="11" s="1"/>
  <c r="B13" i="11"/>
  <c r="E13" i="11" s="1"/>
  <c r="C12" i="11"/>
  <c r="F12" i="11" s="1"/>
  <c r="B12" i="11"/>
  <c r="E12" i="11" s="1"/>
  <c r="C11" i="11"/>
  <c r="F11" i="11" s="1"/>
  <c r="B11" i="11"/>
  <c r="E11" i="11" s="1"/>
  <c r="C10" i="11"/>
  <c r="F10" i="11" s="1"/>
  <c r="B10" i="11"/>
  <c r="E10" i="11" s="1"/>
  <c r="C9" i="11"/>
  <c r="B9" i="11"/>
  <c r="E9" i="11" s="1"/>
  <c r="C8" i="11"/>
  <c r="B8" i="11"/>
  <c r="N6" i="11"/>
  <c r="D17" i="11" l="1"/>
  <c r="B27" i="11"/>
  <c r="G12" i="11"/>
  <c r="D12" i="11"/>
  <c r="D25" i="11"/>
  <c r="D9" i="11"/>
  <c r="D23" i="11"/>
  <c r="D15" i="11"/>
  <c r="G19" i="11"/>
  <c r="V12" i="16"/>
  <c r="AH12" i="16"/>
  <c r="J12" i="16"/>
  <c r="G13" i="11"/>
  <c r="G21" i="11"/>
  <c r="C27" i="11"/>
  <c r="D18" i="11"/>
  <c r="G26" i="11"/>
  <c r="F8" i="11"/>
  <c r="D10" i="11"/>
  <c r="G11" i="11"/>
  <c r="D13" i="11"/>
  <c r="G16" i="11"/>
  <c r="E17" i="11"/>
  <c r="G17" i="11" s="1"/>
  <c r="D21" i="11"/>
  <c r="G24" i="11"/>
  <c r="E25" i="11"/>
  <c r="G25" i="11" s="1"/>
  <c r="G10" i="11"/>
  <c r="G20" i="11"/>
  <c r="G14" i="11"/>
  <c r="G15" i="11"/>
  <c r="D19" i="11"/>
  <c r="G22" i="11"/>
  <c r="G23" i="11"/>
  <c r="E12" i="16"/>
  <c r="K8" i="16"/>
  <c r="K12" i="16" s="1"/>
  <c r="AI8" i="16"/>
  <c r="AI12" i="16" s="1"/>
  <c r="AG12" i="16"/>
  <c r="P12" i="16"/>
  <c r="Y12" i="14"/>
  <c r="Z12" i="14"/>
  <c r="AH10" i="14"/>
  <c r="AB12" i="14"/>
  <c r="AA12" i="14"/>
  <c r="AD12" i="14"/>
  <c r="W11" i="14"/>
  <c r="R12" i="14"/>
  <c r="Q9" i="14"/>
  <c r="P9" i="14"/>
  <c r="N12" i="14"/>
  <c r="O12" i="14"/>
  <c r="K9" i="14"/>
  <c r="J10" i="14"/>
  <c r="G12" i="14"/>
  <c r="I12" i="14"/>
  <c r="C12" i="14"/>
  <c r="AE12" i="14"/>
  <c r="AI9" i="14"/>
  <c r="W10" i="14"/>
  <c r="K8" i="14"/>
  <c r="K12" i="14" s="1"/>
  <c r="S12" i="14"/>
  <c r="AH12" i="14"/>
  <c r="W8" i="14"/>
  <c r="W12" i="14" s="1"/>
  <c r="U12" i="14"/>
  <c r="Q11" i="14"/>
  <c r="AI11" i="14"/>
  <c r="J9" i="14"/>
  <c r="V9" i="14"/>
  <c r="AH9" i="14"/>
  <c r="P10" i="14"/>
  <c r="P12" i="14" s="1"/>
  <c r="J11" i="14"/>
  <c r="V11" i="14"/>
  <c r="AH11" i="14"/>
  <c r="D12" i="14"/>
  <c r="H12" i="14"/>
  <c r="L12" i="14"/>
  <c r="T12" i="14"/>
  <c r="X12" i="14"/>
  <c r="AF12" i="14"/>
  <c r="AC12" i="14"/>
  <c r="K10" i="14"/>
  <c r="AI10" i="14"/>
  <c r="J8" i="14"/>
  <c r="J12" i="14" s="1"/>
  <c r="V8" i="14"/>
  <c r="V10" i="14"/>
  <c r="P11" i="14"/>
  <c r="Z12" i="13"/>
  <c r="AH11" i="13"/>
  <c r="AE12" i="13"/>
  <c r="AD12" i="13"/>
  <c r="V10" i="13"/>
  <c r="N12" i="13"/>
  <c r="J8" i="13"/>
  <c r="F12" i="13"/>
  <c r="C12" i="13"/>
  <c r="B12" i="13"/>
  <c r="M12" i="13"/>
  <c r="Q8" i="13"/>
  <c r="Q12" i="13" s="1"/>
  <c r="AA12" i="13"/>
  <c r="AI8" i="13"/>
  <c r="AG12" i="13"/>
  <c r="W8" i="13"/>
  <c r="W12" i="13" s="1"/>
  <c r="U12" i="13"/>
  <c r="AC12" i="13"/>
  <c r="G12" i="13"/>
  <c r="O12" i="13"/>
  <c r="Y12" i="13"/>
  <c r="AI9" i="13"/>
  <c r="J9" i="13"/>
  <c r="I12" i="13" s="1"/>
  <c r="AH9" i="13"/>
  <c r="P10" i="13"/>
  <c r="J11" i="13"/>
  <c r="K11" i="13" s="1"/>
  <c r="V11" i="13"/>
  <c r="D12" i="13"/>
  <c r="L12" i="13"/>
  <c r="X12" i="13"/>
  <c r="AB12" i="13"/>
  <c r="AI10" i="13"/>
  <c r="AI11" i="13"/>
  <c r="V8" i="13"/>
  <c r="AH8" i="13"/>
  <c r="J10" i="13"/>
  <c r="K10" i="13" s="1"/>
  <c r="P8" i="13"/>
  <c r="P12" i="13" s="1"/>
  <c r="V9" i="13"/>
  <c r="H12" i="13"/>
  <c r="T12" i="13"/>
  <c r="AF12" i="13"/>
  <c r="V11" i="4"/>
  <c r="V9" i="4"/>
  <c r="V8" i="4"/>
  <c r="P11" i="4"/>
  <c r="P9" i="4"/>
  <c r="K11" i="4"/>
  <c r="K9" i="4"/>
  <c r="K10" i="4"/>
  <c r="D14" i="11"/>
  <c r="D16" i="11"/>
  <c r="D20" i="11"/>
  <c r="D22" i="11"/>
  <c r="D24" i="11"/>
  <c r="D26" i="11"/>
  <c r="D8" i="11"/>
  <c r="D11" i="11"/>
  <c r="E8" i="11"/>
  <c r="F9" i="11"/>
  <c r="G9" i="11" s="1"/>
  <c r="F18" i="11"/>
  <c r="G18" i="11" s="1"/>
  <c r="V12" i="14" l="1"/>
  <c r="AI8" i="14"/>
  <c r="AI12" i="14" s="1"/>
  <c r="AG12" i="14"/>
  <c r="Q8" i="14"/>
  <c r="Q12" i="14" s="1"/>
  <c r="M12" i="14"/>
  <c r="E12" i="14"/>
  <c r="AH12" i="13"/>
  <c r="K9" i="13"/>
  <c r="J12" i="13"/>
  <c r="K8" i="13"/>
  <c r="E12" i="13"/>
  <c r="V12" i="13"/>
  <c r="AI12" i="13"/>
  <c r="E27" i="11"/>
  <c r="G8" i="11"/>
  <c r="G27" i="11" s="1"/>
  <c r="F27" i="11"/>
  <c r="D27" i="11"/>
  <c r="K12" i="13" l="1"/>
  <c r="N10" i="11"/>
  <c r="L8" i="11"/>
  <c r="L12" i="11"/>
  <c r="Q11" i="10" l="1"/>
  <c r="P11" i="10"/>
  <c r="O11" i="10"/>
  <c r="N11" i="10"/>
  <c r="M11" i="10"/>
  <c r="K11" i="10"/>
  <c r="J11" i="10"/>
  <c r="H11" i="10"/>
  <c r="G11" i="10"/>
  <c r="E11" i="10"/>
  <c r="D11" i="10"/>
  <c r="C11" i="10"/>
  <c r="B11" i="10"/>
  <c r="R10" i="10"/>
  <c r="L10" i="10"/>
  <c r="I10" i="10"/>
  <c r="F10" i="10"/>
  <c r="R9" i="10"/>
  <c r="L9" i="10"/>
  <c r="I9" i="10"/>
  <c r="F9" i="10"/>
  <c r="R8" i="10"/>
  <c r="L8" i="10"/>
  <c r="I8" i="10"/>
  <c r="F8" i="10"/>
  <c r="R7" i="10"/>
  <c r="R11" i="10" s="1"/>
  <c r="L7" i="10"/>
  <c r="L11" i="10" s="1"/>
  <c r="I7" i="10"/>
  <c r="I11" i="10" s="1"/>
  <c r="F7" i="10"/>
  <c r="F11" i="10" s="1"/>
  <c r="Q11" i="9" l="1"/>
  <c r="P11" i="9"/>
  <c r="O11" i="9"/>
  <c r="N11" i="9"/>
  <c r="M11" i="9"/>
  <c r="R10" i="9"/>
  <c r="L10" i="9"/>
  <c r="K11" i="9"/>
  <c r="J11" i="9"/>
  <c r="I8" i="9"/>
  <c r="I9" i="9"/>
  <c r="I10" i="9"/>
  <c r="H11" i="9"/>
  <c r="F8" i="9"/>
  <c r="F9" i="9"/>
  <c r="F10" i="9"/>
  <c r="G11" i="9"/>
  <c r="E11" i="9"/>
  <c r="D11" i="9"/>
  <c r="C11" i="9"/>
  <c r="B11" i="9"/>
  <c r="R9" i="9"/>
  <c r="L9" i="9"/>
  <c r="R8" i="9"/>
  <c r="L8" i="9"/>
  <c r="R7" i="9"/>
  <c r="L7" i="9"/>
  <c r="I7" i="9"/>
  <c r="F7" i="9"/>
  <c r="I11" i="9" l="1"/>
  <c r="L11" i="9"/>
  <c r="R11" i="9"/>
  <c r="F11" i="9"/>
  <c r="AG12" i="4"/>
  <c r="AF12" i="4"/>
  <c r="AE12" i="4"/>
  <c r="AD12" i="4"/>
  <c r="AC12" i="4"/>
  <c r="AB12" i="4"/>
  <c r="AA12" i="4"/>
  <c r="Z12" i="4"/>
  <c r="Y12" i="4"/>
  <c r="X12" i="4"/>
  <c r="U12" i="4"/>
  <c r="T12" i="4"/>
  <c r="S12" i="4"/>
  <c r="R12" i="4"/>
  <c r="O12" i="4"/>
  <c r="N12" i="4"/>
  <c r="M12" i="4"/>
  <c r="L12" i="4"/>
  <c r="I12" i="4"/>
  <c r="H12" i="4"/>
  <c r="G12" i="4"/>
  <c r="F12" i="4"/>
  <c r="E12" i="4"/>
  <c r="D12" i="4"/>
  <c r="C12" i="4"/>
  <c r="B12" i="4"/>
  <c r="AI10" i="4"/>
  <c r="AH10" i="4"/>
  <c r="AI9" i="4"/>
  <c r="AH9" i="4"/>
  <c r="AI8" i="4"/>
  <c r="AH8" i="4"/>
  <c r="AH12" i="4" s="1"/>
  <c r="W8" i="4"/>
  <c r="W12" i="4" s="1"/>
  <c r="V12" i="4"/>
  <c r="Q12" i="4"/>
  <c r="P12" i="4"/>
  <c r="K12" i="4"/>
  <c r="J12" i="4"/>
  <c r="AI12" i="4" l="1"/>
  <c r="M12" i="16"/>
  <c r="Q8" i="16"/>
  <c r="Q12" i="16" s="1"/>
  <c r="G12" i="38"/>
  <c r="K8" i="38"/>
  <c r="K12" i="38" s="1"/>
  <c r="AC12" i="42"/>
  <c r="AI8" i="42"/>
  <c r="AI12" i="42" s="1"/>
  <c r="E12" i="46"/>
  <c r="K8" i="46"/>
  <c r="K12" i="46" s="1"/>
</calcChain>
</file>

<file path=xl/sharedStrings.xml><?xml version="1.0" encoding="utf-8"?>
<sst xmlns="http://schemas.openxmlformats.org/spreadsheetml/2006/main" count="2940" uniqueCount="118">
  <si>
    <t xml:space="preserve">    مديرية الشئون الصحية </t>
  </si>
  <si>
    <t xml:space="preserve">  منطقة شرق الطبية </t>
  </si>
  <si>
    <t xml:space="preserve">القسم الوقائي </t>
  </si>
  <si>
    <t xml:space="preserve">الوحدة </t>
  </si>
  <si>
    <t xml:space="preserve">عدد المترددين </t>
  </si>
  <si>
    <t xml:space="preserve">تحليل فيروس ( C ) </t>
  </si>
  <si>
    <t xml:space="preserve">تحليل السكر </t>
  </si>
  <si>
    <t xml:space="preserve">قياس الضغط </t>
  </si>
  <si>
    <t xml:space="preserve">كتلة الجسم </t>
  </si>
  <si>
    <t xml:space="preserve">إيجابي </t>
  </si>
  <si>
    <t xml:space="preserve">سلبي </t>
  </si>
  <si>
    <t xml:space="preserve">غير مستهدف  </t>
  </si>
  <si>
    <t xml:space="preserve">إجمالي </t>
  </si>
  <si>
    <t xml:space="preserve">أقل من 200 </t>
  </si>
  <si>
    <t xml:space="preserve">أكثر من أو يساوي 
200 </t>
  </si>
  <si>
    <t xml:space="preserve">أقل من 
90 / 140 </t>
  </si>
  <si>
    <t xml:space="preserve">أكثر من أو يساوي 
90 / 140 </t>
  </si>
  <si>
    <t xml:space="preserve">نحيف </t>
  </si>
  <si>
    <t xml:space="preserve">طبيعي </t>
  </si>
  <si>
    <t xml:space="preserve">وزن زائد </t>
  </si>
  <si>
    <t xml:space="preserve">سِمنة </t>
  </si>
  <si>
    <t xml:space="preserve">سِمنة مفرطة </t>
  </si>
  <si>
    <t xml:space="preserve">سموحة </t>
  </si>
  <si>
    <t>ط.س أطفال الرمل</t>
  </si>
  <si>
    <t xml:space="preserve">سان استيفانو </t>
  </si>
  <si>
    <t>إجمــــــــالي</t>
  </si>
  <si>
    <t xml:space="preserve">المدير الوقـــــــــائي ؛ </t>
  </si>
  <si>
    <t xml:space="preserve">المدير العـــــــــــــــــــــــــــــــــــــام . </t>
  </si>
  <si>
    <t xml:space="preserve">المنطقـــــــة </t>
  </si>
  <si>
    <t xml:space="preserve">المدير العــــــــــــــام. </t>
  </si>
  <si>
    <t xml:space="preserve">البلاغ اليومي للمسح الصحي لفيروس ( C ) والأمراض الغير سارية عن يوم الخميس الموافق : 3 / 1 / 2019 م . </t>
  </si>
  <si>
    <t xml:space="preserve">البلاغ اليومي للمسح الصحي لفيروس ( C ) والأمراض الغير سارية عن يوم الثلاثاء الموافق : 1 / 1 / 2019 م .  </t>
  </si>
  <si>
    <t xml:space="preserve">اليوم </t>
  </si>
  <si>
    <t>حتى اليوم</t>
  </si>
  <si>
    <t xml:space="preserve">البلاغ اليومي للمسح الصحي لفيروس ( C ) و الأمراض الغير معدية عن يوم الأحد الموافق : 30 / 12 / 2018 م . </t>
  </si>
  <si>
    <t xml:space="preserve">حتى اليوم </t>
  </si>
  <si>
    <t xml:space="preserve">مستهدف المنطقة   </t>
  </si>
  <si>
    <t xml:space="preserve">صباحي </t>
  </si>
  <si>
    <t xml:space="preserve">مسائي </t>
  </si>
  <si>
    <t xml:space="preserve">سيدي جابر </t>
  </si>
  <si>
    <t xml:space="preserve">النســـــــــبة </t>
  </si>
  <si>
    <t xml:space="preserve">الطلبة </t>
  </si>
  <si>
    <t xml:space="preserve">مستهدف الناخبين  </t>
  </si>
  <si>
    <t xml:space="preserve">المطار </t>
  </si>
  <si>
    <t xml:space="preserve">أبو النواتير </t>
  </si>
  <si>
    <t xml:space="preserve">م.أطفال الرمل </t>
  </si>
  <si>
    <t xml:space="preserve">المبرة </t>
  </si>
  <si>
    <t xml:space="preserve">جلدية باكوس </t>
  </si>
  <si>
    <t xml:space="preserve">حجر النواتية </t>
  </si>
  <si>
    <t xml:space="preserve">باكوس </t>
  </si>
  <si>
    <t xml:space="preserve">ط.س السيوف </t>
  </si>
  <si>
    <t>ط.س حجر</t>
  </si>
  <si>
    <t xml:space="preserve">ط.س الوطنية </t>
  </si>
  <si>
    <t>م.شباب سيوف</t>
  </si>
  <si>
    <t xml:space="preserve">دنا </t>
  </si>
  <si>
    <t xml:space="preserve">أبيس 1 </t>
  </si>
  <si>
    <t>أبيس 2</t>
  </si>
  <si>
    <t>إجمــــــــــــــالي</t>
  </si>
  <si>
    <t xml:space="preserve">المدير العـــــــــــــــــــــــــــام . </t>
  </si>
  <si>
    <t xml:space="preserve">المنطقة </t>
  </si>
  <si>
    <t xml:space="preserve">البلاغ اليومي للمسح الصحي لفيروس ( C ) والأمراض الغير سارية عن يوم الأربعاء الموافق : 2 / 1 / 2019 م . </t>
  </si>
  <si>
    <t xml:space="preserve">البلاغ التراكمي للمسح الصحي لفيروس ( C ) و الأمراض الغير معدية عن يوم الخميس الموافق : 3 / 1 / 2019 م . </t>
  </si>
  <si>
    <t xml:space="preserve">البلاغ التراكمي للمسح الصحي لفيروس ( C ) و الأمراض الغير معدية عن يوم الثلاثاء الموافق : 1 / 1 / 2019 م . </t>
  </si>
  <si>
    <t xml:space="preserve">البلاغ اليومي للمسح الصحي لفيروس ( C ) والأمراض الغير سارية عن يوم السبت الموافق : 5 / 1 / 2019 م . </t>
  </si>
  <si>
    <t xml:space="preserve">البلاغ التراكمي للمسح الصحي لفيروس ( C ) و الأمراض الغير معدية عن يوم السبت الموافق : 5 / 1 / 2019 م . </t>
  </si>
  <si>
    <t xml:space="preserve">البلاغ التراكمي للمسح الصحي لفيروس ( C ) و الأمراض الغير معدية عن يوم الأحد الموافق : 6 / 1 / 2019 م . </t>
  </si>
  <si>
    <t xml:space="preserve">البلاغ اليومي للمسح الصحي لفيروس ( C ) والأمراض الغير سارية عن يوم الأحد الموافق : 6 / 1 / 2019 م . </t>
  </si>
  <si>
    <t xml:space="preserve">البلاغ اليومي للمسح الصحي لفيروس ( C ) والأمراض الغير سارية عن يوم الثلاثاء الموافق : 8 / 1 / 2019 م . </t>
  </si>
  <si>
    <t xml:space="preserve">البلاغ التراكمي للمسح الصحي لفيروس ( C ) و الأمراض الغير معدية عن يوم الثلاثاء الموافق : 8 / 1 / 2019 م . </t>
  </si>
  <si>
    <t xml:space="preserve">البلاغ اليومي للمسح الصحي لفيروس ( C ) والأمراض الغير سارية عن يوم الأربعاء الموافق : 9 / 1 / 2019 م . </t>
  </si>
  <si>
    <t xml:space="preserve">البلاغ التراكمي للمسح الصحي لفيروس ( C ) والأمراض الغير سارية عن يوم الأربعاء الموافق : 9 / 1 / 2019 م . </t>
  </si>
  <si>
    <t xml:space="preserve">البلاغ التراكمي للمسح الصحي لفيروس ( C ) والأمراض الغير سارية عن يوم الخميس الموافق : 10 / 1 / 2019 م . </t>
  </si>
  <si>
    <t xml:space="preserve">البلاغ اليومي للمسح الصحي لفيروس ( C ) والأمراض الغير سارية عن يوم الخميس الموافق : 10 / 1 / 2019 م . </t>
  </si>
  <si>
    <t>إجمالي</t>
  </si>
  <si>
    <t xml:space="preserve">البلاغ التراكمي للمسح الصحي لفيروس ( C ) والأمراض الغير سارية عن يوم السبت الموافق : 12 / 1 / 2019 م . </t>
  </si>
  <si>
    <t xml:space="preserve">البلاغ اليومي للمسح الصحي لفيروس ( C ) والأمراض الغير سارية عن يوم السبت الموافق : 12 / 1 / 2019 م . </t>
  </si>
  <si>
    <t xml:space="preserve">البلاغ التراكمي للمسح الصحي لفيروس ( C ) والأمراض الغير سارية عن يوم الأحد الموافق : 13 / 1 / 2019 م . </t>
  </si>
  <si>
    <t xml:space="preserve">البلاغ اليومي للمسح الصحي لفيروس ( C ) والأمراض الغير سارية عن يوم الأحد الموافق : 13 / 1 / 2019 م . </t>
  </si>
  <si>
    <t xml:space="preserve">البلاغ اليومي للمسح الصحي لفيروس ( C ) والأمراض الغير سارية عن يوم الإثنين الموافق : 14 / 1 / 2019 م . </t>
  </si>
  <si>
    <t xml:space="preserve">البلاغ التراكمي للمسح الصحي لفيروس ( C ) والأمراض الغير سارية عن يوم الإثنين الموافق : 14 / 1 / 2019 م . </t>
  </si>
  <si>
    <t xml:space="preserve">البلاغ التراكمي للمسح الصحي لفيروس ( C ) والأمراض الغير سارية عن يوم الثلاثاء الموافق : 15 / 1 / 2019 م . </t>
  </si>
  <si>
    <t xml:space="preserve">البلاغ اليومي للمسح الصحي لفيروس ( C ) والأمراض الغير سارية عن يوم الثلاثاء الموافق : 15 / 1 / 2019 م . </t>
  </si>
  <si>
    <t xml:space="preserve">منطقة شرق الطبية </t>
  </si>
  <si>
    <t xml:space="preserve">مديرية الشئون الصحية </t>
  </si>
  <si>
    <t xml:space="preserve">البلاغ التراكمي للمسح الصحي لفيروس ( C ) والأمراض الغير سارية عن يوم الأربعاء الموافق : 16 / 1 / 2019 م . </t>
  </si>
  <si>
    <t xml:space="preserve">البلاغ اليومي للمسح الصحي لفيروس ( C ) والأمراض الغير سارية عن يوم الأربعاء الموافق : 16 / 1 / 2019 م . </t>
  </si>
  <si>
    <t xml:space="preserve">البلاغ التراكمي للمسح الصحي لفيروس ( C ) والأمراض الغير سارية عن يوم الخميس الموافق : 17 / 1 / 2019 م . </t>
  </si>
  <si>
    <t xml:space="preserve">البلاغ اليومي للمسح الصحي لفيروس ( C ) والأمراض الغير سارية عن يوم الخميس الموافق : 17 / 1 / 2019 م . </t>
  </si>
  <si>
    <t xml:space="preserve">البلاغ التراكمي للمسح الصحي لفيروس ( C ) والأمراض الغير سارية عن يوم السبت الموافق : 19 / 1 / 2019 م . </t>
  </si>
  <si>
    <t xml:space="preserve">البلاغ اليومي للمسح الصحي لفيروس ( C ) والأمراض الغير سارية عن يوم السبت الموافق : 19 / 1 / 2019 م . </t>
  </si>
  <si>
    <t xml:space="preserve">البلاغ التراكمي للمسح الصحي لفيروس ( C ) والأمراض الغير سارية عن يوم الأحد الموافق : 20 / 1 / 2019 م . </t>
  </si>
  <si>
    <t xml:space="preserve">البلاغ اليومي للمسح الصحي لفيروس ( C ) والأمراض الغير سارية عن يوم الأحد الموافق : 20 / 1 / 2019 م . </t>
  </si>
  <si>
    <t xml:space="preserve">البلاغ التراكمي للمسح الصحي لفيروس ( C ) والأمراض الغير سارية عن يوم الإثنين الموافق : 21 / 1 / 2019 م . </t>
  </si>
  <si>
    <t xml:space="preserve">البلاغ اليومي للمسح الصحي لفيروس ( C ) والأمراض الغير سارية عن يوم الإثنين الموافق : 21 / 1 / 2019 م . </t>
  </si>
  <si>
    <t xml:space="preserve">البلاغ التراكمي للمسح الصحي لفيروس ( C ) والأمراض الغير سارية عن يوم الثلاثاء الموافق : 22 / 1 / 2019 م . </t>
  </si>
  <si>
    <t xml:space="preserve">البلاغ اليومي للمسح الصحي لفيروس ( C ) والأمراض الغير سارية عن يوم الثلاثاء الموافق : 22 / 1 / 2019 م . </t>
  </si>
  <si>
    <t xml:space="preserve">البلاغ التراكمي للمسح الصحي لفيروس ( C ) والأمراض الغير سارية عن يوم الأربعاء الموافق : 23 / 1 / 2019 م . </t>
  </si>
  <si>
    <t xml:space="preserve">البلاغ اليومي للمسح الصحي لفيروس ( C ) والأمراض الغير سارية عن يوم الأربعاء الموافق : 23 / 1 / 2019 م . </t>
  </si>
  <si>
    <t xml:space="preserve">البلاغ التراكمي للمسح الصحي لفيروس ( C ) والأمراض الغير سارية عن يوم السبت الموافق : 26 / 1 / 2019 م . </t>
  </si>
  <si>
    <t xml:space="preserve">البلاغ اليومي للمسح الصحي لفيروس ( C ) والأمراض الغير سارية عن يوم السبت الموافق : 26 / 1 / 2019 م . </t>
  </si>
  <si>
    <t xml:space="preserve">البلاغ التراكمي للمسح الصحي لفيروس ( C ) والأمراض الغير سارية عن يوم الأحد الموافق : 27 / 1 / 2019 م . </t>
  </si>
  <si>
    <t xml:space="preserve">البلاغ اليومي للمسح الصحي لفيروس ( C ) والأمراض الغير سارية عن يوم الأحد الموافق : 27 / 1 / 2019 م . </t>
  </si>
  <si>
    <t xml:space="preserve">البلاغ التراكمي للمسح الصحي لفيروس ( C ) والأمراض الغير سارية عن يوم الإثنين الموافق : 28 / 1 / 2019 م . </t>
  </si>
  <si>
    <t xml:space="preserve">البلاغ اليومي للمسح الصحي لفيروس ( C ) والأمراض الغير سارية عن يوم الإثنين الموافق : 28 / 1 / 2019 م . </t>
  </si>
  <si>
    <t xml:space="preserve">البلاغ التراكمي للمسح الصحي لفيروس ( C ) والأمراض الغير سارية عن يوم الثلاثاء الموافق : 29 / 1 / 2019 م . </t>
  </si>
  <si>
    <t xml:space="preserve">البلاغ اليومي للمسح الصحي لفيروس ( C ) والأمراض الغير سارية عن يوم الثلاثاء الموافق : 29 / 1 / 2019 م . </t>
  </si>
  <si>
    <t xml:space="preserve">البلاغ التراكمي للمسح الصحي لفيروس ( C ) والأمراض الغير سارية عن يوم الأربعاء الموافق : 30 / 1 / 2019 م . </t>
  </si>
  <si>
    <t xml:space="preserve">البلاغ اليومي للمسح الصحي لفيروس ( C ) والأمراض الغير سارية عن يوم الأربعاء الموافق : 30 / 1 / 2019 م . </t>
  </si>
  <si>
    <t xml:space="preserve">البلاغ التراكمي للمسح الصحي لفيروس ( C ) والأمراض الغير سارية عن يوم الخميس الموافق : 31 / 1 / 2019 م . </t>
  </si>
  <si>
    <t xml:space="preserve">البلاغ اليومي للمسح الصحي لفيروس ( C ) والأمراض الغير سارية عن يوم الخميس الموافق : 31 / 1 / 2019 م . </t>
  </si>
  <si>
    <t xml:space="preserve">البلاغ التراكمي للمسح الصحي لفيروس ( C ) والأمراض الغير سارية عن يوم السبت الموافق : 2 / 2 / 2019 م . </t>
  </si>
  <si>
    <t xml:space="preserve">البلاغ اليومي للمسح الصحي لفيروس ( C ) والأمراض الغير سارية عن يوم السبت الموافق : 2 / 2 / 2019 م . </t>
  </si>
  <si>
    <t xml:space="preserve">البلاغ التراكمي للمسح الصحي لفيروس ( C ) والأمراض الغير سارية عن يوم الأحد الموافق : 3 / 2 / 2019 م . </t>
  </si>
  <si>
    <t xml:space="preserve">البلاغ اليومي للمسح الصحي لفيروس ( C ) والأمراض الغير سارية عن يوم الأحد الموافق : 3 / 2 / 2019 م . </t>
  </si>
  <si>
    <t xml:space="preserve">البلاغ التراكمي للمسح الصحي لفيروس ( C ) والأمراض الغير سارية عن يوم الإثنين الموافق : 4 / 2 / 2019 م . </t>
  </si>
  <si>
    <t xml:space="preserve">البلاغ اليومي للمسح الصحي لفيروس ( C ) والأمراض الغير سارية عن يوم الإثنين الموافق : 4 / 2 / 2019 م . </t>
  </si>
  <si>
    <t xml:space="preserve">البلاغ التراكمي للمسح الصحي لفيروس ( C ) والأمراض الغير سارية عن يوم الثلاثاء الموافق : 5 / 2 / 2019 م . </t>
  </si>
  <si>
    <t xml:space="preserve">البلاغ اليومي للمسح الصحي لفيروس ( C ) والأمراض الغير سارية عن يوم الثلاثاء الموافق : 5 / 2 / 2019 م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</si>
</sst>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Arial"/>
      <family val="2"/>
      <scheme val="minor"/>
    </font>
    <font>
      <b/>
      <sz val="17"/>
      <name val="Traditional Arabic"/>
      <family val="1"/>
    </font>
    <font>
      <b/>
      <sz val="15"/>
      <color theme="1"/>
      <name val="Traditional Arabic"/>
      <family val="1"/>
    </font>
    <font>
      <b/>
      <sz val="21"/>
      <name val="Traditional Arabic"/>
      <family val="1"/>
    </font>
    <font>
      <b/>
      <sz val="19"/>
      <color theme="1"/>
      <name val="Traditional Arabic"/>
      <family val="1"/>
    </font>
    <font>
      <sz val="17"/>
      <name val="Arial"/>
      <family val="2"/>
      <scheme val="minor"/>
    </font>
    <font>
      <b/>
      <sz val="19"/>
      <name val="Traditional Arabic"/>
      <family val="1"/>
    </font>
    <font>
      <b/>
      <sz val="15"/>
      <name val="Traditional Arabic"/>
      <family val="1"/>
    </font>
    <font>
      <sz val="11"/>
      <color theme="1"/>
      <name val="Arial"/>
      <family val="2"/>
      <charset val="178"/>
      <scheme val="minor"/>
    </font>
    <font>
      <b/>
      <sz val="14"/>
      <name val="Traditional Arabic"/>
      <family val="1"/>
    </font>
    <font>
      <sz val="15"/>
      <name val="Arial"/>
      <family val="2"/>
      <scheme val="minor"/>
    </font>
    <font>
      <b/>
      <sz val="12"/>
      <name val="Traditional Arabic"/>
      <family val="1"/>
    </font>
    <font>
      <b/>
      <sz val="11"/>
      <name val="Traditional Arabic"/>
      <family val="1"/>
    </font>
    <font>
      <b/>
      <sz val="17"/>
      <color theme="1"/>
      <name val="Traditional Arabic"/>
      <family val="1"/>
    </font>
    <font>
      <b/>
      <sz val="33"/>
      <name val="Traditional Arabic"/>
      <family val="1"/>
    </font>
    <font>
      <b/>
      <sz val="16"/>
      <name val="Traditional Arabic"/>
      <family val="1"/>
    </font>
    <font>
      <b/>
      <sz val="18"/>
      <name val="Traditional Arabic"/>
      <family val="1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medium">
        <color theme="3"/>
      </right>
      <top style="double">
        <color rgb="FFFF0000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double">
        <color rgb="FFFF0000"/>
      </top>
      <bottom style="medium">
        <color theme="3"/>
      </bottom>
      <diagonal/>
    </border>
    <border>
      <left style="medium">
        <color theme="3"/>
      </left>
      <right style="double">
        <color rgb="FFFF0000"/>
      </right>
      <top style="double">
        <color rgb="FFFF0000"/>
      </top>
      <bottom style="medium">
        <color theme="3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double">
        <color rgb="FFFF0000"/>
      </right>
      <top style="medium">
        <color theme="3"/>
      </top>
      <bottom style="medium">
        <color theme="3"/>
      </bottom>
      <diagonal/>
    </border>
    <border>
      <left style="double">
        <color rgb="FFFF0000"/>
      </left>
      <right style="medium">
        <color theme="3"/>
      </right>
      <top style="medium">
        <color theme="3"/>
      </top>
      <bottom style="double">
        <color rgb="FFFF0000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double">
        <color rgb="FFFF0000"/>
      </bottom>
      <diagonal/>
    </border>
    <border>
      <left style="medium">
        <color theme="3"/>
      </left>
      <right style="double">
        <color rgb="FFFF0000"/>
      </right>
      <top style="medium">
        <color theme="3"/>
      </top>
      <bottom style="double">
        <color rgb="FFFF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439">
    <xf numFmtId="0" fontId="0" fillId="0" borderId="0" xfId="0"/>
    <xf numFmtId="0" fontId="1" fillId="0" borderId="0" xfId="0" applyFont="1" applyFill="1" applyAlignment="1">
      <alignment horizontal="center" vertical="center" wrapText="1" readingOrder="2"/>
    </xf>
    <xf numFmtId="49" fontId="1" fillId="0" borderId="0" xfId="0" applyNumberFormat="1" applyFont="1" applyFill="1" applyAlignment="1">
      <alignment horizontal="center" vertical="center" wrapText="1" readingOrder="2"/>
    </xf>
    <xf numFmtId="1" fontId="1" fillId="0" borderId="0" xfId="0" applyNumberFormat="1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1" fontId="1" fillId="0" borderId="21" xfId="0" applyNumberFormat="1" applyFont="1" applyFill="1" applyBorder="1" applyAlignment="1">
      <alignment horizontal="center" vertical="center" wrapText="1" readingOrder="2"/>
    </xf>
    <xf numFmtId="1" fontId="2" fillId="0" borderId="0" xfId="0" applyNumberFormat="1" applyFont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49" fontId="3" fillId="0" borderId="28" xfId="0" applyNumberFormat="1" applyFont="1" applyFill="1" applyBorder="1" applyAlignment="1">
      <alignment horizontal="center" vertical="center" wrapText="1" readingOrder="2"/>
    </xf>
    <xf numFmtId="1" fontId="3" fillId="0" borderId="28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vertical="center" wrapText="1" readingOrder="2"/>
    </xf>
    <xf numFmtId="49" fontId="2" fillId="0" borderId="0" xfId="0" applyNumberFormat="1" applyFont="1" applyAlignment="1">
      <alignment horizontal="center" vertical="center" wrapText="1" readingOrder="2"/>
    </xf>
    <xf numFmtId="1" fontId="7" fillId="0" borderId="0" xfId="0" applyNumberFormat="1" applyFont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wrapText="1" readingOrder="2"/>
    </xf>
    <xf numFmtId="1" fontId="2" fillId="0" borderId="0" xfId="0" applyNumberFormat="1" applyFont="1" applyFill="1" applyAlignment="1">
      <alignment horizontal="center" vertical="center" wrapText="1" readingOrder="2"/>
    </xf>
    <xf numFmtId="49" fontId="2" fillId="0" borderId="0" xfId="0" applyNumberFormat="1" applyFont="1" applyFill="1" applyAlignment="1">
      <alignment horizontal="center" vertical="center" wrapText="1" readingOrder="2"/>
    </xf>
    <xf numFmtId="1" fontId="1" fillId="3" borderId="30" xfId="0" applyNumberFormat="1" applyFont="1" applyFill="1" applyBorder="1" applyAlignment="1">
      <alignment horizontal="center" vertical="center" wrapText="1" readingOrder="2"/>
    </xf>
    <xf numFmtId="1" fontId="1" fillId="3" borderId="25" xfId="0" applyNumberFormat="1" applyFont="1" applyFill="1" applyBorder="1" applyAlignment="1">
      <alignment horizontal="center" vertical="center" wrapText="1" readingOrder="2"/>
    </xf>
    <xf numFmtId="1" fontId="1" fillId="3" borderId="23" xfId="0" applyNumberFormat="1" applyFont="1" applyFill="1" applyBorder="1" applyAlignment="1">
      <alignment horizontal="center" vertical="center" wrapText="1" readingOrder="2"/>
    </xf>
    <xf numFmtId="1" fontId="1" fillId="4" borderId="33" xfId="0" applyNumberFormat="1" applyFont="1" applyFill="1" applyBorder="1" applyAlignment="1">
      <alignment horizontal="center" vertical="center" wrapText="1" readingOrder="2"/>
    </xf>
    <xf numFmtId="1" fontId="1" fillId="4" borderId="36" xfId="0" applyNumberFormat="1" applyFont="1" applyFill="1" applyBorder="1" applyAlignment="1">
      <alignment horizontal="center" vertical="center" wrapText="1" readingOrder="2"/>
    </xf>
    <xf numFmtId="1" fontId="1" fillId="4" borderId="34" xfId="0" applyNumberFormat="1" applyFont="1" applyFill="1" applyBorder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5" borderId="14" xfId="0" applyFont="1" applyFill="1" applyBorder="1" applyAlignment="1">
      <alignment horizontal="center" vertical="center" wrapText="1" readingOrder="2"/>
    </xf>
    <xf numFmtId="0" fontId="6" fillId="5" borderId="22" xfId="0" applyFont="1" applyFill="1" applyBorder="1" applyAlignment="1">
      <alignment horizontal="center" vertical="center" wrapText="1" readingOrder="2"/>
    </xf>
    <xf numFmtId="0" fontId="7" fillId="3" borderId="29" xfId="0" applyFont="1" applyFill="1" applyBorder="1" applyAlignment="1">
      <alignment horizontal="center" vertical="center" wrapText="1" readingOrder="2"/>
    </xf>
    <xf numFmtId="0" fontId="7" fillId="3" borderId="12" xfId="0" applyFont="1" applyFill="1" applyBorder="1" applyAlignment="1">
      <alignment horizontal="center" vertical="center" wrapText="1" readingOrder="2"/>
    </xf>
    <xf numFmtId="0" fontId="9" fillId="3" borderId="12" xfId="0" applyFont="1" applyFill="1" applyBorder="1" applyAlignment="1">
      <alignment horizontal="center" vertical="center" wrapText="1" readingOrder="2"/>
    </xf>
    <xf numFmtId="49" fontId="7" fillId="3" borderId="10" xfId="0" applyNumberFormat="1" applyFont="1" applyFill="1" applyBorder="1" applyAlignment="1">
      <alignment horizontal="center" vertical="center" wrapText="1" readingOrder="2"/>
    </xf>
    <xf numFmtId="1" fontId="1" fillId="3" borderId="29" xfId="0" applyNumberFormat="1" applyFont="1" applyFill="1" applyBorder="1" applyAlignment="1">
      <alignment horizontal="center" vertical="center" wrapText="1" readingOrder="2"/>
    </xf>
    <xf numFmtId="1" fontId="1" fillId="3" borderId="12" xfId="0" applyNumberFormat="1" applyFont="1" applyFill="1" applyBorder="1" applyAlignment="1">
      <alignment horizontal="center" vertical="center" wrapText="1" readingOrder="2"/>
    </xf>
    <xf numFmtId="1" fontId="1" fillId="3" borderId="10" xfId="0" applyNumberFormat="1" applyFont="1" applyFill="1" applyBorder="1" applyAlignment="1">
      <alignment horizontal="center" vertical="center" wrapText="1" readingOrder="2"/>
    </xf>
    <xf numFmtId="1" fontId="1" fillId="3" borderId="37" xfId="0" applyNumberFormat="1" applyFont="1" applyFill="1" applyBorder="1" applyAlignment="1">
      <alignment horizontal="center" vertical="center" wrapText="1" readingOrder="2"/>
    </xf>
    <xf numFmtId="1" fontId="1" fillId="3" borderId="18" xfId="0" applyNumberFormat="1" applyFont="1" applyFill="1" applyBorder="1" applyAlignment="1">
      <alignment horizontal="center" vertical="center" wrapText="1" readingOrder="2"/>
    </xf>
    <xf numFmtId="1" fontId="1" fillId="3" borderId="16" xfId="0" applyNumberFormat="1" applyFont="1" applyFill="1" applyBorder="1" applyAlignment="1">
      <alignment horizontal="center" vertical="center" wrapText="1" readingOrder="2"/>
    </xf>
    <xf numFmtId="0" fontId="11" fillId="6" borderId="11" xfId="0" applyFont="1" applyFill="1" applyBorder="1" applyAlignment="1">
      <alignment horizontal="center" vertical="center" wrapText="1" readingOrder="2"/>
    </xf>
    <xf numFmtId="49" fontId="11" fillId="6" borderId="12" xfId="0" applyNumberFormat="1" applyFont="1" applyFill="1" applyBorder="1" applyAlignment="1">
      <alignment horizontal="center" vertical="center" wrapText="1" readingOrder="2"/>
    </xf>
    <xf numFmtId="49" fontId="7" fillId="6" borderId="12" xfId="0" applyNumberFormat="1" applyFont="1" applyFill="1" applyBorder="1" applyAlignment="1">
      <alignment horizontal="center" vertical="center" wrapText="1" readingOrder="2"/>
    </xf>
    <xf numFmtId="1" fontId="1" fillId="6" borderId="11" xfId="0" applyNumberFormat="1" applyFont="1" applyFill="1" applyBorder="1" applyAlignment="1">
      <alignment horizontal="center" vertical="center" wrapText="1" readingOrder="2"/>
    </xf>
    <xf numFmtId="1" fontId="1" fillId="6" borderId="12" xfId="0" applyNumberFormat="1" applyFont="1" applyFill="1" applyBorder="1" applyAlignment="1">
      <alignment horizontal="center" vertical="center" wrapText="1" readingOrder="2"/>
    </xf>
    <xf numFmtId="1" fontId="1" fillId="6" borderId="10" xfId="0" applyNumberFormat="1" applyFont="1" applyFill="1" applyBorder="1" applyAlignment="1">
      <alignment horizontal="center" vertical="center" wrapText="1" readingOrder="2"/>
    </xf>
    <xf numFmtId="1" fontId="1" fillId="6" borderId="17" xfId="0" applyNumberFormat="1" applyFont="1" applyFill="1" applyBorder="1" applyAlignment="1">
      <alignment horizontal="center" vertical="center" wrapText="1" readingOrder="2"/>
    </xf>
    <xf numFmtId="1" fontId="1" fillId="6" borderId="18" xfId="0" applyNumberFormat="1" applyFont="1" applyFill="1" applyBorder="1" applyAlignment="1">
      <alignment horizontal="center" vertical="center" wrapText="1" readingOrder="2"/>
    </xf>
    <xf numFmtId="1" fontId="1" fillId="6" borderId="16" xfId="0" applyNumberFormat="1" applyFont="1" applyFill="1" applyBorder="1" applyAlignment="1">
      <alignment horizontal="center" vertical="center" wrapText="1" readingOrder="2"/>
    </xf>
    <xf numFmtId="1" fontId="1" fillId="6" borderId="24" xfId="0" applyNumberFormat="1" applyFont="1" applyFill="1" applyBorder="1" applyAlignment="1">
      <alignment horizontal="center" vertical="center" wrapText="1" readingOrder="2"/>
    </xf>
    <xf numFmtId="1" fontId="1" fillId="6" borderId="23" xfId="0" applyNumberFormat="1" applyFont="1" applyFill="1" applyBorder="1" applyAlignment="1">
      <alignment horizontal="center" vertical="center" wrapText="1" readingOrder="2"/>
    </xf>
    <xf numFmtId="1" fontId="1" fillId="6" borderId="26" xfId="0" applyNumberFormat="1" applyFont="1" applyFill="1" applyBorder="1" applyAlignment="1">
      <alignment horizontal="center" vertical="center" wrapText="1" readingOrder="2"/>
    </xf>
    <xf numFmtId="0" fontId="12" fillId="7" borderId="11" xfId="0" applyFont="1" applyFill="1" applyBorder="1" applyAlignment="1">
      <alignment horizontal="center" vertical="center" wrapText="1" readingOrder="2"/>
    </xf>
    <xf numFmtId="0" fontId="12" fillId="7" borderId="12" xfId="0" applyFont="1" applyFill="1" applyBorder="1" applyAlignment="1">
      <alignment horizontal="center" vertical="center" wrapText="1" readingOrder="2"/>
    </xf>
    <xf numFmtId="0" fontId="7" fillId="7" borderId="13" xfId="0" applyFont="1" applyFill="1" applyBorder="1" applyAlignment="1">
      <alignment horizontal="center" vertical="center" wrapText="1" readingOrder="2"/>
    </xf>
    <xf numFmtId="1" fontId="1" fillId="7" borderId="11" xfId="0" applyNumberFormat="1" applyFont="1" applyFill="1" applyBorder="1" applyAlignment="1">
      <alignment horizontal="center" vertical="center" wrapText="1" readingOrder="2"/>
    </xf>
    <xf numFmtId="1" fontId="1" fillId="7" borderId="12" xfId="0" applyNumberFormat="1" applyFont="1" applyFill="1" applyBorder="1" applyAlignment="1">
      <alignment horizontal="center" vertical="center" wrapText="1" readingOrder="2"/>
    </xf>
    <xf numFmtId="1" fontId="1" fillId="7" borderId="13" xfId="0" applyNumberFormat="1" applyFont="1" applyFill="1" applyBorder="1" applyAlignment="1">
      <alignment horizontal="center" vertical="center" wrapText="1" readingOrder="2"/>
    </xf>
    <xf numFmtId="1" fontId="1" fillId="7" borderId="17" xfId="0" applyNumberFormat="1" applyFont="1" applyFill="1" applyBorder="1" applyAlignment="1">
      <alignment horizontal="center" vertical="center" wrapText="1" readingOrder="2"/>
    </xf>
    <xf numFmtId="1" fontId="1" fillId="7" borderId="18" xfId="0" applyNumberFormat="1" applyFont="1" applyFill="1" applyBorder="1" applyAlignment="1">
      <alignment horizontal="center" vertical="center" wrapText="1" readingOrder="2"/>
    </xf>
    <xf numFmtId="1" fontId="1" fillId="7" borderId="19" xfId="0" applyNumberFormat="1" applyFont="1" applyFill="1" applyBorder="1" applyAlignment="1">
      <alignment horizontal="center" vertical="center" wrapText="1" readingOrder="2"/>
    </xf>
    <xf numFmtId="1" fontId="1" fillId="7" borderId="24" xfId="0" applyNumberFormat="1" applyFont="1" applyFill="1" applyBorder="1" applyAlignment="1">
      <alignment horizontal="center" vertical="center" wrapText="1" readingOrder="2"/>
    </xf>
    <xf numFmtId="1" fontId="1" fillId="7" borderId="25" xfId="0" applyNumberFormat="1" applyFont="1" applyFill="1" applyBorder="1" applyAlignment="1">
      <alignment horizontal="center" vertical="center" wrapText="1" readingOrder="2"/>
    </xf>
    <xf numFmtId="1" fontId="1" fillId="7" borderId="23" xfId="0" applyNumberFormat="1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12" xfId="0" applyFont="1" applyFill="1" applyBorder="1" applyAlignment="1">
      <alignment horizontal="center" vertical="center" wrapText="1" readingOrder="2"/>
    </xf>
    <xf numFmtId="49" fontId="7" fillId="2" borderId="12" xfId="0" applyNumberFormat="1" applyFont="1" applyFill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7" fillId="2" borderId="32" xfId="0" applyFont="1" applyFill="1" applyBorder="1" applyAlignment="1">
      <alignment horizontal="center" vertical="center" wrapText="1" readingOrder="2"/>
    </xf>
    <xf numFmtId="1" fontId="1" fillId="2" borderId="9" xfId="0" applyNumberFormat="1" applyFont="1" applyFill="1" applyBorder="1" applyAlignment="1">
      <alignment horizontal="center" vertical="center" wrapText="1" readingOrder="2"/>
    </xf>
    <xf numFmtId="1" fontId="1" fillId="2" borderId="12" xfId="0" applyNumberFormat="1" applyFont="1" applyFill="1" applyBorder="1" applyAlignment="1">
      <alignment horizontal="center" vertical="center" wrapText="1" readingOrder="2"/>
    </xf>
    <xf numFmtId="1" fontId="1" fillId="2" borderId="32" xfId="0" applyNumberFormat="1" applyFont="1" applyFill="1" applyBorder="1" applyAlignment="1">
      <alignment horizontal="center" vertical="center" wrapText="1" readingOrder="2"/>
    </xf>
    <xf numFmtId="1" fontId="1" fillId="2" borderId="15" xfId="0" applyNumberFormat="1" applyFont="1" applyFill="1" applyBorder="1" applyAlignment="1">
      <alignment horizontal="center" vertical="center" wrapText="1" readingOrder="2"/>
    </xf>
    <xf numFmtId="1" fontId="1" fillId="2" borderId="18" xfId="0" applyNumberFormat="1" applyFont="1" applyFill="1" applyBorder="1" applyAlignment="1">
      <alignment horizontal="center" vertical="center" wrapText="1" readingOrder="2"/>
    </xf>
    <xf numFmtId="1" fontId="1" fillId="2" borderId="20" xfId="0" applyNumberFormat="1" applyFont="1" applyFill="1" applyBorder="1" applyAlignment="1">
      <alignment horizontal="center" vertical="center" wrapText="1" readingOrder="2"/>
    </xf>
    <xf numFmtId="1" fontId="1" fillId="2" borderId="24" xfId="0" applyNumberFormat="1" applyFont="1" applyFill="1" applyBorder="1" applyAlignment="1">
      <alignment horizontal="center" vertical="center" wrapText="1" readingOrder="2"/>
    </xf>
    <xf numFmtId="1" fontId="1" fillId="2" borderId="25" xfId="0" applyNumberFormat="1" applyFont="1" applyFill="1" applyBorder="1" applyAlignment="1">
      <alignment horizontal="center" vertical="center" wrapText="1" readingOrder="2"/>
    </xf>
    <xf numFmtId="1" fontId="1" fillId="2" borderId="27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0" borderId="21" xfId="0" applyFont="1" applyFill="1" applyBorder="1" applyAlignment="1">
      <alignment horizontal="center" vertical="center" wrapText="1" readingOrder="2"/>
    </xf>
    <xf numFmtId="0" fontId="1" fillId="0" borderId="41" xfId="0" applyFont="1" applyFill="1" applyBorder="1" applyAlignment="1">
      <alignment horizontal="center" vertical="center" wrapText="1" readingOrder="2"/>
    </xf>
    <xf numFmtId="1" fontId="1" fillId="0" borderId="42" xfId="0" applyNumberFormat="1" applyFont="1" applyFill="1" applyBorder="1" applyAlignment="1">
      <alignment horizontal="center" vertical="center" wrapText="1" readingOrder="2"/>
    </xf>
    <xf numFmtId="0" fontId="6" fillId="0" borderId="43" xfId="0" applyFont="1" applyFill="1" applyBorder="1" applyAlignment="1">
      <alignment horizontal="center" vertical="center" wrapText="1" readingOrder="2"/>
    </xf>
    <xf numFmtId="1" fontId="1" fillId="0" borderId="44" xfId="0" applyNumberFormat="1" applyFont="1" applyFill="1" applyBorder="1" applyAlignment="1">
      <alignment horizontal="center" vertical="center" wrapText="1" readingOrder="2"/>
    </xf>
    <xf numFmtId="1" fontId="1" fillId="0" borderId="45" xfId="0" applyNumberFormat="1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2"/>
    </xf>
    <xf numFmtId="0" fontId="13" fillId="0" borderId="21" xfId="0" applyFont="1" applyBorder="1" applyAlignment="1">
      <alignment horizontal="center" vertical="center" wrapText="1" readingOrder="2"/>
    </xf>
    <xf numFmtId="0" fontId="13" fillId="0" borderId="42" xfId="0" applyFont="1" applyBorder="1" applyAlignment="1">
      <alignment horizontal="center" vertical="center" wrapText="1" readingOrder="2"/>
    </xf>
    <xf numFmtId="0" fontId="13" fillId="9" borderId="41" xfId="0" applyFont="1" applyFill="1" applyBorder="1" applyAlignment="1">
      <alignment horizontal="center" vertical="center" wrapText="1" readingOrder="2"/>
    </xf>
    <xf numFmtId="1" fontId="13" fillId="0" borderId="21" xfId="0" applyNumberFormat="1" applyFont="1" applyBorder="1" applyAlignment="1">
      <alignment horizontal="center" vertical="center" wrapText="1" readingOrder="2"/>
    </xf>
    <xf numFmtId="1" fontId="13" fillId="0" borderId="42" xfId="0" applyNumberFormat="1" applyFont="1" applyBorder="1" applyAlignment="1">
      <alignment horizontal="center" vertical="center" wrapText="1" readingOrder="2"/>
    </xf>
    <xf numFmtId="1" fontId="13" fillId="0" borderId="0" xfId="0" applyNumberFormat="1" applyFont="1" applyAlignment="1">
      <alignment horizontal="center" vertical="center" wrapText="1" readingOrder="2"/>
    </xf>
    <xf numFmtId="0" fontId="13" fillId="10" borderId="43" xfId="0" applyFont="1" applyFill="1" applyBorder="1" applyAlignment="1">
      <alignment horizontal="center" vertical="center" wrapText="1" readingOrder="2"/>
    </xf>
    <xf numFmtId="1" fontId="13" fillId="0" borderId="44" xfId="0" applyNumberFormat="1" applyFont="1" applyBorder="1" applyAlignment="1">
      <alignment horizontal="center" vertical="center" wrapText="1" readingOrder="2"/>
    </xf>
    <xf numFmtId="1" fontId="13" fillId="0" borderId="45" xfId="0" applyNumberFormat="1" applyFont="1" applyBorder="1" applyAlignment="1">
      <alignment horizontal="center" vertical="center" wrapText="1" readingOrder="2"/>
    </xf>
    <xf numFmtId="0" fontId="13" fillId="0" borderId="28" xfId="0" applyFont="1" applyBorder="1" applyAlignment="1">
      <alignment horizontal="center" vertical="center" wrapText="1" readingOrder="2"/>
    </xf>
    <xf numFmtId="0" fontId="1" fillId="0" borderId="56" xfId="0" applyFont="1" applyFill="1" applyBorder="1" applyAlignment="1">
      <alignment horizontal="center" vertical="center" wrapText="1" readingOrder="2"/>
    </xf>
    <xf numFmtId="0" fontId="1" fillId="8" borderId="21" xfId="0" applyFont="1" applyFill="1" applyBorder="1" applyAlignment="1">
      <alignment horizontal="center" vertical="center" wrapText="1" readingOrder="2"/>
    </xf>
    <xf numFmtId="0" fontId="1" fillId="11" borderId="21" xfId="0" applyFont="1" applyFill="1" applyBorder="1" applyAlignment="1">
      <alignment horizontal="center" vertical="center" wrapText="1" readingOrder="2"/>
    </xf>
    <xf numFmtId="0" fontId="1" fillId="13" borderId="41" xfId="0" applyFont="1" applyFill="1" applyBorder="1" applyAlignment="1">
      <alignment horizontal="center" vertical="center" wrapText="1" readingOrder="2"/>
    </xf>
    <xf numFmtId="0" fontId="1" fillId="13" borderId="56" xfId="0" applyFont="1" applyFill="1" applyBorder="1" applyAlignment="1">
      <alignment horizontal="center" vertical="center" wrapText="1" readingOrder="2"/>
    </xf>
    <xf numFmtId="0" fontId="6" fillId="13" borderId="43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1" fontId="15" fillId="8" borderId="21" xfId="0" applyNumberFormat="1" applyFont="1" applyFill="1" applyBorder="1" applyAlignment="1">
      <alignment horizontal="center" vertical="center" wrapText="1" readingOrder="2"/>
    </xf>
    <xf numFmtId="1" fontId="15" fillId="11" borderId="21" xfId="0" applyNumberFormat="1" applyFont="1" applyFill="1" applyBorder="1" applyAlignment="1">
      <alignment horizontal="center" vertical="center" wrapText="1" readingOrder="2"/>
    </xf>
    <xf numFmtId="1" fontId="15" fillId="11" borderId="42" xfId="0" applyNumberFormat="1" applyFont="1" applyFill="1" applyBorder="1" applyAlignment="1">
      <alignment horizontal="center" vertical="center" wrapText="1" readingOrder="2"/>
    </xf>
    <xf numFmtId="1" fontId="15" fillId="8" borderId="44" xfId="0" applyNumberFormat="1" applyFont="1" applyFill="1" applyBorder="1" applyAlignment="1">
      <alignment horizontal="center" vertical="center" wrapText="1" readingOrder="2"/>
    </xf>
    <xf numFmtId="1" fontId="15" fillId="11" borderId="44" xfId="0" applyNumberFormat="1" applyFont="1" applyFill="1" applyBorder="1" applyAlignment="1">
      <alignment horizontal="center" vertical="center" wrapText="1" readingOrder="2"/>
    </xf>
    <xf numFmtId="1" fontId="15" fillId="11" borderId="45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8" borderId="18" xfId="0" applyFont="1" applyFill="1" applyBorder="1" applyAlignment="1">
      <alignment horizontal="center" vertical="center" wrapText="1" readingOrder="2"/>
    </xf>
    <xf numFmtId="0" fontId="1" fillId="11" borderId="18" xfId="0" applyFont="1" applyFill="1" applyBorder="1" applyAlignment="1">
      <alignment horizontal="center" vertical="center" wrapText="1" readingOrder="2"/>
    </xf>
    <xf numFmtId="0" fontId="1" fillId="11" borderId="20" xfId="0" applyFont="1" applyFill="1" applyBorder="1" applyAlignment="1">
      <alignment horizontal="center" vertical="center" wrapText="1" readingOrder="2"/>
    </xf>
    <xf numFmtId="0" fontId="1" fillId="8" borderId="15" xfId="0" applyFont="1" applyFill="1" applyBorder="1" applyAlignment="1">
      <alignment horizontal="center" vertical="center" wrapText="1" readingOrder="2"/>
    </xf>
    <xf numFmtId="0" fontId="1" fillId="8" borderId="37" xfId="0" applyFont="1" applyFill="1" applyBorder="1" applyAlignment="1">
      <alignment horizontal="center" vertical="center" wrapText="1" readingOrder="2"/>
    </xf>
    <xf numFmtId="0" fontId="1" fillId="11" borderId="16" xfId="0" applyFont="1" applyFill="1" applyBorder="1" applyAlignment="1">
      <alignment horizontal="center" vertical="center" wrapText="1" readingOrder="2"/>
    </xf>
    <xf numFmtId="0" fontId="1" fillId="8" borderId="17" xfId="0" applyFont="1" applyFill="1" applyBorder="1" applyAlignment="1">
      <alignment horizontal="center" vertical="center" wrapText="1" readingOrder="2"/>
    </xf>
    <xf numFmtId="0" fontId="1" fillId="11" borderId="61" xfId="0" applyFont="1" applyFill="1" applyBorder="1" applyAlignment="1">
      <alignment horizontal="center" vertical="center" wrapText="1" readingOrder="2"/>
    </xf>
    <xf numFmtId="0" fontId="6" fillId="13" borderId="66" xfId="0" applyFont="1" applyFill="1" applyBorder="1" applyAlignment="1">
      <alignment horizontal="center" vertical="center" wrapText="1" readingOrder="2"/>
    </xf>
    <xf numFmtId="1" fontId="15" fillId="8" borderId="30" xfId="0" applyNumberFormat="1" applyFont="1" applyFill="1" applyBorder="1" applyAlignment="1">
      <alignment horizontal="center" vertical="center" wrapText="1" readingOrder="2"/>
    </xf>
    <xf numFmtId="1" fontId="15" fillId="11" borderId="67" xfId="0" applyNumberFormat="1" applyFont="1" applyFill="1" applyBorder="1" applyAlignment="1">
      <alignment horizontal="center" vertical="center" wrapText="1" readingOrder="2"/>
    </xf>
    <xf numFmtId="1" fontId="15" fillId="11" borderId="25" xfId="0" applyNumberFormat="1" applyFont="1" applyFill="1" applyBorder="1" applyAlignment="1">
      <alignment horizontal="center" vertical="center" wrapText="1" readingOrder="2"/>
    </xf>
    <xf numFmtId="1" fontId="15" fillId="11" borderId="23" xfId="0" applyNumberFormat="1" applyFont="1" applyFill="1" applyBorder="1" applyAlignment="1">
      <alignment horizontal="center" vertical="center" wrapText="1" readingOrder="2"/>
    </xf>
    <xf numFmtId="1" fontId="15" fillId="11" borderId="27" xfId="0" applyNumberFormat="1" applyFont="1" applyFill="1" applyBorder="1" applyAlignment="1">
      <alignment horizontal="center" vertical="center" wrapText="1" readingOrder="2"/>
    </xf>
    <xf numFmtId="0" fontId="1" fillId="13" borderId="69" xfId="0" applyFont="1" applyFill="1" applyBorder="1" applyAlignment="1">
      <alignment horizontal="center" vertical="center" wrapText="1" readingOrder="2"/>
    </xf>
    <xf numFmtId="1" fontId="15" fillId="8" borderId="70" xfId="0" applyNumberFormat="1" applyFont="1" applyFill="1" applyBorder="1" applyAlignment="1">
      <alignment horizontal="center" vertical="center" wrapText="1" readingOrder="2"/>
    </xf>
    <xf numFmtId="1" fontId="15" fillId="11" borderId="71" xfId="0" applyNumberFormat="1" applyFont="1" applyFill="1" applyBorder="1" applyAlignment="1">
      <alignment horizontal="center" vertical="center" wrapText="1" readingOrder="2"/>
    </xf>
    <xf numFmtId="1" fontId="15" fillId="8" borderId="72" xfId="0" applyNumberFormat="1" applyFont="1" applyFill="1" applyBorder="1" applyAlignment="1">
      <alignment horizontal="center" vertical="center" wrapText="1" readingOrder="2"/>
    </xf>
    <xf numFmtId="1" fontId="15" fillId="11" borderId="73" xfId="0" applyNumberFormat="1" applyFont="1" applyFill="1" applyBorder="1" applyAlignment="1">
      <alignment horizontal="center" vertical="center" wrapText="1" readingOrder="2"/>
    </xf>
    <xf numFmtId="1" fontId="15" fillId="8" borderId="73" xfId="0" applyNumberFormat="1" applyFont="1" applyFill="1" applyBorder="1" applyAlignment="1">
      <alignment horizontal="center" vertical="center" wrapText="1" readingOrder="2"/>
    </xf>
    <xf numFmtId="1" fontId="15" fillId="11" borderId="74" xfId="0" applyNumberFormat="1" applyFont="1" applyFill="1" applyBorder="1" applyAlignment="1">
      <alignment horizontal="center" vertical="center" wrapText="1" readingOrder="2"/>
    </xf>
    <xf numFmtId="1" fontId="15" fillId="8" borderId="75" xfId="0" applyNumberFormat="1" applyFont="1" applyFill="1" applyBorder="1" applyAlignment="1">
      <alignment horizontal="center" vertical="center" wrapText="1" readingOrder="2"/>
    </xf>
    <xf numFmtId="1" fontId="15" fillId="11" borderId="76" xfId="0" applyNumberFormat="1" applyFont="1" applyFill="1" applyBorder="1" applyAlignment="1">
      <alignment horizontal="center" vertical="center" wrapText="1" readingOrder="2"/>
    </xf>
    <xf numFmtId="0" fontId="1" fillId="13" borderId="58" xfId="0" applyFont="1" applyFill="1" applyBorder="1" applyAlignment="1">
      <alignment horizontal="center" vertical="center" wrapText="1" readingOrder="2"/>
    </xf>
    <xf numFmtId="1" fontId="15" fillId="8" borderId="29" xfId="0" applyNumberFormat="1" applyFont="1" applyFill="1" applyBorder="1" applyAlignment="1">
      <alignment horizontal="center" vertical="center" wrapText="1" readingOrder="2"/>
    </xf>
    <xf numFmtId="1" fontId="15" fillId="11" borderId="60" xfId="0" applyNumberFormat="1" applyFont="1" applyFill="1" applyBorder="1" applyAlignment="1">
      <alignment horizontal="center" vertical="center" wrapText="1" readingOrder="2"/>
    </xf>
    <xf numFmtId="1" fontId="15" fillId="8" borderId="9" xfId="0" applyNumberFormat="1" applyFont="1" applyFill="1" applyBorder="1" applyAlignment="1">
      <alignment horizontal="center" vertical="center" wrapText="1" readingOrder="2"/>
    </xf>
    <xf numFmtId="1" fontId="15" fillId="11" borderId="12" xfId="0" applyNumberFormat="1" applyFont="1" applyFill="1" applyBorder="1" applyAlignment="1">
      <alignment horizontal="center" vertical="center" wrapText="1" readingOrder="2"/>
    </xf>
    <xf numFmtId="1" fontId="15" fillId="8" borderId="12" xfId="0" applyNumberFormat="1" applyFont="1" applyFill="1" applyBorder="1" applyAlignment="1">
      <alignment horizontal="center" vertical="center" wrapText="1" readingOrder="2"/>
    </xf>
    <xf numFmtId="1" fontId="15" fillId="11" borderId="10" xfId="0" applyNumberFormat="1" applyFont="1" applyFill="1" applyBorder="1" applyAlignment="1">
      <alignment horizontal="center" vertical="center" wrapText="1" readingOrder="2"/>
    </xf>
    <xf numFmtId="1" fontId="15" fillId="8" borderId="11" xfId="0" applyNumberFormat="1" applyFont="1" applyFill="1" applyBorder="1" applyAlignment="1">
      <alignment horizontal="center" vertical="center" wrapText="1" readingOrder="2"/>
    </xf>
    <xf numFmtId="1" fontId="15" fillId="11" borderId="32" xfId="0" applyNumberFormat="1" applyFont="1" applyFill="1" applyBorder="1" applyAlignment="1">
      <alignment horizontal="center" vertical="center" wrapText="1" readingOrder="2"/>
    </xf>
    <xf numFmtId="0" fontId="1" fillId="13" borderId="59" xfId="0" applyFont="1" applyFill="1" applyBorder="1" applyAlignment="1">
      <alignment horizontal="center" vertical="center" wrapText="1" readingOrder="2"/>
    </xf>
    <xf numFmtId="1" fontId="15" fillId="8" borderId="37" xfId="0" applyNumberFormat="1" applyFont="1" applyFill="1" applyBorder="1" applyAlignment="1">
      <alignment horizontal="center" vertical="center" wrapText="1" readingOrder="2"/>
    </xf>
    <xf numFmtId="1" fontId="15" fillId="11" borderId="61" xfId="0" applyNumberFormat="1" applyFont="1" applyFill="1" applyBorder="1" applyAlignment="1">
      <alignment horizontal="center" vertical="center" wrapText="1" readingOrder="2"/>
    </xf>
    <xf numFmtId="1" fontId="15" fillId="8" borderId="15" xfId="0" applyNumberFormat="1" applyFont="1" applyFill="1" applyBorder="1" applyAlignment="1">
      <alignment horizontal="center" vertical="center" wrapText="1" readingOrder="2"/>
    </xf>
    <xf numFmtId="1" fontId="15" fillId="11" borderId="18" xfId="0" applyNumberFormat="1" applyFont="1" applyFill="1" applyBorder="1" applyAlignment="1">
      <alignment horizontal="center" vertical="center" wrapText="1" readingOrder="2"/>
    </xf>
    <xf numFmtId="1" fontId="15" fillId="8" borderId="18" xfId="0" applyNumberFormat="1" applyFont="1" applyFill="1" applyBorder="1" applyAlignment="1">
      <alignment horizontal="center" vertical="center" wrapText="1" readingOrder="2"/>
    </xf>
    <xf numFmtId="1" fontId="15" fillId="11" borderId="16" xfId="0" applyNumberFormat="1" applyFont="1" applyFill="1" applyBorder="1" applyAlignment="1">
      <alignment horizontal="center" vertical="center" wrapText="1" readingOrder="2"/>
    </xf>
    <xf numFmtId="1" fontId="15" fillId="8" borderId="17" xfId="0" applyNumberFormat="1" applyFont="1" applyFill="1" applyBorder="1" applyAlignment="1">
      <alignment horizontal="center" vertical="center" wrapText="1" readingOrder="2"/>
    </xf>
    <xf numFmtId="1" fontId="15" fillId="11" borderId="20" xfId="0" applyNumberFormat="1" applyFont="1" applyFill="1" applyBorder="1" applyAlignment="1">
      <alignment horizontal="center" vertical="center" wrapText="1" readingOrder="2"/>
    </xf>
    <xf numFmtId="0" fontId="11" fillId="6" borderId="9" xfId="0" applyFont="1" applyFill="1" applyBorder="1" applyAlignment="1">
      <alignment horizontal="center" vertical="center" wrapText="1" readingOrder="2"/>
    </xf>
    <xf numFmtId="1" fontId="1" fillId="6" borderId="9" xfId="0" applyNumberFormat="1" applyFont="1" applyFill="1" applyBorder="1" applyAlignment="1">
      <alignment horizontal="center" vertical="center" wrapText="1" readingOrder="2"/>
    </xf>
    <xf numFmtId="1" fontId="1" fillId="6" borderId="15" xfId="0" applyNumberFormat="1" applyFont="1" applyFill="1" applyBorder="1" applyAlignment="1">
      <alignment horizontal="center" vertical="center" wrapText="1" readingOrder="2"/>
    </xf>
    <xf numFmtId="1" fontId="1" fillId="6" borderId="68" xfId="0" applyNumberFormat="1" applyFont="1" applyFill="1" applyBorder="1" applyAlignment="1">
      <alignment horizontal="center" vertical="center" wrapText="1" readingOrder="2"/>
    </xf>
    <xf numFmtId="1" fontId="1" fillId="2" borderId="68" xfId="0" applyNumberFormat="1" applyFont="1" applyFill="1" applyBorder="1" applyAlignment="1">
      <alignment horizontal="center" vertical="center" wrapText="1" readingOrder="2"/>
    </xf>
    <xf numFmtId="0" fontId="12" fillId="7" borderId="29" xfId="0" applyFont="1" applyFill="1" applyBorder="1" applyAlignment="1">
      <alignment horizontal="center" vertical="center" wrapText="1" readingOrder="2"/>
    </xf>
    <xf numFmtId="1" fontId="1" fillId="7" borderId="29" xfId="0" applyNumberFormat="1" applyFont="1" applyFill="1" applyBorder="1" applyAlignment="1">
      <alignment horizontal="center" vertical="center" wrapText="1" readingOrder="2"/>
    </xf>
    <xf numFmtId="1" fontId="1" fillId="7" borderId="37" xfId="0" applyNumberFormat="1" applyFont="1" applyFill="1" applyBorder="1" applyAlignment="1">
      <alignment horizontal="center" vertical="center" wrapText="1" readingOrder="2"/>
    </xf>
    <xf numFmtId="1" fontId="1" fillId="7" borderId="30" xfId="0" applyNumberFormat="1" applyFont="1" applyFill="1" applyBorder="1" applyAlignment="1">
      <alignment horizontal="center" vertical="center" wrapText="1" readingOrder="2"/>
    </xf>
    <xf numFmtId="0" fontId="9" fillId="3" borderId="10" xfId="0" applyFont="1" applyFill="1" applyBorder="1" applyAlignment="1">
      <alignment horizontal="center" vertical="center" wrapText="1" readingOrder="2"/>
    </xf>
    <xf numFmtId="49" fontId="7" fillId="6" borderId="33" xfId="0" applyNumberFormat="1" applyFont="1" applyFill="1" applyBorder="1" applyAlignment="1">
      <alignment horizontal="center" vertical="center" wrapText="1" readingOrder="2"/>
    </xf>
    <xf numFmtId="1" fontId="1" fillId="6" borderId="33" xfId="0" applyNumberFormat="1" applyFont="1" applyFill="1" applyBorder="1" applyAlignment="1">
      <alignment horizontal="center" vertical="center" wrapText="1" readingOrder="2"/>
    </xf>
    <xf numFmtId="1" fontId="1" fillId="6" borderId="36" xfId="0" applyNumberFormat="1" applyFont="1" applyFill="1" applyBorder="1" applyAlignment="1">
      <alignment horizontal="center" vertical="center" wrapText="1" readingOrder="2"/>
    </xf>
    <xf numFmtId="1" fontId="1" fillId="6" borderId="34" xfId="0" applyNumberFormat="1" applyFont="1" applyFill="1" applyBorder="1" applyAlignment="1">
      <alignment horizontal="center" vertical="center" wrapText="1" readingOrder="2"/>
    </xf>
    <xf numFmtId="49" fontId="7" fillId="3" borderId="78" xfId="0" applyNumberFormat="1" applyFont="1" applyFill="1" applyBorder="1" applyAlignment="1">
      <alignment horizontal="center" vertical="center" wrapText="1" readingOrder="2"/>
    </xf>
    <xf numFmtId="49" fontId="11" fillId="6" borderId="13" xfId="0" applyNumberFormat="1" applyFont="1" applyFill="1" applyBorder="1" applyAlignment="1">
      <alignment horizontal="center" vertical="center" wrapText="1" readingOrder="2"/>
    </xf>
    <xf numFmtId="1" fontId="1" fillId="3" borderId="78" xfId="0" applyNumberFormat="1" applyFont="1" applyFill="1" applyBorder="1" applyAlignment="1">
      <alignment horizontal="center" vertical="center" wrapText="1" readingOrder="2"/>
    </xf>
    <xf numFmtId="1" fontId="1" fillId="6" borderId="13" xfId="0" applyNumberFormat="1" applyFont="1" applyFill="1" applyBorder="1" applyAlignment="1">
      <alignment horizontal="center" vertical="center" wrapText="1" readingOrder="2"/>
    </xf>
    <xf numFmtId="1" fontId="1" fillId="3" borderId="79" xfId="0" applyNumberFormat="1" applyFont="1" applyFill="1" applyBorder="1" applyAlignment="1">
      <alignment horizontal="center" vertical="center" wrapText="1" readingOrder="2"/>
    </xf>
    <xf numFmtId="1" fontId="1" fillId="6" borderId="19" xfId="0" applyNumberFormat="1" applyFont="1" applyFill="1" applyBorder="1" applyAlignment="1">
      <alignment horizontal="center" vertical="center" wrapText="1" readingOrder="2"/>
    </xf>
    <xf numFmtId="1" fontId="1" fillId="3" borderId="80" xfId="0" applyNumberFormat="1" applyFont="1" applyFill="1" applyBorder="1" applyAlignment="1">
      <alignment horizontal="center" vertical="center" wrapText="1" readingOrder="2"/>
    </xf>
    <xf numFmtId="0" fontId="12" fillId="7" borderId="10" xfId="0" applyFont="1" applyFill="1" applyBorder="1" applyAlignment="1">
      <alignment horizontal="center" vertical="center" wrapText="1" readingOrder="2"/>
    </xf>
    <xf numFmtId="1" fontId="1" fillId="7" borderId="10" xfId="0" applyNumberFormat="1" applyFont="1" applyFill="1" applyBorder="1" applyAlignment="1">
      <alignment horizontal="center" vertical="center" wrapText="1" readingOrder="2"/>
    </xf>
    <xf numFmtId="1" fontId="1" fillId="7" borderId="16" xfId="0" applyNumberFormat="1" applyFont="1" applyFill="1" applyBorder="1" applyAlignment="1">
      <alignment horizontal="center" vertical="center" wrapText="1" readingOrder="2"/>
    </xf>
    <xf numFmtId="0" fontId="7" fillId="2" borderId="81" xfId="0" applyFont="1" applyFill="1" applyBorder="1" applyAlignment="1">
      <alignment horizontal="center" vertical="center" wrapText="1" readingOrder="2"/>
    </xf>
    <xf numFmtId="1" fontId="1" fillId="2" borderId="81" xfId="0" applyNumberFormat="1" applyFont="1" applyFill="1" applyBorder="1" applyAlignment="1">
      <alignment horizontal="center" vertical="center" wrapText="1" readingOrder="2"/>
    </xf>
    <xf numFmtId="1" fontId="1" fillId="2" borderId="82" xfId="0" applyNumberFormat="1" applyFont="1" applyFill="1" applyBorder="1" applyAlignment="1">
      <alignment horizontal="center" vertical="center" wrapText="1" readingOrder="2"/>
    </xf>
    <xf numFmtId="1" fontId="1" fillId="2" borderId="83" xfId="0" applyNumberFormat="1" applyFont="1" applyFill="1" applyBorder="1" applyAlignment="1">
      <alignment horizontal="center" vertical="center" wrapText="1" readingOrder="2"/>
    </xf>
    <xf numFmtId="0" fontId="7" fillId="7" borderId="78" xfId="0" applyFont="1" applyFill="1" applyBorder="1" applyAlignment="1">
      <alignment horizontal="center" vertical="center" wrapText="1" readingOrder="2"/>
    </xf>
    <xf numFmtId="0" fontId="7" fillId="2" borderId="13" xfId="0" applyFont="1" applyFill="1" applyBorder="1" applyAlignment="1">
      <alignment horizontal="center" vertical="center" wrapText="1" readingOrder="2"/>
    </xf>
    <xf numFmtId="1" fontId="1" fillId="7" borderId="78" xfId="0" applyNumberFormat="1" applyFont="1" applyFill="1" applyBorder="1" applyAlignment="1">
      <alignment horizontal="center" vertical="center" wrapText="1" readingOrder="2"/>
    </xf>
    <xf numFmtId="1" fontId="1" fillId="2" borderId="13" xfId="0" applyNumberFormat="1" applyFont="1" applyFill="1" applyBorder="1" applyAlignment="1">
      <alignment horizontal="center" vertical="center" wrapText="1" readingOrder="2"/>
    </xf>
    <xf numFmtId="1" fontId="1" fillId="7" borderId="79" xfId="0" applyNumberFormat="1" applyFont="1" applyFill="1" applyBorder="1" applyAlignment="1">
      <alignment horizontal="center" vertical="center" wrapText="1" readingOrder="2"/>
    </xf>
    <xf numFmtId="1" fontId="1" fillId="2" borderId="19" xfId="0" applyNumberFormat="1" applyFont="1" applyFill="1" applyBorder="1" applyAlignment="1">
      <alignment horizontal="center" vertical="center" wrapText="1" readingOrder="2"/>
    </xf>
    <xf numFmtId="1" fontId="1" fillId="7" borderId="80" xfId="0" applyNumberFormat="1" applyFont="1" applyFill="1" applyBorder="1" applyAlignment="1">
      <alignment horizontal="center" vertical="center" wrapText="1" readingOrder="2"/>
    </xf>
    <xf numFmtId="1" fontId="1" fillId="2" borderId="26" xfId="0" applyNumberFormat="1" applyFont="1" applyFill="1" applyBorder="1" applyAlignment="1">
      <alignment horizontal="center" vertical="center" wrapText="1" readingOrder="2"/>
    </xf>
    <xf numFmtId="1" fontId="15" fillId="14" borderId="30" xfId="0" applyNumberFormat="1" applyFont="1" applyFill="1" applyBorder="1" applyAlignment="1">
      <alignment horizontal="center" vertical="center" wrapText="1" readingOrder="2"/>
    </xf>
    <xf numFmtId="1" fontId="15" fillId="14" borderId="25" xfId="0" applyNumberFormat="1" applyFont="1" applyFill="1" applyBorder="1" applyAlignment="1">
      <alignment horizontal="center" vertical="center" wrapText="1" readingOrder="2"/>
    </xf>
    <xf numFmtId="1" fontId="15" fillId="14" borderId="24" xfId="0" applyNumberFormat="1" applyFont="1" applyFill="1" applyBorder="1" applyAlignment="1">
      <alignment horizontal="center" vertical="center" wrapText="1" readingOrder="2"/>
    </xf>
    <xf numFmtId="1" fontId="15" fillId="14" borderId="68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58" xfId="0" applyFont="1" applyFill="1" applyBorder="1" applyAlignment="1">
      <alignment horizontal="center" vertical="center" wrapText="1" readingOrder="2"/>
    </xf>
    <xf numFmtId="0" fontId="1" fillId="13" borderId="59" xfId="0" applyFont="1" applyFill="1" applyBorder="1" applyAlignment="1">
      <alignment horizontal="center" vertical="center" wrapText="1" readingOrder="2"/>
    </xf>
    <xf numFmtId="0" fontId="1" fillId="13" borderId="84" xfId="0" applyFont="1" applyFill="1" applyBorder="1" applyAlignment="1">
      <alignment horizontal="center" vertical="center" wrapText="1" readingOrder="2"/>
    </xf>
    <xf numFmtId="1" fontId="15" fillId="8" borderId="85" xfId="0" applyNumberFormat="1" applyFont="1" applyFill="1" applyBorder="1" applyAlignment="1">
      <alignment horizontal="center" vertical="center" wrapText="1" readingOrder="2"/>
    </xf>
    <xf numFmtId="1" fontId="15" fillId="11" borderId="86" xfId="0" applyNumberFormat="1" applyFont="1" applyFill="1" applyBorder="1" applyAlignment="1">
      <alignment horizontal="center" vertical="center" wrapText="1" readingOrder="2"/>
    </xf>
    <xf numFmtId="1" fontId="15" fillId="8" borderId="87" xfId="0" applyNumberFormat="1" applyFont="1" applyFill="1" applyBorder="1" applyAlignment="1">
      <alignment horizontal="center" vertical="center" wrapText="1" readingOrder="2"/>
    </xf>
    <xf numFmtId="1" fontId="15" fillId="11" borderId="88" xfId="0" applyNumberFormat="1" applyFont="1" applyFill="1" applyBorder="1" applyAlignment="1">
      <alignment horizontal="center" vertical="center" wrapText="1" readingOrder="2"/>
    </xf>
    <xf numFmtId="1" fontId="15" fillId="8" borderId="88" xfId="0" applyNumberFormat="1" applyFont="1" applyFill="1" applyBorder="1" applyAlignment="1">
      <alignment horizontal="center" vertical="center" wrapText="1" readingOrder="2"/>
    </xf>
    <xf numFmtId="1" fontId="15" fillId="11" borderId="89" xfId="0" applyNumberFormat="1" applyFont="1" applyFill="1" applyBorder="1" applyAlignment="1">
      <alignment horizontal="center" vertical="center" wrapText="1" readingOrder="2"/>
    </xf>
    <xf numFmtId="1" fontId="15" fillId="8" borderId="90" xfId="0" applyNumberFormat="1" applyFont="1" applyFill="1" applyBorder="1" applyAlignment="1">
      <alignment horizontal="center" vertical="center" wrapText="1" readingOrder="2"/>
    </xf>
    <xf numFmtId="1" fontId="15" fillId="11" borderId="91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1" fontId="15" fillId="8" borderId="92" xfId="0" applyNumberFormat="1" applyFont="1" applyFill="1" applyBorder="1" applyAlignment="1">
      <alignment horizontal="center" vertical="center" wrapText="1" readingOrder="2"/>
    </xf>
    <xf numFmtId="1" fontId="15" fillId="11" borderId="93" xfId="0" applyNumberFormat="1" applyFont="1" applyFill="1" applyBorder="1" applyAlignment="1">
      <alignment horizontal="center" vertical="center" wrapText="1" readingOrder="2"/>
    </xf>
    <xf numFmtId="1" fontId="15" fillId="8" borderId="94" xfId="0" applyNumberFormat="1" applyFont="1" applyFill="1" applyBorder="1" applyAlignment="1">
      <alignment horizontal="center" vertical="center" wrapText="1" readingOrder="2"/>
    </xf>
    <xf numFmtId="1" fontId="15" fillId="11" borderId="95" xfId="0" applyNumberFormat="1" applyFont="1" applyFill="1" applyBorder="1" applyAlignment="1">
      <alignment horizontal="center" vertical="center" wrapText="1" readingOrder="2"/>
    </xf>
    <xf numFmtId="1" fontId="15" fillId="11" borderId="13" xfId="0" applyNumberFormat="1" applyFont="1" applyFill="1" applyBorder="1" applyAlignment="1">
      <alignment horizontal="center" vertical="center" wrapText="1" readingOrder="2"/>
    </xf>
    <xf numFmtId="0" fontId="1" fillId="8" borderId="97" xfId="0" applyFont="1" applyFill="1" applyBorder="1" applyAlignment="1">
      <alignment horizontal="center" vertical="center" wrapText="1" readingOrder="2"/>
    </xf>
    <xf numFmtId="0" fontId="1" fillId="11" borderId="98" xfId="0" applyFont="1" applyFill="1" applyBorder="1" applyAlignment="1">
      <alignment horizontal="center" vertical="center" wrapText="1" readingOrder="2"/>
    </xf>
    <xf numFmtId="0" fontId="1" fillId="8" borderId="99" xfId="0" applyFont="1" applyFill="1" applyBorder="1" applyAlignment="1">
      <alignment horizontal="center" vertical="center" wrapText="1" readingOrder="2"/>
    </xf>
    <xf numFmtId="0" fontId="1" fillId="11" borderId="100" xfId="0" applyFont="1" applyFill="1" applyBorder="1" applyAlignment="1">
      <alignment horizontal="center" vertical="center" wrapText="1" readingOrder="2"/>
    </xf>
    <xf numFmtId="0" fontId="1" fillId="8" borderId="100" xfId="0" applyFont="1" applyFill="1" applyBorder="1" applyAlignment="1">
      <alignment horizontal="center" vertical="center" wrapText="1" readingOrder="2"/>
    </xf>
    <xf numFmtId="0" fontId="1" fillId="11" borderId="101" xfId="0" applyFont="1" applyFill="1" applyBorder="1" applyAlignment="1">
      <alignment horizontal="center" vertical="center" wrapText="1" readingOrder="2"/>
    </xf>
    <xf numFmtId="0" fontId="1" fillId="8" borderId="102" xfId="0" applyFont="1" applyFill="1" applyBorder="1" applyAlignment="1">
      <alignment horizontal="center" vertical="center" wrapText="1" readingOrder="2"/>
    </xf>
    <xf numFmtId="0" fontId="1" fillId="11" borderId="103" xfId="0" applyFont="1" applyFill="1" applyBorder="1" applyAlignment="1">
      <alignment horizontal="center" vertical="center" wrapText="1" readingOrder="2"/>
    </xf>
    <xf numFmtId="0" fontId="6" fillId="13" borderId="104" xfId="0" applyFont="1" applyFill="1" applyBorder="1" applyAlignment="1">
      <alignment horizontal="center" vertical="center" wrapText="1" readingOrder="2"/>
    </xf>
    <xf numFmtId="1" fontId="15" fillId="8" borderId="105" xfId="0" applyNumberFormat="1" applyFont="1" applyFill="1" applyBorder="1" applyAlignment="1">
      <alignment horizontal="center" vertical="center" wrapText="1" readingOrder="2"/>
    </xf>
    <xf numFmtId="1" fontId="15" fillId="11" borderId="106" xfId="0" applyNumberFormat="1" applyFont="1" applyFill="1" applyBorder="1" applyAlignment="1">
      <alignment horizontal="center" vertical="center" wrapText="1" readingOrder="2"/>
    </xf>
    <xf numFmtId="1" fontId="15" fillId="14" borderId="105" xfId="0" applyNumberFormat="1" applyFont="1" applyFill="1" applyBorder="1" applyAlignment="1">
      <alignment horizontal="center" vertical="center" wrapText="1" readingOrder="2"/>
    </xf>
    <xf numFmtId="1" fontId="15" fillId="11" borderId="107" xfId="0" applyNumberFormat="1" applyFont="1" applyFill="1" applyBorder="1" applyAlignment="1">
      <alignment horizontal="center" vertical="center" wrapText="1" readingOrder="2"/>
    </xf>
    <xf numFmtId="1" fontId="15" fillId="14" borderId="107" xfId="0" applyNumberFormat="1" applyFont="1" applyFill="1" applyBorder="1" applyAlignment="1">
      <alignment horizontal="center" vertical="center" wrapText="1" readingOrder="2"/>
    </xf>
    <xf numFmtId="1" fontId="15" fillId="11" borderId="108" xfId="0" applyNumberFormat="1" applyFont="1" applyFill="1" applyBorder="1" applyAlignment="1">
      <alignment horizontal="center" vertical="center" wrapText="1" readingOrder="2"/>
    </xf>
    <xf numFmtId="1" fontId="15" fillId="14" borderId="109" xfId="0" applyNumberFormat="1" applyFont="1" applyFill="1" applyBorder="1" applyAlignment="1">
      <alignment horizontal="center" vertical="center" wrapText="1" readingOrder="2"/>
    </xf>
    <xf numFmtId="1" fontId="15" fillId="14" borderId="110" xfId="0" applyNumberFormat="1" applyFont="1" applyFill="1" applyBorder="1" applyAlignment="1">
      <alignment horizontal="center" vertical="center" wrapText="1" readingOrder="2"/>
    </xf>
    <xf numFmtId="1" fontId="15" fillId="11" borderId="111" xfId="0" applyNumberFormat="1" applyFont="1" applyFill="1" applyBorder="1" applyAlignment="1">
      <alignment horizontal="center" vertical="center" wrapText="1" readingOrder="2"/>
    </xf>
    <xf numFmtId="1" fontId="15" fillId="8" borderId="97" xfId="0" applyNumberFormat="1" applyFont="1" applyFill="1" applyBorder="1" applyAlignment="1">
      <alignment horizontal="center" vertical="center" wrapText="1" readingOrder="2"/>
    </xf>
    <xf numFmtId="1" fontId="15" fillId="11" borderId="98" xfId="0" applyNumberFormat="1" applyFont="1" applyFill="1" applyBorder="1" applyAlignment="1">
      <alignment horizontal="center" vertical="center" wrapText="1" readingOrder="2"/>
    </xf>
    <xf numFmtId="1" fontId="15" fillId="8" borderId="99" xfId="0" applyNumberFormat="1" applyFont="1" applyFill="1" applyBorder="1" applyAlignment="1">
      <alignment horizontal="center" vertical="center" wrapText="1" readingOrder="2"/>
    </xf>
    <xf numFmtId="1" fontId="15" fillId="11" borderId="100" xfId="0" applyNumberFormat="1" applyFont="1" applyFill="1" applyBorder="1" applyAlignment="1">
      <alignment horizontal="center" vertical="center" wrapText="1" readingOrder="2"/>
    </xf>
    <xf numFmtId="1" fontId="15" fillId="8" borderId="100" xfId="0" applyNumberFormat="1" applyFont="1" applyFill="1" applyBorder="1" applyAlignment="1">
      <alignment horizontal="center" vertical="center" wrapText="1" readingOrder="2"/>
    </xf>
    <xf numFmtId="1" fontId="15" fillId="11" borderId="101" xfId="0" applyNumberFormat="1" applyFont="1" applyFill="1" applyBorder="1" applyAlignment="1">
      <alignment horizontal="center" vertical="center" wrapText="1" readingOrder="2"/>
    </xf>
    <xf numFmtId="1" fontId="15" fillId="8" borderId="102" xfId="0" applyNumberFormat="1" applyFont="1" applyFill="1" applyBorder="1" applyAlignment="1">
      <alignment horizontal="center" vertical="center" wrapText="1" readingOrder="2"/>
    </xf>
    <xf numFmtId="1" fontId="15" fillId="11" borderId="103" xfId="0" applyNumberFormat="1" applyFont="1" applyFill="1" applyBorder="1" applyAlignment="1">
      <alignment horizontal="center" vertical="center" wrapText="1" readingOrder="2"/>
    </xf>
    <xf numFmtId="0" fontId="1" fillId="13" borderId="96" xfId="0" applyFont="1" applyFill="1" applyBorder="1" applyAlignment="1">
      <alignment horizontal="center" vertical="center" wrapText="1" readingOrder="2"/>
    </xf>
    <xf numFmtId="0" fontId="1" fillId="8" borderId="116" xfId="0" applyFont="1" applyFill="1" applyBorder="1" applyAlignment="1">
      <alignment horizontal="center" vertical="center" wrapText="1" readingOrder="2"/>
    </xf>
    <xf numFmtId="0" fontId="1" fillId="11" borderId="116" xfId="0" applyFont="1" applyFill="1" applyBorder="1" applyAlignment="1">
      <alignment horizontal="center" vertical="center" wrapText="1" readingOrder="2"/>
    </xf>
    <xf numFmtId="0" fontId="1" fillId="11" borderId="117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1" fontId="15" fillId="8" borderId="116" xfId="0" applyNumberFormat="1" applyFont="1" applyFill="1" applyBorder="1" applyAlignment="1">
      <alignment horizontal="center" vertical="center" wrapText="1" readingOrder="2"/>
    </xf>
    <xf numFmtId="1" fontId="15" fillId="11" borderId="116" xfId="0" applyNumberFormat="1" applyFont="1" applyFill="1" applyBorder="1" applyAlignment="1">
      <alignment horizontal="center" vertical="center" wrapText="1" readingOrder="2"/>
    </xf>
    <xf numFmtId="1" fontId="15" fillId="11" borderId="117" xfId="0" applyNumberFormat="1" applyFont="1" applyFill="1" applyBorder="1" applyAlignment="1">
      <alignment horizontal="center" vertical="center" wrapText="1" readingOrder="2"/>
    </xf>
    <xf numFmtId="0" fontId="6" fillId="13" borderId="118" xfId="0" applyFont="1" applyFill="1" applyBorder="1" applyAlignment="1">
      <alignment horizontal="center" vertical="center" wrapText="1" readingOrder="2"/>
    </xf>
    <xf numFmtId="1" fontId="15" fillId="8" borderId="119" xfId="0" applyNumberFormat="1" applyFont="1" applyFill="1" applyBorder="1" applyAlignment="1">
      <alignment horizontal="center" vertical="center" wrapText="1" readingOrder="2"/>
    </xf>
    <xf numFmtId="1" fontId="15" fillId="11" borderId="119" xfId="0" applyNumberFormat="1" applyFont="1" applyFill="1" applyBorder="1" applyAlignment="1">
      <alignment horizontal="center" vertical="center" wrapText="1" readingOrder="2"/>
    </xf>
    <xf numFmtId="1" fontId="15" fillId="14" borderId="119" xfId="0" applyNumberFormat="1" applyFont="1" applyFill="1" applyBorder="1" applyAlignment="1">
      <alignment horizontal="center" vertical="center" wrapText="1" readingOrder="2"/>
    </xf>
    <xf numFmtId="1" fontId="15" fillId="11" borderId="120" xfId="0" applyNumberFormat="1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1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15" fillId="13" borderId="115" xfId="0" applyFont="1" applyFill="1" applyBorder="1" applyAlignment="1">
      <alignment horizontal="center" vertical="center" wrapText="1" readingOrder="2"/>
    </xf>
    <xf numFmtId="0" fontId="13" fillId="0" borderId="28" xfId="0" applyFont="1" applyBorder="1" applyAlignment="1">
      <alignment horizontal="center" vertical="center" wrapText="1" readingOrder="2"/>
    </xf>
    <xf numFmtId="0" fontId="14" fillId="8" borderId="46" xfId="0" applyFont="1" applyFill="1" applyBorder="1" applyAlignment="1">
      <alignment horizontal="center" vertical="center" wrapText="1" readingOrder="2"/>
    </xf>
    <xf numFmtId="0" fontId="14" fillId="8" borderId="47" xfId="0" applyFont="1" applyFill="1" applyBorder="1" applyAlignment="1">
      <alignment horizontal="center" vertical="center" wrapText="1" readingOrder="2"/>
    </xf>
    <xf numFmtId="0" fontId="14" fillId="8" borderId="50" xfId="0" applyFont="1" applyFill="1" applyBorder="1" applyAlignment="1">
      <alignment horizontal="center" vertical="center" wrapText="1" readingOrder="2"/>
    </xf>
    <xf numFmtId="0" fontId="14" fillId="8" borderId="51" xfId="0" applyFont="1" applyFill="1" applyBorder="1" applyAlignment="1">
      <alignment horizontal="center" vertical="center" wrapText="1" readingOrder="2"/>
    </xf>
    <xf numFmtId="1" fontId="14" fillId="8" borderId="47" xfId="0" applyNumberFormat="1" applyFont="1" applyFill="1" applyBorder="1" applyAlignment="1">
      <alignment horizontal="center" vertical="center" wrapText="1" readingOrder="2"/>
    </xf>
    <xf numFmtId="1" fontId="14" fillId="8" borderId="48" xfId="0" applyNumberFormat="1" applyFont="1" applyFill="1" applyBorder="1" applyAlignment="1">
      <alignment horizontal="center" vertical="center" wrapText="1" readingOrder="2"/>
    </xf>
    <xf numFmtId="1" fontId="14" fillId="8" borderId="51" xfId="0" applyNumberFormat="1" applyFont="1" applyFill="1" applyBorder="1" applyAlignment="1">
      <alignment horizontal="center" vertical="center" wrapText="1" readingOrder="2"/>
    </xf>
    <xf numFmtId="1" fontId="14" fillId="8" borderId="52" xfId="0" applyNumberFormat="1" applyFont="1" applyFill="1" applyBorder="1" applyAlignment="1">
      <alignment horizontal="center" vertical="center" wrapText="1" readingOrder="2"/>
    </xf>
    <xf numFmtId="0" fontId="13" fillId="0" borderId="49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2"/>
    </xf>
    <xf numFmtId="164" fontId="14" fillId="8" borderId="51" xfId="0" applyNumberFormat="1" applyFont="1" applyFill="1" applyBorder="1" applyAlignment="1">
      <alignment horizontal="center" vertical="center" wrapText="1" readingOrder="2"/>
    </xf>
    <xf numFmtId="164" fontId="14" fillId="8" borderId="52" xfId="0" applyNumberFormat="1" applyFont="1" applyFill="1" applyBorder="1" applyAlignment="1">
      <alignment horizontal="center" vertical="center" wrapText="1" readingOrder="2"/>
    </xf>
    <xf numFmtId="10" fontId="13" fillId="0" borderId="49" xfId="0" applyNumberFormat="1" applyFont="1" applyBorder="1" applyAlignment="1">
      <alignment horizontal="center" vertical="center" wrapText="1" readingOrder="2"/>
    </xf>
    <xf numFmtId="10" fontId="13" fillId="0" borderId="0" xfId="0" applyNumberFormat="1" applyFont="1" applyAlignment="1">
      <alignment horizontal="center" vertical="center" wrapText="1" readingOrder="2"/>
    </xf>
    <xf numFmtId="0" fontId="14" fillId="8" borderId="53" xfId="0" applyFont="1" applyFill="1" applyBorder="1" applyAlignment="1">
      <alignment horizontal="center" vertical="center" wrapText="1" readingOrder="2"/>
    </xf>
    <xf numFmtId="0" fontId="14" fillId="8" borderId="54" xfId="0" applyFont="1" applyFill="1" applyBorder="1" applyAlignment="1">
      <alignment horizontal="center" vertical="center" wrapText="1" readingOrder="2"/>
    </xf>
    <xf numFmtId="164" fontId="14" fillId="8" borderId="54" xfId="0" applyNumberFormat="1" applyFont="1" applyFill="1" applyBorder="1" applyAlignment="1">
      <alignment horizontal="center" vertical="center" wrapText="1" readingOrder="2"/>
    </xf>
    <xf numFmtId="164" fontId="14" fillId="8" borderId="55" xfId="0" applyNumberFormat="1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3" fillId="0" borderId="38" xfId="0" applyFont="1" applyBorder="1" applyAlignment="1">
      <alignment horizontal="center" vertical="center" wrapText="1" readingOrder="2"/>
    </xf>
    <xf numFmtId="0" fontId="13" fillId="0" borderId="41" xfId="0" applyFont="1" applyBorder="1" applyAlignment="1">
      <alignment horizontal="center" vertical="center" wrapText="1" readingOrder="2"/>
    </xf>
    <xf numFmtId="0" fontId="13" fillId="0" borderId="39" xfId="0" applyFont="1" applyBorder="1" applyAlignment="1">
      <alignment horizontal="center" vertical="center" wrapText="1" readingOrder="2"/>
    </xf>
    <xf numFmtId="0" fontId="13" fillId="0" borderId="40" xfId="0" applyFont="1" applyBorder="1" applyAlignment="1">
      <alignment horizontal="center" vertical="center" wrapText="1" readingOrder="2"/>
    </xf>
    <xf numFmtId="0" fontId="13" fillId="0" borderId="21" xfId="0" applyFont="1" applyBorder="1" applyAlignment="1">
      <alignment horizontal="center" vertical="center" wrapText="1" readingOrder="2"/>
    </xf>
    <xf numFmtId="0" fontId="13" fillId="0" borderId="42" xfId="0" applyFont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wrapText="1" readingOrder="2"/>
    </xf>
    <xf numFmtId="0" fontId="1" fillId="5" borderId="8" xfId="0" applyFont="1" applyFill="1" applyBorder="1" applyAlignment="1">
      <alignment horizontal="center" vertical="center" wrapText="1" readingOrder="2"/>
    </xf>
    <xf numFmtId="0" fontId="11" fillId="4" borderId="6" xfId="0" applyFont="1" applyFill="1" applyBorder="1" applyAlignment="1">
      <alignment horizontal="center" vertical="center" wrapText="1" readingOrder="2"/>
    </xf>
    <xf numFmtId="0" fontId="11" fillId="4" borderId="33" xfId="0" applyFont="1" applyFill="1" applyBorder="1" applyAlignment="1">
      <alignment horizontal="center" vertical="center" wrapText="1" readingOrder="2"/>
    </xf>
    <xf numFmtId="0" fontId="7" fillId="3" borderId="35" xfId="0" applyFont="1" applyFill="1" applyBorder="1" applyAlignment="1">
      <alignment horizontal="center" vertical="center" wrapText="1" readingOrder="2"/>
    </xf>
    <xf numFmtId="0" fontId="7" fillId="3" borderId="4" xfId="0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7" fillId="6" borderId="5" xfId="0" applyFont="1" applyFill="1" applyBorder="1" applyAlignment="1">
      <alignment horizontal="center" vertical="center" wrapText="1" readingOrder="2"/>
    </xf>
    <xf numFmtId="0" fontId="10" fillId="6" borderId="6" xfId="0" applyFont="1" applyFill="1" applyBorder="1" applyAlignment="1">
      <alignment horizontal="center" vertical="center" wrapText="1" readingOrder="2"/>
    </xf>
    <xf numFmtId="0" fontId="7" fillId="7" borderId="5" xfId="0" applyFont="1" applyFill="1" applyBorder="1" applyAlignment="1">
      <alignment horizontal="center" vertical="center" wrapText="1" readingOrder="2"/>
    </xf>
    <xf numFmtId="0" fontId="10" fillId="7" borderId="6" xfId="0" applyFont="1" applyFill="1" applyBorder="1" applyAlignment="1">
      <alignment horizontal="center" vertical="center" wrapText="1" readingOrder="2"/>
    </xf>
    <xf numFmtId="0" fontId="10" fillId="7" borderId="7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31" xfId="0" applyFont="1" applyFill="1" applyBorder="1" applyAlignment="1">
      <alignment horizontal="center" vertical="center" wrapText="1" readingOrder="2"/>
    </xf>
    <xf numFmtId="49" fontId="1" fillId="0" borderId="21" xfId="0" applyNumberFormat="1" applyFont="1" applyFill="1" applyBorder="1" applyAlignment="1">
      <alignment horizontal="center" vertical="center" wrapText="1" readingOrder="2"/>
    </xf>
    <xf numFmtId="0" fontId="1" fillId="0" borderId="21" xfId="0" applyFont="1" applyFill="1" applyBorder="1" applyAlignment="1">
      <alignment horizontal="center" vertical="center" wrapText="1" readingOrder="2"/>
    </xf>
    <xf numFmtId="0" fontId="1" fillId="0" borderId="38" xfId="0" applyFont="1" applyFill="1" applyBorder="1" applyAlignment="1">
      <alignment horizontal="center" vertical="center" wrapText="1" readingOrder="2"/>
    </xf>
    <xf numFmtId="0" fontId="1" fillId="0" borderId="41" xfId="0" applyFont="1" applyFill="1" applyBorder="1" applyAlignment="1">
      <alignment horizontal="center" vertical="center" wrapText="1" readingOrder="2"/>
    </xf>
    <xf numFmtId="0" fontId="1" fillId="0" borderId="39" xfId="0" applyFont="1" applyFill="1" applyBorder="1" applyAlignment="1">
      <alignment horizontal="center" vertical="center" wrapText="1" readingOrder="2"/>
    </xf>
    <xf numFmtId="0" fontId="5" fillId="0" borderId="39" xfId="0" applyFont="1" applyFill="1" applyBorder="1" applyAlignment="1">
      <alignment horizontal="center" vertical="center" wrapText="1" readingOrder="2"/>
    </xf>
    <xf numFmtId="0" fontId="1" fillId="0" borderId="40" xfId="0" applyFont="1" applyFill="1" applyBorder="1" applyAlignment="1">
      <alignment horizontal="center" vertical="center" wrapText="1" readingOrder="2"/>
    </xf>
    <xf numFmtId="0" fontId="1" fillId="0" borderId="42" xfId="0" applyFont="1" applyFill="1" applyBorder="1" applyAlignment="1">
      <alignment horizontal="center" vertical="center" wrapText="1" readingOrder="2"/>
    </xf>
    <xf numFmtId="0" fontId="1" fillId="13" borderId="38" xfId="0" applyFont="1" applyFill="1" applyBorder="1" applyAlignment="1">
      <alignment horizontal="center" vertical="center" wrapText="1" readingOrder="2"/>
    </xf>
    <xf numFmtId="0" fontId="1" fillId="13" borderId="41" xfId="0" applyFont="1" applyFill="1" applyBorder="1" applyAlignment="1">
      <alignment horizontal="center" vertical="center" wrapText="1" readingOrder="2"/>
    </xf>
    <xf numFmtId="0" fontId="1" fillId="12" borderId="39" xfId="0" applyFont="1" applyFill="1" applyBorder="1" applyAlignment="1">
      <alignment horizontal="center" vertical="center" wrapText="1" readingOrder="2"/>
    </xf>
    <xf numFmtId="0" fontId="1" fillId="12" borderId="21" xfId="0" applyFont="1" applyFill="1" applyBorder="1" applyAlignment="1">
      <alignment horizontal="center" vertical="center" wrapText="1" readingOrder="2"/>
    </xf>
    <xf numFmtId="0" fontId="5" fillId="12" borderId="39" xfId="0" applyFont="1" applyFill="1" applyBorder="1" applyAlignment="1">
      <alignment horizontal="center" vertical="center" wrapText="1" readingOrder="2"/>
    </xf>
    <xf numFmtId="0" fontId="1" fillId="12" borderId="40" xfId="0" applyFont="1" applyFill="1" applyBorder="1" applyAlignment="1">
      <alignment horizontal="center" vertical="center" wrapText="1" readingOrder="2"/>
    </xf>
    <xf numFmtId="49" fontId="1" fillId="12" borderId="21" xfId="0" applyNumberFormat="1" applyFont="1" applyFill="1" applyBorder="1" applyAlignment="1">
      <alignment horizontal="center" vertical="center" wrapText="1" readingOrder="2"/>
    </xf>
    <xf numFmtId="0" fontId="1" fillId="12" borderId="42" xfId="0" applyFont="1" applyFill="1" applyBorder="1" applyAlignment="1">
      <alignment horizontal="center" vertical="center" wrapText="1" readingOrder="2"/>
    </xf>
    <xf numFmtId="0" fontId="7" fillId="3" borderId="65" xfId="0" applyFont="1" applyFill="1" applyBorder="1" applyAlignment="1">
      <alignment horizontal="center" vertical="center" wrapText="1" readingOrder="2"/>
    </xf>
    <xf numFmtId="0" fontId="7" fillId="6" borderId="6" xfId="0" applyFont="1" applyFill="1" applyBorder="1" applyAlignment="1">
      <alignment horizontal="center" vertical="center" wrapText="1" readingOrder="2"/>
    </xf>
    <xf numFmtId="0" fontId="7" fillId="7" borderId="77" xfId="0" applyFont="1" applyFill="1" applyBorder="1" applyAlignment="1">
      <alignment horizontal="center" vertical="center" wrapText="1" readingOrder="2"/>
    </xf>
    <xf numFmtId="0" fontId="10" fillId="7" borderId="64" xfId="0" applyFont="1" applyFill="1" applyBorder="1" applyAlignment="1">
      <alignment horizontal="center" vertical="center" wrapText="1" readingOrder="2"/>
    </xf>
    <xf numFmtId="49" fontId="1" fillId="12" borderId="11" xfId="0" applyNumberFormat="1" applyFont="1" applyFill="1" applyBorder="1" applyAlignment="1">
      <alignment horizontal="center" vertical="center" wrapText="1" readingOrder="2"/>
    </xf>
    <xf numFmtId="49" fontId="1" fillId="12" borderId="60" xfId="0" applyNumberFormat="1" applyFont="1" applyFill="1" applyBorder="1" applyAlignment="1">
      <alignment horizontal="center" vertical="center" wrapText="1" readingOrder="2"/>
    </xf>
    <xf numFmtId="0" fontId="1" fillId="12" borderId="9" xfId="0" applyFont="1" applyFill="1" applyBorder="1" applyAlignment="1">
      <alignment horizontal="center" vertical="center" wrapText="1" readingOrder="2"/>
    </xf>
    <xf numFmtId="0" fontId="1" fillId="12" borderId="12" xfId="0" applyFont="1" applyFill="1" applyBorder="1" applyAlignment="1">
      <alignment horizontal="center" vertical="center" wrapText="1" readingOrder="2"/>
    </xf>
    <xf numFmtId="0" fontId="1" fillId="12" borderId="10" xfId="0" applyFont="1" applyFill="1" applyBorder="1" applyAlignment="1">
      <alignment horizontal="center" vertical="center" wrapText="1" readingOrder="2"/>
    </xf>
    <xf numFmtId="0" fontId="1" fillId="12" borderId="11" xfId="0" applyFont="1" applyFill="1" applyBorder="1" applyAlignment="1">
      <alignment horizontal="center" vertical="center" wrapText="1" readingOrder="2"/>
    </xf>
    <xf numFmtId="0" fontId="1" fillId="12" borderId="60" xfId="0" applyFont="1" applyFill="1" applyBorder="1" applyAlignment="1">
      <alignment horizontal="center" vertical="center" wrapText="1" readingOrder="2"/>
    </xf>
    <xf numFmtId="49" fontId="1" fillId="12" borderId="12" xfId="0" applyNumberFormat="1" applyFont="1" applyFill="1" applyBorder="1" applyAlignment="1">
      <alignment horizontal="center" vertical="center" wrapText="1" readingOrder="2"/>
    </xf>
    <xf numFmtId="49" fontId="1" fillId="12" borderId="10" xfId="0" applyNumberFormat="1" applyFont="1" applyFill="1" applyBorder="1" applyAlignment="1">
      <alignment horizontal="center" vertical="center" wrapText="1" readingOrder="2"/>
    </xf>
    <xf numFmtId="0" fontId="1" fillId="13" borderId="57" xfId="0" applyFont="1" applyFill="1" applyBorder="1" applyAlignment="1">
      <alignment horizontal="center" vertical="center" wrapText="1" readingOrder="2"/>
    </xf>
    <xf numFmtId="0" fontId="1" fillId="13" borderId="58" xfId="0" applyFont="1" applyFill="1" applyBorder="1" applyAlignment="1">
      <alignment horizontal="center" vertical="center" wrapText="1" readingOrder="2"/>
    </xf>
    <xf numFmtId="0" fontId="1" fillId="13" borderId="59" xfId="0" applyFont="1" applyFill="1" applyBorder="1" applyAlignment="1">
      <alignment horizontal="center" vertical="center" wrapText="1" readingOrder="2"/>
    </xf>
    <xf numFmtId="0" fontId="1" fillId="12" borderId="35" xfId="0" applyFont="1" applyFill="1" applyBorder="1" applyAlignment="1">
      <alignment horizontal="center" vertical="center" wrapText="1" readingOrder="2"/>
    </xf>
    <xf numFmtId="0" fontId="1" fillId="12" borderId="65" xfId="0" applyFont="1" applyFill="1" applyBorder="1" applyAlignment="1">
      <alignment horizontal="center" vertical="center" wrapText="1" readingOrder="2"/>
    </xf>
    <xf numFmtId="0" fontId="1" fillId="12" borderId="29" xfId="0" applyFont="1" applyFill="1" applyBorder="1" applyAlignment="1">
      <alignment horizontal="center" vertical="center" wrapText="1" readingOrder="2"/>
    </xf>
    <xf numFmtId="0" fontId="1" fillId="12" borderId="64" xfId="0" applyFont="1" applyFill="1" applyBorder="1" applyAlignment="1">
      <alignment horizontal="center" vertical="center" wrapText="1" readingOrder="2"/>
    </xf>
    <xf numFmtId="0" fontId="1" fillId="12" borderId="62" xfId="0" applyFont="1" applyFill="1" applyBorder="1" applyAlignment="1">
      <alignment horizontal="center" vertical="center" wrapText="1" readingOrder="2"/>
    </xf>
    <xf numFmtId="0" fontId="5" fillId="12" borderId="62" xfId="0" applyFont="1" applyFill="1" applyBorder="1" applyAlignment="1">
      <alignment horizontal="center" vertical="center" wrapText="1" readingOrder="2"/>
    </xf>
    <xf numFmtId="0" fontId="1" fillId="12" borderId="63" xfId="0" applyFont="1" applyFill="1" applyBorder="1" applyAlignment="1">
      <alignment horizontal="center" vertical="center" wrapText="1" readingOrder="2"/>
    </xf>
    <xf numFmtId="0" fontId="1" fillId="12" borderId="32" xfId="0" applyFont="1" applyFill="1" applyBorder="1" applyAlignment="1">
      <alignment horizontal="center" vertical="center" wrapText="1" readingOrder="2"/>
    </xf>
    <xf numFmtId="0" fontId="1" fillId="13" borderId="96" xfId="0" applyFont="1" applyFill="1" applyBorder="1" applyAlignment="1">
      <alignment horizontal="center" vertical="center" wrapText="1" readingOrder="2"/>
    </xf>
    <xf numFmtId="0" fontId="1" fillId="13" borderId="112" xfId="0" applyFont="1" applyFill="1" applyBorder="1" applyAlignment="1">
      <alignment horizontal="center" vertical="center" wrapText="1" readingOrder="2"/>
    </xf>
    <xf numFmtId="0" fontId="1" fillId="13" borderId="115" xfId="0" applyFont="1" applyFill="1" applyBorder="1" applyAlignment="1">
      <alignment horizontal="center" vertical="center" wrapText="1" readingOrder="2"/>
    </xf>
    <xf numFmtId="0" fontId="1" fillId="12" borderId="113" xfId="0" applyFont="1" applyFill="1" applyBorder="1" applyAlignment="1">
      <alignment horizontal="center" vertical="center" wrapText="1" readingOrder="2"/>
    </xf>
    <xf numFmtId="0" fontId="1" fillId="12" borderId="116" xfId="0" applyFont="1" applyFill="1" applyBorder="1" applyAlignment="1">
      <alignment horizontal="center" vertical="center" wrapText="1" readingOrder="2"/>
    </xf>
    <xf numFmtId="0" fontId="5" fillId="12" borderId="113" xfId="0" applyFont="1" applyFill="1" applyBorder="1" applyAlignment="1">
      <alignment horizontal="center" vertical="center" wrapText="1" readingOrder="2"/>
    </xf>
    <xf numFmtId="0" fontId="1" fillId="12" borderId="114" xfId="0" applyFont="1" applyFill="1" applyBorder="1" applyAlignment="1">
      <alignment horizontal="center" vertical="center" wrapText="1" readingOrder="2"/>
    </xf>
    <xf numFmtId="49" fontId="1" fillId="12" borderId="116" xfId="0" applyNumberFormat="1" applyFont="1" applyFill="1" applyBorder="1" applyAlignment="1">
      <alignment horizontal="center" vertical="center" wrapText="1" readingOrder="2"/>
    </xf>
    <xf numFmtId="0" fontId="1" fillId="12" borderId="117" xfId="0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vertical="center" wrapText="1" readingOrder="2"/>
    </xf>
    <xf numFmtId="0" fontId="16" fillId="13" borderId="115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15876</xdr:colOff>
      <xdr:row>0</xdr:row>
      <xdr:rowOff>0</xdr:rowOff>
    </xdr:from>
    <xdr:to>
      <xdr:col>6</xdr:col>
      <xdr:colOff>915800</xdr:colOff>
      <xdr:row>2</xdr:row>
      <xdr:rowOff>349250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2840625" y="0"/>
          <a:ext cx="1842899" cy="1111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242097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26912" y="0"/>
          <a:ext cx="1832621" cy="10722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075053" y="0"/>
          <a:ext cx="1836855" cy="10722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26912" y="0"/>
          <a:ext cx="1832621" cy="10722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800325" y="0"/>
          <a:ext cx="1839424" cy="10722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272143</xdr:colOff>
      <xdr:row>0</xdr:row>
      <xdr:rowOff>0</xdr:rowOff>
    </xdr:from>
    <xdr:to>
      <xdr:col>34</xdr:col>
      <xdr:colOff>158943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3530664" y="0"/>
          <a:ext cx="1859835" cy="121103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3394592" y="0"/>
          <a:ext cx="1859835" cy="121103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26912" y="0"/>
          <a:ext cx="1832621" cy="107224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36437" y="0"/>
          <a:ext cx="1870721" cy="107224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295015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272393" y="71437"/>
          <a:ext cx="1880246" cy="1081768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382585" y="0"/>
          <a:ext cx="1843507" cy="122736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326937" y="71437"/>
          <a:ext cx="1870721" cy="107224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32264" y="0"/>
          <a:ext cx="1846228" cy="122736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326937" y="71437"/>
          <a:ext cx="1870721" cy="107224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32264" y="0"/>
          <a:ext cx="1846228" cy="12273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326937" y="71437"/>
          <a:ext cx="1870721" cy="107224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32264" y="0"/>
          <a:ext cx="1846228" cy="122736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326937" y="71437"/>
          <a:ext cx="1870721" cy="107224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32264" y="0"/>
          <a:ext cx="1846228" cy="122736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17</xdr:col>
      <xdr:colOff>9263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326937" y="71437"/>
          <a:ext cx="1870721" cy="107224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34</xdr:col>
      <xdr:colOff>145336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32264" y="0"/>
          <a:ext cx="1846228" cy="122736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272142</xdr:colOff>
      <xdr:row>0</xdr:row>
      <xdr:rowOff>71437</xdr:rowOff>
    </xdr:from>
    <xdr:to>
      <xdr:col>16</xdr:col>
      <xdr:colOff>259294</xdr:colOff>
      <xdr:row>2</xdr:row>
      <xdr:rowOff>343580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21284912" y="71437"/>
          <a:ext cx="1604021" cy="107224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33</xdr:col>
      <xdr:colOff>213371</xdr:colOff>
      <xdr:row>3</xdr:row>
      <xdr:rowOff>27215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947564" y="0"/>
          <a:ext cx="1636678" cy="1227365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166688</xdr:colOff>
      <xdr:row>0</xdr:row>
      <xdr:rowOff>71436</xdr:rowOff>
    </xdr:from>
    <xdr:to>
      <xdr:col>16</xdr:col>
      <xdr:colOff>482331</xdr:colOff>
      <xdr:row>2</xdr:row>
      <xdr:rowOff>416719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477981" y="71436"/>
          <a:ext cx="2137299" cy="129778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13608</xdr:colOff>
      <xdr:row>0</xdr:row>
      <xdr:rowOff>0</xdr:rowOff>
    </xdr:from>
    <xdr:to>
      <xdr:col>33</xdr:col>
      <xdr:colOff>213371</xdr:colOff>
      <xdr:row>2</xdr:row>
      <xdr:rowOff>233590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988104" y="0"/>
          <a:ext cx="1838063" cy="12273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5055915" y="0"/>
          <a:ext cx="1859835" cy="10613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462642</xdr:colOff>
      <xdr:row>0</xdr:row>
      <xdr:rowOff>0</xdr:rowOff>
    </xdr:from>
    <xdr:to>
      <xdr:col>17</xdr:col>
      <xdr:colOff>199763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4126912" y="0"/>
          <a:ext cx="1832621" cy="10722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381001</xdr:colOff>
      <xdr:row>0</xdr:row>
      <xdr:rowOff>0</xdr:rowOff>
    </xdr:from>
    <xdr:to>
      <xdr:col>33</xdr:col>
      <xdr:colOff>267800</xdr:colOff>
      <xdr:row>2</xdr:row>
      <xdr:rowOff>272143</xdr:rowOff>
    </xdr:to>
    <xdr:pic>
      <xdr:nvPicPr>
        <xdr:cNvPr id="2" name="Picture 1" descr="شعار مسح فيروس سي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657450" y="0"/>
          <a:ext cx="1839424" cy="1072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/&#1576;&#1604;&#1575;&#1594;%20&#1575;&#1604;&#1605;&#1587;&#1581;%20&#1575;&#1604;&#1589;&#1581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ن 14 -10"/>
      <sheetName val="وحدات 10-27"/>
      <sheetName val="مديرية 10-27"/>
      <sheetName val="منطقة 10-27"/>
      <sheetName val="تراكمي 10-27"/>
      <sheetName val="وحدات 10-28"/>
      <sheetName val="مديرية 10-28"/>
      <sheetName val="منطقة 10-28"/>
      <sheetName val="تراكمي 10-28"/>
      <sheetName val="وحدات 10-29"/>
      <sheetName val="تراكمي وحدات 10-29"/>
      <sheetName val="مديرية 10-29"/>
      <sheetName val="منطقة 10-29"/>
      <sheetName val="تراكمي 10-29"/>
      <sheetName val="وحدات 10-30"/>
      <sheetName val="مديرية 10-30"/>
      <sheetName val="منطقة 10-30"/>
      <sheetName val="تراكمي 10-30"/>
      <sheetName val="وحدات 10-31"/>
      <sheetName val="مديرية 10-31"/>
      <sheetName val="منطقة 10-31"/>
      <sheetName val="تراكمي 10-31"/>
      <sheetName val="وحدات 1-11"/>
      <sheetName val="مديرية 1-11"/>
      <sheetName val="منطقة 1-11"/>
      <sheetName val="تراكمي1-11"/>
      <sheetName val="وحدات 2-11"/>
      <sheetName val="مديرية 2-11"/>
      <sheetName val="منطقة 2-11"/>
      <sheetName val="تراكمي 2-11"/>
      <sheetName val="وحدات 3-11"/>
      <sheetName val="مديرية 3-11"/>
      <sheetName val="منطقة 3-11"/>
      <sheetName val="تراكمي 3-11"/>
      <sheetName val="وحدات 4-11"/>
      <sheetName val="مديرية 4-11"/>
      <sheetName val="منطقة 4-11"/>
      <sheetName val="تراكمي 4-11"/>
      <sheetName val="وحدات 5-11"/>
      <sheetName val="مديرية 5-11"/>
      <sheetName val="منطقة 5-11"/>
      <sheetName val="تراكمي 5-11"/>
      <sheetName val="وحدات 6-11"/>
      <sheetName val="مديرية 6-11"/>
      <sheetName val="منطقة 6-11"/>
      <sheetName val="تراكمي 6-11"/>
      <sheetName val="وحدات 7-11"/>
      <sheetName val="مديرية 7-11"/>
      <sheetName val="منطقة 7-11"/>
      <sheetName val="تراكمي 7-11"/>
      <sheetName val="وحدات 8-11"/>
      <sheetName val="مديرية 8-11"/>
      <sheetName val="منطقة 8-11"/>
      <sheetName val="تراكمي 8-11"/>
      <sheetName val="وحدات 9-11"/>
      <sheetName val="مديرية 9-11"/>
      <sheetName val="منطقة 9-11"/>
      <sheetName val="تراكمي 9-11"/>
      <sheetName val="وحدات 10-11"/>
      <sheetName val="منطقة 10-11"/>
      <sheetName val="مديرية 10-11"/>
      <sheetName val="تراكمي 10-11"/>
      <sheetName val="وحدات 11-11"/>
      <sheetName val="منطقة 11-11"/>
      <sheetName val="مديرية 11-11"/>
      <sheetName val="تراكمي 11-11"/>
      <sheetName val="وحدات 12-11"/>
      <sheetName val="منطقة 12-11"/>
      <sheetName val="مديرية 12-11"/>
      <sheetName val="تراكمي 12-11"/>
      <sheetName val="وحدات 13-11"/>
      <sheetName val="منطقة 13-11"/>
      <sheetName val="مديرية 13-11"/>
      <sheetName val="تراكمي 13-11"/>
      <sheetName val="وحدات 14-11"/>
      <sheetName val="منطقة 14-11"/>
      <sheetName val="مديرية 14-11"/>
      <sheetName val="تراكمي 14-11"/>
      <sheetName val="وحدات 15-11"/>
      <sheetName val="منطقة 15-11"/>
      <sheetName val="مديرية 15-11"/>
      <sheetName val="تراكمي 15-11"/>
      <sheetName val="وحدات 16-11"/>
      <sheetName val="منطقة 16-11"/>
      <sheetName val="مديرية 16-11"/>
      <sheetName val="تراكمي 16-11"/>
      <sheetName val="وحدات 17-11"/>
      <sheetName val="منطقة 17-11"/>
      <sheetName val="مديرية 17-11"/>
      <sheetName val="تراكمي 17-11"/>
      <sheetName val="وحدات 18-11"/>
      <sheetName val="منطقة 18-11"/>
      <sheetName val="مديرية 18-11"/>
      <sheetName val="تراكمي 18-11"/>
      <sheetName val="وحدات 19-11"/>
      <sheetName val="منطقة 19-11"/>
      <sheetName val="مديرية 19-11"/>
      <sheetName val="تراكمي 19-11"/>
      <sheetName val="وحدات 20-11"/>
      <sheetName val="منطقة 20-11"/>
      <sheetName val="مديرية 20-11"/>
      <sheetName val="تراكمي 20-11"/>
      <sheetName val="وحدات 21-11"/>
      <sheetName val="منطقة 21-11"/>
      <sheetName val="مديرية 21-11"/>
      <sheetName val="تراكمي 21-11"/>
      <sheetName val="وحدات 22-11"/>
      <sheetName val="منطقة 22-11"/>
      <sheetName val="مديرية 22-11"/>
      <sheetName val="تراكمي 22-11"/>
      <sheetName val="وحدات 23-11"/>
      <sheetName val="منطقة 23-11"/>
      <sheetName val="مديرية 23-11"/>
      <sheetName val="تراكمي 23-11"/>
      <sheetName val="وحدات 24-11"/>
      <sheetName val="منطقة 24-11"/>
      <sheetName val="مديرية 24-11"/>
      <sheetName val="تراكمي 24-11"/>
      <sheetName val="وحدات 25-11"/>
      <sheetName val="منطقة 25-11"/>
      <sheetName val="مديرية 25-11"/>
      <sheetName val="تراكمي 25-11"/>
      <sheetName val="وحدات 26-11"/>
      <sheetName val="منطقة 26-11"/>
      <sheetName val="مديرية 26-11"/>
      <sheetName val="تراكمي 26-11"/>
      <sheetName val="وحدات 27-11"/>
      <sheetName val="منطقة 27-11"/>
      <sheetName val="مديرية 27-11"/>
      <sheetName val="تراكمي 27-11"/>
      <sheetName val="وحدات 28-11"/>
      <sheetName val="منطقة 28-11"/>
      <sheetName val="مديرية 28-11"/>
      <sheetName val="تراكمي 28-11"/>
      <sheetName val="وحدات 29-11"/>
      <sheetName val="منطقة 29-11"/>
      <sheetName val="مديرية 29-11"/>
      <sheetName val="تراكمي 29-11"/>
      <sheetName val="وحدات 30-11"/>
      <sheetName val="منطقة 30-11"/>
      <sheetName val="مديرية 30-11"/>
      <sheetName val="تراكمي 30-11"/>
      <sheetName val="وحدات 1-12"/>
      <sheetName val="منطقة 1-12"/>
      <sheetName val="مديرية 1-12"/>
      <sheetName val="تراكمي 1-12"/>
      <sheetName val="وحدات 2-12"/>
      <sheetName val="منطقة 2-12"/>
      <sheetName val="مديرية 2-12"/>
      <sheetName val="تراكمي 2-12"/>
      <sheetName val="وحدات 3-12"/>
      <sheetName val="منطقة 3-12"/>
      <sheetName val="مديرية 3-12"/>
      <sheetName val="تراكمي 3-12"/>
      <sheetName val="وحدات 4-12"/>
      <sheetName val="منطقة 4-12"/>
      <sheetName val="مديرية 4-12"/>
      <sheetName val="تراكمي 4-12"/>
      <sheetName val="وحدات 5-12"/>
      <sheetName val="منطقة 5-12"/>
      <sheetName val="مديرية 5-12"/>
      <sheetName val="تراكمي 5-12"/>
      <sheetName val="وحدات 6-12"/>
      <sheetName val="منطقة 6-12"/>
      <sheetName val="مديرية 6-12"/>
      <sheetName val="تراكمي 6-12"/>
      <sheetName val="وحدات 7-12"/>
      <sheetName val="منطقة 7-12"/>
      <sheetName val="مديرية 7-12"/>
      <sheetName val="تراكمي 7-12"/>
      <sheetName val="وحدات 8-12"/>
      <sheetName val="منطقة 8-12"/>
      <sheetName val="مديرية 8-12"/>
      <sheetName val="تراكمي 8-12"/>
      <sheetName val="وحدات 9-12"/>
      <sheetName val="منطقة 9-12"/>
      <sheetName val="مديرية 9-12"/>
      <sheetName val="تراكمي 9-12"/>
      <sheetName val="وحدات 10-12"/>
      <sheetName val="منطقة 10-12"/>
      <sheetName val="مديرية 10-12"/>
      <sheetName val="تراكمي 10-12"/>
      <sheetName val="وحدات 11-12"/>
      <sheetName val="منطقة 11-12"/>
      <sheetName val="مديرية 11-12"/>
      <sheetName val="تراكمي 11-12"/>
      <sheetName val="وحدات 12-12"/>
      <sheetName val="منطقة 12-12"/>
      <sheetName val="مديرية 12-12"/>
      <sheetName val="تراكمي 12-12"/>
      <sheetName val="وحدات 13-12"/>
      <sheetName val="منطقة 13-12"/>
      <sheetName val="مديرية 13-12"/>
      <sheetName val="تراكمي 13-12"/>
      <sheetName val="وحدات 14-12"/>
      <sheetName val="منطقة 14-12"/>
      <sheetName val="مديرية 14-12"/>
      <sheetName val="تراكمي 14-12"/>
      <sheetName val="وحدات 15-12"/>
      <sheetName val="منطقة 15-12"/>
      <sheetName val="مديرية 15-12"/>
      <sheetName val="تراكمي 15-12"/>
      <sheetName val="وحدات 16-12"/>
      <sheetName val="منطقة 16-12"/>
      <sheetName val="مديرية 16-12"/>
      <sheetName val="تراكمي 16-12"/>
      <sheetName val="وحدات 17-12"/>
      <sheetName val="منطقة 17-12"/>
      <sheetName val="مديرية 17-12"/>
      <sheetName val="تراكمي 17-12"/>
      <sheetName val="وحدات 18-12"/>
      <sheetName val="منطقة 18-12"/>
      <sheetName val="مديرية 18-12"/>
      <sheetName val="تراكمي 18-12"/>
      <sheetName val="وحدات 19-12"/>
      <sheetName val="منطقة 19-12"/>
      <sheetName val="مديرية 19-12"/>
      <sheetName val="تراكمي 19-12"/>
      <sheetName val="وحدات 20-12"/>
      <sheetName val="منطقة 20-12"/>
      <sheetName val="مديرية 20-12"/>
      <sheetName val="تراكمي 20-12"/>
      <sheetName val="وحدات 21-12"/>
      <sheetName val="منطقة 21-12"/>
      <sheetName val="مديرية 21-12"/>
      <sheetName val="تراكمي 21-12"/>
      <sheetName val="وحدات 22-12"/>
      <sheetName val="منطقة 22-12"/>
      <sheetName val="مديرية 22-12"/>
      <sheetName val="تراكمي 22-12"/>
      <sheetName val="وحدات 23-12"/>
      <sheetName val="منطقة 23-12"/>
      <sheetName val="مديرية 23-12"/>
      <sheetName val="تراكمي 23-12"/>
      <sheetName val="وحدات 24-12"/>
      <sheetName val="منطقة 24-12"/>
      <sheetName val="مديرية 24-12"/>
      <sheetName val="تراكمي 24-12"/>
      <sheetName val="وحدات 25-12"/>
      <sheetName val="منطقة 25-12"/>
      <sheetName val="مديرية 25-12"/>
      <sheetName val="تراكمي 25-12"/>
      <sheetName val="وحدات 26-12"/>
      <sheetName val="منطقة 26-12"/>
      <sheetName val="مديرية 26-12"/>
      <sheetName val="تراكمي 26-12"/>
      <sheetName val="وحدات 27-12"/>
      <sheetName val="منطقة 27-12"/>
      <sheetName val="مديرية 27-12"/>
      <sheetName val="تراكمي 27-12"/>
      <sheetName val="وحدات 28-12"/>
      <sheetName val="منطقة 28-12"/>
      <sheetName val="مديرية 28-12"/>
      <sheetName val="تراكمي 28-12"/>
      <sheetName val="وحدات 29-12"/>
      <sheetName val="منطقة 29-12"/>
      <sheetName val="مديرية 29-12"/>
      <sheetName val="تراكمي 29-12"/>
      <sheetName val="وحدات 30-12"/>
      <sheetName val="منطقة 30-12"/>
      <sheetName val="مديرية 30-12"/>
      <sheetName val="تراكمي 30-12"/>
      <sheetName val="وحدات 31-12"/>
      <sheetName val="منطقة 31-12"/>
      <sheetName val="مديرية 31-12"/>
      <sheetName val="تراكمي 31-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>
        <row r="8">
          <cell r="E8">
            <v>22219</v>
          </cell>
          <cell r="F8">
            <v>13854</v>
          </cell>
        </row>
        <row r="9">
          <cell r="E9">
            <v>5346</v>
          </cell>
          <cell r="F9">
            <v>5141</v>
          </cell>
        </row>
        <row r="10">
          <cell r="E10">
            <v>40095</v>
          </cell>
          <cell r="F10">
            <v>40598</v>
          </cell>
        </row>
        <row r="11">
          <cell r="E11">
            <v>57399</v>
          </cell>
          <cell r="F11">
            <v>37961</v>
          </cell>
        </row>
        <row r="12">
          <cell r="E12">
            <v>13740</v>
          </cell>
          <cell r="F12">
            <v>5508</v>
          </cell>
        </row>
        <row r="13">
          <cell r="E13">
            <v>4666</v>
          </cell>
          <cell r="F13">
            <v>4331</v>
          </cell>
        </row>
        <row r="14">
          <cell r="E14">
            <v>11107</v>
          </cell>
          <cell r="F14">
            <v>10264</v>
          </cell>
        </row>
        <row r="15">
          <cell r="E15">
            <v>7650</v>
          </cell>
          <cell r="F15">
            <v>10581</v>
          </cell>
        </row>
        <row r="16">
          <cell r="E16">
            <v>38131</v>
          </cell>
          <cell r="F16">
            <v>26850</v>
          </cell>
        </row>
        <row r="17">
          <cell r="E17">
            <v>5849</v>
          </cell>
          <cell r="F17">
            <v>6198</v>
          </cell>
        </row>
        <row r="18">
          <cell r="E18">
            <v>32392</v>
          </cell>
          <cell r="F18">
            <v>14348</v>
          </cell>
        </row>
        <row r="19">
          <cell r="E19">
            <v>53152</v>
          </cell>
          <cell r="F19">
            <v>38768</v>
          </cell>
        </row>
        <row r="20">
          <cell r="E20">
            <v>21688</v>
          </cell>
          <cell r="F20">
            <v>10041</v>
          </cell>
        </row>
        <row r="21">
          <cell r="E21">
            <v>8302</v>
          </cell>
          <cell r="F21">
            <v>9995</v>
          </cell>
        </row>
        <row r="22">
          <cell r="E22">
            <v>14760</v>
          </cell>
          <cell r="F22">
            <v>7896</v>
          </cell>
        </row>
        <row r="23">
          <cell r="E23">
            <v>6642</v>
          </cell>
          <cell r="F23">
            <v>5307</v>
          </cell>
        </row>
        <row r="24">
          <cell r="E24">
            <v>35538</v>
          </cell>
          <cell r="F24">
            <v>21542</v>
          </cell>
        </row>
        <row r="25">
          <cell r="E25">
            <v>7515</v>
          </cell>
          <cell r="F25">
            <v>5273</v>
          </cell>
        </row>
        <row r="26">
          <cell r="E26">
            <v>22515</v>
          </cell>
          <cell r="F26">
            <v>12712</v>
          </cell>
        </row>
      </sheetData>
      <sheetData sheetId="262">
        <row r="8">
          <cell r="B8">
            <v>226</v>
          </cell>
          <cell r="C8">
            <v>196</v>
          </cell>
        </row>
        <row r="9">
          <cell r="B9">
            <v>50</v>
          </cell>
          <cell r="C9">
            <v>70</v>
          </cell>
        </row>
        <row r="10">
          <cell r="B10">
            <v>367</v>
          </cell>
          <cell r="C10">
            <v>472</v>
          </cell>
        </row>
        <row r="11">
          <cell r="B11">
            <v>565</v>
          </cell>
          <cell r="C11">
            <v>416</v>
          </cell>
        </row>
        <row r="12">
          <cell r="B12">
            <v>88</v>
          </cell>
          <cell r="C12">
            <v>72</v>
          </cell>
        </row>
        <row r="13">
          <cell r="B13">
            <v>46</v>
          </cell>
          <cell r="C13">
            <v>61</v>
          </cell>
        </row>
        <row r="14">
          <cell r="B14">
            <v>114</v>
          </cell>
          <cell r="C14">
            <v>121</v>
          </cell>
        </row>
        <row r="15">
          <cell r="B15">
            <v>0</v>
          </cell>
          <cell r="C15">
            <v>0</v>
          </cell>
        </row>
        <row r="16">
          <cell r="B16">
            <v>356</v>
          </cell>
          <cell r="C16">
            <v>450</v>
          </cell>
        </row>
        <row r="17">
          <cell r="B17">
            <v>58</v>
          </cell>
          <cell r="C17">
            <v>60</v>
          </cell>
        </row>
        <row r="18">
          <cell r="B18">
            <v>102</v>
          </cell>
          <cell r="C18">
            <v>55</v>
          </cell>
        </row>
        <row r="19">
          <cell r="B19">
            <v>664</v>
          </cell>
          <cell r="C19">
            <v>160</v>
          </cell>
        </row>
        <row r="20">
          <cell r="B20">
            <v>121</v>
          </cell>
          <cell r="C20">
            <v>134</v>
          </cell>
        </row>
        <row r="21">
          <cell r="B21">
            <v>116</v>
          </cell>
          <cell r="C21">
            <v>33</v>
          </cell>
        </row>
        <row r="22">
          <cell r="B22">
            <v>107</v>
          </cell>
          <cell r="C22">
            <v>139</v>
          </cell>
        </row>
        <row r="23">
          <cell r="B23">
            <v>52</v>
          </cell>
          <cell r="C23">
            <v>0</v>
          </cell>
        </row>
        <row r="24">
          <cell r="B24">
            <v>190</v>
          </cell>
          <cell r="C24">
            <v>217</v>
          </cell>
        </row>
        <row r="25">
          <cell r="B25">
            <v>17</v>
          </cell>
          <cell r="C25">
            <v>39</v>
          </cell>
        </row>
        <row r="26">
          <cell r="B26">
            <v>113</v>
          </cell>
          <cell r="C26">
            <v>76</v>
          </cell>
        </row>
      </sheetData>
      <sheetData sheetId="263"/>
      <sheetData sheetId="264"/>
      <sheetData sheetId="2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8"/>
  <sheetViews>
    <sheetView rightToLeft="1" view="pageBreakPreview" zoomScale="60" zoomScaleNormal="90" workbookViewId="0">
      <selection activeCell="J24" sqref="J24"/>
    </sheetView>
  </sheetViews>
  <sheetFormatPr defaultColWidth="9" defaultRowHeight="28.5" x14ac:dyDescent="0.2"/>
  <cols>
    <col min="1" max="1" width="16" style="87" customWidth="1"/>
    <col min="2" max="7" width="12.375" style="87" customWidth="1"/>
    <col min="8" max="9" width="9" style="87"/>
    <col min="10" max="11" width="15.375" style="87" customWidth="1"/>
    <col min="12" max="13" width="12.125" style="87" customWidth="1"/>
    <col min="14" max="16384" width="9" style="87"/>
  </cols>
  <sheetData>
    <row r="1" spans="1:16" ht="30" customHeight="1" x14ac:dyDescent="0.2">
      <c r="A1" s="354" t="s">
        <v>0</v>
      </c>
      <c r="B1" s="354"/>
    </row>
    <row r="2" spans="1:16" ht="30" customHeight="1" x14ac:dyDescent="0.2">
      <c r="A2" s="354" t="s">
        <v>1</v>
      </c>
      <c r="B2" s="354"/>
    </row>
    <row r="3" spans="1:16" ht="30" customHeight="1" x14ac:dyDescent="0.2">
      <c r="A3" s="354" t="s">
        <v>2</v>
      </c>
      <c r="B3" s="354"/>
    </row>
    <row r="4" spans="1:16" ht="30" customHeight="1" thickBot="1" x14ac:dyDescent="0.25">
      <c r="A4" s="363" t="s">
        <v>34</v>
      </c>
      <c r="B4" s="363"/>
      <c r="C4" s="363"/>
      <c r="D4" s="363"/>
      <c r="E4" s="363"/>
      <c r="F4" s="363"/>
      <c r="G4" s="363"/>
    </row>
    <row r="5" spans="1:16" ht="30" customHeight="1" thickTop="1" thickBot="1" x14ac:dyDescent="0.25">
      <c r="A5" s="364" t="s">
        <v>3</v>
      </c>
      <c r="B5" s="366" t="s">
        <v>4</v>
      </c>
      <c r="C5" s="366"/>
      <c r="D5" s="366"/>
      <c r="E5" s="366"/>
      <c r="F5" s="366"/>
      <c r="G5" s="367"/>
    </row>
    <row r="6" spans="1:16" ht="30" customHeight="1" thickTop="1" thickBot="1" x14ac:dyDescent="0.25">
      <c r="A6" s="365"/>
      <c r="B6" s="368" t="s">
        <v>32</v>
      </c>
      <c r="C6" s="368"/>
      <c r="D6" s="368"/>
      <c r="E6" s="368" t="s">
        <v>35</v>
      </c>
      <c r="F6" s="368"/>
      <c r="G6" s="369"/>
      <c r="J6" s="345" t="s">
        <v>36</v>
      </c>
      <c r="K6" s="346"/>
      <c r="L6" s="349">
        <v>654295</v>
      </c>
      <c r="M6" s="350"/>
      <c r="N6" s="353">
        <f>(L6+L10)/2</f>
        <v>788926</v>
      </c>
      <c r="O6" s="354"/>
      <c r="P6" s="354"/>
    </row>
    <row r="7" spans="1:16" ht="30" customHeight="1" thickBot="1" x14ac:dyDescent="0.25">
      <c r="A7" s="365"/>
      <c r="B7" s="88" t="s">
        <v>37</v>
      </c>
      <c r="C7" s="88" t="s">
        <v>38</v>
      </c>
      <c r="D7" s="88" t="s">
        <v>12</v>
      </c>
      <c r="E7" s="88" t="s">
        <v>37</v>
      </c>
      <c r="F7" s="88" t="s">
        <v>38</v>
      </c>
      <c r="G7" s="89" t="s">
        <v>12</v>
      </c>
      <c r="J7" s="347"/>
      <c r="K7" s="348"/>
      <c r="L7" s="351"/>
      <c r="M7" s="352"/>
      <c r="N7" s="353"/>
      <c r="O7" s="354"/>
      <c r="P7" s="354"/>
    </row>
    <row r="8" spans="1:16" ht="30" customHeight="1" thickBot="1" x14ac:dyDescent="0.25">
      <c r="A8" s="90" t="s">
        <v>39</v>
      </c>
      <c r="B8" s="91">
        <f>'[1]وحدات 31-12'!B8</f>
        <v>226</v>
      </c>
      <c r="C8" s="91">
        <f>'[1]وحدات 31-12'!C8</f>
        <v>196</v>
      </c>
      <c r="D8" s="91">
        <f>B8+C8</f>
        <v>422</v>
      </c>
      <c r="E8" s="91">
        <f>B8+'[1]تراكمي 30-12'!E8</f>
        <v>22445</v>
      </c>
      <c r="F8" s="91">
        <f>C8+'[1]تراكمي 30-12'!F8</f>
        <v>14050</v>
      </c>
      <c r="G8" s="92">
        <f>E8+F8</f>
        <v>36495</v>
      </c>
      <c r="H8" s="93"/>
      <c r="J8" s="347" t="s">
        <v>40</v>
      </c>
      <c r="K8" s="348"/>
      <c r="L8" s="355">
        <f>G27/L6</f>
        <v>1.0729059522081019</v>
      </c>
      <c r="M8" s="356"/>
      <c r="N8" s="353"/>
      <c r="O8" s="354"/>
      <c r="P8" s="354"/>
    </row>
    <row r="9" spans="1:16" ht="30" customHeight="1" thickBot="1" x14ac:dyDescent="0.25">
      <c r="A9" s="90" t="s">
        <v>41</v>
      </c>
      <c r="B9" s="91">
        <f>'[1]وحدات 31-12'!B9</f>
        <v>50</v>
      </c>
      <c r="C9" s="91">
        <f>'[1]وحدات 31-12'!C9</f>
        <v>70</v>
      </c>
      <c r="D9" s="91">
        <f t="shared" ref="D9:D26" si="0">B9+C9</f>
        <v>120</v>
      </c>
      <c r="E9" s="91">
        <f>B9+'[1]تراكمي 30-12'!E9</f>
        <v>5396</v>
      </c>
      <c r="F9" s="91">
        <f>C9+'[1]تراكمي 30-12'!F9</f>
        <v>5211</v>
      </c>
      <c r="G9" s="92">
        <f t="shared" ref="G9:G26" si="1">E9+F9</f>
        <v>10607</v>
      </c>
      <c r="H9" s="93"/>
      <c r="J9" s="347"/>
      <c r="K9" s="348"/>
      <c r="L9" s="355"/>
      <c r="M9" s="356"/>
      <c r="N9" s="353"/>
      <c r="O9" s="354"/>
      <c r="P9" s="354"/>
    </row>
    <row r="10" spans="1:16" ht="30" customHeight="1" thickBot="1" x14ac:dyDescent="0.25">
      <c r="A10" s="90" t="s">
        <v>22</v>
      </c>
      <c r="B10" s="91">
        <f>'[1]وحدات 31-12'!B10</f>
        <v>367</v>
      </c>
      <c r="C10" s="91">
        <f>'[1]وحدات 31-12'!C10</f>
        <v>472</v>
      </c>
      <c r="D10" s="91">
        <f t="shared" si="0"/>
        <v>839</v>
      </c>
      <c r="E10" s="91">
        <f>B10+'[1]تراكمي 30-12'!E10</f>
        <v>40462</v>
      </c>
      <c r="F10" s="91">
        <f>C10+'[1]تراكمي 30-12'!F10</f>
        <v>41070</v>
      </c>
      <c r="G10" s="92">
        <f t="shared" si="1"/>
        <v>81532</v>
      </c>
      <c r="H10" s="93"/>
      <c r="J10" s="347" t="s">
        <v>42</v>
      </c>
      <c r="K10" s="348"/>
      <c r="L10" s="351">
        <v>923557</v>
      </c>
      <c r="M10" s="352"/>
      <c r="N10" s="357">
        <f>G27/N6</f>
        <v>0.88981349328073867</v>
      </c>
      <c r="O10" s="358"/>
      <c r="P10" s="358"/>
    </row>
    <row r="11" spans="1:16" ht="30" customHeight="1" thickBot="1" x14ac:dyDescent="0.25">
      <c r="A11" s="90" t="s">
        <v>43</v>
      </c>
      <c r="B11" s="91">
        <f>'[1]وحدات 31-12'!B11</f>
        <v>565</v>
      </c>
      <c r="C11" s="91">
        <f>'[1]وحدات 31-12'!C11</f>
        <v>416</v>
      </c>
      <c r="D11" s="91">
        <f t="shared" si="0"/>
        <v>981</v>
      </c>
      <c r="E11" s="91">
        <f>B11+'[1]تراكمي 30-12'!E11</f>
        <v>57964</v>
      </c>
      <c r="F11" s="91">
        <f>C11+'[1]تراكمي 30-12'!F11</f>
        <v>38377</v>
      </c>
      <c r="G11" s="92">
        <f t="shared" si="1"/>
        <v>96341</v>
      </c>
      <c r="H11" s="93"/>
      <c r="J11" s="347"/>
      <c r="K11" s="348"/>
      <c r="L11" s="351"/>
      <c r="M11" s="352"/>
      <c r="N11" s="357"/>
      <c r="O11" s="358"/>
      <c r="P11" s="358"/>
    </row>
    <row r="12" spans="1:16" ht="30" customHeight="1" thickBot="1" x14ac:dyDescent="0.25">
      <c r="A12" s="90" t="s">
        <v>44</v>
      </c>
      <c r="B12" s="91">
        <f>'[1]وحدات 31-12'!B12</f>
        <v>88</v>
      </c>
      <c r="C12" s="91">
        <f>'[1]وحدات 31-12'!C12</f>
        <v>72</v>
      </c>
      <c r="D12" s="91">
        <f t="shared" si="0"/>
        <v>160</v>
      </c>
      <c r="E12" s="91">
        <f>B12+'[1]تراكمي 30-12'!E12</f>
        <v>13828</v>
      </c>
      <c r="F12" s="91">
        <f>C12+'[1]تراكمي 30-12'!F12</f>
        <v>5580</v>
      </c>
      <c r="G12" s="92">
        <f t="shared" si="1"/>
        <v>19408</v>
      </c>
      <c r="H12" s="93"/>
      <c r="J12" s="347" t="s">
        <v>40</v>
      </c>
      <c r="K12" s="348"/>
      <c r="L12" s="355">
        <f>G27/L10</f>
        <v>0.76010143391257934</v>
      </c>
      <c r="M12" s="356"/>
      <c r="N12" s="357"/>
      <c r="O12" s="358"/>
      <c r="P12" s="358"/>
    </row>
    <row r="13" spans="1:16" ht="30" customHeight="1" thickBot="1" x14ac:dyDescent="0.25">
      <c r="A13" s="90" t="s">
        <v>23</v>
      </c>
      <c r="B13" s="91">
        <f>'[1]وحدات 31-12'!B13</f>
        <v>46</v>
      </c>
      <c r="C13" s="91">
        <f>'[1]وحدات 31-12'!C13</f>
        <v>61</v>
      </c>
      <c r="D13" s="91">
        <f t="shared" si="0"/>
        <v>107</v>
      </c>
      <c r="E13" s="91">
        <f>B13+'[1]تراكمي 30-12'!E13</f>
        <v>4712</v>
      </c>
      <c r="F13" s="91">
        <f>C13+'[1]تراكمي 30-12'!F13</f>
        <v>4392</v>
      </c>
      <c r="G13" s="92">
        <f t="shared" si="1"/>
        <v>9104</v>
      </c>
      <c r="H13" s="93"/>
      <c r="I13" s="93"/>
      <c r="J13" s="359"/>
      <c r="K13" s="360"/>
      <c r="L13" s="361"/>
      <c r="M13" s="362"/>
      <c r="N13" s="357"/>
      <c r="O13" s="358"/>
      <c r="P13" s="358"/>
    </row>
    <row r="14" spans="1:16" ht="30" customHeight="1" thickTop="1" x14ac:dyDescent="0.2">
      <c r="A14" s="90" t="s">
        <v>45</v>
      </c>
      <c r="B14" s="91">
        <f>'[1]وحدات 31-12'!B14</f>
        <v>114</v>
      </c>
      <c r="C14" s="91">
        <f>'[1]وحدات 31-12'!C14</f>
        <v>121</v>
      </c>
      <c r="D14" s="91">
        <f t="shared" si="0"/>
        <v>235</v>
      </c>
      <c r="E14" s="91">
        <f>B14+'[1]تراكمي 30-12'!E14</f>
        <v>11221</v>
      </c>
      <c r="F14" s="91">
        <f>C14+'[1]تراكمي 30-12'!F14</f>
        <v>10385</v>
      </c>
      <c r="G14" s="92">
        <f t="shared" si="1"/>
        <v>21606</v>
      </c>
      <c r="H14" s="93"/>
    </row>
    <row r="15" spans="1:16" ht="30" customHeight="1" x14ac:dyDescent="0.2">
      <c r="A15" s="90" t="s">
        <v>46</v>
      </c>
      <c r="B15" s="91">
        <f>'[1]وحدات 31-12'!B15</f>
        <v>0</v>
      </c>
      <c r="C15" s="91">
        <f>'[1]وحدات 31-12'!C15</f>
        <v>0</v>
      </c>
      <c r="D15" s="91">
        <f t="shared" si="0"/>
        <v>0</v>
      </c>
      <c r="E15" s="91">
        <f>B15+'[1]تراكمي 30-12'!E15</f>
        <v>7650</v>
      </c>
      <c r="F15" s="91">
        <f>C15+'[1]تراكمي 30-12'!F15</f>
        <v>10581</v>
      </c>
      <c r="G15" s="92">
        <f t="shared" si="1"/>
        <v>18231</v>
      </c>
      <c r="H15" s="93"/>
    </row>
    <row r="16" spans="1:16" ht="30" customHeight="1" x14ac:dyDescent="0.2">
      <c r="A16" s="90" t="s">
        <v>24</v>
      </c>
      <c r="B16" s="91">
        <f>'[1]وحدات 31-12'!B16</f>
        <v>356</v>
      </c>
      <c r="C16" s="91">
        <f>'[1]وحدات 31-12'!C16</f>
        <v>450</v>
      </c>
      <c r="D16" s="91">
        <f t="shared" si="0"/>
        <v>806</v>
      </c>
      <c r="E16" s="91">
        <f>B16+'[1]تراكمي 30-12'!E16</f>
        <v>38487</v>
      </c>
      <c r="F16" s="91">
        <f>C16+'[1]تراكمي 30-12'!F16</f>
        <v>27300</v>
      </c>
      <c r="G16" s="92">
        <f t="shared" si="1"/>
        <v>65787</v>
      </c>
      <c r="H16" s="93"/>
    </row>
    <row r="17" spans="1:8" ht="30" customHeight="1" x14ac:dyDescent="0.2">
      <c r="A17" s="90" t="s">
        <v>47</v>
      </c>
      <c r="B17" s="91">
        <f>'[1]وحدات 31-12'!B17</f>
        <v>58</v>
      </c>
      <c r="C17" s="91">
        <f>'[1]وحدات 31-12'!C17</f>
        <v>60</v>
      </c>
      <c r="D17" s="91">
        <f t="shared" si="0"/>
        <v>118</v>
      </c>
      <c r="E17" s="91">
        <f>B17+'[1]تراكمي 30-12'!E17</f>
        <v>5907</v>
      </c>
      <c r="F17" s="91">
        <f>C17+'[1]تراكمي 30-12'!F17</f>
        <v>6258</v>
      </c>
      <c r="G17" s="92">
        <f t="shared" si="1"/>
        <v>12165</v>
      </c>
      <c r="H17" s="93"/>
    </row>
    <row r="18" spans="1:8" ht="30" customHeight="1" x14ac:dyDescent="0.2">
      <c r="A18" s="90" t="s">
        <v>48</v>
      </c>
      <c r="B18" s="91">
        <f>'[1]وحدات 31-12'!B18</f>
        <v>102</v>
      </c>
      <c r="C18" s="91">
        <f>'[1]وحدات 31-12'!C18</f>
        <v>55</v>
      </c>
      <c r="D18" s="91">
        <f t="shared" si="0"/>
        <v>157</v>
      </c>
      <c r="E18" s="91">
        <f>B18+'[1]تراكمي 30-12'!E18</f>
        <v>32494</v>
      </c>
      <c r="F18" s="91">
        <f>C18+'[1]تراكمي 30-12'!F18</f>
        <v>14403</v>
      </c>
      <c r="G18" s="92">
        <f t="shared" si="1"/>
        <v>46897</v>
      </c>
      <c r="H18" s="93"/>
    </row>
    <row r="19" spans="1:8" ht="30" customHeight="1" x14ac:dyDescent="0.2">
      <c r="A19" s="90" t="s">
        <v>49</v>
      </c>
      <c r="B19" s="91">
        <f>'[1]وحدات 31-12'!B19</f>
        <v>664</v>
      </c>
      <c r="C19" s="91">
        <f>'[1]وحدات 31-12'!C19</f>
        <v>160</v>
      </c>
      <c r="D19" s="91">
        <f t="shared" si="0"/>
        <v>824</v>
      </c>
      <c r="E19" s="91">
        <f>B19+'[1]تراكمي 30-12'!E19</f>
        <v>53816</v>
      </c>
      <c r="F19" s="91">
        <f>C19+'[1]تراكمي 30-12'!F19</f>
        <v>38928</v>
      </c>
      <c r="G19" s="92">
        <f t="shared" si="1"/>
        <v>92744</v>
      </c>
      <c r="H19" s="93"/>
    </row>
    <row r="20" spans="1:8" ht="30" customHeight="1" x14ac:dyDescent="0.2">
      <c r="A20" s="90" t="s">
        <v>50</v>
      </c>
      <c r="B20" s="91">
        <f>'[1]وحدات 31-12'!B20</f>
        <v>121</v>
      </c>
      <c r="C20" s="91">
        <f>'[1]وحدات 31-12'!C20</f>
        <v>134</v>
      </c>
      <c r="D20" s="91">
        <f t="shared" si="0"/>
        <v>255</v>
      </c>
      <c r="E20" s="91">
        <f>B20+'[1]تراكمي 30-12'!E20</f>
        <v>21809</v>
      </c>
      <c r="F20" s="91">
        <f>C20+'[1]تراكمي 30-12'!F20</f>
        <v>10175</v>
      </c>
      <c r="G20" s="92">
        <f t="shared" si="1"/>
        <v>31984</v>
      </c>
      <c r="H20" s="93"/>
    </row>
    <row r="21" spans="1:8" ht="30" customHeight="1" x14ac:dyDescent="0.2">
      <c r="A21" s="90" t="s">
        <v>51</v>
      </c>
      <c r="B21" s="91">
        <f>'[1]وحدات 31-12'!B21</f>
        <v>116</v>
      </c>
      <c r="C21" s="91">
        <f>'[1]وحدات 31-12'!C21</f>
        <v>33</v>
      </c>
      <c r="D21" s="91">
        <f t="shared" si="0"/>
        <v>149</v>
      </c>
      <c r="E21" s="91">
        <f>B21+'[1]تراكمي 30-12'!E21</f>
        <v>8418</v>
      </c>
      <c r="F21" s="91">
        <f>C21+'[1]تراكمي 30-12'!F21</f>
        <v>10028</v>
      </c>
      <c r="G21" s="92">
        <f t="shared" si="1"/>
        <v>18446</v>
      </c>
      <c r="H21" s="93"/>
    </row>
    <row r="22" spans="1:8" ht="30" customHeight="1" x14ac:dyDescent="0.2">
      <c r="A22" s="90" t="s">
        <v>52</v>
      </c>
      <c r="B22" s="91">
        <f>'[1]وحدات 31-12'!B22</f>
        <v>107</v>
      </c>
      <c r="C22" s="91">
        <f>'[1]وحدات 31-12'!C22</f>
        <v>139</v>
      </c>
      <c r="D22" s="91">
        <f t="shared" si="0"/>
        <v>246</v>
      </c>
      <c r="E22" s="91">
        <f>B22+'[1]تراكمي 30-12'!E22</f>
        <v>14867</v>
      </c>
      <c r="F22" s="91">
        <f>C22+'[1]تراكمي 30-12'!F22</f>
        <v>8035</v>
      </c>
      <c r="G22" s="92">
        <f t="shared" si="1"/>
        <v>22902</v>
      </c>
      <c r="H22" s="93"/>
    </row>
    <row r="23" spans="1:8" ht="30" customHeight="1" x14ac:dyDescent="0.2">
      <c r="A23" s="90" t="s">
        <v>53</v>
      </c>
      <c r="B23" s="91">
        <f>'[1]وحدات 31-12'!B23</f>
        <v>52</v>
      </c>
      <c r="C23" s="91">
        <f>'[1]وحدات 31-12'!C23</f>
        <v>0</v>
      </c>
      <c r="D23" s="91">
        <f t="shared" si="0"/>
        <v>52</v>
      </c>
      <c r="E23" s="91">
        <f>B23+'[1]تراكمي 30-12'!E23</f>
        <v>6694</v>
      </c>
      <c r="F23" s="91">
        <f>C23+'[1]تراكمي 30-12'!F23</f>
        <v>5307</v>
      </c>
      <c r="G23" s="92">
        <f t="shared" si="1"/>
        <v>12001</v>
      </c>
      <c r="H23" s="93"/>
    </row>
    <row r="24" spans="1:8" ht="30" customHeight="1" x14ac:dyDescent="0.2">
      <c r="A24" s="90" t="s">
        <v>54</v>
      </c>
      <c r="B24" s="91">
        <f>'[1]وحدات 31-12'!B24</f>
        <v>190</v>
      </c>
      <c r="C24" s="91">
        <f>'[1]وحدات 31-12'!C24</f>
        <v>217</v>
      </c>
      <c r="D24" s="91">
        <f t="shared" si="0"/>
        <v>407</v>
      </c>
      <c r="E24" s="91">
        <f>B24+'[1]تراكمي 30-12'!E24</f>
        <v>35728</v>
      </c>
      <c r="F24" s="91">
        <f>C24+'[1]تراكمي 30-12'!F24</f>
        <v>21759</v>
      </c>
      <c r="G24" s="92">
        <f t="shared" si="1"/>
        <v>57487</v>
      </c>
      <c r="H24" s="93"/>
    </row>
    <row r="25" spans="1:8" ht="30" customHeight="1" x14ac:dyDescent="0.2">
      <c r="A25" s="90" t="s">
        <v>55</v>
      </c>
      <c r="B25" s="91">
        <f>'[1]وحدات 31-12'!B25</f>
        <v>17</v>
      </c>
      <c r="C25" s="91">
        <f>'[1]وحدات 31-12'!C25</f>
        <v>39</v>
      </c>
      <c r="D25" s="91">
        <f t="shared" si="0"/>
        <v>56</v>
      </c>
      <c r="E25" s="91">
        <f>B25+'[1]تراكمي 30-12'!E25</f>
        <v>7532</v>
      </c>
      <c r="F25" s="91">
        <f>C25+'[1]تراكمي 30-12'!F25</f>
        <v>5312</v>
      </c>
      <c r="G25" s="92">
        <f t="shared" si="1"/>
        <v>12844</v>
      </c>
      <c r="H25" s="93"/>
    </row>
    <row r="26" spans="1:8" ht="30" customHeight="1" x14ac:dyDescent="0.2">
      <c r="A26" s="90" t="s">
        <v>56</v>
      </c>
      <c r="B26" s="91">
        <f>'[1]وحدات 31-12'!B26</f>
        <v>113</v>
      </c>
      <c r="C26" s="91">
        <f>'[1]وحدات 31-12'!C26</f>
        <v>76</v>
      </c>
      <c r="D26" s="91">
        <f t="shared" si="0"/>
        <v>189</v>
      </c>
      <c r="E26" s="91">
        <f>B26+'[1]تراكمي 30-12'!E26</f>
        <v>22628</v>
      </c>
      <c r="F26" s="91">
        <f>C26+'[1]تراكمي 30-12'!F26</f>
        <v>12788</v>
      </c>
      <c r="G26" s="92">
        <f t="shared" si="1"/>
        <v>35416</v>
      </c>
      <c r="H26" s="93"/>
    </row>
    <row r="27" spans="1:8" ht="30" customHeight="1" thickBot="1" x14ac:dyDescent="0.25">
      <c r="A27" s="94" t="s">
        <v>57</v>
      </c>
      <c r="B27" s="95">
        <f t="shared" ref="B27:G27" si="2">SUM(B8:B26)</f>
        <v>3352</v>
      </c>
      <c r="C27" s="95">
        <f t="shared" si="2"/>
        <v>2771</v>
      </c>
      <c r="D27" s="95">
        <f t="shared" si="2"/>
        <v>6123</v>
      </c>
      <c r="E27" s="95">
        <f t="shared" si="2"/>
        <v>412058</v>
      </c>
      <c r="F27" s="95">
        <f t="shared" si="2"/>
        <v>289939</v>
      </c>
      <c r="G27" s="96">
        <f t="shared" si="2"/>
        <v>701997</v>
      </c>
      <c r="H27" s="93"/>
    </row>
    <row r="28" spans="1:8" ht="30" customHeight="1" thickTop="1" x14ac:dyDescent="0.2">
      <c r="A28" s="344" t="s">
        <v>26</v>
      </c>
      <c r="B28" s="344"/>
      <c r="C28" s="97"/>
      <c r="D28" s="97"/>
      <c r="E28" s="97"/>
      <c r="F28" s="344" t="s">
        <v>58</v>
      </c>
      <c r="G28" s="344"/>
    </row>
  </sheetData>
  <mergeCells count="20">
    <mergeCell ref="A1:B1"/>
    <mergeCell ref="A2:B2"/>
    <mergeCell ref="A3:B3"/>
    <mergeCell ref="A4:G4"/>
    <mergeCell ref="A5:A7"/>
    <mergeCell ref="B5:G5"/>
    <mergeCell ref="B6:D6"/>
    <mergeCell ref="E6:G6"/>
    <mergeCell ref="A28:B28"/>
    <mergeCell ref="F28:G28"/>
    <mergeCell ref="J6:K7"/>
    <mergeCell ref="L6:M7"/>
    <mergeCell ref="N6:P9"/>
    <mergeCell ref="J8:K9"/>
    <mergeCell ref="L8:M9"/>
    <mergeCell ref="J10:K11"/>
    <mergeCell ref="L10:M11"/>
    <mergeCell ref="N10:P13"/>
    <mergeCell ref="J12:K13"/>
    <mergeCell ref="L12:M13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12"/>
  <sheetViews>
    <sheetView rightToLeft="1" view="pageBreakPreview" zoomScale="90" zoomScaleNormal="90" zoomScaleSheetLayoutView="90" workbookViewId="0">
      <selection activeCell="B7" sqref="B1:R1048576"/>
    </sheetView>
  </sheetViews>
  <sheetFormatPr defaultColWidth="9" defaultRowHeight="24.75" x14ac:dyDescent="0.2"/>
  <cols>
    <col min="1" max="1" width="15.875" style="14" customWidth="1"/>
    <col min="2" max="5" width="6.75" style="14" customWidth="1"/>
    <col min="6" max="6" width="6.75" style="17" customWidth="1"/>
    <col min="7" max="7" width="6.75" style="14" customWidth="1"/>
    <col min="8" max="9" width="6.75" style="17" customWidth="1"/>
    <col min="10" max="18" width="6.75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105"/>
      <c r="D1" s="105"/>
      <c r="E1" s="105"/>
      <c r="F1" s="2"/>
      <c r="G1" s="105"/>
      <c r="H1" s="2"/>
      <c r="I1" s="2"/>
      <c r="J1" s="105"/>
      <c r="K1" s="105"/>
      <c r="L1" s="105"/>
      <c r="M1" s="105"/>
      <c r="N1" s="105"/>
      <c r="O1" s="105"/>
      <c r="P1" s="105"/>
      <c r="Q1" s="105"/>
      <c r="R1" s="105"/>
    </row>
    <row r="2" spans="1:22" ht="31.5" customHeight="1" x14ac:dyDescent="0.2">
      <c r="A2" s="371" t="s">
        <v>1</v>
      </c>
      <c r="B2" s="371"/>
      <c r="C2" s="105"/>
      <c r="D2" s="105"/>
      <c r="E2" s="105"/>
      <c r="F2" s="2"/>
      <c r="G2" s="105"/>
      <c r="H2" s="2"/>
      <c r="I2" s="2"/>
      <c r="J2" s="105"/>
      <c r="K2" s="105"/>
      <c r="L2" s="105"/>
      <c r="M2" s="105"/>
      <c r="N2" s="105"/>
      <c r="O2" s="105"/>
      <c r="P2" s="105"/>
      <c r="Q2" s="105"/>
      <c r="R2" s="105"/>
    </row>
    <row r="3" spans="1:22" ht="31.5" customHeight="1" x14ac:dyDescent="0.2">
      <c r="A3" s="371" t="s">
        <v>2</v>
      </c>
      <c r="B3" s="371"/>
      <c r="C3" s="105"/>
      <c r="D3" s="105"/>
      <c r="E3" s="105"/>
      <c r="F3" s="2"/>
      <c r="G3" s="105"/>
      <c r="H3" s="2"/>
      <c r="I3" s="2"/>
      <c r="J3" s="105"/>
      <c r="K3" s="105"/>
      <c r="L3" s="105"/>
      <c r="M3" s="105"/>
      <c r="N3" s="105"/>
      <c r="O3" s="105"/>
      <c r="P3" s="105"/>
      <c r="Q3" s="105"/>
      <c r="R3" s="105"/>
    </row>
    <row r="4" spans="1:22" s="15" customFormat="1" ht="44.25" customHeight="1" thickBot="1" x14ac:dyDescent="0.25">
      <c r="A4" s="372" t="s">
        <v>66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106" t="s">
        <v>22</v>
      </c>
      <c r="B7" s="21">
        <v>47</v>
      </c>
      <c r="C7" s="31">
        <v>3</v>
      </c>
      <c r="D7" s="32">
        <v>44</v>
      </c>
      <c r="E7" s="33">
        <v>0</v>
      </c>
      <c r="F7" s="173">
        <f>E7+D7+C7</f>
        <v>47</v>
      </c>
      <c r="G7" s="158">
        <v>47</v>
      </c>
      <c r="H7" s="174">
        <v>0</v>
      </c>
      <c r="I7" s="168">
        <f>H7+G7</f>
        <v>47</v>
      </c>
      <c r="J7" s="163">
        <v>42</v>
      </c>
      <c r="K7" s="179">
        <v>5</v>
      </c>
      <c r="L7" s="187">
        <f>K7+J7</f>
        <v>47</v>
      </c>
      <c r="M7" s="66">
        <v>0</v>
      </c>
      <c r="N7" s="67">
        <v>11</v>
      </c>
      <c r="O7" s="67">
        <v>14</v>
      </c>
      <c r="P7" s="67">
        <v>19</v>
      </c>
      <c r="Q7" s="188">
        <v>3</v>
      </c>
      <c r="R7" s="182">
        <f>Q7+P7+O7+N7+M7</f>
        <v>47</v>
      </c>
      <c r="S7" s="16"/>
    </row>
    <row r="8" spans="1:22" ht="51" customHeight="1" thickBot="1" x14ac:dyDescent="0.25">
      <c r="A8" s="106" t="s">
        <v>23</v>
      </c>
      <c r="B8" s="21">
        <v>30</v>
      </c>
      <c r="C8" s="31">
        <v>0</v>
      </c>
      <c r="D8" s="32">
        <v>29</v>
      </c>
      <c r="E8" s="33">
        <v>1</v>
      </c>
      <c r="F8" s="173">
        <f>E8+D8+C8</f>
        <v>30</v>
      </c>
      <c r="G8" s="158">
        <v>28</v>
      </c>
      <c r="H8" s="174">
        <v>2</v>
      </c>
      <c r="I8" s="168">
        <f>H8+G8</f>
        <v>30</v>
      </c>
      <c r="J8" s="163">
        <v>29</v>
      </c>
      <c r="K8" s="179">
        <v>1</v>
      </c>
      <c r="L8" s="187">
        <f>K8+J8</f>
        <v>30</v>
      </c>
      <c r="M8" s="66">
        <v>1</v>
      </c>
      <c r="N8" s="67">
        <v>13</v>
      </c>
      <c r="O8" s="67">
        <v>7</v>
      </c>
      <c r="P8" s="67">
        <v>6</v>
      </c>
      <c r="Q8" s="188">
        <v>3</v>
      </c>
      <c r="R8" s="182">
        <f>Q8+P8+O8+N8+M8</f>
        <v>30</v>
      </c>
      <c r="S8" s="16"/>
      <c r="T8" s="16"/>
      <c r="U8" s="16"/>
      <c r="V8" s="16"/>
    </row>
    <row r="9" spans="1:22" ht="51" customHeight="1" thickBot="1" x14ac:dyDescent="0.25">
      <c r="A9" s="106" t="s">
        <v>24</v>
      </c>
      <c r="B9" s="21">
        <v>49</v>
      </c>
      <c r="C9" s="31">
        <v>0</v>
      </c>
      <c r="D9" s="32">
        <v>49</v>
      </c>
      <c r="E9" s="33">
        <v>0</v>
      </c>
      <c r="F9" s="173">
        <f>E9+D9+C9</f>
        <v>49</v>
      </c>
      <c r="G9" s="158">
        <v>46</v>
      </c>
      <c r="H9" s="174">
        <v>3</v>
      </c>
      <c r="I9" s="168">
        <f>H9+G9</f>
        <v>49</v>
      </c>
      <c r="J9" s="163">
        <v>42</v>
      </c>
      <c r="K9" s="179">
        <v>7</v>
      </c>
      <c r="L9" s="187">
        <f>K9+J9</f>
        <v>49</v>
      </c>
      <c r="M9" s="66">
        <v>0</v>
      </c>
      <c r="N9" s="67">
        <v>10</v>
      </c>
      <c r="O9" s="67">
        <v>21</v>
      </c>
      <c r="P9" s="67">
        <v>14</v>
      </c>
      <c r="Q9" s="188">
        <v>4</v>
      </c>
      <c r="R9" s="182">
        <f>Q9+P9+O9+N9+M9</f>
        <v>49</v>
      </c>
      <c r="S9" s="16"/>
    </row>
    <row r="10" spans="1:22" ht="51" customHeight="1" thickBot="1" x14ac:dyDescent="0.25">
      <c r="A10" s="25" t="s">
        <v>28</v>
      </c>
      <c r="B10" s="22">
        <v>4</v>
      </c>
      <c r="C10" s="34">
        <v>0</v>
      </c>
      <c r="D10" s="35">
        <v>3</v>
      </c>
      <c r="E10" s="36">
        <v>1</v>
      </c>
      <c r="F10" s="175">
        <f>E10+D10+C10</f>
        <v>4</v>
      </c>
      <c r="G10" s="159">
        <v>3</v>
      </c>
      <c r="H10" s="176">
        <v>1</v>
      </c>
      <c r="I10" s="169">
        <f>H10+G10</f>
        <v>4</v>
      </c>
      <c r="J10" s="164">
        <v>4</v>
      </c>
      <c r="K10" s="180">
        <v>0</v>
      </c>
      <c r="L10" s="189">
        <f>K10+J10</f>
        <v>4</v>
      </c>
      <c r="M10" s="69">
        <v>0</v>
      </c>
      <c r="N10" s="70">
        <v>0</v>
      </c>
      <c r="O10" s="70">
        <v>1</v>
      </c>
      <c r="P10" s="70">
        <v>2</v>
      </c>
      <c r="Q10" s="190">
        <v>1</v>
      </c>
      <c r="R10" s="183">
        <f>Q10+P10+O10+N10+M10</f>
        <v>4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130</v>
      </c>
      <c r="C11" s="18">
        <f t="shared" si="0"/>
        <v>3</v>
      </c>
      <c r="D11" s="19">
        <f t="shared" si="0"/>
        <v>125</v>
      </c>
      <c r="E11" s="20">
        <f t="shared" si="0"/>
        <v>2</v>
      </c>
      <c r="F11" s="177">
        <f t="shared" si="0"/>
        <v>130</v>
      </c>
      <c r="G11" s="160">
        <f t="shared" si="0"/>
        <v>124</v>
      </c>
      <c r="H11" s="48">
        <f t="shared" si="0"/>
        <v>6</v>
      </c>
      <c r="I11" s="170">
        <f t="shared" si="0"/>
        <v>130</v>
      </c>
      <c r="J11" s="165">
        <f t="shared" si="0"/>
        <v>117</v>
      </c>
      <c r="K11" s="60">
        <f t="shared" si="0"/>
        <v>13</v>
      </c>
      <c r="L11" s="191">
        <f t="shared" si="0"/>
        <v>130</v>
      </c>
      <c r="M11" s="161">
        <f t="shared" si="0"/>
        <v>1</v>
      </c>
      <c r="N11" s="73">
        <f t="shared" si="0"/>
        <v>34</v>
      </c>
      <c r="O11" s="73">
        <f t="shared" si="0"/>
        <v>43</v>
      </c>
      <c r="P11" s="73">
        <f t="shared" si="0"/>
        <v>41</v>
      </c>
      <c r="Q11" s="192">
        <f t="shared" si="0"/>
        <v>11</v>
      </c>
      <c r="R11" s="184">
        <f t="shared" si="0"/>
        <v>130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104"/>
      <c r="E12" s="104"/>
      <c r="F12" s="9"/>
      <c r="G12" s="104"/>
      <c r="H12" s="9"/>
      <c r="I12" s="9"/>
      <c r="J12" s="104"/>
      <c r="K12" s="104"/>
      <c r="L12" s="104"/>
      <c r="M12" s="104"/>
      <c r="N12" s="104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B1"/>
    <mergeCell ref="A2:B2"/>
    <mergeCell ref="A3:B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M13"/>
  <sheetViews>
    <sheetView rightToLeft="1" view="pageBreakPreview" zoomScale="70" zoomScaleNormal="90" zoomScaleSheetLayoutView="70" workbookViewId="0">
      <selection activeCell="H10" sqref="H10"/>
    </sheetView>
  </sheetViews>
  <sheetFormatPr defaultColWidth="9" defaultRowHeight="24.75" x14ac:dyDescent="0.2"/>
  <cols>
    <col min="1" max="1" width="14.12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105"/>
      <c r="E1" s="105"/>
      <c r="F1" s="105"/>
      <c r="G1" s="105"/>
      <c r="H1" s="105"/>
      <c r="I1" s="105"/>
      <c r="J1" s="2"/>
      <c r="K1" s="2"/>
      <c r="L1" s="105"/>
      <c r="M1" s="105"/>
      <c r="N1" s="2"/>
      <c r="O1" s="2"/>
      <c r="P1" s="2"/>
      <c r="Q1" s="2"/>
      <c r="R1" s="105"/>
      <c r="S1" s="3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</row>
    <row r="2" spans="1:39" ht="31.5" customHeight="1" x14ac:dyDescent="0.2">
      <c r="A2" s="371" t="s">
        <v>1</v>
      </c>
      <c r="B2" s="371"/>
      <c r="C2" s="371"/>
      <c r="D2" s="105"/>
      <c r="E2" s="105"/>
      <c r="F2" s="105"/>
      <c r="G2" s="105"/>
      <c r="H2" s="105"/>
      <c r="I2" s="105"/>
      <c r="J2" s="2"/>
      <c r="K2" s="2"/>
      <c r="L2" s="105"/>
      <c r="M2" s="105"/>
      <c r="N2" s="2"/>
      <c r="O2" s="2"/>
      <c r="P2" s="2"/>
      <c r="Q2" s="2"/>
      <c r="R2" s="105"/>
      <c r="S2" s="3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</row>
    <row r="3" spans="1:39" ht="31.5" customHeight="1" x14ac:dyDescent="0.2">
      <c r="A3" s="371" t="s">
        <v>2</v>
      </c>
      <c r="B3" s="371"/>
      <c r="C3" s="371"/>
      <c r="D3" s="105"/>
      <c r="E3" s="105"/>
      <c r="F3" s="105"/>
      <c r="G3" s="105"/>
      <c r="H3" s="105"/>
      <c r="I3" s="105"/>
      <c r="J3" s="2"/>
      <c r="K3" s="2"/>
      <c r="L3" s="105"/>
      <c r="M3" s="105"/>
      <c r="N3" s="2"/>
      <c r="O3" s="2"/>
      <c r="P3" s="2"/>
      <c r="Q3" s="2"/>
      <c r="R3" s="105"/>
      <c r="S3" s="3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</row>
    <row r="4" spans="1:39" s="5" customFormat="1" ht="44.25" customHeight="1" thickBot="1" x14ac:dyDescent="0.25">
      <c r="A4" s="372" t="s">
        <v>65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17" t="s">
        <v>3</v>
      </c>
      <c r="B5" s="420" t="s">
        <v>4</v>
      </c>
      <c r="C5" s="421"/>
      <c r="D5" s="423" t="s">
        <v>5</v>
      </c>
      <c r="E5" s="424"/>
      <c r="F5" s="424"/>
      <c r="G5" s="424"/>
      <c r="H5" s="424"/>
      <c r="I5" s="424"/>
      <c r="J5" s="424"/>
      <c r="K5" s="424"/>
      <c r="L5" s="424" t="s">
        <v>6</v>
      </c>
      <c r="M5" s="425"/>
      <c r="N5" s="425"/>
      <c r="O5" s="425"/>
      <c r="P5" s="425"/>
      <c r="Q5" s="425"/>
      <c r="R5" s="424" t="s">
        <v>7</v>
      </c>
      <c r="S5" s="425"/>
      <c r="T5" s="425"/>
      <c r="U5" s="425"/>
      <c r="V5" s="425"/>
      <c r="W5" s="425"/>
      <c r="X5" s="424" t="s">
        <v>8</v>
      </c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6"/>
    </row>
    <row r="6" spans="1:39" ht="93.75" customHeight="1" thickBot="1" x14ac:dyDescent="0.25">
      <c r="A6" s="418"/>
      <c r="B6" s="422"/>
      <c r="C6" s="414"/>
      <c r="D6" s="410" t="s">
        <v>9</v>
      </c>
      <c r="E6" s="411"/>
      <c r="F6" s="411" t="s">
        <v>10</v>
      </c>
      <c r="G6" s="411"/>
      <c r="H6" s="411" t="s">
        <v>11</v>
      </c>
      <c r="I6" s="412"/>
      <c r="J6" s="408" t="s">
        <v>12</v>
      </c>
      <c r="K6" s="409"/>
      <c r="L6" s="410" t="s">
        <v>13</v>
      </c>
      <c r="M6" s="411"/>
      <c r="N6" s="415" t="s">
        <v>14</v>
      </c>
      <c r="O6" s="416"/>
      <c r="P6" s="408" t="s">
        <v>12</v>
      </c>
      <c r="Q6" s="409"/>
      <c r="R6" s="410" t="s">
        <v>15</v>
      </c>
      <c r="S6" s="411"/>
      <c r="T6" s="411" t="s">
        <v>16</v>
      </c>
      <c r="U6" s="412"/>
      <c r="V6" s="413" t="s">
        <v>12</v>
      </c>
      <c r="W6" s="414"/>
      <c r="X6" s="410" t="s">
        <v>17</v>
      </c>
      <c r="Y6" s="411"/>
      <c r="Z6" s="411" t="s">
        <v>18</v>
      </c>
      <c r="AA6" s="411"/>
      <c r="AB6" s="415" t="s">
        <v>19</v>
      </c>
      <c r="AC6" s="415"/>
      <c r="AD6" s="411" t="s">
        <v>20</v>
      </c>
      <c r="AE6" s="411"/>
      <c r="AF6" s="411" t="s">
        <v>21</v>
      </c>
      <c r="AG6" s="412"/>
      <c r="AH6" s="413" t="s">
        <v>12</v>
      </c>
      <c r="AI6" s="427"/>
    </row>
    <row r="7" spans="1:39" ht="72" customHeight="1" thickBot="1" x14ac:dyDescent="0.25">
      <c r="A7" s="419"/>
      <c r="B7" s="120" t="s">
        <v>32</v>
      </c>
      <c r="C7" s="123" t="s">
        <v>33</v>
      </c>
      <c r="D7" s="119" t="s">
        <v>32</v>
      </c>
      <c r="E7" s="117" t="s">
        <v>33</v>
      </c>
      <c r="F7" s="116" t="s">
        <v>32</v>
      </c>
      <c r="G7" s="117" t="s">
        <v>33</v>
      </c>
      <c r="H7" s="116" t="s">
        <v>32</v>
      </c>
      <c r="I7" s="121" t="s">
        <v>33</v>
      </c>
      <c r="J7" s="122" t="s">
        <v>32</v>
      </c>
      <c r="K7" s="123" t="s">
        <v>33</v>
      </c>
      <c r="L7" s="119" t="s">
        <v>32</v>
      </c>
      <c r="M7" s="117" t="s">
        <v>33</v>
      </c>
      <c r="N7" s="116" t="s">
        <v>32</v>
      </c>
      <c r="O7" s="121" t="s">
        <v>33</v>
      </c>
      <c r="P7" s="122" t="s">
        <v>32</v>
      </c>
      <c r="Q7" s="123" t="s">
        <v>33</v>
      </c>
      <c r="R7" s="119" t="s">
        <v>32</v>
      </c>
      <c r="S7" s="117" t="s">
        <v>33</v>
      </c>
      <c r="T7" s="116" t="s">
        <v>32</v>
      </c>
      <c r="U7" s="121" t="s">
        <v>33</v>
      </c>
      <c r="V7" s="122" t="s">
        <v>32</v>
      </c>
      <c r="W7" s="123" t="s">
        <v>33</v>
      </c>
      <c r="X7" s="119" t="s">
        <v>32</v>
      </c>
      <c r="Y7" s="117" t="s">
        <v>33</v>
      </c>
      <c r="Z7" s="116" t="s">
        <v>32</v>
      </c>
      <c r="AA7" s="117" t="s">
        <v>33</v>
      </c>
      <c r="AB7" s="116" t="s">
        <v>32</v>
      </c>
      <c r="AC7" s="117" t="s">
        <v>33</v>
      </c>
      <c r="AD7" s="116" t="s">
        <v>32</v>
      </c>
      <c r="AE7" s="117" t="s">
        <v>33</v>
      </c>
      <c r="AF7" s="116" t="s">
        <v>32</v>
      </c>
      <c r="AG7" s="121" t="s">
        <v>33</v>
      </c>
      <c r="AH7" s="122" t="s">
        <v>32</v>
      </c>
      <c r="AI7" s="118" t="s">
        <v>33</v>
      </c>
    </row>
    <row r="8" spans="1:39" ht="60" customHeight="1" thickTop="1" thickBot="1" x14ac:dyDescent="0.25">
      <c r="A8" s="130" t="s">
        <v>22</v>
      </c>
      <c r="B8" s="131">
        <f>'6-1'!B7</f>
        <v>47</v>
      </c>
      <c r="C8" s="132">
        <f>B8+'ت 5-1'!C8</f>
        <v>234</v>
      </c>
      <c r="D8" s="133">
        <f>'6-1'!C7</f>
        <v>3</v>
      </c>
      <c r="E8" s="134">
        <f>D8+'ت 5-1'!E8</f>
        <v>5</v>
      </c>
      <c r="F8" s="135">
        <f>'6-1'!D7</f>
        <v>44</v>
      </c>
      <c r="G8" s="134">
        <f>F8+'ت 5-1'!G8</f>
        <v>229</v>
      </c>
      <c r="H8" s="135">
        <f>'6-1'!E7</f>
        <v>0</v>
      </c>
      <c r="I8" s="136">
        <f>H8+'ت 5-1'!I8</f>
        <v>0</v>
      </c>
      <c r="J8" s="137">
        <f>D8+F8+H8</f>
        <v>47</v>
      </c>
      <c r="K8" s="132">
        <f>E8+G8+I8</f>
        <v>234</v>
      </c>
      <c r="L8" s="133">
        <f>'6-1'!G7</f>
        <v>47</v>
      </c>
      <c r="M8" s="134">
        <f>L8+'ت 5-1'!M8</f>
        <v>226</v>
      </c>
      <c r="N8" s="135">
        <f>'6-1'!H7</f>
        <v>0</v>
      </c>
      <c r="O8" s="136">
        <f>N8+'ت 5-1'!O8</f>
        <v>8</v>
      </c>
      <c r="P8" s="137">
        <f>L8+N8</f>
        <v>47</v>
      </c>
      <c r="Q8" s="132">
        <f>M8+O8</f>
        <v>234</v>
      </c>
      <c r="R8" s="133">
        <f>'6-1'!J7</f>
        <v>42</v>
      </c>
      <c r="S8" s="134">
        <f>R8+'ت 5-1'!S8</f>
        <v>204</v>
      </c>
      <c r="T8" s="135">
        <f>'6-1'!K7</f>
        <v>5</v>
      </c>
      <c r="U8" s="136">
        <f>T8+'ت 5-1'!U8</f>
        <v>30</v>
      </c>
      <c r="V8" s="137">
        <f>R8+T8</f>
        <v>47</v>
      </c>
      <c r="W8" s="132">
        <f>U8+S8</f>
        <v>234</v>
      </c>
      <c r="X8" s="133">
        <f>'6-1'!M7</f>
        <v>0</v>
      </c>
      <c r="Y8" s="134">
        <f>X8+'ت 5-1'!Y8</f>
        <v>0</v>
      </c>
      <c r="Z8" s="135">
        <f>'6-1'!N7</f>
        <v>11</v>
      </c>
      <c r="AA8" s="134">
        <f>Z8+'ت 5-1'!AA8</f>
        <v>47</v>
      </c>
      <c r="AB8" s="135">
        <f>'6-1'!O7</f>
        <v>14</v>
      </c>
      <c r="AC8" s="134">
        <f>AB8+'ت 5-1'!AC8</f>
        <v>65</v>
      </c>
      <c r="AD8" s="135">
        <f>'6-1'!P7</f>
        <v>19</v>
      </c>
      <c r="AE8" s="134">
        <f>AD8+'ت 5-1'!AE8</f>
        <v>103</v>
      </c>
      <c r="AF8" s="135">
        <f>'6-1'!Q7</f>
        <v>3</v>
      </c>
      <c r="AG8" s="136">
        <f>AF8+'ت 5-1'!AG8</f>
        <v>19</v>
      </c>
      <c r="AH8" s="137">
        <f t="shared" ref="AH8:AI11" si="0">AF8+AD8+AB8+Z8+X8</f>
        <v>47</v>
      </c>
      <c r="AI8" s="138">
        <f t="shared" si="0"/>
        <v>234</v>
      </c>
      <c r="AJ8" s="7"/>
    </row>
    <row r="9" spans="1:39" ht="60" customHeight="1" thickBot="1" x14ac:dyDescent="0.25">
      <c r="A9" s="139" t="s">
        <v>23</v>
      </c>
      <c r="B9" s="140">
        <f>'6-1'!B8</f>
        <v>30</v>
      </c>
      <c r="C9" s="141">
        <f>B9+'ت 5-1'!C9</f>
        <v>124</v>
      </c>
      <c r="D9" s="142">
        <f>'6-1'!C8</f>
        <v>0</v>
      </c>
      <c r="E9" s="143">
        <f>D9+'ت 5-1'!E9</f>
        <v>5</v>
      </c>
      <c r="F9" s="144">
        <f>'6-1'!D8</f>
        <v>29</v>
      </c>
      <c r="G9" s="143">
        <f>F9+'ت 5-1'!G9</f>
        <v>116</v>
      </c>
      <c r="H9" s="144">
        <f>'6-1'!E8</f>
        <v>1</v>
      </c>
      <c r="I9" s="145">
        <f>H9+'ت 5-1'!I9</f>
        <v>3</v>
      </c>
      <c r="J9" s="146">
        <f t="shared" ref="J9:K11" si="1">D9+F9+H9</f>
        <v>30</v>
      </c>
      <c r="K9" s="141">
        <f t="shared" si="1"/>
        <v>124</v>
      </c>
      <c r="L9" s="142">
        <f>'6-1'!G8</f>
        <v>28</v>
      </c>
      <c r="M9" s="143">
        <f>L9+'ت 5-1'!M9</f>
        <v>117</v>
      </c>
      <c r="N9" s="144">
        <f>'6-1'!H8</f>
        <v>2</v>
      </c>
      <c r="O9" s="145">
        <f>N9+'ت 5-1'!O9</f>
        <v>7</v>
      </c>
      <c r="P9" s="146">
        <f t="shared" ref="P9:Q11" si="2">L9+N9</f>
        <v>30</v>
      </c>
      <c r="Q9" s="141">
        <f t="shared" si="2"/>
        <v>124</v>
      </c>
      <c r="R9" s="142">
        <f>'6-1'!J8</f>
        <v>29</v>
      </c>
      <c r="S9" s="143">
        <f>R9+'ت 5-1'!S9</f>
        <v>115</v>
      </c>
      <c r="T9" s="144">
        <f>'6-1'!K8</f>
        <v>1</v>
      </c>
      <c r="U9" s="145">
        <f>T9+'ت 5-1'!U9</f>
        <v>9</v>
      </c>
      <c r="V9" s="146">
        <f>R9+T9</f>
        <v>30</v>
      </c>
      <c r="W9" s="141">
        <f>U9+S9</f>
        <v>124</v>
      </c>
      <c r="X9" s="142">
        <f>'6-1'!M8</f>
        <v>1</v>
      </c>
      <c r="Y9" s="143">
        <f>X9+'ت 5-1'!Y9</f>
        <v>3</v>
      </c>
      <c r="Z9" s="144">
        <f>'6-1'!N8</f>
        <v>13</v>
      </c>
      <c r="AA9" s="143">
        <f>Z9+'ت 5-1'!AA9</f>
        <v>40</v>
      </c>
      <c r="AB9" s="144">
        <f>'6-1'!O8</f>
        <v>7</v>
      </c>
      <c r="AC9" s="143">
        <f>AB9+'ت 5-1'!AC9</f>
        <v>34</v>
      </c>
      <c r="AD9" s="144">
        <f>'6-1'!P8</f>
        <v>6</v>
      </c>
      <c r="AE9" s="143">
        <f>AD9+'ت 5-1'!AE9</f>
        <v>35</v>
      </c>
      <c r="AF9" s="144">
        <f>'6-1'!Q8</f>
        <v>3</v>
      </c>
      <c r="AG9" s="145">
        <f>AF9+'ت 5-1'!AG9</f>
        <v>12</v>
      </c>
      <c r="AH9" s="146">
        <f t="shared" si="0"/>
        <v>30</v>
      </c>
      <c r="AI9" s="147">
        <f t="shared" si="0"/>
        <v>124</v>
      </c>
      <c r="AJ9" s="7"/>
      <c r="AK9" s="7"/>
      <c r="AL9" s="7"/>
      <c r="AM9" s="7"/>
    </row>
    <row r="10" spans="1:39" ht="60" customHeight="1" thickBot="1" x14ac:dyDescent="0.25">
      <c r="A10" s="139" t="s">
        <v>24</v>
      </c>
      <c r="B10" s="140">
        <f>'6-1'!B9</f>
        <v>49</v>
      </c>
      <c r="C10" s="141">
        <f>B10+'ت 5-1'!C10</f>
        <v>198</v>
      </c>
      <c r="D10" s="142">
        <f>'6-1'!C9</f>
        <v>0</v>
      </c>
      <c r="E10" s="143">
        <f>D10+'ت 5-1'!E10</f>
        <v>4</v>
      </c>
      <c r="F10" s="144">
        <f>'6-1'!D9</f>
        <v>49</v>
      </c>
      <c r="G10" s="143">
        <f>F10+'ت 5-1'!G10</f>
        <v>194</v>
      </c>
      <c r="H10" s="144">
        <f>'6-1'!E9</f>
        <v>0</v>
      </c>
      <c r="I10" s="145">
        <f>H10+'ت 5-1'!I10</f>
        <v>0</v>
      </c>
      <c r="J10" s="146">
        <f t="shared" si="1"/>
        <v>49</v>
      </c>
      <c r="K10" s="141">
        <f t="shared" si="1"/>
        <v>198</v>
      </c>
      <c r="L10" s="142">
        <f>'6-1'!G9</f>
        <v>46</v>
      </c>
      <c r="M10" s="143">
        <f>L10+'ت 5-1'!M10</f>
        <v>190</v>
      </c>
      <c r="N10" s="144">
        <f>'6-1'!H9</f>
        <v>3</v>
      </c>
      <c r="O10" s="145">
        <f>N10+'ت 5-1'!O10</f>
        <v>8</v>
      </c>
      <c r="P10" s="146">
        <f t="shared" si="2"/>
        <v>49</v>
      </c>
      <c r="Q10" s="141">
        <f t="shared" si="2"/>
        <v>198</v>
      </c>
      <c r="R10" s="142">
        <f>'6-1'!J9</f>
        <v>42</v>
      </c>
      <c r="S10" s="143">
        <f>R10+'ت 5-1'!S10</f>
        <v>179</v>
      </c>
      <c r="T10" s="144">
        <f>'6-1'!K9</f>
        <v>7</v>
      </c>
      <c r="U10" s="145">
        <f>T10+'ت 5-1'!U10</f>
        <v>19</v>
      </c>
      <c r="V10" s="146">
        <f>R10+T10</f>
        <v>49</v>
      </c>
      <c r="W10" s="141">
        <f>U10+S10</f>
        <v>198</v>
      </c>
      <c r="X10" s="142">
        <f>'6-1'!M9</f>
        <v>0</v>
      </c>
      <c r="Y10" s="143">
        <f>X10+'ت 5-1'!Y10</f>
        <v>2</v>
      </c>
      <c r="Z10" s="144">
        <f>'6-1'!N9</f>
        <v>10</v>
      </c>
      <c r="AA10" s="143">
        <f>Z10+'ت 5-1'!AA10</f>
        <v>59</v>
      </c>
      <c r="AB10" s="144">
        <f>'6-1'!O9</f>
        <v>21</v>
      </c>
      <c r="AC10" s="143">
        <f>AB10+'ت 5-1'!AC10</f>
        <v>76</v>
      </c>
      <c r="AD10" s="144">
        <f>'6-1'!P9</f>
        <v>14</v>
      </c>
      <c r="AE10" s="143">
        <f>AD10+'ت 5-1'!AE10</f>
        <v>51</v>
      </c>
      <c r="AF10" s="144">
        <f>'6-1'!Q9</f>
        <v>4</v>
      </c>
      <c r="AG10" s="145">
        <f>AF10+'ت 5-1'!AG10</f>
        <v>10</v>
      </c>
      <c r="AH10" s="146">
        <f t="shared" si="0"/>
        <v>49</v>
      </c>
      <c r="AI10" s="147">
        <f t="shared" si="0"/>
        <v>198</v>
      </c>
      <c r="AJ10" s="7"/>
    </row>
    <row r="11" spans="1:39" ht="60" customHeight="1" thickBot="1" x14ac:dyDescent="0.25">
      <c r="A11" s="148" t="s">
        <v>59</v>
      </c>
      <c r="B11" s="149">
        <f>'6-1'!B10</f>
        <v>4</v>
      </c>
      <c r="C11" s="150">
        <f>B11+'ت 5-1'!C11</f>
        <v>4</v>
      </c>
      <c r="D11" s="151">
        <f>'6-1'!C10</f>
        <v>0</v>
      </c>
      <c r="E11" s="152">
        <f>D11+'ت 5-1'!E11</f>
        <v>0</v>
      </c>
      <c r="F11" s="153">
        <f>'6-1'!D10</f>
        <v>3</v>
      </c>
      <c r="G11" s="152">
        <f>F11+'ت 5-1'!G11</f>
        <v>3</v>
      </c>
      <c r="H11" s="153">
        <f>'6-1'!E10</f>
        <v>1</v>
      </c>
      <c r="I11" s="154">
        <f>H11+'ت 5-1'!I11</f>
        <v>1</v>
      </c>
      <c r="J11" s="155">
        <f t="shared" si="1"/>
        <v>4</v>
      </c>
      <c r="K11" s="150">
        <f t="shared" si="1"/>
        <v>4</v>
      </c>
      <c r="L11" s="151">
        <f>'6-1'!G10</f>
        <v>3</v>
      </c>
      <c r="M11" s="152">
        <f>L11+'ت 5-1'!M11</f>
        <v>3</v>
      </c>
      <c r="N11" s="153">
        <f>'6-1'!H10</f>
        <v>1</v>
      </c>
      <c r="O11" s="154">
        <f>N11+'ت 5-1'!O11</f>
        <v>1</v>
      </c>
      <c r="P11" s="155">
        <f t="shared" si="2"/>
        <v>4</v>
      </c>
      <c r="Q11" s="150">
        <f t="shared" si="2"/>
        <v>4</v>
      </c>
      <c r="R11" s="151">
        <f>'6-1'!J10</f>
        <v>4</v>
      </c>
      <c r="S11" s="152">
        <f>R11+'ت 5-1'!S11</f>
        <v>4</v>
      </c>
      <c r="T11" s="153">
        <f>'6-1'!K10</f>
        <v>0</v>
      </c>
      <c r="U11" s="154">
        <f>T11+'ت 5-1'!U11</f>
        <v>0</v>
      </c>
      <c r="V11" s="155">
        <f>R11+T11</f>
        <v>4</v>
      </c>
      <c r="W11" s="150">
        <f>U11+S11</f>
        <v>4</v>
      </c>
      <c r="X11" s="151">
        <f>'6-1'!M10</f>
        <v>0</v>
      </c>
      <c r="Y11" s="152">
        <f>X11+'ت 5-1'!Y11</f>
        <v>0</v>
      </c>
      <c r="Z11" s="153">
        <f>'6-1'!N10</f>
        <v>0</v>
      </c>
      <c r="AA11" s="152">
        <f>Z11+'ت 5-1'!AA11</f>
        <v>0</v>
      </c>
      <c r="AB11" s="153">
        <f>'6-1'!O10</f>
        <v>1</v>
      </c>
      <c r="AC11" s="152">
        <f>AB11+'ت 5-1'!AC11</f>
        <v>1</v>
      </c>
      <c r="AD11" s="153">
        <f>'6-1'!P10</f>
        <v>2</v>
      </c>
      <c r="AE11" s="152">
        <f>AD11+'ت 5-1'!AE11</f>
        <v>2</v>
      </c>
      <c r="AF11" s="153">
        <f>'6-1'!Q10</f>
        <v>1</v>
      </c>
      <c r="AG11" s="154">
        <f>AF11+'ت 5-1'!AG11</f>
        <v>1</v>
      </c>
      <c r="AH11" s="155">
        <f t="shared" si="0"/>
        <v>4</v>
      </c>
      <c r="AI11" s="156">
        <f t="shared" si="0"/>
        <v>4</v>
      </c>
      <c r="AJ11" s="7"/>
    </row>
    <row r="12" spans="1:39" ht="74.25" customHeight="1" thickTop="1" thickBot="1" x14ac:dyDescent="0.25">
      <c r="A12" s="124" t="s">
        <v>25</v>
      </c>
      <c r="B12" s="125">
        <f>SUM(B8:B11)</f>
        <v>130</v>
      </c>
      <c r="C12" s="126">
        <f>SUM(C8:C11)</f>
        <v>560</v>
      </c>
      <c r="D12" s="193">
        <f t="shared" ref="D12:AI12" si="3">SUM(D8:D11)</f>
        <v>3</v>
      </c>
      <c r="E12" s="127">
        <f t="shared" si="3"/>
        <v>14</v>
      </c>
      <c r="F12" s="194">
        <f t="shared" si="3"/>
        <v>125</v>
      </c>
      <c r="G12" s="127">
        <f t="shared" si="3"/>
        <v>542</v>
      </c>
      <c r="H12" s="194">
        <f t="shared" si="3"/>
        <v>2</v>
      </c>
      <c r="I12" s="128">
        <f t="shared" si="3"/>
        <v>4</v>
      </c>
      <c r="J12" s="195">
        <f t="shared" si="3"/>
        <v>130</v>
      </c>
      <c r="K12" s="126">
        <f t="shared" si="3"/>
        <v>560</v>
      </c>
      <c r="L12" s="196">
        <f t="shared" si="3"/>
        <v>124</v>
      </c>
      <c r="M12" s="127">
        <f t="shared" si="3"/>
        <v>536</v>
      </c>
      <c r="N12" s="194">
        <f t="shared" si="3"/>
        <v>6</v>
      </c>
      <c r="O12" s="128">
        <f t="shared" si="3"/>
        <v>24</v>
      </c>
      <c r="P12" s="195">
        <f t="shared" si="3"/>
        <v>130</v>
      </c>
      <c r="Q12" s="126">
        <f t="shared" si="3"/>
        <v>560</v>
      </c>
      <c r="R12" s="196">
        <f t="shared" si="3"/>
        <v>117</v>
      </c>
      <c r="S12" s="127">
        <f t="shared" si="3"/>
        <v>502</v>
      </c>
      <c r="T12" s="194">
        <f t="shared" si="3"/>
        <v>13</v>
      </c>
      <c r="U12" s="128">
        <f t="shared" si="3"/>
        <v>58</v>
      </c>
      <c r="V12" s="195">
        <f t="shared" si="3"/>
        <v>130</v>
      </c>
      <c r="W12" s="126">
        <f t="shared" si="3"/>
        <v>560</v>
      </c>
      <c r="X12" s="196">
        <f t="shared" si="3"/>
        <v>1</v>
      </c>
      <c r="Y12" s="127">
        <f t="shared" si="3"/>
        <v>5</v>
      </c>
      <c r="Z12" s="194">
        <f t="shared" si="3"/>
        <v>34</v>
      </c>
      <c r="AA12" s="127">
        <f t="shared" si="3"/>
        <v>146</v>
      </c>
      <c r="AB12" s="194">
        <f t="shared" si="3"/>
        <v>43</v>
      </c>
      <c r="AC12" s="127">
        <f t="shared" si="3"/>
        <v>176</v>
      </c>
      <c r="AD12" s="194">
        <f t="shared" si="3"/>
        <v>41</v>
      </c>
      <c r="AE12" s="127">
        <f t="shared" si="3"/>
        <v>191</v>
      </c>
      <c r="AF12" s="194">
        <f t="shared" si="3"/>
        <v>11</v>
      </c>
      <c r="AG12" s="128">
        <f t="shared" si="3"/>
        <v>42</v>
      </c>
      <c r="AH12" s="195">
        <f t="shared" si="3"/>
        <v>130</v>
      </c>
      <c r="AI12" s="129">
        <f t="shared" si="3"/>
        <v>560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104"/>
      <c r="F13" s="104"/>
      <c r="G13" s="104"/>
      <c r="H13" s="104"/>
      <c r="I13" s="104"/>
      <c r="J13" s="9"/>
      <c r="K13" s="9"/>
      <c r="L13" s="104"/>
      <c r="M13" s="104"/>
      <c r="N13" s="9"/>
      <c r="O13" s="9"/>
      <c r="P13" s="9"/>
      <c r="Q13" s="9"/>
      <c r="R13" s="104"/>
      <c r="S13" s="10"/>
      <c r="T13" s="104"/>
      <c r="U13" s="104"/>
      <c r="V13" s="104"/>
      <c r="W13" s="104"/>
      <c r="X13" s="104"/>
      <c r="Y13" s="104"/>
      <c r="Z13" s="104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12"/>
  <sheetViews>
    <sheetView rightToLeft="1" view="pageBreakPreview" zoomScale="90" zoomScaleNormal="90" zoomScaleSheetLayoutView="9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114"/>
      <c r="E1" s="114"/>
      <c r="F1" s="2"/>
      <c r="G1" s="114"/>
      <c r="H1" s="2"/>
      <c r="I1" s="2"/>
      <c r="J1" s="114"/>
      <c r="K1" s="114"/>
      <c r="L1" s="114"/>
      <c r="M1" s="114"/>
      <c r="N1" s="114"/>
      <c r="O1" s="114"/>
      <c r="P1" s="114"/>
      <c r="Q1" s="114"/>
      <c r="R1" s="114"/>
    </row>
    <row r="2" spans="1:22" ht="31.5" customHeight="1" x14ac:dyDescent="0.2">
      <c r="A2" s="371" t="s">
        <v>1</v>
      </c>
      <c r="B2" s="371"/>
      <c r="C2" s="371"/>
      <c r="D2" s="114"/>
      <c r="E2" s="114"/>
      <c r="F2" s="2"/>
      <c r="G2" s="114"/>
      <c r="H2" s="2"/>
      <c r="I2" s="2"/>
      <c r="J2" s="114"/>
      <c r="K2" s="114"/>
      <c r="L2" s="114"/>
      <c r="M2" s="114"/>
      <c r="N2" s="114"/>
      <c r="O2" s="114"/>
      <c r="P2" s="114"/>
      <c r="Q2" s="114"/>
      <c r="R2" s="114"/>
    </row>
    <row r="3" spans="1:22" ht="31.5" customHeight="1" x14ac:dyDescent="0.2">
      <c r="A3" s="371" t="s">
        <v>2</v>
      </c>
      <c r="B3" s="371"/>
      <c r="C3" s="371"/>
      <c r="D3" s="114"/>
      <c r="E3" s="114"/>
      <c r="F3" s="2"/>
      <c r="G3" s="114"/>
      <c r="H3" s="2"/>
      <c r="I3" s="2"/>
      <c r="J3" s="114"/>
      <c r="K3" s="114"/>
      <c r="L3" s="114"/>
      <c r="M3" s="114"/>
      <c r="N3" s="114"/>
      <c r="O3" s="114"/>
      <c r="P3" s="114"/>
      <c r="Q3" s="114"/>
      <c r="R3" s="114"/>
    </row>
    <row r="4" spans="1:22" s="15" customFormat="1" ht="44.25" customHeight="1" thickBot="1" x14ac:dyDescent="0.25">
      <c r="A4" s="372" t="s">
        <v>67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115" t="s">
        <v>22</v>
      </c>
      <c r="B7" s="21">
        <v>60</v>
      </c>
      <c r="C7" s="31">
        <v>1</v>
      </c>
      <c r="D7" s="32">
        <v>58</v>
      </c>
      <c r="E7" s="33">
        <v>1</v>
      </c>
      <c r="F7" s="173">
        <f>E7+D7+C7</f>
        <v>60</v>
      </c>
      <c r="G7" s="158">
        <v>54</v>
      </c>
      <c r="H7" s="174">
        <v>6</v>
      </c>
      <c r="I7" s="168">
        <f>H7+G7</f>
        <v>60</v>
      </c>
      <c r="J7" s="163">
        <v>48</v>
      </c>
      <c r="K7" s="179">
        <v>12</v>
      </c>
      <c r="L7" s="187">
        <f>K7+J7</f>
        <v>60</v>
      </c>
      <c r="M7" s="66">
        <v>0</v>
      </c>
      <c r="N7" s="67">
        <v>9</v>
      </c>
      <c r="O7" s="67">
        <v>17</v>
      </c>
      <c r="P7" s="67">
        <v>28</v>
      </c>
      <c r="Q7" s="188">
        <v>6</v>
      </c>
      <c r="R7" s="182">
        <f>Q7+P7+O7+N7+M7</f>
        <v>60</v>
      </c>
      <c r="S7" s="16"/>
    </row>
    <row r="8" spans="1:22" ht="51" customHeight="1" thickBot="1" x14ac:dyDescent="0.25">
      <c r="A8" s="115" t="s">
        <v>23</v>
      </c>
      <c r="B8" s="21">
        <v>28</v>
      </c>
      <c r="C8" s="31">
        <v>2</v>
      </c>
      <c r="D8" s="32">
        <v>26</v>
      </c>
      <c r="E8" s="33">
        <v>0</v>
      </c>
      <c r="F8" s="173">
        <f>E8+D8+C8</f>
        <v>28</v>
      </c>
      <c r="G8" s="158">
        <v>27</v>
      </c>
      <c r="H8" s="174">
        <v>1</v>
      </c>
      <c r="I8" s="168">
        <f>H8+G8</f>
        <v>28</v>
      </c>
      <c r="J8" s="163">
        <v>26</v>
      </c>
      <c r="K8" s="179">
        <v>2</v>
      </c>
      <c r="L8" s="187">
        <f>K8+J8</f>
        <v>28</v>
      </c>
      <c r="M8" s="66">
        <v>0</v>
      </c>
      <c r="N8" s="67">
        <v>8</v>
      </c>
      <c r="O8" s="67">
        <v>11</v>
      </c>
      <c r="P8" s="67">
        <v>8</v>
      </c>
      <c r="Q8" s="188">
        <v>1</v>
      </c>
      <c r="R8" s="182">
        <f>Q8+P8+O8+N8+M8</f>
        <v>28</v>
      </c>
      <c r="S8" s="16"/>
      <c r="T8" s="16"/>
      <c r="U8" s="16"/>
      <c r="V8" s="16"/>
    </row>
    <row r="9" spans="1:22" ht="51" customHeight="1" thickBot="1" x14ac:dyDescent="0.25">
      <c r="A9" s="115" t="s">
        <v>24</v>
      </c>
      <c r="B9" s="21">
        <v>52</v>
      </c>
      <c r="C9" s="31">
        <v>2</v>
      </c>
      <c r="D9" s="32">
        <v>50</v>
      </c>
      <c r="E9" s="33">
        <v>0</v>
      </c>
      <c r="F9" s="173">
        <f>E9+D9+C9</f>
        <v>52</v>
      </c>
      <c r="G9" s="158">
        <v>51</v>
      </c>
      <c r="H9" s="174">
        <v>1</v>
      </c>
      <c r="I9" s="168">
        <f>H9+G9</f>
        <v>52</v>
      </c>
      <c r="J9" s="163">
        <v>44</v>
      </c>
      <c r="K9" s="179">
        <v>8</v>
      </c>
      <c r="L9" s="187">
        <f>K9+J9</f>
        <v>52</v>
      </c>
      <c r="M9" s="66">
        <v>2</v>
      </c>
      <c r="N9" s="67">
        <v>18</v>
      </c>
      <c r="O9" s="67">
        <v>26</v>
      </c>
      <c r="P9" s="67">
        <v>4</v>
      </c>
      <c r="Q9" s="188">
        <v>2</v>
      </c>
      <c r="R9" s="182">
        <f>Q9+P9+O9+N9+M9</f>
        <v>52</v>
      </c>
      <c r="S9" s="16"/>
    </row>
    <row r="10" spans="1:22" ht="51" customHeight="1" thickBot="1" x14ac:dyDescent="0.25">
      <c r="A10" s="25" t="s">
        <v>28</v>
      </c>
      <c r="B10" s="22">
        <v>3</v>
      </c>
      <c r="C10" s="34">
        <v>0</v>
      </c>
      <c r="D10" s="35">
        <v>3</v>
      </c>
      <c r="E10" s="36">
        <v>0</v>
      </c>
      <c r="F10" s="175">
        <f>E10+D10+C10</f>
        <v>3</v>
      </c>
      <c r="G10" s="159">
        <v>3</v>
      </c>
      <c r="H10" s="176">
        <v>0</v>
      </c>
      <c r="I10" s="169">
        <f>H10+G10</f>
        <v>3</v>
      </c>
      <c r="J10" s="164">
        <v>3</v>
      </c>
      <c r="K10" s="180">
        <v>0</v>
      </c>
      <c r="L10" s="189">
        <f>K10+J10</f>
        <v>3</v>
      </c>
      <c r="M10" s="69">
        <v>0</v>
      </c>
      <c r="N10" s="70">
        <v>0</v>
      </c>
      <c r="O10" s="70">
        <v>1</v>
      </c>
      <c r="P10" s="70">
        <v>2</v>
      </c>
      <c r="Q10" s="190">
        <v>0</v>
      </c>
      <c r="R10" s="183">
        <f>Q10+P10+O10+N10+M10</f>
        <v>3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143</v>
      </c>
      <c r="C11" s="18">
        <f t="shared" si="0"/>
        <v>5</v>
      </c>
      <c r="D11" s="19">
        <f t="shared" si="0"/>
        <v>137</v>
      </c>
      <c r="E11" s="20">
        <f t="shared" si="0"/>
        <v>1</v>
      </c>
      <c r="F11" s="177">
        <f t="shared" si="0"/>
        <v>143</v>
      </c>
      <c r="G11" s="160">
        <f t="shared" si="0"/>
        <v>135</v>
      </c>
      <c r="H11" s="48">
        <f t="shared" si="0"/>
        <v>8</v>
      </c>
      <c r="I11" s="170">
        <f t="shared" si="0"/>
        <v>143</v>
      </c>
      <c r="J11" s="165">
        <f t="shared" si="0"/>
        <v>121</v>
      </c>
      <c r="K11" s="60">
        <f t="shared" si="0"/>
        <v>22</v>
      </c>
      <c r="L11" s="191">
        <f t="shared" si="0"/>
        <v>143</v>
      </c>
      <c r="M11" s="161">
        <f t="shared" si="0"/>
        <v>2</v>
      </c>
      <c r="N11" s="73">
        <f t="shared" si="0"/>
        <v>35</v>
      </c>
      <c r="O11" s="73">
        <f t="shared" si="0"/>
        <v>55</v>
      </c>
      <c r="P11" s="73">
        <f t="shared" si="0"/>
        <v>42</v>
      </c>
      <c r="Q11" s="192">
        <f t="shared" si="0"/>
        <v>9</v>
      </c>
      <c r="R11" s="184">
        <f t="shared" si="0"/>
        <v>143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113"/>
      <c r="E12" s="113"/>
      <c r="F12" s="9"/>
      <c r="G12" s="113"/>
      <c r="H12" s="9"/>
      <c r="I12" s="9"/>
      <c r="J12" s="113"/>
      <c r="K12" s="113"/>
      <c r="L12" s="113"/>
      <c r="M12" s="113"/>
      <c r="N12" s="113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M13"/>
  <sheetViews>
    <sheetView rightToLeft="1" view="pageBreakPreview" zoomScale="70" zoomScaleNormal="90" zoomScaleSheetLayoutView="70" workbookViewId="0">
      <selection activeCell="AA10" sqref="AA10"/>
    </sheetView>
  </sheetViews>
  <sheetFormatPr defaultColWidth="9" defaultRowHeight="24.75" x14ac:dyDescent="0.2"/>
  <cols>
    <col min="1" max="1" width="14.12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114"/>
      <c r="E1" s="114"/>
      <c r="F1" s="114"/>
      <c r="G1" s="114"/>
      <c r="H1" s="114"/>
      <c r="I1" s="114"/>
      <c r="J1" s="2"/>
      <c r="K1" s="2"/>
      <c r="L1" s="114"/>
      <c r="M1" s="114"/>
      <c r="N1" s="2"/>
      <c r="O1" s="2"/>
      <c r="P1" s="2"/>
      <c r="Q1" s="2"/>
      <c r="R1" s="114"/>
      <c r="S1" s="3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</row>
    <row r="2" spans="1:39" ht="31.5" customHeight="1" x14ac:dyDescent="0.2">
      <c r="A2" s="371" t="s">
        <v>1</v>
      </c>
      <c r="B2" s="371"/>
      <c r="C2" s="371"/>
      <c r="D2" s="114"/>
      <c r="E2" s="114"/>
      <c r="F2" s="114"/>
      <c r="G2" s="114"/>
      <c r="H2" s="114"/>
      <c r="I2" s="114"/>
      <c r="J2" s="2"/>
      <c r="K2" s="2"/>
      <c r="L2" s="114"/>
      <c r="M2" s="114"/>
      <c r="N2" s="2"/>
      <c r="O2" s="2"/>
      <c r="P2" s="2"/>
      <c r="Q2" s="2"/>
      <c r="R2" s="114"/>
      <c r="S2" s="3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</row>
    <row r="3" spans="1:39" ht="31.5" customHeight="1" x14ac:dyDescent="0.2">
      <c r="A3" s="371" t="s">
        <v>2</v>
      </c>
      <c r="B3" s="371"/>
      <c r="C3" s="371"/>
      <c r="D3" s="114"/>
      <c r="E3" s="114"/>
      <c r="F3" s="114"/>
      <c r="G3" s="114"/>
      <c r="H3" s="114"/>
      <c r="I3" s="114"/>
      <c r="J3" s="2"/>
      <c r="K3" s="2"/>
      <c r="L3" s="114"/>
      <c r="M3" s="114"/>
      <c r="N3" s="2"/>
      <c r="O3" s="2"/>
      <c r="P3" s="2"/>
      <c r="Q3" s="2"/>
      <c r="R3" s="114"/>
      <c r="S3" s="3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</row>
    <row r="4" spans="1:39" s="5" customFormat="1" ht="44.25" customHeight="1" thickBot="1" x14ac:dyDescent="0.25">
      <c r="A4" s="372" t="s">
        <v>68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17" t="s">
        <v>3</v>
      </c>
      <c r="B5" s="420" t="s">
        <v>4</v>
      </c>
      <c r="C5" s="421"/>
      <c r="D5" s="423" t="s">
        <v>5</v>
      </c>
      <c r="E5" s="424"/>
      <c r="F5" s="424"/>
      <c r="G5" s="424"/>
      <c r="H5" s="424"/>
      <c r="I5" s="424"/>
      <c r="J5" s="424"/>
      <c r="K5" s="424"/>
      <c r="L5" s="424" t="s">
        <v>6</v>
      </c>
      <c r="M5" s="425"/>
      <c r="N5" s="425"/>
      <c r="O5" s="425"/>
      <c r="P5" s="425"/>
      <c r="Q5" s="425"/>
      <c r="R5" s="424" t="s">
        <v>7</v>
      </c>
      <c r="S5" s="425"/>
      <c r="T5" s="425"/>
      <c r="U5" s="425"/>
      <c r="V5" s="425"/>
      <c r="W5" s="425"/>
      <c r="X5" s="424" t="s">
        <v>8</v>
      </c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6"/>
    </row>
    <row r="6" spans="1:39" ht="93.75" customHeight="1" thickBot="1" x14ac:dyDescent="0.25">
      <c r="A6" s="418"/>
      <c r="B6" s="422"/>
      <c r="C6" s="414"/>
      <c r="D6" s="410" t="s">
        <v>9</v>
      </c>
      <c r="E6" s="411"/>
      <c r="F6" s="411" t="s">
        <v>10</v>
      </c>
      <c r="G6" s="411"/>
      <c r="H6" s="411" t="s">
        <v>11</v>
      </c>
      <c r="I6" s="412"/>
      <c r="J6" s="408" t="s">
        <v>12</v>
      </c>
      <c r="K6" s="409"/>
      <c r="L6" s="410" t="s">
        <v>13</v>
      </c>
      <c r="M6" s="411"/>
      <c r="N6" s="415" t="s">
        <v>14</v>
      </c>
      <c r="O6" s="416"/>
      <c r="P6" s="408" t="s">
        <v>12</v>
      </c>
      <c r="Q6" s="409"/>
      <c r="R6" s="410" t="s">
        <v>15</v>
      </c>
      <c r="S6" s="411"/>
      <c r="T6" s="411" t="s">
        <v>16</v>
      </c>
      <c r="U6" s="412"/>
      <c r="V6" s="413" t="s">
        <v>12</v>
      </c>
      <c r="W6" s="414"/>
      <c r="X6" s="410" t="s">
        <v>17</v>
      </c>
      <c r="Y6" s="411"/>
      <c r="Z6" s="411" t="s">
        <v>18</v>
      </c>
      <c r="AA6" s="411"/>
      <c r="AB6" s="415" t="s">
        <v>19</v>
      </c>
      <c r="AC6" s="415"/>
      <c r="AD6" s="411" t="s">
        <v>20</v>
      </c>
      <c r="AE6" s="411"/>
      <c r="AF6" s="411" t="s">
        <v>21</v>
      </c>
      <c r="AG6" s="412"/>
      <c r="AH6" s="413" t="s">
        <v>12</v>
      </c>
      <c r="AI6" s="427"/>
    </row>
    <row r="7" spans="1:39" ht="72" customHeight="1" thickBot="1" x14ac:dyDescent="0.25">
      <c r="A7" s="419"/>
      <c r="B7" s="120" t="s">
        <v>32</v>
      </c>
      <c r="C7" s="123" t="s">
        <v>33</v>
      </c>
      <c r="D7" s="119" t="s">
        <v>32</v>
      </c>
      <c r="E7" s="117" t="s">
        <v>33</v>
      </c>
      <c r="F7" s="116" t="s">
        <v>32</v>
      </c>
      <c r="G7" s="117" t="s">
        <v>33</v>
      </c>
      <c r="H7" s="116" t="s">
        <v>32</v>
      </c>
      <c r="I7" s="121" t="s">
        <v>33</v>
      </c>
      <c r="J7" s="122" t="s">
        <v>32</v>
      </c>
      <c r="K7" s="123" t="s">
        <v>33</v>
      </c>
      <c r="L7" s="119" t="s">
        <v>32</v>
      </c>
      <c r="M7" s="117" t="s">
        <v>33</v>
      </c>
      <c r="N7" s="116" t="s">
        <v>32</v>
      </c>
      <c r="O7" s="121" t="s">
        <v>33</v>
      </c>
      <c r="P7" s="122" t="s">
        <v>32</v>
      </c>
      <c r="Q7" s="123" t="s">
        <v>33</v>
      </c>
      <c r="R7" s="119" t="s">
        <v>32</v>
      </c>
      <c r="S7" s="117" t="s">
        <v>33</v>
      </c>
      <c r="T7" s="116" t="s">
        <v>32</v>
      </c>
      <c r="U7" s="121" t="s">
        <v>33</v>
      </c>
      <c r="V7" s="122" t="s">
        <v>32</v>
      </c>
      <c r="W7" s="123" t="s">
        <v>33</v>
      </c>
      <c r="X7" s="119" t="s">
        <v>32</v>
      </c>
      <c r="Y7" s="117" t="s">
        <v>33</v>
      </c>
      <c r="Z7" s="116" t="s">
        <v>32</v>
      </c>
      <c r="AA7" s="117" t="s">
        <v>33</v>
      </c>
      <c r="AB7" s="116" t="s">
        <v>32</v>
      </c>
      <c r="AC7" s="117" t="s">
        <v>33</v>
      </c>
      <c r="AD7" s="116" t="s">
        <v>32</v>
      </c>
      <c r="AE7" s="117" t="s">
        <v>33</v>
      </c>
      <c r="AF7" s="116" t="s">
        <v>32</v>
      </c>
      <c r="AG7" s="121" t="s">
        <v>33</v>
      </c>
      <c r="AH7" s="122" t="s">
        <v>32</v>
      </c>
      <c r="AI7" s="118" t="s">
        <v>33</v>
      </c>
    </row>
    <row r="8" spans="1:39" ht="60" customHeight="1" thickTop="1" thickBot="1" x14ac:dyDescent="0.25">
      <c r="A8" s="130" t="s">
        <v>22</v>
      </c>
      <c r="B8" s="131">
        <f>'8-1'!B7</f>
        <v>60</v>
      </c>
      <c r="C8" s="132">
        <f>B8+'ت 6-1'!C8</f>
        <v>294</v>
      </c>
      <c r="D8" s="133">
        <f>'8-1'!C7</f>
        <v>1</v>
      </c>
      <c r="E8" s="134">
        <f>D8+'ت 6-1'!E8</f>
        <v>6</v>
      </c>
      <c r="F8" s="135">
        <f>'8-1'!D7</f>
        <v>58</v>
      </c>
      <c r="G8" s="134">
        <f>F8+'ت 6-1'!G8</f>
        <v>287</v>
      </c>
      <c r="H8" s="135">
        <f>'8-1'!E7</f>
        <v>1</v>
      </c>
      <c r="I8" s="136">
        <f>H8+'ت 6-1'!I8</f>
        <v>1</v>
      </c>
      <c r="J8" s="137">
        <f>D8+F8+H8</f>
        <v>60</v>
      </c>
      <c r="K8" s="132">
        <f>E8+G8+I8</f>
        <v>294</v>
      </c>
      <c r="L8" s="133">
        <f>'8-1'!G7</f>
        <v>54</v>
      </c>
      <c r="M8" s="134">
        <f>L8+'ت 6-1'!M8</f>
        <v>280</v>
      </c>
      <c r="N8" s="135">
        <f>'8-1'!H7</f>
        <v>6</v>
      </c>
      <c r="O8" s="136">
        <f>N8+'ت 6-1'!O8</f>
        <v>14</v>
      </c>
      <c r="P8" s="137">
        <f>L8+N8</f>
        <v>60</v>
      </c>
      <c r="Q8" s="132">
        <f>M8+O8</f>
        <v>294</v>
      </c>
      <c r="R8" s="131">
        <f>'8-1'!J7</f>
        <v>48</v>
      </c>
      <c r="S8" s="134">
        <f>R8+'ت 6-1'!S8</f>
        <v>252</v>
      </c>
      <c r="T8" s="214">
        <f>'8-1'!K7</f>
        <v>12</v>
      </c>
      <c r="U8" s="215">
        <f>T8+'ت 6-1'!U8</f>
        <v>42</v>
      </c>
      <c r="V8" s="137">
        <f>R8+T8</f>
        <v>60</v>
      </c>
      <c r="W8" s="132">
        <f>U8+S8</f>
        <v>294</v>
      </c>
      <c r="X8" s="133">
        <f>'8-1'!M7</f>
        <v>0</v>
      </c>
      <c r="Y8" s="134">
        <f>X8+'ت 6-1'!Y8</f>
        <v>0</v>
      </c>
      <c r="Z8" s="135">
        <f>'8-1'!N7</f>
        <v>9</v>
      </c>
      <c r="AA8" s="134">
        <f>Z8+'ت 6-1'!AA8</f>
        <v>56</v>
      </c>
      <c r="AB8" s="135">
        <f>'8-1'!O7</f>
        <v>17</v>
      </c>
      <c r="AC8" s="134">
        <f>AB8+'ت 6-1'!AC8</f>
        <v>82</v>
      </c>
      <c r="AD8" s="135">
        <f>'8-1'!P7</f>
        <v>28</v>
      </c>
      <c r="AE8" s="134">
        <f>AD8+'ت 6-1'!AE8</f>
        <v>131</v>
      </c>
      <c r="AF8" s="135">
        <f>'8-1'!Q7</f>
        <v>6</v>
      </c>
      <c r="AG8" s="136">
        <f>AF8+'ت 6-1'!AG8</f>
        <v>25</v>
      </c>
      <c r="AH8" s="137">
        <f t="shared" ref="AH8:AI11" si="0">AF8+AD8+AB8+Z8+X8</f>
        <v>60</v>
      </c>
      <c r="AI8" s="138">
        <f t="shared" si="0"/>
        <v>294</v>
      </c>
      <c r="AJ8" s="7"/>
    </row>
    <row r="9" spans="1:39" ht="60" customHeight="1" thickBot="1" x14ac:dyDescent="0.25">
      <c r="A9" s="202" t="s">
        <v>23</v>
      </c>
      <c r="B9" s="203">
        <f>'8-1'!B8</f>
        <v>28</v>
      </c>
      <c r="C9" s="204">
        <f>B9+'ت 6-1'!C9</f>
        <v>152</v>
      </c>
      <c r="D9" s="205">
        <f>'8-1'!C8</f>
        <v>2</v>
      </c>
      <c r="E9" s="206">
        <f>D9+'ت 6-1'!E9</f>
        <v>7</v>
      </c>
      <c r="F9" s="207">
        <f>'8-1'!D8</f>
        <v>26</v>
      </c>
      <c r="G9" s="206">
        <f>F9+'ت 6-1'!G9</f>
        <v>142</v>
      </c>
      <c r="H9" s="207">
        <f>'8-1'!E8</f>
        <v>0</v>
      </c>
      <c r="I9" s="208">
        <f>H9+'ت 6-1'!I9</f>
        <v>3</v>
      </c>
      <c r="J9" s="209">
        <f t="shared" ref="J9:K11" si="1">D9+F9+H9</f>
        <v>28</v>
      </c>
      <c r="K9" s="204">
        <f t="shared" si="1"/>
        <v>152</v>
      </c>
      <c r="L9" s="205">
        <f>'8-1'!G8</f>
        <v>27</v>
      </c>
      <c r="M9" s="206">
        <f>L9+'ت 6-1'!M9</f>
        <v>144</v>
      </c>
      <c r="N9" s="207">
        <f>'8-1'!H8</f>
        <v>1</v>
      </c>
      <c r="O9" s="208">
        <f>N9+'ت 6-1'!O9</f>
        <v>8</v>
      </c>
      <c r="P9" s="209">
        <f t="shared" ref="P9:Q11" si="2">L9+N9</f>
        <v>28</v>
      </c>
      <c r="Q9" s="204">
        <f t="shared" si="2"/>
        <v>152</v>
      </c>
      <c r="R9" s="140">
        <f>'8-1'!J8</f>
        <v>26</v>
      </c>
      <c r="S9" s="143">
        <f>R9+'ت 6-1'!S9</f>
        <v>141</v>
      </c>
      <c r="T9" s="144">
        <f>'8-1'!K8</f>
        <v>2</v>
      </c>
      <c r="U9" s="218">
        <f>T9+'ت 6-1'!U9</f>
        <v>11</v>
      </c>
      <c r="V9" s="146">
        <f>R9+T9</f>
        <v>28</v>
      </c>
      <c r="W9" s="141">
        <f>U9+S9</f>
        <v>152</v>
      </c>
      <c r="X9" s="205">
        <f>'8-1'!M8</f>
        <v>0</v>
      </c>
      <c r="Y9" s="206">
        <f>X9+'ت 6-1'!Y9</f>
        <v>3</v>
      </c>
      <c r="Z9" s="207">
        <f>'8-1'!N8</f>
        <v>8</v>
      </c>
      <c r="AA9" s="206">
        <f>Z9+'ت 6-1'!AA9</f>
        <v>48</v>
      </c>
      <c r="AB9" s="207">
        <f>'8-1'!O8</f>
        <v>11</v>
      </c>
      <c r="AC9" s="206">
        <f>AB9+'ت 6-1'!AC9</f>
        <v>45</v>
      </c>
      <c r="AD9" s="207">
        <f>'8-1'!P8</f>
        <v>8</v>
      </c>
      <c r="AE9" s="206">
        <f>AD9+'ت 6-1'!AE9</f>
        <v>43</v>
      </c>
      <c r="AF9" s="207">
        <f>'8-1'!Q8</f>
        <v>1</v>
      </c>
      <c r="AG9" s="208">
        <f>AF9+'ت 6-1'!AG9</f>
        <v>13</v>
      </c>
      <c r="AH9" s="209">
        <f t="shared" si="0"/>
        <v>28</v>
      </c>
      <c r="AI9" s="210">
        <f t="shared" si="0"/>
        <v>152</v>
      </c>
      <c r="AJ9" s="7"/>
      <c r="AK9" s="7"/>
      <c r="AL9" s="7"/>
      <c r="AM9" s="7"/>
    </row>
    <row r="10" spans="1:39" ht="60" customHeight="1" thickBot="1" x14ac:dyDescent="0.25">
      <c r="A10" s="139" t="s">
        <v>24</v>
      </c>
      <c r="B10" s="140">
        <f>'8-1'!B9</f>
        <v>52</v>
      </c>
      <c r="C10" s="141">
        <f>B10+'ت 6-1'!C10</f>
        <v>250</v>
      </c>
      <c r="D10" s="142">
        <f>'8-1'!C9</f>
        <v>2</v>
      </c>
      <c r="E10" s="143">
        <f>D10+'ت 6-1'!E10</f>
        <v>6</v>
      </c>
      <c r="F10" s="144">
        <f>'8-1'!D9</f>
        <v>50</v>
      </c>
      <c r="G10" s="143">
        <f>F10+'ت 6-1'!G10</f>
        <v>244</v>
      </c>
      <c r="H10" s="144">
        <f>'8-1'!E9</f>
        <v>0</v>
      </c>
      <c r="I10" s="145">
        <f>H10+'ت 6-1'!I10</f>
        <v>0</v>
      </c>
      <c r="J10" s="146">
        <f t="shared" si="1"/>
        <v>52</v>
      </c>
      <c r="K10" s="141">
        <f t="shared" si="1"/>
        <v>250</v>
      </c>
      <c r="L10" s="142">
        <f>'8-1'!G9</f>
        <v>51</v>
      </c>
      <c r="M10" s="143">
        <f>L10+'ت 6-1'!M10</f>
        <v>241</v>
      </c>
      <c r="N10" s="144">
        <f>'8-1'!H9</f>
        <v>1</v>
      </c>
      <c r="O10" s="145">
        <f>N10+'ت 6-1'!O10</f>
        <v>9</v>
      </c>
      <c r="P10" s="146">
        <f t="shared" si="2"/>
        <v>52</v>
      </c>
      <c r="Q10" s="141">
        <f t="shared" si="2"/>
        <v>250</v>
      </c>
      <c r="R10" s="140">
        <f>'8-1'!J9</f>
        <v>44</v>
      </c>
      <c r="S10" s="143">
        <f>R10+'ت 6-1'!S10</f>
        <v>223</v>
      </c>
      <c r="T10" s="216">
        <f>'8-1'!K9</f>
        <v>8</v>
      </c>
      <c r="U10" s="217">
        <f>T10+'ت 6-1'!U10</f>
        <v>27</v>
      </c>
      <c r="V10" s="146">
        <f>R10+T10</f>
        <v>52</v>
      </c>
      <c r="W10" s="141">
        <f>U10+S10</f>
        <v>250</v>
      </c>
      <c r="X10" s="142">
        <f>'8-1'!M9</f>
        <v>2</v>
      </c>
      <c r="Y10" s="143">
        <f>X10+'ت 6-1'!Y10</f>
        <v>4</v>
      </c>
      <c r="Z10" s="144">
        <f>'8-1'!N9</f>
        <v>18</v>
      </c>
      <c r="AA10" s="143">
        <f>Z10+'ت 6-1'!AA10</f>
        <v>77</v>
      </c>
      <c r="AB10" s="144">
        <f>'8-1'!O9</f>
        <v>26</v>
      </c>
      <c r="AC10" s="143">
        <f>AB10+'ت 6-1'!AC10</f>
        <v>102</v>
      </c>
      <c r="AD10" s="144">
        <f>'8-1'!P9</f>
        <v>4</v>
      </c>
      <c r="AE10" s="143">
        <f>AD10+'ت 6-1'!AE10</f>
        <v>55</v>
      </c>
      <c r="AF10" s="144">
        <f>'8-1'!Q9</f>
        <v>2</v>
      </c>
      <c r="AG10" s="145">
        <f>AF10+'ت 6-1'!AG10</f>
        <v>12</v>
      </c>
      <c r="AH10" s="146">
        <f t="shared" si="0"/>
        <v>52</v>
      </c>
      <c r="AI10" s="147">
        <f t="shared" si="0"/>
        <v>250</v>
      </c>
      <c r="AJ10" s="7"/>
    </row>
    <row r="11" spans="1:39" ht="60" customHeight="1" thickBot="1" x14ac:dyDescent="0.25">
      <c r="A11" s="148" t="s">
        <v>59</v>
      </c>
      <c r="B11" s="149">
        <f>'8-1'!B10</f>
        <v>3</v>
      </c>
      <c r="C11" s="150">
        <f>B11+'ت 6-1'!C11</f>
        <v>7</v>
      </c>
      <c r="D11" s="151">
        <f>'8-1'!C10</f>
        <v>0</v>
      </c>
      <c r="E11" s="152">
        <f>D11+'ت 6-1'!E11</f>
        <v>0</v>
      </c>
      <c r="F11" s="153">
        <f>'8-1'!D10</f>
        <v>3</v>
      </c>
      <c r="G11" s="152">
        <f>F11+'ت 6-1'!G11</f>
        <v>6</v>
      </c>
      <c r="H11" s="153">
        <f>'8-1'!E10</f>
        <v>0</v>
      </c>
      <c r="I11" s="154">
        <f>H11+'ت 6-1'!I11</f>
        <v>1</v>
      </c>
      <c r="J11" s="155">
        <f t="shared" si="1"/>
        <v>3</v>
      </c>
      <c r="K11" s="150">
        <f t="shared" si="1"/>
        <v>7</v>
      </c>
      <c r="L11" s="151">
        <f>'8-1'!G10</f>
        <v>3</v>
      </c>
      <c r="M11" s="152">
        <f>L11+'ت 6-1'!M11</f>
        <v>6</v>
      </c>
      <c r="N11" s="153">
        <f>'8-1'!H10</f>
        <v>0</v>
      </c>
      <c r="O11" s="154">
        <f>N11+'ت 6-1'!O11</f>
        <v>1</v>
      </c>
      <c r="P11" s="155">
        <f t="shared" si="2"/>
        <v>3</v>
      </c>
      <c r="Q11" s="150">
        <f t="shared" si="2"/>
        <v>7</v>
      </c>
      <c r="R11" s="149">
        <f>'8-1'!J10</f>
        <v>3</v>
      </c>
      <c r="S11" s="152">
        <f>R11+'ت 6-1'!S11</f>
        <v>7</v>
      </c>
      <c r="T11" s="153">
        <f>'8-1'!K10</f>
        <v>0</v>
      </c>
      <c r="U11" s="154">
        <f>T11+'ت 6-1'!U11</f>
        <v>0</v>
      </c>
      <c r="V11" s="155">
        <f>R11+T11</f>
        <v>3</v>
      </c>
      <c r="W11" s="150">
        <f>U11+S11</f>
        <v>7</v>
      </c>
      <c r="X11" s="151">
        <f>'8-1'!M10</f>
        <v>0</v>
      </c>
      <c r="Y11" s="152">
        <f>X11+'ت 6-1'!Y11</f>
        <v>0</v>
      </c>
      <c r="Z11" s="153">
        <f>'8-1'!N10</f>
        <v>0</v>
      </c>
      <c r="AA11" s="152">
        <f>Z11+'ت 6-1'!AA11</f>
        <v>0</v>
      </c>
      <c r="AB11" s="153">
        <f>'8-1'!O10</f>
        <v>1</v>
      </c>
      <c r="AC11" s="152">
        <f>AB11+'ت 6-1'!AC11</f>
        <v>2</v>
      </c>
      <c r="AD11" s="153">
        <f>'8-1'!P10</f>
        <v>2</v>
      </c>
      <c r="AE11" s="152">
        <f>AD11+'ت 6-1'!AE11</f>
        <v>4</v>
      </c>
      <c r="AF11" s="153">
        <f>'8-1'!Q10</f>
        <v>0</v>
      </c>
      <c r="AG11" s="154">
        <f>AF11+'ت 6-1'!AG11</f>
        <v>1</v>
      </c>
      <c r="AH11" s="155">
        <f t="shared" si="0"/>
        <v>3</v>
      </c>
      <c r="AI11" s="156">
        <f t="shared" si="0"/>
        <v>7</v>
      </c>
      <c r="AJ11" s="7"/>
    </row>
    <row r="12" spans="1:39" ht="74.25" customHeight="1" thickTop="1" thickBot="1" x14ac:dyDescent="0.25">
      <c r="A12" s="124" t="s">
        <v>25</v>
      </c>
      <c r="B12" s="125">
        <f>SUM(B8:B11)</f>
        <v>143</v>
      </c>
      <c r="C12" s="126">
        <f>SUM(C8:C11)</f>
        <v>703</v>
      </c>
      <c r="D12" s="193">
        <f t="shared" ref="D12:AI12" si="3">SUM(D8:D11)</f>
        <v>5</v>
      </c>
      <c r="E12" s="127">
        <f t="shared" si="3"/>
        <v>19</v>
      </c>
      <c r="F12" s="194">
        <f t="shared" si="3"/>
        <v>137</v>
      </c>
      <c r="G12" s="127">
        <f t="shared" si="3"/>
        <v>679</v>
      </c>
      <c r="H12" s="194">
        <f t="shared" si="3"/>
        <v>1</v>
      </c>
      <c r="I12" s="128">
        <f t="shared" si="3"/>
        <v>5</v>
      </c>
      <c r="J12" s="195">
        <f t="shared" si="3"/>
        <v>143</v>
      </c>
      <c r="K12" s="126">
        <f t="shared" si="3"/>
        <v>703</v>
      </c>
      <c r="L12" s="196">
        <f t="shared" si="3"/>
        <v>135</v>
      </c>
      <c r="M12" s="127">
        <f t="shared" si="3"/>
        <v>671</v>
      </c>
      <c r="N12" s="194">
        <f t="shared" si="3"/>
        <v>8</v>
      </c>
      <c r="O12" s="128">
        <f t="shared" si="3"/>
        <v>32</v>
      </c>
      <c r="P12" s="195">
        <f t="shared" si="3"/>
        <v>143</v>
      </c>
      <c r="Q12" s="126">
        <f t="shared" si="3"/>
        <v>703</v>
      </c>
      <c r="R12" s="196">
        <f t="shared" si="3"/>
        <v>121</v>
      </c>
      <c r="S12" s="127">
        <f t="shared" si="3"/>
        <v>623</v>
      </c>
      <c r="T12" s="194">
        <f t="shared" si="3"/>
        <v>22</v>
      </c>
      <c r="U12" s="128">
        <f t="shared" si="3"/>
        <v>80</v>
      </c>
      <c r="V12" s="195">
        <f t="shared" si="3"/>
        <v>143</v>
      </c>
      <c r="W12" s="126">
        <f t="shared" si="3"/>
        <v>703</v>
      </c>
      <c r="X12" s="196">
        <f t="shared" si="3"/>
        <v>2</v>
      </c>
      <c r="Y12" s="127">
        <f t="shared" si="3"/>
        <v>7</v>
      </c>
      <c r="Z12" s="194">
        <f t="shared" si="3"/>
        <v>35</v>
      </c>
      <c r="AA12" s="127">
        <f t="shared" si="3"/>
        <v>181</v>
      </c>
      <c r="AB12" s="194">
        <f t="shared" si="3"/>
        <v>55</v>
      </c>
      <c r="AC12" s="127">
        <f t="shared" si="3"/>
        <v>231</v>
      </c>
      <c r="AD12" s="194">
        <f t="shared" si="3"/>
        <v>42</v>
      </c>
      <c r="AE12" s="127">
        <f t="shared" si="3"/>
        <v>233</v>
      </c>
      <c r="AF12" s="194">
        <f t="shared" si="3"/>
        <v>9</v>
      </c>
      <c r="AG12" s="128">
        <f t="shared" si="3"/>
        <v>51</v>
      </c>
      <c r="AH12" s="195">
        <f t="shared" si="3"/>
        <v>143</v>
      </c>
      <c r="AI12" s="129">
        <f t="shared" si="3"/>
        <v>703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113"/>
      <c r="F13" s="113"/>
      <c r="G13" s="113"/>
      <c r="H13" s="113"/>
      <c r="I13" s="113"/>
      <c r="J13" s="9"/>
      <c r="K13" s="9"/>
      <c r="L13" s="113"/>
      <c r="M13" s="113"/>
      <c r="N13" s="9"/>
      <c r="O13" s="9"/>
      <c r="P13" s="9"/>
      <c r="Q13" s="9"/>
      <c r="R13" s="113"/>
      <c r="S13" s="10"/>
      <c r="T13" s="113"/>
      <c r="U13" s="113"/>
      <c r="V13" s="113"/>
      <c r="W13" s="113"/>
      <c r="X13" s="113"/>
      <c r="Y13" s="113"/>
      <c r="Z13" s="113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12"/>
  <sheetViews>
    <sheetView rightToLeft="1" view="pageBreakPreview" topLeftCell="A4" zoomScale="90" zoomScaleNormal="90" zoomScaleSheetLayoutView="90" workbookViewId="0">
      <selection activeCell="A5" sqref="A5:R11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198"/>
      <c r="E1" s="198"/>
      <c r="F1" s="2"/>
      <c r="G1" s="198"/>
      <c r="H1" s="2"/>
      <c r="I1" s="2"/>
      <c r="J1" s="198"/>
      <c r="K1" s="198"/>
      <c r="L1" s="198"/>
      <c r="M1" s="198"/>
      <c r="N1" s="198"/>
      <c r="O1" s="198"/>
      <c r="P1" s="198"/>
      <c r="Q1" s="198"/>
      <c r="R1" s="198"/>
    </row>
    <row r="2" spans="1:22" ht="31.5" customHeight="1" x14ac:dyDescent="0.2">
      <c r="A2" s="371" t="s">
        <v>1</v>
      </c>
      <c r="B2" s="371"/>
      <c r="C2" s="371"/>
      <c r="D2" s="198"/>
      <c r="E2" s="198"/>
      <c r="F2" s="2"/>
      <c r="G2" s="198"/>
      <c r="H2" s="2"/>
      <c r="I2" s="2"/>
      <c r="J2" s="198"/>
      <c r="K2" s="198"/>
      <c r="L2" s="198"/>
      <c r="M2" s="198"/>
      <c r="N2" s="198"/>
      <c r="O2" s="198"/>
      <c r="P2" s="198"/>
      <c r="Q2" s="198"/>
      <c r="R2" s="198"/>
    </row>
    <row r="3" spans="1:22" ht="31.5" customHeight="1" x14ac:dyDescent="0.2">
      <c r="A3" s="371" t="s">
        <v>2</v>
      </c>
      <c r="B3" s="371"/>
      <c r="C3" s="371"/>
      <c r="D3" s="198"/>
      <c r="E3" s="198"/>
      <c r="F3" s="2"/>
      <c r="G3" s="198"/>
      <c r="H3" s="2"/>
      <c r="I3" s="2"/>
      <c r="J3" s="198"/>
      <c r="K3" s="198"/>
      <c r="L3" s="198"/>
      <c r="M3" s="198"/>
      <c r="N3" s="198"/>
      <c r="O3" s="198"/>
      <c r="P3" s="198"/>
      <c r="Q3" s="198"/>
      <c r="R3" s="198"/>
    </row>
    <row r="4" spans="1:22" s="15" customFormat="1" ht="44.25" customHeight="1" thickBot="1" x14ac:dyDescent="0.25">
      <c r="A4" s="372" t="s">
        <v>69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199" t="s">
        <v>22</v>
      </c>
      <c r="B7" s="21">
        <v>45</v>
      </c>
      <c r="C7" s="31">
        <v>1</v>
      </c>
      <c r="D7" s="32">
        <v>43</v>
      </c>
      <c r="E7" s="33">
        <v>1</v>
      </c>
      <c r="F7" s="173">
        <f>E7+D7+C7</f>
        <v>45</v>
      </c>
      <c r="G7" s="158">
        <v>42</v>
      </c>
      <c r="H7" s="174">
        <v>3</v>
      </c>
      <c r="I7" s="168">
        <f>H7+G7</f>
        <v>45</v>
      </c>
      <c r="J7" s="163">
        <v>42</v>
      </c>
      <c r="K7" s="179">
        <v>3</v>
      </c>
      <c r="L7" s="187">
        <f>K7+J7</f>
        <v>45</v>
      </c>
      <c r="M7" s="66">
        <v>0</v>
      </c>
      <c r="N7" s="67">
        <v>11</v>
      </c>
      <c r="O7" s="67">
        <v>11</v>
      </c>
      <c r="P7" s="67">
        <v>18</v>
      </c>
      <c r="Q7" s="188">
        <v>5</v>
      </c>
      <c r="R7" s="182">
        <f>Q7+P7+O7+N7+M7</f>
        <v>45</v>
      </c>
      <c r="S7" s="16"/>
    </row>
    <row r="8" spans="1:22" ht="51" customHeight="1" thickBot="1" x14ac:dyDescent="0.25">
      <c r="A8" s="199" t="s">
        <v>23</v>
      </c>
      <c r="B8" s="21">
        <v>37</v>
      </c>
      <c r="C8" s="31">
        <v>3</v>
      </c>
      <c r="D8" s="32">
        <v>32</v>
      </c>
      <c r="E8" s="33">
        <v>2</v>
      </c>
      <c r="F8" s="173">
        <f>E8+D8+C8</f>
        <v>37</v>
      </c>
      <c r="G8" s="158">
        <v>35</v>
      </c>
      <c r="H8" s="174">
        <v>2</v>
      </c>
      <c r="I8" s="168">
        <f>H8+G8</f>
        <v>37</v>
      </c>
      <c r="J8" s="163">
        <v>35</v>
      </c>
      <c r="K8" s="179">
        <v>2</v>
      </c>
      <c r="L8" s="187">
        <f>K8+J8</f>
        <v>37</v>
      </c>
      <c r="M8" s="66">
        <v>4</v>
      </c>
      <c r="N8" s="67">
        <v>14</v>
      </c>
      <c r="O8" s="67">
        <v>9</v>
      </c>
      <c r="P8" s="67">
        <v>7</v>
      </c>
      <c r="Q8" s="188">
        <v>3</v>
      </c>
      <c r="R8" s="182">
        <f>Q8+P8+O8+N8+M8</f>
        <v>37</v>
      </c>
      <c r="S8" s="16"/>
      <c r="T8" s="16"/>
      <c r="U8" s="16"/>
      <c r="V8" s="16"/>
    </row>
    <row r="9" spans="1:22" ht="51" customHeight="1" thickBot="1" x14ac:dyDescent="0.25">
      <c r="A9" s="199" t="s">
        <v>24</v>
      </c>
      <c r="B9" s="21">
        <v>52</v>
      </c>
      <c r="C9" s="31">
        <v>2</v>
      </c>
      <c r="D9" s="32">
        <v>50</v>
      </c>
      <c r="E9" s="33">
        <v>0</v>
      </c>
      <c r="F9" s="173">
        <f>E9+D9+C9</f>
        <v>52</v>
      </c>
      <c r="G9" s="158">
        <v>51</v>
      </c>
      <c r="H9" s="174">
        <v>1</v>
      </c>
      <c r="I9" s="168">
        <f>H9+G9</f>
        <v>52</v>
      </c>
      <c r="J9" s="163">
        <v>44</v>
      </c>
      <c r="K9" s="179">
        <v>8</v>
      </c>
      <c r="L9" s="187">
        <f>K9+J9</f>
        <v>52</v>
      </c>
      <c r="M9" s="66">
        <v>2</v>
      </c>
      <c r="N9" s="67">
        <v>18</v>
      </c>
      <c r="O9" s="67">
        <v>26</v>
      </c>
      <c r="P9" s="67">
        <v>4</v>
      </c>
      <c r="Q9" s="188">
        <v>2</v>
      </c>
      <c r="R9" s="182">
        <f>Q9+P9+O9+N9+M9</f>
        <v>52</v>
      </c>
      <c r="S9" s="16"/>
    </row>
    <row r="10" spans="1:22" ht="51" customHeight="1" thickBot="1" x14ac:dyDescent="0.25">
      <c r="A10" s="25" t="s">
        <v>28</v>
      </c>
      <c r="B10" s="22">
        <v>4</v>
      </c>
      <c r="C10" s="34">
        <v>0</v>
      </c>
      <c r="D10" s="35">
        <v>4</v>
      </c>
      <c r="E10" s="36">
        <v>0</v>
      </c>
      <c r="F10" s="175">
        <f>E10+D10+C10</f>
        <v>4</v>
      </c>
      <c r="G10" s="159">
        <v>4</v>
      </c>
      <c r="H10" s="176">
        <v>0</v>
      </c>
      <c r="I10" s="169">
        <f>H10+G10</f>
        <v>4</v>
      </c>
      <c r="J10" s="164">
        <v>4</v>
      </c>
      <c r="K10" s="180">
        <v>0</v>
      </c>
      <c r="L10" s="189">
        <f>K10+J10</f>
        <v>4</v>
      </c>
      <c r="M10" s="69">
        <v>0</v>
      </c>
      <c r="N10" s="70">
        <v>0</v>
      </c>
      <c r="O10" s="70">
        <v>1</v>
      </c>
      <c r="P10" s="70">
        <v>3</v>
      </c>
      <c r="Q10" s="190">
        <v>0</v>
      </c>
      <c r="R10" s="183">
        <f>Q10+P10+O10+N10+M10</f>
        <v>4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138</v>
      </c>
      <c r="C11" s="18">
        <f t="shared" si="0"/>
        <v>6</v>
      </c>
      <c r="D11" s="19">
        <f t="shared" si="0"/>
        <v>129</v>
      </c>
      <c r="E11" s="20">
        <f t="shared" si="0"/>
        <v>3</v>
      </c>
      <c r="F11" s="177">
        <f t="shared" si="0"/>
        <v>138</v>
      </c>
      <c r="G11" s="160">
        <f t="shared" si="0"/>
        <v>132</v>
      </c>
      <c r="H11" s="48">
        <f t="shared" si="0"/>
        <v>6</v>
      </c>
      <c r="I11" s="170">
        <f t="shared" si="0"/>
        <v>138</v>
      </c>
      <c r="J11" s="165">
        <f t="shared" si="0"/>
        <v>125</v>
      </c>
      <c r="K11" s="60">
        <f t="shared" si="0"/>
        <v>13</v>
      </c>
      <c r="L11" s="191">
        <f t="shared" si="0"/>
        <v>138</v>
      </c>
      <c r="M11" s="161">
        <f t="shared" si="0"/>
        <v>6</v>
      </c>
      <c r="N11" s="73">
        <f t="shared" si="0"/>
        <v>43</v>
      </c>
      <c r="O11" s="73">
        <f t="shared" si="0"/>
        <v>47</v>
      </c>
      <c r="P11" s="73">
        <f t="shared" si="0"/>
        <v>32</v>
      </c>
      <c r="Q11" s="192">
        <f t="shared" si="0"/>
        <v>10</v>
      </c>
      <c r="R11" s="184">
        <f t="shared" si="0"/>
        <v>138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197"/>
      <c r="E12" s="197"/>
      <c r="F12" s="9"/>
      <c r="G12" s="197"/>
      <c r="H12" s="9"/>
      <c r="I12" s="9"/>
      <c r="J12" s="197"/>
      <c r="K12" s="197"/>
      <c r="L12" s="197"/>
      <c r="M12" s="197"/>
      <c r="N12" s="197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M13"/>
  <sheetViews>
    <sheetView rightToLeft="1" view="pageBreakPreview" zoomScale="70" zoomScaleNormal="90" zoomScaleSheetLayoutView="70" workbookViewId="0">
      <selection activeCell="A5" sqref="A5:AI12"/>
    </sheetView>
  </sheetViews>
  <sheetFormatPr defaultColWidth="9" defaultRowHeight="24.75" x14ac:dyDescent="0.2"/>
  <cols>
    <col min="1" max="1" width="14.12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198"/>
      <c r="E1" s="198"/>
      <c r="F1" s="198"/>
      <c r="G1" s="198"/>
      <c r="H1" s="198"/>
      <c r="I1" s="198"/>
      <c r="J1" s="2"/>
      <c r="K1" s="2"/>
      <c r="L1" s="198"/>
      <c r="M1" s="198"/>
      <c r="N1" s="2"/>
      <c r="O1" s="2"/>
      <c r="P1" s="2"/>
      <c r="Q1" s="2"/>
      <c r="R1" s="198"/>
      <c r="S1" s="3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</row>
    <row r="2" spans="1:39" ht="31.5" customHeight="1" x14ac:dyDescent="0.2">
      <c r="A2" s="371" t="s">
        <v>1</v>
      </c>
      <c r="B2" s="371"/>
      <c r="C2" s="371"/>
      <c r="D2" s="198"/>
      <c r="E2" s="198"/>
      <c r="F2" s="198"/>
      <c r="G2" s="198"/>
      <c r="H2" s="198"/>
      <c r="I2" s="198"/>
      <c r="J2" s="2"/>
      <c r="K2" s="2"/>
      <c r="L2" s="198"/>
      <c r="M2" s="198"/>
      <c r="N2" s="2"/>
      <c r="O2" s="2"/>
      <c r="P2" s="2"/>
      <c r="Q2" s="2"/>
      <c r="R2" s="198"/>
      <c r="S2" s="3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</row>
    <row r="3" spans="1:39" ht="31.5" customHeight="1" x14ac:dyDescent="0.2">
      <c r="A3" s="371" t="s">
        <v>2</v>
      </c>
      <c r="B3" s="371"/>
      <c r="C3" s="371"/>
      <c r="D3" s="198"/>
      <c r="E3" s="198"/>
      <c r="F3" s="198"/>
      <c r="G3" s="198"/>
      <c r="H3" s="198"/>
      <c r="I3" s="198"/>
      <c r="J3" s="2"/>
      <c r="K3" s="2"/>
      <c r="L3" s="198"/>
      <c r="M3" s="198"/>
      <c r="N3" s="2"/>
      <c r="O3" s="2"/>
      <c r="P3" s="2"/>
      <c r="Q3" s="2"/>
      <c r="R3" s="198"/>
      <c r="S3" s="3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</row>
    <row r="4" spans="1:39" s="5" customFormat="1" ht="44.25" customHeight="1" thickBot="1" x14ac:dyDescent="0.25">
      <c r="A4" s="372" t="s">
        <v>70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17" t="s">
        <v>3</v>
      </c>
      <c r="B5" s="420" t="s">
        <v>4</v>
      </c>
      <c r="C5" s="421"/>
      <c r="D5" s="423" t="s">
        <v>5</v>
      </c>
      <c r="E5" s="424"/>
      <c r="F5" s="424"/>
      <c r="G5" s="424"/>
      <c r="H5" s="424"/>
      <c r="I5" s="424"/>
      <c r="J5" s="424"/>
      <c r="K5" s="424"/>
      <c r="L5" s="424" t="s">
        <v>6</v>
      </c>
      <c r="M5" s="425"/>
      <c r="N5" s="425"/>
      <c r="O5" s="425"/>
      <c r="P5" s="425"/>
      <c r="Q5" s="425"/>
      <c r="R5" s="424" t="s">
        <v>7</v>
      </c>
      <c r="S5" s="425"/>
      <c r="T5" s="425"/>
      <c r="U5" s="425"/>
      <c r="V5" s="425"/>
      <c r="W5" s="425"/>
      <c r="X5" s="424" t="s">
        <v>8</v>
      </c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6"/>
    </row>
    <row r="6" spans="1:39" ht="93.75" customHeight="1" thickBot="1" x14ac:dyDescent="0.25">
      <c r="A6" s="418"/>
      <c r="B6" s="422"/>
      <c r="C6" s="414"/>
      <c r="D6" s="410" t="s">
        <v>9</v>
      </c>
      <c r="E6" s="411"/>
      <c r="F6" s="411" t="s">
        <v>10</v>
      </c>
      <c r="G6" s="411"/>
      <c r="H6" s="411" t="s">
        <v>11</v>
      </c>
      <c r="I6" s="412"/>
      <c r="J6" s="408" t="s">
        <v>12</v>
      </c>
      <c r="K6" s="409"/>
      <c r="L6" s="410" t="s">
        <v>13</v>
      </c>
      <c r="M6" s="411"/>
      <c r="N6" s="415" t="s">
        <v>14</v>
      </c>
      <c r="O6" s="416"/>
      <c r="P6" s="408" t="s">
        <v>12</v>
      </c>
      <c r="Q6" s="409"/>
      <c r="R6" s="410" t="s">
        <v>15</v>
      </c>
      <c r="S6" s="411"/>
      <c r="T6" s="411" t="s">
        <v>16</v>
      </c>
      <c r="U6" s="412"/>
      <c r="V6" s="413" t="s">
        <v>12</v>
      </c>
      <c r="W6" s="414"/>
      <c r="X6" s="410" t="s">
        <v>17</v>
      </c>
      <c r="Y6" s="411"/>
      <c r="Z6" s="411" t="s">
        <v>18</v>
      </c>
      <c r="AA6" s="411"/>
      <c r="AB6" s="415" t="s">
        <v>19</v>
      </c>
      <c r="AC6" s="415"/>
      <c r="AD6" s="411" t="s">
        <v>20</v>
      </c>
      <c r="AE6" s="411"/>
      <c r="AF6" s="411" t="s">
        <v>21</v>
      </c>
      <c r="AG6" s="412"/>
      <c r="AH6" s="413" t="s">
        <v>12</v>
      </c>
      <c r="AI6" s="427"/>
    </row>
    <row r="7" spans="1:39" ht="72" customHeight="1" thickBot="1" x14ac:dyDescent="0.25">
      <c r="A7" s="428"/>
      <c r="B7" s="219" t="s">
        <v>32</v>
      </c>
      <c r="C7" s="220" t="s">
        <v>33</v>
      </c>
      <c r="D7" s="221" t="s">
        <v>32</v>
      </c>
      <c r="E7" s="222" t="s">
        <v>33</v>
      </c>
      <c r="F7" s="223" t="s">
        <v>32</v>
      </c>
      <c r="G7" s="222" t="s">
        <v>33</v>
      </c>
      <c r="H7" s="223" t="s">
        <v>32</v>
      </c>
      <c r="I7" s="224" t="s">
        <v>33</v>
      </c>
      <c r="J7" s="225" t="s">
        <v>32</v>
      </c>
      <c r="K7" s="220" t="s">
        <v>33</v>
      </c>
      <c r="L7" s="221" t="s">
        <v>32</v>
      </c>
      <c r="M7" s="222" t="s">
        <v>33</v>
      </c>
      <c r="N7" s="223" t="s">
        <v>32</v>
      </c>
      <c r="O7" s="224" t="s">
        <v>33</v>
      </c>
      <c r="P7" s="225" t="s">
        <v>32</v>
      </c>
      <c r="Q7" s="220" t="s">
        <v>33</v>
      </c>
      <c r="R7" s="221" t="s">
        <v>32</v>
      </c>
      <c r="S7" s="222" t="s">
        <v>33</v>
      </c>
      <c r="T7" s="223" t="s">
        <v>32</v>
      </c>
      <c r="U7" s="224" t="s">
        <v>33</v>
      </c>
      <c r="V7" s="225" t="s">
        <v>32</v>
      </c>
      <c r="W7" s="220" t="s">
        <v>33</v>
      </c>
      <c r="X7" s="221" t="s">
        <v>32</v>
      </c>
      <c r="Y7" s="222" t="s">
        <v>33</v>
      </c>
      <c r="Z7" s="223" t="s">
        <v>32</v>
      </c>
      <c r="AA7" s="222" t="s">
        <v>33</v>
      </c>
      <c r="AB7" s="223" t="s">
        <v>32</v>
      </c>
      <c r="AC7" s="222" t="s">
        <v>33</v>
      </c>
      <c r="AD7" s="223" t="s">
        <v>32</v>
      </c>
      <c r="AE7" s="222" t="s">
        <v>33</v>
      </c>
      <c r="AF7" s="223" t="s">
        <v>32</v>
      </c>
      <c r="AG7" s="224" t="s">
        <v>33</v>
      </c>
      <c r="AH7" s="225" t="s">
        <v>32</v>
      </c>
      <c r="AI7" s="226" t="s">
        <v>33</v>
      </c>
    </row>
    <row r="8" spans="1:39" ht="60" customHeight="1" thickBot="1" x14ac:dyDescent="0.25">
      <c r="A8" s="200" t="s">
        <v>22</v>
      </c>
      <c r="B8" s="237">
        <f>'9-1'!B7</f>
        <v>45</v>
      </c>
      <c r="C8" s="238">
        <f>B8+'ت 8-1'!C8</f>
        <v>339</v>
      </c>
      <c r="D8" s="239">
        <f>'9-1'!C7</f>
        <v>1</v>
      </c>
      <c r="E8" s="240">
        <f>D8+'ت 8-1'!E8</f>
        <v>7</v>
      </c>
      <c r="F8" s="241">
        <f>'9-1'!D7</f>
        <v>43</v>
      </c>
      <c r="G8" s="240">
        <f>F8+'ت 8-1'!G8</f>
        <v>330</v>
      </c>
      <c r="H8" s="241">
        <f>'9-1'!E7</f>
        <v>1</v>
      </c>
      <c r="I8" s="242">
        <f>H8+'ت 8-1'!I8</f>
        <v>2</v>
      </c>
      <c r="J8" s="243">
        <f>D8+F8+H8</f>
        <v>45</v>
      </c>
      <c r="K8" s="238">
        <f>E8+G8+I8</f>
        <v>339</v>
      </c>
      <c r="L8" s="239">
        <f>'9-1'!G7</f>
        <v>42</v>
      </c>
      <c r="M8" s="240">
        <f>L8+'ت 8-1'!M8</f>
        <v>322</v>
      </c>
      <c r="N8" s="241">
        <f>'9-1'!H7</f>
        <v>3</v>
      </c>
      <c r="O8" s="242">
        <f>N8+'ت 8-1'!O8</f>
        <v>17</v>
      </c>
      <c r="P8" s="243">
        <f>L8+N8</f>
        <v>45</v>
      </c>
      <c r="Q8" s="238">
        <f>M8+O8</f>
        <v>339</v>
      </c>
      <c r="R8" s="239">
        <f>'9-1'!J7</f>
        <v>42</v>
      </c>
      <c r="S8" s="240">
        <f>R8+'ت 8-1'!S8</f>
        <v>294</v>
      </c>
      <c r="T8" s="241">
        <f>'9-1'!K7</f>
        <v>3</v>
      </c>
      <c r="U8" s="242">
        <f>T8+'ت 8-1'!U8</f>
        <v>45</v>
      </c>
      <c r="V8" s="243">
        <f>R8+T8</f>
        <v>45</v>
      </c>
      <c r="W8" s="238">
        <f>U8+S8</f>
        <v>339</v>
      </c>
      <c r="X8" s="239">
        <f>'9-1'!M7</f>
        <v>0</v>
      </c>
      <c r="Y8" s="240">
        <f>X8+'ت 8-1'!Y8</f>
        <v>0</v>
      </c>
      <c r="Z8" s="241">
        <f>'9-1'!N7</f>
        <v>11</v>
      </c>
      <c r="AA8" s="240">
        <f>Z8+'ت 8-1'!AA8</f>
        <v>67</v>
      </c>
      <c r="AB8" s="241">
        <f>'9-1'!O7</f>
        <v>11</v>
      </c>
      <c r="AC8" s="240">
        <f>AB8+'ت 8-1'!AC8</f>
        <v>93</v>
      </c>
      <c r="AD8" s="241">
        <f>'9-1'!P7</f>
        <v>18</v>
      </c>
      <c r="AE8" s="240">
        <f>AD8+'ت 8-1'!AE8</f>
        <v>149</v>
      </c>
      <c r="AF8" s="241">
        <f>'9-1'!Q7</f>
        <v>5</v>
      </c>
      <c r="AG8" s="242">
        <f>AF8+'ت 8-1'!AG8</f>
        <v>30</v>
      </c>
      <c r="AH8" s="243">
        <f t="shared" ref="AH8:AI11" si="0">AF8+AD8+AB8+Z8+X8</f>
        <v>45</v>
      </c>
      <c r="AI8" s="244">
        <f t="shared" si="0"/>
        <v>339</v>
      </c>
      <c r="AJ8" s="7"/>
    </row>
    <row r="9" spans="1:39" ht="60" customHeight="1" thickBot="1" x14ac:dyDescent="0.25">
      <c r="A9" s="202" t="s">
        <v>23</v>
      </c>
      <c r="B9" s="140">
        <f>'9-1'!B8</f>
        <v>37</v>
      </c>
      <c r="C9" s="141">
        <f>B9+'ت 8-1'!C9</f>
        <v>189</v>
      </c>
      <c r="D9" s="142">
        <f>'9-1'!C8</f>
        <v>3</v>
      </c>
      <c r="E9" s="143">
        <f>D9+'ت 8-1'!E9</f>
        <v>10</v>
      </c>
      <c r="F9" s="144">
        <f>'9-1'!D8</f>
        <v>32</v>
      </c>
      <c r="G9" s="143">
        <f>F9+'ت 8-1'!G9</f>
        <v>174</v>
      </c>
      <c r="H9" s="144">
        <f>'9-1'!E8</f>
        <v>2</v>
      </c>
      <c r="I9" s="145">
        <f>H9+'ت 8-1'!I9</f>
        <v>5</v>
      </c>
      <c r="J9" s="146">
        <f t="shared" ref="J9:K11" si="1">D9+F9+H9</f>
        <v>37</v>
      </c>
      <c r="K9" s="141">
        <f t="shared" si="1"/>
        <v>189</v>
      </c>
      <c r="L9" s="142">
        <f>'9-1'!G8</f>
        <v>35</v>
      </c>
      <c r="M9" s="143">
        <f>L9+'ت 8-1'!M9</f>
        <v>179</v>
      </c>
      <c r="N9" s="144">
        <f>'9-1'!H8</f>
        <v>2</v>
      </c>
      <c r="O9" s="145">
        <f>N9+'ت 8-1'!O9</f>
        <v>10</v>
      </c>
      <c r="P9" s="146">
        <f t="shared" ref="P9:Q11" si="2">L9+N9</f>
        <v>37</v>
      </c>
      <c r="Q9" s="141">
        <f t="shared" si="2"/>
        <v>189</v>
      </c>
      <c r="R9" s="142">
        <f>'9-1'!J8</f>
        <v>35</v>
      </c>
      <c r="S9" s="143">
        <f>R9+'ت 8-1'!S9</f>
        <v>176</v>
      </c>
      <c r="T9" s="144">
        <f>'9-1'!K8</f>
        <v>2</v>
      </c>
      <c r="U9" s="145">
        <f>T9+'ت 8-1'!U9</f>
        <v>13</v>
      </c>
      <c r="V9" s="146">
        <f>R9+T9</f>
        <v>37</v>
      </c>
      <c r="W9" s="141">
        <f>U9+S9</f>
        <v>189</v>
      </c>
      <c r="X9" s="142">
        <f>'9-1'!M8</f>
        <v>4</v>
      </c>
      <c r="Y9" s="143">
        <f>X9+'ت 8-1'!Y9</f>
        <v>7</v>
      </c>
      <c r="Z9" s="144">
        <f>'9-1'!N8</f>
        <v>14</v>
      </c>
      <c r="AA9" s="143">
        <f>Z9+'ت 8-1'!AA9</f>
        <v>62</v>
      </c>
      <c r="AB9" s="144">
        <f>'9-1'!O8</f>
        <v>9</v>
      </c>
      <c r="AC9" s="143">
        <f>AB9+'ت 8-1'!AC9</f>
        <v>54</v>
      </c>
      <c r="AD9" s="144">
        <f>'9-1'!P8</f>
        <v>7</v>
      </c>
      <c r="AE9" s="143">
        <f>AD9+'ت 8-1'!AE9</f>
        <v>50</v>
      </c>
      <c r="AF9" s="144">
        <f>'9-1'!Q8</f>
        <v>3</v>
      </c>
      <c r="AG9" s="145">
        <f>AF9+'ت 8-1'!AG9</f>
        <v>16</v>
      </c>
      <c r="AH9" s="146">
        <f t="shared" si="0"/>
        <v>37</v>
      </c>
      <c r="AI9" s="147">
        <f t="shared" si="0"/>
        <v>189</v>
      </c>
      <c r="AJ9" s="7"/>
      <c r="AK9" s="7"/>
      <c r="AL9" s="7"/>
      <c r="AM9" s="7"/>
    </row>
    <row r="10" spans="1:39" ht="60" customHeight="1" thickBot="1" x14ac:dyDescent="0.25">
      <c r="A10" s="245" t="s">
        <v>24</v>
      </c>
      <c r="B10" s="203">
        <f>'9-1'!B9</f>
        <v>52</v>
      </c>
      <c r="C10" s="204">
        <f>B10+'ت 8-1'!C10</f>
        <v>302</v>
      </c>
      <c r="D10" s="205">
        <f>'9-1'!C9</f>
        <v>2</v>
      </c>
      <c r="E10" s="206">
        <f>D10+'ت 8-1'!E10</f>
        <v>8</v>
      </c>
      <c r="F10" s="207">
        <f>'9-1'!D9</f>
        <v>50</v>
      </c>
      <c r="G10" s="206">
        <f>F10+'ت 8-1'!G10</f>
        <v>294</v>
      </c>
      <c r="H10" s="207">
        <f>'9-1'!E9</f>
        <v>0</v>
      </c>
      <c r="I10" s="208">
        <f>H10+'ت 8-1'!I10</f>
        <v>0</v>
      </c>
      <c r="J10" s="209">
        <f t="shared" si="1"/>
        <v>52</v>
      </c>
      <c r="K10" s="204">
        <f t="shared" si="1"/>
        <v>302</v>
      </c>
      <c r="L10" s="205">
        <f>'9-1'!G9</f>
        <v>51</v>
      </c>
      <c r="M10" s="206">
        <f>L10+'ت 8-1'!M10</f>
        <v>292</v>
      </c>
      <c r="N10" s="207">
        <f>'9-1'!H9</f>
        <v>1</v>
      </c>
      <c r="O10" s="208">
        <f>N10+'ت 8-1'!O10</f>
        <v>10</v>
      </c>
      <c r="P10" s="209">
        <f t="shared" si="2"/>
        <v>52</v>
      </c>
      <c r="Q10" s="204">
        <f t="shared" si="2"/>
        <v>302</v>
      </c>
      <c r="R10" s="205">
        <f>'9-1'!J9</f>
        <v>44</v>
      </c>
      <c r="S10" s="206">
        <f>R10+'ت 8-1'!S10</f>
        <v>267</v>
      </c>
      <c r="T10" s="207">
        <f>'9-1'!K9</f>
        <v>8</v>
      </c>
      <c r="U10" s="208">
        <f>T10+'ت 8-1'!U10</f>
        <v>35</v>
      </c>
      <c r="V10" s="209">
        <f>R10+T10</f>
        <v>52</v>
      </c>
      <c r="W10" s="204">
        <f>U10+S10</f>
        <v>302</v>
      </c>
      <c r="X10" s="205">
        <f>'9-1'!M9</f>
        <v>2</v>
      </c>
      <c r="Y10" s="206">
        <f>X10+'ت 8-1'!Y10</f>
        <v>6</v>
      </c>
      <c r="Z10" s="207">
        <f>'9-1'!N9</f>
        <v>18</v>
      </c>
      <c r="AA10" s="206">
        <f>Z10+'ت 8-1'!AA10</f>
        <v>95</v>
      </c>
      <c r="AB10" s="207">
        <f>'9-1'!O9</f>
        <v>26</v>
      </c>
      <c r="AC10" s="206">
        <f>AB10+'ت 8-1'!AC10</f>
        <v>128</v>
      </c>
      <c r="AD10" s="207">
        <f>'9-1'!P9</f>
        <v>4</v>
      </c>
      <c r="AE10" s="206">
        <f>AD10+'ت 8-1'!AE10</f>
        <v>59</v>
      </c>
      <c r="AF10" s="207">
        <f>'9-1'!Q9</f>
        <v>2</v>
      </c>
      <c r="AG10" s="208">
        <f>AF10+'ت 8-1'!AG10</f>
        <v>14</v>
      </c>
      <c r="AH10" s="209">
        <f t="shared" si="0"/>
        <v>52</v>
      </c>
      <c r="AI10" s="210">
        <f t="shared" si="0"/>
        <v>302</v>
      </c>
      <c r="AJ10" s="7"/>
    </row>
    <row r="11" spans="1:39" ht="60" customHeight="1" thickBot="1" x14ac:dyDescent="0.25">
      <c r="A11" s="201" t="s">
        <v>59</v>
      </c>
      <c r="B11" s="149">
        <f>'9-1'!B10</f>
        <v>4</v>
      </c>
      <c r="C11" s="150">
        <f>B11+'ت 8-1'!C11</f>
        <v>11</v>
      </c>
      <c r="D11" s="151">
        <f>'9-1'!C10</f>
        <v>0</v>
      </c>
      <c r="E11" s="152">
        <f>D11+'ت 8-1'!E11</f>
        <v>0</v>
      </c>
      <c r="F11" s="153">
        <f>'9-1'!D10</f>
        <v>4</v>
      </c>
      <c r="G11" s="152">
        <f>F11+'ت 8-1'!G11</f>
        <v>10</v>
      </c>
      <c r="H11" s="153">
        <f>'9-1'!E10</f>
        <v>0</v>
      </c>
      <c r="I11" s="154">
        <f>H11+'ت 8-1'!I11</f>
        <v>1</v>
      </c>
      <c r="J11" s="155">
        <f t="shared" si="1"/>
        <v>4</v>
      </c>
      <c r="K11" s="150">
        <f t="shared" si="1"/>
        <v>11</v>
      </c>
      <c r="L11" s="151">
        <f>'9-1'!G10</f>
        <v>4</v>
      </c>
      <c r="M11" s="152">
        <f>L11+'ت 8-1'!M11</f>
        <v>10</v>
      </c>
      <c r="N11" s="153">
        <f>'9-1'!H10</f>
        <v>0</v>
      </c>
      <c r="O11" s="154">
        <f>N11+'ت 8-1'!O11</f>
        <v>1</v>
      </c>
      <c r="P11" s="155">
        <f t="shared" si="2"/>
        <v>4</v>
      </c>
      <c r="Q11" s="150">
        <f t="shared" si="2"/>
        <v>11</v>
      </c>
      <c r="R11" s="151">
        <f>'9-1'!J10</f>
        <v>4</v>
      </c>
      <c r="S11" s="152">
        <f>R11+'ت 8-1'!S11</f>
        <v>11</v>
      </c>
      <c r="T11" s="153">
        <f>'9-1'!K10</f>
        <v>0</v>
      </c>
      <c r="U11" s="154">
        <f>T11+'ت 8-1'!U11</f>
        <v>0</v>
      </c>
      <c r="V11" s="155">
        <f>R11+T11</f>
        <v>4</v>
      </c>
      <c r="W11" s="150">
        <f>U11+S11</f>
        <v>11</v>
      </c>
      <c r="X11" s="151">
        <f>'9-1'!M10</f>
        <v>0</v>
      </c>
      <c r="Y11" s="152">
        <f>X11+'ت 8-1'!Y11</f>
        <v>0</v>
      </c>
      <c r="Z11" s="153">
        <f>'9-1'!N10</f>
        <v>0</v>
      </c>
      <c r="AA11" s="152">
        <f>Z11+'ت 8-1'!AA11</f>
        <v>0</v>
      </c>
      <c r="AB11" s="153">
        <f>'9-1'!O10</f>
        <v>1</v>
      </c>
      <c r="AC11" s="152">
        <f>AB11+'ت 8-1'!AC11</f>
        <v>3</v>
      </c>
      <c r="AD11" s="153">
        <f>'9-1'!P10</f>
        <v>3</v>
      </c>
      <c r="AE11" s="152">
        <f>AD11+'ت 8-1'!AE11</f>
        <v>7</v>
      </c>
      <c r="AF11" s="153">
        <f>'9-1'!Q10</f>
        <v>0</v>
      </c>
      <c r="AG11" s="154">
        <f>AF11+'ت 8-1'!AG11</f>
        <v>1</v>
      </c>
      <c r="AH11" s="155">
        <f t="shared" si="0"/>
        <v>4</v>
      </c>
      <c r="AI11" s="156">
        <f t="shared" si="0"/>
        <v>11</v>
      </c>
      <c r="AJ11" s="7"/>
    </row>
    <row r="12" spans="1:39" ht="74.25" customHeight="1" thickTop="1" thickBot="1" x14ac:dyDescent="0.25">
      <c r="A12" s="227" t="s">
        <v>25</v>
      </c>
      <c r="B12" s="228">
        <f>SUM(B8:B11)</f>
        <v>138</v>
      </c>
      <c r="C12" s="229">
        <f>SUM(C8:C11)</f>
        <v>841</v>
      </c>
      <c r="D12" s="230">
        <f t="shared" ref="D12:AI12" si="3">SUM(D8:D11)</f>
        <v>6</v>
      </c>
      <c r="E12" s="231">
        <f t="shared" si="3"/>
        <v>25</v>
      </c>
      <c r="F12" s="232">
        <f t="shared" si="3"/>
        <v>129</v>
      </c>
      <c r="G12" s="231">
        <f t="shared" si="3"/>
        <v>808</v>
      </c>
      <c r="H12" s="232">
        <f t="shared" si="3"/>
        <v>3</v>
      </c>
      <c r="I12" s="233">
        <f t="shared" si="3"/>
        <v>8</v>
      </c>
      <c r="J12" s="234">
        <f t="shared" si="3"/>
        <v>138</v>
      </c>
      <c r="K12" s="229">
        <f t="shared" si="3"/>
        <v>841</v>
      </c>
      <c r="L12" s="235">
        <f t="shared" si="3"/>
        <v>132</v>
      </c>
      <c r="M12" s="231">
        <f t="shared" si="3"/>
        <v>803</v>
      </c>
      <c r="N12" s="232">
        <f t="shared" si="3"/>
        <v>6</v>
      </c>
      <c r="O12" s="233">
        <f t="shared" si="3"/>
        <v>38</v>
      </c>
      <c r="P12" s="234">
        <f t="shared" si="3"/>
        <v>138</v>
      </c>
      <c r="Q12" s="229">
        <f t="shared" si="3"/>
        <v>841</v>
      </c>
      <c r="R12" s="235">
        <f t="shared" si="3"/>
        <v>125</v>
      </c>
      <c r="S12" s="231">
        <f t="shared" si="3"/>
        <v>748</v>
      </c>
      <c r="T12" s="232">
        <f t="shared" si="3"/>
        <v>13</v>
      </c>
      <c r="U12" s="233">
        <f t="shared" si="3"/>
        <v>93</v>
      </c>
      <c r="V12" s="234">
        <f t="shared" si="3"/>
        <v>138</v>
      </c>
      <c r="W12" s="229">
        <f t="shared" si="3"/>
        <v>841</v>
      </c>
      <c r="X12" s="235">
        <f t="shared" si="3"/>
        <v>6</v>
      </c>
      <c r="Y12" s="231">
        <f t="shared" si="3"/>
        <v>13</v>
      </c>
      <c r="Z12" s="232">
        <f t="shared" si="3"/>
        <v>43</v>
      </c>
      <c r="AA12" s="231">
        <f t="shared" si="3"/>
        <v>224</v>
      </c>
      <c r="AB12" s="232">
        <f t="shared" si="3"/>
        <v>47</v>
      </c>
      <c r="AC12" s="231">
        <f t="shared" si="3"/>
        <v>278</v>
      </c>
      <c r="AD12" s="232">
        <f t="shared" si="3"/>
        <v>32</v>
      </c>
      <c r="AE12" s="231">
        <f t="shared" si="3"/>
        <v>265</v>
      </c>
      <c r="AF12" s="232">
        <f t="shared" si="3"/>
        <v>10</v>
      </c>
      <c r="AG12" s="233">
        <f t="shared" si="3"/>
        <v>61</v>
      </c>
      <c r="AH12" s="234">
        <f t="shared" si="3"/>
        <v>138</v>
      </c>
      <c r="AI12" s="236">
        <f t="shared" si="3"/>
        <v>841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197"/>
      <c r="F13" s="197"/>
      <c r="G13" s="197"/>
      <c r="H13" s="197"/>
      <c r="I13" s="197"/>
      <c r="J13" s="9"/>
      <c r="K13" s="9"/>
      <c r="L13" s="197"/>
      <c r="M13" s="197"/>
      <c r="N13" s="9"/>
      <c r="O13" s="9"/>
      <c r="P13" s="9"/>
      <c r="Q13" s="9"/>
      <c r="R13" s="197"/>
      <c r="S13" s="10"/>
      <c r="T13" s="197"/>
      <c r="U13" s="197"/>
      <c r="V13" s="197"/>
      <c r="W13" s="197"/>
      <c r="X13" s="197"/>
      <c r="Y13" s="197"/>
      <c r="Z13" s="197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12"/>
      <c r="E1" s="212"/>
      <c r="F1" s="2"/>
      <c r="G1" s="212"/>
      <c r="H1" s="2"/>
      <c r="I1" s="2"/>
      <c r="J1" s="212"/>
      <c r="K1" s="212"/>
      <c r="L1" s="212"/>
      <c r="M1" s="212"/>
      <c r="N1" s="212"/>
      <c r="O1" s="212"/>
      <c r="P1" s="212"/>
      <c r="Q1" s="212"/>
      <c r="R1" s="212"/>
    </row>
    <row r="2" spans="1:22" ht="31.5" customHeight="1" x14ac:dyDescent="0.2">
      <c r="A2" s="371" t="s">
        <v>1</v>
      </c>
      <c r="B2" s="371"/>
      <c r="C2" s="371"/>
      <c r="D2" s="212"/>
      <c r="E2" s="212"/>
      <c r="F2" s="2"/>
      <c r="G2" s="212"/>
      <c r="H2" s="2"/>
      <c r="I2" s="2"/>
      <c r="J2" s="212"/>
      <c r="K2" s="212"/>
      <c r="L2" s="212"/>
      <c r="M2" s="212"/>
      <c r="N2" s="212"/>
      <c r="O2" s="212"/>
      <c r="P2" s="212"/>
      <c r="Q2" s="212"/>
      <c r="R2" s="212"/>
    </row>
    <row r="3" spans="1:22" ht="31.5" customHeight="1" x14ac:dyDescent="0.2">
      <c r="A3" s="371" t="s">
        <v>2</v>
      </c>
      <c r="B3" s="371"/>
      <c r="C3" s="371"/>
      <c r="D3" s="212"/>
      <c r="E3" s="212"/>
      <c r="F3" s="2"/>
      <c r="G3" s="212"/>
      <c r="H3" s="2"/>
      <c r="I3" s="2"/>
      <c r="J3" s="212"/>
      <c r="K3" s="212"/>
      <c r="L3" s="212"/>
      <c r="M3" s="212"/>
      <c r="N3" s="212"/>
      <c r="O3" s="212"/>
      <c r="P3" s="212"/>
      <c r="Q3" s="212"/>
      <c r="R3" s="212"/>
    </row>
    <row r="4" spans="1:22" s="15" customFormat="1" ht="44.25" customHeight="1" thickBot="1" x14ac:dyDescent="0.25">
      <c r="A4" s="372" t="s">
        <v>72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13" t="s">
        <v>22</v>
      </c>
      <c r="B7" s="21">
        <v>43</v>
      </c>
      <c r="C7" s="31">
        <v>0</v>
      </c>
      <c r="D7" s="32">
        <v>43</v>
      </c>
      <c r="E7" s="33">
        <v>0</v>
      </c>
      <c r="F7" s="173">
        <f>E7+D7+C7</f>
        <v>43</v>
      </c>
      <c r="G7" s="158">
        <v>38</v>
      </c>
      <c r="H7" s="174">
        <v>5</v>
      </c>
      <c r="I7" s="168">
        <f>H7+G7</f>
        <v>43</v>
      </c>
      <c r="J7" s="163">
        <v>37</v>
      </c>
      <c r="K7" s="179">
        <v>6</v>
      </c>
      <c r="L7" s="187">
        <f>K7+J7</f>
        <v>43</v>
      </c>
      <c r="M7" s="66">
        <v>0</v>
      </c>
      <c r="N7" s="67">
        <v>13</v>
      </c>
      <c r="O7" s="67">
        <v>6</v>
      </c>
      <c r="P7" s="67">
        <v>16</v>
      </c>
      <c r="Q7" s="188">
        <v>8</v>
      </c>
      <c r="R7" s="182">
        <f>Q7+P7+O7+N7+M7</f>
        <v>43</v>
      </c>
      <c r="S7" s="16"/>
    </row>
    <row r="8" spans="1:22" ht="51" customHeight="1" thickBot="1" x14ac:dyDescent="0.25">
      <c r="A8" s="213" t="s">
        <v>23</v>
      </c>
      <c r="B8" s="21">
        <v>31</v>
      </c>
      <c r="C8" s="31">
        <v>0</v>
      </c>
      <c r="D8" s="32">
        <v>30</v>
      </c>
      <c r="E8" s="33">
        <v>1</v>
      </c>
      <c r="F8" s="173">
        <f>E8+D8+C8</f>
        <v>31</v>
      </c>
      <c r="G8" s="158">
        <v>28</v>
      </c>
      <c r="H8" s="174">
        <v>3</v>
      </c>
      <c r="I8" s="168">
        <f>H8+G8</f>
        <v>31</v>
      </c>
      <c r="J8" s="163">
        <v>28</v>
      </c>
      <c r="K8" s="179">
        <v>3</v>
      </c>
      <c r="L8" s="187">
        <f>K8+J8</f>
        <v>31</v>
      </c>
      <c r="M8" s="66">
        <v>1</v>
      </c>
      <c r="N8" s="67">
        <v>11</v>
      </c>
      <c r="O8" s="67">
        <v>11</v>
      </c>
      <c r="P8" s="67">
        <v>6</v>
      </c>
      <c r="Q8" s="188">
        <v>2</v>
      </c>
      <c r="R8" s="182">
        <f>Q8+P8+O8+N8+M8</f>
        <v>31</v>
      </c>
      <c r="S8" s="16"/>
      <c r="T8" s="16"/>
      <c r="U8" s="16"/>
      <c r="V8" s="16"/>
    </row>
    <row r="9" spans="1:22" ht="51" customHeight="1" thickBot="1" x14ac:dyDescent="0.25">
      <c r="A9" s="213" t="s">
        <v>24</v>
      </c>
      <c r="B9" s="21">
        <v>47</v>
      </c>
      <c r="C9" s="31">
        <v>1</v>
      </c>
      <c r="D9" s="32">
        <v>46</v>
      </c>
      <c r="E9" s="33">
        <v>0</v>
      </c>
      <c r="F9" s="173">
        <f>E9+D9+C9</f>
        <v>47</v>
      </c>
      <c r="G9" s="158">
        <v>35</v>
      </c>
      <c r="H9" s="174">
        <v>12</v>
      </c>
      <c r="I9" s="168">
        <f>H9+G9</f>
        <v>47</v>
      </c>
      <c r="J9" s="163">
        <v>45</v>
      </c>
      <c r="K9" s="179">
        <v>2</v>
      </c>
      <c r="L9" s="187">
        <f>K9+J9</f>
        <v>47</v>
      </c>
      <c r="M9" s="66">
        <v>1</v>
      </c>
      <c r="N9" s="67">
        <v>12</v>
      </c>
      <c r="O9" s="67">
        <v>20</v>
      </c>
      <c r="P9" s="67">
        <v>11</v>
      </c>
      <c r="Q9" s="188">
        <v>3</v>
      </c>
      <c r="R9" s="182">
        <f>Q9+P9+O9+N9+M9</f>
        <v>47</v>
      </c>
      <c r="S9" s="16"/>
    </row>
    <row r="10" spans="1:22" ht="51" customHeight="1" thickBot="1" x14ac:dyDescent="0.25">
      <c r="A10" s="25" t="s">
        <v>28</v>
      </c>
      <c r="B10" s="22">
        <v>2</v>
      </c>
      <c r="C10" s="34">
        <v>0</v>
      </c>
      <c r="D10" s="35">
        <v>2</v>
      </c>
      <c r="E10" s="36">
        <v>0</v>
      </c>
      <c r="F10" s="175">
        <f>E10+D10+C10</f>
        <v>2</v>
      </c>
      <c r="G10" s="159">
        <v>2</v>
      </c>
      <c r="H10" s="176">
        <v>0</v>
      </c>
      <c r="I10" s="169">
        <f>H10+G10</f>
        <v>2</v>
      </c>
      <c r="J10" s="164">
        <v>2</v>
      </c>
      <c r="K10" s="180">
        <v>0</v>
      </c>
      <c r="L10" s="189">
        <f>K10+J10</f>
        <v>2</v>
      </c>
      <c r="M10" s="69">
        <v>0</v>
      </c>
      <c r="N10" s="70">
        <v>0</v>
      </c>
      <c r="O10" s="70">
        <v>0</v>
      </c>
      <c r="P10" s="70">
        <v>2</v>
      </c>
      <c r="Q10" s="190">
        <v>0</v>
      </c>
      <c r="R10" s="183">
        <f>Q10+P10+O10+N10+M10</f>
        <v>2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123</v>
      </c>
      <c r="C11" s="18">
        <f t="shared" si="0"/>
        <v>1</v>
      </c>
      <c r="D11" s="19">
        <f t="shared" si="0"/>
        <v>121</v>
      </c>
      <c r="E11" s="20">
        <f t="shared" si="0"/>
        <v>1</v>
      </c>
      <c r="F11" s="177">
        <f t="shared" si="0"/>
        <v>123</v>
      </c>
      <c r="G11" s="160">
        <f t="shared" si="0"/>
        <v>103</v>
      </c>
      <c r="H11" s="48">
        <f t="shared" si="0"/>
        <v>20</v>
      </c>
      <c r="I11" s="170">
        <f t="shared" si="0"/>
        <v>123</v>
      </c>
      <c r="J11" s="165">
        <f t="shared" si="0"/>
        <v>112</v>
      </c>
      <c r="K11" s="60">
        <f t="shared" si="0"/>
        <v>11</v>
      </c>
      <c r="L11" s="191">
        <f t="shared" si="0"/>
        <v>123</v>
      </c>
      <c r="M11" s="161">
        <f t="shared" si="0"/>
        <v>2</v>
      </c>
      <c r="N11" s="73">
        <f t="shared" si="0"/>
        <v>36</v>
      </c>
      <c r="O11" s="73">
        <f t="shared" si="0"/>
        <v>37</v>
      </c>
      <c r="P11" s="73">
        <f t="shared" si="0"/>
        <v>35</v>
      </c>
      <c r="Q11" s="192">
        <f t="shared" si="0"/>
        <v>13</v>
      </c>
      <c r="R11" s="184">
        <f t="shared" si="0"/>
        <v>123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11"/>
      <c r="E12" s="211"/>
      <c r="F12" s="9"/>
      <c r="G12" s="211"/>
      <c r="H12" s="9"/>
      <c r="I12" s="9"/>
      <c r="J12" s="211"/>
      <c r="K12" s="211"/>
      <c r="L12" s="211"/>
      <c r="M12" s="211"/>
      <c r="N12" s="211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M13"/>
  <sheetViews>
    <sheetView rightToLeft="1" view="pageBreakPreview" zoomScale="70" zoomScaleNormal="90" zoomScaleSheetLayoutView="70" workbookViewId="0">
      <selection activeCell="V12" sqref="V12"/>
    </sheetView>
  </sheetViews>
  <sheetFormatPr defaultColWidth="9" defaultRowHeight="24.75" x14ac:dyDescent="0.2"/>
  <cols>
    <col min="1" max="1" width="14.12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212"/>
      <c r="E1" s="212"/>
      <c r="F1" s="212"/>
      <c r="G1" s="212"/>
      <c r="H1" s="212"/>
      <c r="I1" s="212"/>
      <c r="J1" s="2"/>
      <c r="K1" s="2"/>
      <c r="L1" s="212"/>
      <c r="M1" s="212"/>
      <c r="N1" s="2"/>
      <c r="O1" s="2"/>
      <c r="P1" s="2"/>
      <c r="Q1" s="2"/>
      <c r="R1" s="212"/>
      <c r="S1" s="3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</row>
    <row r="2" spans="1:39" ht="31.5" customHeight="1" x14ac:dyDescent="0.2">
      <c r="A2" s="371" t="s">
        <v>1</v>
      </c>
      <c r="B2" s="371"/>
      <c r="C2" s="371"/>
      <c r="D2" s="212"/>
      <c r="E2" s="212"/>
      <c r="F2" s="212"/>
      <c r="G2" s="212"/>
      <c r="H2" s="212"/>
      <c r="I2" s="212"/>
      <c r="J2" s="2"/>
      <c r="K2" s="2"/>
      <c r="L2" s="212"/>
      <c r="M2" s="212"/>
      <c r="N2" s="2"/>
      <c r="O2" s="2"/>
      <c r="P2" s="2"/>
      <c r="Q2" s="2"/>
      <c r="R2" s="212"/>
      <c r="S2" s="3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</row>
    <row r="3" spans="1:39" ht="31.5" customHeight="1" x14ac:dyDescent="0.2">
      <c r="A3" s="371" t="s">
        <v>2</v>
      </c>
      <c r="B3" s="371"/>
      <c r="C3" s="371"/>
      <c r="D3" s="212"/>
      <c r="E3" s="212"/>
      <c r="F3" s="212"/>
      <c r="G3" s="212"/>
      <c r="H3" s="212"/>
      <c r="I3" s="212"/>
      <c r="J3" s="2"/>
      <c r="K3" s="2"/>
      <c r="L3" s="212"/>
      <c r="M3" s="212"/>
      <c r="N3" s="2"/>
      <c r="O3" s="2"/>
      <c r="P3" s="2"/>
      <c r="Q3" s="2"/>
      <c r="R3" s="212"/>
      <c r="S3" s="3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</row>
    <row r="4" spans="1:39" s="5" customFormat="1" ht="44.25" customHeight="1" thickBot="1" x14ac:dyDescent="0.25">
      <c r="A4" s="372" t="s">
        <v>71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49" t="s">
        <v>22</v>
      </c>
      <c r="B8" s="250">
        <f>'10-1'!B7</f>
        <v>43</v>
      </c>
      <c r="C8" s="251">
        <f>B8+'ت 9-1'!C8</f>
        <v>382</v>
      </c>
      <c r="D8" s="250">
        <f>'10-1'!C7</f>
        <v>0</v>
      </c>
      <c r="E8" s="251">
        <f>D8+'ت 9-1'!E8</f>
        <v>7</v>
      </c>
      <c r="F8" s="250">
        <f>'10-1'!D7</f>
        <v>43</v>
      </c>
      <c r="G8" s="251">
        <f>F8+'ت 9-1'!G8</f>
        <v>373</v>
      </c>
      <c r="H8" s="250">
        <f>'10-1'!E7</f>
        <v>0</v>
      </c>
      <c r="I8" s="251">
        <f>H8+'ت 9-1'!I8</f>
        <v>2</v>
      </c>
      <c r="J8" s="250">
        <f>D8+F8+H8</f>
        <v>43</v>
      </c>
      <c r="K8" s="251">
        <f>E8+G8+I8</f>
        <v>382</v>
      </c>
      <c r="L8" s="250">
        <f>'10-1'!G7</f>
        <v>38</v>
      </c>
      <c r="M8" s="251">
        <f>L8+'ت 9-1'!M8</f>
        <v>360</v>
      </c>
      <c r="N8" s="250">
        <f>'10-1'!H7</f>
        <v>5</v>
      </c>
      <c r="O8" s="251">
        <f>N8+'ت 9-1'!O8</f>
        <v>22</v>
      </c>
      <c r="P8" s="250">
        <f>L8+N8</f>
        <v>43</v>
      </c>
      <c r="Q8" s="251">
        <f>M8+O8</f>
        <v>382</v>
      </c>
      <c r="R8" s="250">
        <f>'10-1'!J7</f>
        <v>37</v>
      </c>
      <c r="S8" s="251">
        <f>R8+'ت 9-1'!S8</f>
        <v>331</v>
      </c>
      <c r="T8" s="250">
        <f>'10-1'!K7</f>
        <v>6</v>
      </c>
      <c r="U8" s="251">
        <f>T8+'ت 9-1'!U8</f>
        <v>51</v>
      </c>
      <c r="V8" s="250">
        <f>R8+T8</f>
        <v>43</v>
      </c>
      <c r="W8" s="251">
        <f>U8+S8</f>
        <v>382</v>
      </c>
      <c r="X8" s="250">
        <f>'10-1'!M7</f>
        <v>0</v>
      </c>
      <c r="Y8" s="251">
        <f>X8+'ت 9-1'!Y8</f>
        <v>0</v>
      </c>
      <c r="Z8" s="250">
        <f>'10-1'!N7</f>
        <v>13</v>
      </c>
      <c r="AA8" s="251">
        <f>Z8+'ت 9-1'!AA8</f>
        <v>80</v>
      </c>
      <c r="AB8" s="250">
        <f>'10-1'!O7</f>
        <v>6</v>
      </c>
      <c r="AC8" s="251">
        <f>AB8+'ت 9-1'!AC8</f>
        <v>99</v>
      </c>
      <c r="AD8" s="250">
        <f>'10-1'!P7</f>
        <v>16</v>
      </c>
      <c r="AE8" s="251">
        <f>AD8+'ت 9-1'!AE8</f>
        <v>165</v>
      </c>
      <c r="AF8" s="250">
        <f>'10-1'!Q7</f>
        <v>8</v>
      </c>
      <c r="AG8" s="251">
        <f>AF8+'ت 9-1'!AG8</f>
        <v>38</v>
      </c>
      <c r="AH8" s="250">
        <f t="shared" ref="AH8:AI11" si="0">AF8+AD8+AB8+Z8+X8</f>
        <v>43</v>
      </c>
      <c r="AI8" s="252">
        <f t="shared" si="0"/>
        <v>382</v>
      </c>
      <c r="AJ8" s="7"/>
    </row>
    <row r="9" spans="1:39" ht="60" customHeight="1" thickBot="1" x14ac:dyDescent="0.25">
      <c r="A9" s="249" t="s">
        <v>23</v>
      </c>
      <c r="B9" s="250">
        <f>'10-1'!B8</f>
        <v>31</v>
      </c>
      <c r="C9" s="251">
        <f>B9+'ت 9-1'!C9</f>
        <v>220</v>
      </c>
      <c r="D9" s="250">
        <f>'10-1'!C8</f>
        <v>0</v>
      </c>
      <c r="E9" s="251">
        <f>D9+'ت 9-1'!E9</f>
        <v>10</v>
      </c>
      <c r="F9" s="250">
        <f>'10-1'!D8</f>
        <v>30</v>
      </c>
      <c r="G9" s="251">
        <f>F9+'ت 9-1'!G9</f>
        <v>204</v>
      </c>
      <c r="H9" s="250">
        <f>'10-1'!E8</f>
        <v>1</v>
      </c>
      <c r="I9" s="251">
        <f>H9+'ت 9-1'!I9</f>
        <v>6</v>
      </c>
      <c r="J9" s="250">
        <f t="shared" ref="J9:K11" si="1">D9+F9+H9</f>
        <v>31</v>
      </c>
      <c r="K9" s="251">
        <f t="shared" si="1"/>
        <v>220</v>
      </c>
      <c r="L9" s="250">
        <f>'10-1'!G8</f>
        <v>28</v>
      </c>
      <c r="M9" s="251">
        <f>L9+'ت 9-1'!M9</f>
        <v>207</v>
      </c>
      <c r="N9" s="250">
        <f>'10-1'!H8</f>
        <v>3</v>
      </c>
      <c r="O9" s="251">
        <f>N9+'ت 9-1'!O9</f>
        <v>13</v>
      </c>
      <c r="P9" s="250">
        <f t="shared" ref="P9:Q11" si="2">L9+N9</f>
        <v>31</v>
      </c>
      <c r="Q9" s="251">
        <f t="shared" si="2"/>
        <v>220</v>
      </c>
      <c r="R9" s="250">
        <f>'10-1'!J8</f>
        <v>28</v>
      </c>
      <c r="S9" s="251">
        <f>R9+'ت 9-1'!S9</f>
        <v>204</v>
      </c>
      <c r="T9" s="250">
        <f>'10-1'!K8</f>
        <v>3</v>
      </c>
      <c r="U9" s="251">
        <f>T9+'ت 9-1'!U9</f>
        <v>16</v>
      </c>
      <c r="V9" s="250">
        <f>R9+T9</f>
        <v>31</v>
      </c>
      <c r="W9" s="251">
        <f>U9+S9</f>
        <v>220</v>
      </c>
      <c r="X9" s="250">
        <f>'10-1'!M8</f>
        <v>1</v>
      </c>
      <c r="Y9" s="251">
        <f>X9+'ت 9-1'!Y9</f>
        <v>8</v>
      </c>
      <c r="Z9" s="250">
        <f>'10-1'!N8</f>
        <v>11</v>
      </c>
      <c r="AA9" s="251">
        <f>Z9+'ت 9-1'!AA9</f>
        <v>73</v>
      </c>
      <c r="AB9" s="250">
        <f>'10-1'!O8</f>
        <v>11</v>
      </c>
      <c r="AC9" s="251">
        <f>AB9+'ت 9-1'!AC9</f>
        <v>65</v>
      </c>
      <c r="AD9" s="250">
        <f>'10-1'!P8</f>
        <v>6</v>
      </c>
      <c r="AE9" s="251">
        <f>AD9+'ت 9-1'!AE9</f>
        <v>56</v>
      </c>
      <c r="AF9" s="250">
        <f>'10-1'!Q8</f>
        <v>2</v>
      </c>
      <c r="AG9" s="251">
        <f>AF9+'ت 9-1'!AG9</f>
        <v>18</v>
      </c>
      <c r="AH9" s="250">
        <f t="shared" si="0"/>
        <v>31</v>
      </c>
      <c r="AI9" s="252">
        <f t="shared" si="0"/>
        <v>220</v>
      </c>
      <c r="AJ9" s="7"/>
      <c r="AK9" s="7"/>
      <c r="AL9" s="7"/>
      <c r="AM9" s="7"/>
    </row>
    <row r="10" spans="1:39" ht="60" customHeight="1" thickBot="1" x14ac:dyDescent="0.25">
      <c r="A10" s="249" t="s">
        <v>24</v>
      </c>
      <c r="B10" s="250">
        <f>'10-1'!B9</f>
        <v>47</v>
      </c>
      <c r="C10" s="251">
        <f>B10+'ت 9-1'!C10</f>
        <v>349</v>
      </c>
      <c r="D10" s="250">
        <f>'10-1'!C9</f>
        <v>1</v>
      </c>
      <c r="E10" s="251">
        <f>D10+'ت 9-1'!E10</f>
        <v>9</v>
      </c>
      <c r="F10" s="250">
        <f>'10-1'!D9</f>
        <v>46</v>
      </c>
      <c r="G10" s="251">
        <f>F10+'ت 9-1'!G10</f>
        <v>340</v>
      </c>
      <c r="H10" s="250">
        <f>'10-1'!E9</f>
        <v>0</v>
      </c>
      <c r="I10" s="251">
        <f>H10+'ت 9-1'!I10</f>
        <v>0</v>
      </c>
      <c r="J10" s="250">
        <f t="shared" si="1"/>
        <v>47</v>
      </c>
      <c r="K10" s="251">
        <f t="shared" si="1"/>
        <v>349</v>
      </c>
      <c r="L10" s="250">
        <f>'10-1'!G9</f>
        <v>35</v>
      </c>
      <c r="M10" s="251">
        <f>L10+'ت 9-1'!M10</f>
        <v>327</v>
      </c>
      <c r="N10" s="250">
        <f>'10-1'!H9</f>
        <v>12</v>
      </c>
      <c r="O10" s="251">
        <f>N10+'ت 9-1'!O10</f>
        <v>22</v>
      </c>
      <c r="P10" s="250">
        <f t="shared" si="2"/>
        <v>47</v>
      </c>
      <c r="Q10" s="251">
        <f t="shared" si="2"/>
        <v>349</v>
      </c>
      <c r="R10" s="250">
        <f>'10-1'!J9</f>
        <v>45</v>
      </c>
      <c r="S10" s="251">
        <f>R10+'ت 9-1'!S10</f>
        <v>312</v>
      </c>
      <c r="T10" s="250">
        <f>'10-1'!K9</f>
        <v>2</v>
      </c>
      <c r="U10" s="251">
        <f>T10+'ت 9-1'!U10</f>
        <v>37</v>
      </c>
      <c r="V10" s="250">
        <f>R10+T10</f>
        <v>47</v>
      </c>
      <c r="W10" s="251">
        <f>U10+S10</f>
        <v>349</v>
      </c>
      <c r="X10" s="250">
        <f>'10-1'!M9</f>
        <v>1</v>
      </c>
      <c r="Y10" s="251">
        <f>X10+'ت 9-1'!Y10</f>
        <v>7</v>
      </c>
      <c r="Z10" s="250">
        <f>'10-1'!N9</f>
        <v>12</v>
      </c>
      <c r="AA10" s="251">
        <f>Z10+'ت 9-1'!AA10</f>
        <v>107</v>
      </c>
      <c r="AB10" s="250">
        <f>'10-1'!O9</f>
        <v>20</v>
      </c>
      <c r="AC10" s="251">
        <f>AB10+'ت 9-1'!AC10</f>
        <v>148</v>
      </c>
      <c r="AD10" s="250">
        <f>'10-1'!P9</f>
        <v>11</v>
      </c>
      <c r="AE10" s="251">
        <f>AD10+'ت 9-1'!AE10</f>
        <v>70</v>
      </c>
      <c r="AF10" s="250">
        <f>'10-1'!Q9</f>
        <v>3</v>
      </c>
      <c r="AG10" s="251">
        <f>AF10+'ت 9-1'!AG10</f>
        <v>17</v>
      </c>
      <c r="AH10" s="250">
        <f t="shared" si="0"/>
        <v>47</v>
      </c>
      <c r="AI10" s="252">
        <f t="shared" si="0"/>
        <v>349</v>
      </c>
      <c r="AJ10" s="7"/>
    </row>
    <row r="11" spans="1:39" ht="60" customHeight="1" thickBot="1" x14ac:dyDescent="0.25">
      <c r="A11" s="249" t="s">
        <v>59</v>
      </c>
      <c r="B11" s="250">
        <f>'10-1'!B10</f>
        <v>2</v>
      </c>
      <c r="C11" s="251">
        <f>B11+'ت 9-1'!C11</f>
        <v>13</v>
      </c>
      <c r="D11" s="250">
        <f>'10-1'!C10</f>
        <v>0</v>
      </c>
      <c r="E11" s="251">
        <f>D11+'ت 9-1'!E11</f>
        <v>0</v>
      </c>
      <c r="F11" s="250">
        <f>'10-1'!D10</f>
        <v>2</v>
      </c>
      <c r="G11" s="251">
        <f>F11+'ت 9-1'!G11</f>
        <v>12</v>
      </c>
      <c r="H11" s="250">
        <f>'10-1'!E10</f>
        <v>0</v>
      </c>
      <c r="I11" s="251">
        <f>H11+'ت 9-1'!I11</f>
        <v>1</v>
      </c>
      <c r="J11" s="250">
        <f t="shared" si="1"/>
        <v>2</v>
      </c>
      <c r="K11" s="251">
        <f t="shared" si="1"/>
        <v>13</v>
      </c>
      <c r="L11" s="250">
        <f>'10-1'!G10</f>
        <v>2</v>
      </c>
      <c r="M11" s="251">
        <f>L11+'ت 9-1'!M11</f>
        <v>12</v>
      </c>
      <c r="N11" s="250">
        <f>'10-1'!H10</f>
        <v>0</v>
      </c>
      <c r="O11" s="251">
        <f>N11+'ت 9-1'!O11</f>
        <v>1</v>
      </c>
      <c r="P11" s="250">
        <f t="shared" si="2"/>
        <v>2</v>
      </c>
      <c r="Q11" s="251">
        <f t="shared" si="2"/>
        <v>13</v>
      </c>
      <c r="R11" s="250">
        <f>'10-1'!J10</f>
        <v>2</v>
      </c>
      <c r="S11" s="251">
        <f>R11+'ت 9-1'!S11</f>
        <v>13</v>
      </c>
      <c r="T11" s="250">
        <f>'10-1'!K10</f>
        <v>0</v>
      </c>
      <c r="U11" s="251">
        <f>T11+'ت 9-1'!U11</f>
        <v>0</v>
      </c>
      <c r="V11" s="250">
        <f>R11+T11</f>
        <v>2</v>
      </c>
      <c r="W11" s="251">
        <f>U11+S11</f>
        <v>13</v>
      </c>
      <c r="X11" s="250">
        <f>'10-1'!M10</f>
        <v>0</v>
      </c>
      <c r="Y11" s="251">
        <f>X11+'ت 9-1'!Y11</f>
        <v>0</v>
      </c>
      <c r="Z11" s="250">
        <f>'10-1'!N10</f>
        <v>0</v>
      </c>
      <c r="AA11" s="251">
        <f>Z11+'ت 9-1'!AA11</f>
        <v>0</v>
      </c>
      <c r="AB11" s="250">
        <f>'10-1'!O10</f>
        <v>0</v>
      </c>
      <c r="AC11" s="251">
        <f>AB11+'ت 9-1'!AC11</f>
        <v>3</v>
      </c>
      <c r="AD11" s="250">
        <f>'10-1'!P10</f>
        <v>2</v>
      </c>
      <c r="AE11" s="251">
        <f>AD11+'ت 9-1'!AE11</f>
        <v>9</v>
      </c>
      <c r="AF11" s="250">
        <f>'10-1'!Q10</f>
        <v>0</v>
      </c>
      <c r="AG11" s="251">
        <f>AF11+'ت 9-1'!AG11</f>
        <v>1</v>
      </c>
      <c r="AH11" s="250">
        <f t="shared" si="0"/>
        <v>2</v>
      </c>
      <c r="AI11" s="252">
        <f t="shared" si="0"/>
        <v>13</v>
      </c>
      <c r="AJ11" s="7"/>
    </row>
    <row r="12" spans="1:39" ht="74.25" customHeight="1" thickBot="1" x14ac:dyDescent="0.25">
      <c r="A12" s="253" t="s">
        <v>25</v>
      </c>
      <c r="B12" s="254">
        <f>SUM(B8:B11)</f>
        <v>123</v>
      </c>
      <c r="C12" s="255">
        <f>SUM(C8:C11)</f>
        <v>964</v>
      </c>
      <c r="D12" s="256">
        <f t="shared" ref="D12:AI12" si="3">SUM(D8:D11)</f>
        <v>1</v>
      </c>
      <c r="E12" s="255">
        <f t="shared" si="3"/>
        <v>26</v>
      </c>
      <c r="F12" s="256">
        <f t="shared" si="3"/>
        <v>121</v>
      </c>
      <c r="G12" s="255">
        <f t="shared" si="3"/>
        <v>929</v>
      </c>
      <c r="H12" s="256">
        <f t="shared" si="3"/>
        <v>1</v>
      </c>
      <c r="I12" s="255">
        <f t="shared" si="3"/>
        <v>9</v>
      </c>
      <c r="J12" s="256">
        <f t="shared" si="3"/>
        <v>123</v>
      </c>
      <c r="K12" s="255">
        <f t="shared" si="3"/>
        <v>964</v>
      </c>
      <c r="L12" s="256">
        <f t="shared" si="3"/>
        <v>103</v>
      </c>
      <c r="M12" s="255">
        <f t="shared" si="3"/>
        <v>906</v>
      </c>
      <c r="N12" s="256">
        <f t="shared" si="3"/>
        <v>20</v>
      </c>
      <c r="O12" s="255">
        <f t="shared" si="3"/>
        <v>58</v>
      </c>
      <c r="P12" s="256">
        <f t="shared" si="3"/>
        <v>123</v>
      </c>
      <c r="Q12" s="255">
        <f t="shared" si="3"/>
        <v>964</v>
      </c>
      <c r="R12" s="256">
        <f t="shared" si="3"/>
        <v>112</v>
      </c>
      <c r="S12" s="255">
        <f t="shared" si="3"/>
        <v>860</v>
      </c>
      <c r="T12" s="256">
        <f t="shared" si="3"/>
        <v>11</v>
      </c>
      <c r="U12" s="255">
        <f t="shared" si="3"/>
        <v>104</v>
      </c>
      <c r="V12" s="256">
        <f t="shared" si="3"/>
        <v>123</v>
      </c>
      <c r="W12" s="255">
        <f t="shared" si="3"/>
        <v>964</v>
      </c>
      <c r="X12" s="256">
        <f t="shared" si="3"/>
        <v>2</v>
      </c>
      <c r="Y12" s="255">
        <f t="shared" si="3"/>
        <v>15</v>
      </c>
      <c r="Z12" s="256">
        <f t="shared" si="3"/>
        <v>36</v>
      </c>
      <c r="AA12" s="255">
        <f t="shared" si="3"/>
        <v>260</v>
      </c>
      <c r="AB12" s="256">
        <f t="shared" si="3"/>
        <v>37</v>
      </c>
      <c r="AC12" s="255">
        <f t="shared" si="3"/>
        <v>315</v>
      </c>
      <c r="AD12" s="256">
        <f t="shared" si="3"/>
        <v>35</v>
      </c>
      <c r="AE12" s="255">
        <f t="shared" si="3"/>
        <v>300</v>
      </c>
      <c r="AF12" s="256">
        <f t="shared" si="3"/>
        <v>13</v>
      </c>
      <c r="AG12" s="255">
        <f t="shared" si="3"/>
        <v>74</v>
      </c>
      <c r="AH12" s="256">
        <f t="shared" si="3"/>
        <v>123</v>
      </c>
      <c r="AI12" s="257">
        <f t="shared" si="3"/>
        <v>964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11"/>
      <c r="F13" s="211"/>
      <c r="G13" s="211"/>
      <c r="H13" s="211"/>
      <c r="I13" s="211"/>
      <c r="J13" s="9"/>
      <c r="K13" s="9"/>
      <c r="L13" s="211"/>
      <c r="M13" s="211"/>
      <c r="N13" s="9"/>
      <c r="O13" s="9"/>
      <c r="P13" s="9"/>
      <c r="Q13" s="9"/>
      <c r="R13" s="211"/>
      <c r="S13" s="10"/>
      <c r="T13" s="211"/>
      <c r="U13" s="211"/>
      <c r="V13" s="211"/>
      <c r="W13" s="211"/>
      <c r="X13" s="211"/>
      <c r="Y13" s="211"/>
      <c r="Z13" s="211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V12"/>
  <sheetViews>
    <sheetView rightToLeft="1" view="pageBreakPreview" zoomScale="80" zoomScaleNormal="90" zoomScaleSheetLayoutView="80" workbookViewId="0">
      <selection activeCell="M9" sqref="M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59"/>
      <c r="E1" s="259"/>
      <c r="F1" s="2"/>
      <c r="G1" s="259"/>
      <c r="H1" s="2"/>
      <c r="I1" s="2"/>
      <c r="J1" s="259"/>
      <c r="K1" s="259"/>
      <c r="L1" s="259"/>
      <c r="M1" s="259"/>
      <c r="N1" s="259"/>
      <c r="O1" s="259"/>
      <c r="P1" s="259"/>
      <c r="Q1" s="259"/>
      <c r="R1" s="259"/>
    </row>
    <row r="2" spans="1:22" ht="31.5" customHeight="1" x14ac:dyDescent="0.2">
      <c r="A2" s="371" t="s">
        <v>1</v>
      </c>
      <c r="B2" s="371"/>
      <c r="C2" s="371"/>
      <c r="D2" s="259"/>
      <c r="E2" s="259"/>
      <c r="F2" s="2"/>
      <c r="G2" s="259"/>
      <c r="H2" s="2"/>
      <c r="I2" s="2"/>
      <c r="J2" s="259"/>
      <c r="K2" s="259"/>
      <c r="L2" s="259"/>
      <c r="M2" s="259"/>
      <c r="N2" s="259"/>
      <c r="O2" s="259"/>
      <c r="P2" s="259"/>
      <c r="Q2" s="259"/>
      <c r="R2" s="259"/>
    </row>
    <row r="3" spans="1:22" ht="31.5" customHeight="1" x14ac:dyDescent="0.2">
      <c r="A3" s="371" t="s">
        <v>2</v>
      </c>
      <c r="B3" s="371"/>
      <c r="C3" s="371"/>
      <c r="D3" s="259"/>
      <c r="E3" s="259"/>
      <c r="F3" s="2"/>
      <c r="G3" s="259"/>
      <c r="H3" s="2"/>
      <c r="I3" s="2"/>
      <c r="J3" s="259"/>
      <c r="K3" s="259"/>
      <c r="L3" s="259"/>
      <c r="M3" s="259"/>
      <c r="N3" s="259"/>
      <c r="O3" s="259"/>
      <c r="P3" s="259"/>
      <c r="Q3" s="259"/>
      <c r="R3" s="259"/>
    </row>
    <row r="4" spans="1:22" s="15" customFormat="1" ht="44.25" customHeight="1" thickBot="1" x14ac:dyDescent="0.25">
      <c r="A4" s="372" t="s">
        <v>75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60" t="s">
        <v>22</v>
      </c>
      <c r="B7" s="21">
        <v>66</v>
      </c>
      <c r="C7" s="31">
        <v>2</v>
      </c>
      <c r="D7" s="32">
        <v>64</v>
      </c>
      <c r="E7" s="33">
        <v>0</v>
      </c>
      <c r="F7" s="173">
        <f>E7+D7+C7</f>
        <v>66</v>
      </c>
      <c r="G7" s="158">
        <v>64</v>
      </c>
      <c r="H7" s="174">
        <v>2</v>
      </c>
      <c r="I7" s="168">
        <f>H7+G7</f>
        <v>66</v>
      </c>
      <c r="J7" s="163">
        <v>60</v>
      </c>
      <c r="K7" s="179">
        <v>6</v>
      </c>
      <c r="L7" s="187">
        <f>K7+J7</f>
        <v>66</v>
      </c>
      <c r="M7" s="66">
        <v>0</v>
      </c>
      <c r="N7" s="67">
        <v>8</v>
      </c>
      <c r="O7" s="67">
        <v>14</v>
      </c>
      <c r="P7" s="67">
        <v>35</v>
      </c>
      <c r="Q7" s="188">
        <v>9</v>
      </c>
      <c r="R7" s="182">
        <f>Q7+P7+O7+N7+M7</f>
        <v>66</v>
      </c>
      <c r="S7" s="16"/>
    </row>
    <row r="8" spans="1:22" ht="51" customHeight="1" thickBot="1" x14ac:dyDescent="0.25">
      <c r="A8" s="260" t="s">
        <v>23</v>
      </c>
      <c r="B8" s="21">
        <v>38</v>
      </c>
      <c r="C8" s="31">
        <v>0</v>
      </c>
      <c r="D8" s="32">
        <v>38</v>
      </c>
      <c r="E8" s="33">
        <v>0</v>
      </c>
      <c r="F8" s="173">
        <f>E8+D8+C8</f>
        <v>38</v>
      </c>
      <c r="G8" s="158">
        <v>35</v>
      </c>
      <c r="H8" s="174">
        <v>3</v>
      </c>
      <c r="I8" s="168">
        <f>H8+G8</f>
        <v>38</v>
      </c>
      <c r="J8" s="163">
        <v>34</v>
      </c>
      <c r="K8" s="179">
        <v>4</v>
      </c>
      <c r="L8" s="187">
        <f>K8+J8</f>
        <v>38</v>
      </c>
      <c r="M8" s="66">
        <v>0</v>
      </c>
      <c r="N8" s="67">
        <v>3</v>
      </c>
      <c r="O8" s="67">
        <v>14</v>
      </c>
      <c r="P8" s="67">
        <v>14</v>
      </c>
      <c r="Q8" s="188">
        <v>7</v>
      </c>
      <c r="R8" s="182">
        <f>Q8+P8+O8+N8+M8</f>
        <v>38</v>
      </c>
      <c r="S8" s="16"/>
      <c r="T8" s="16"/>
      <c r="U8" s="16"/>
      <c r="V8" s="16"/>
    </row>
    <row r="9" spans="1:22" ht="51" customHeight="1" thickBot="1" x14ac:dyDescent="0.25">
      <c r="A9" s="260" t="s">
        <v>24</v>
      </c>
      <c r="B9" s="21">
        <v>53</v>
      </c>
      <c r="C9" s="31">
        <v>0</v>
      </c>
      <c r="D9" s="32">
        <v>53</v>
      </c>
      <c r="E9" s="33">
        <v>0</v>
      </c>
      <c r="F9" s="173">
        <f>E9+D9+C9</f>
        <v>53</v>
      </c>
      <c r="G9" s="158">
        <v>49</v>
      </c>
      <c r="H9" s="174">
        <v>4</v>
      </c>
      <c r="I9" s="168">
        <f>H9+G9</f>
        <v>53</v>
      </c>
      <c r="J9" s="163">
        <v>48</v>
      </c>
      <c r="K9" s="179">
        <v>5</v>
      </c>
      <c r="L9" s="187">
        <f>K9+J9</f>
        <v>53</v>
      </c>
      <c r="M9" s="66">
        <v>1</v>
      </c>
      <c r="N9" s="67">
        <v>8</v>
      </c>
      <c r="O9" s="67">
        <v>18</v>
      </c>
      <c r="P9" s="67">
        <v>23</v>
      </c>
      <c r="Q9" s="188">
        <v>3</v>
      </c>
      <c r="R9" s="182">
        <f>Q9+P9+O9+N9+M9</f>
        <v>53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157</v>
      </c>
      <c r="C11" s="18">
        <f t="shared" si="0"/>
        <v>2</v>
      </c>
      <c r="D11" s="19">
        <f t="shared" si="0"/>
        <v>155</v>
      </c>
      <c r="E11" s="20">
        <f t="shared" si="0"/>
        <v>0</v>
      </c>
      <c r="F11" s="177">
        <f t="shared" si="0"/>
        <v>157</v>
      </c>
      <c r="G11" s="160">
        <f t="shared" si="0"/>
        <v>148</v>
      </c>
      <c r="H11" s="48">
        <f t="shared" si="0"/>
        <v>9</v>
      </c>
      <c r="I11" s="170">
        <f t="shared" si="0"/>
        <v>157</v>
      </c>
      <c r="J11" s="165">
        <f t="shared" si="0"/>
        <v>142</v>
      </c>
      <c r="K11" s="60">
        <f t="shared" si="0"/>
        <v>15</v>
      </c>
      <c r="L11" s="191">
        <f t="shared" si="0"/>
        <v>157</v>
      </c>
      <c r="M11" s="161">
        <f t="shared" si="0"/>
        <v>1</v>
      </c>
      <c r="N11" s="73">
        <f t="shared" si="0"/>
        <v>19</v>
      </c>
      <c r="O11" s="73">
        <f t="shared" si="0"/>
        <v>46</v>
      </c>
      <c r="P11" s="73">
        <f t="shared" si="0"/>
        <v>72</v>
      </c>
      <c r="Q11" s="192">
        <f t="shared" si="0"/>
        <v>19</v>
      </c>
      <c r="R11" s="184">
        <f t="shared" si="0"/>
        <v>157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58"/>
      <c r="E12" s="258"/>
      <c r="F12" s="9"/>
      <c r="G12" s="258"/>
      <c r="H12" s="9"/>
      <c r="I12" s="9"/>
      <c r="J12" s="258"/>
      <c r="K12" s="258"/>
      <c r="L12" s="258"/>
      <c r="M12" s="258"/>
      <c r="N12" s="258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0</v>
      </c>
      <c r="B1" s="437"/>
      <c r="C1" s="437"/>
      <c r="D1" s="259"/>
      <c r="E1" s="259"/>
      <c r="F1" s="259"/>
      <c r="G1" s="259"/>
      <c r="H1" s="259"/>
      <c r="I1" s="259"/>
      <c r="J1" s="2"/>
      <c r="K1" s="2"/>
      <c r="L1" s="259"/>
      <c r="M1" s="259"/>
      <c r="N1" s="2"/>
      <c r="O1" s="2"/>
      <c r="P1" s="2"/>
      <c r="Q1" s="2"/>
      <c r="R1" s="259"/>
      <c r="S1" s="3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</row>
    <row r="2" spans="1:39" ht="31.5" customHeight="1" x14ac:dyDescent="0.2">
      <c r="A2" s="371" t="s">
        <v>1</v>
      </c>
      <c r="B2" s="371"/>
      <c r="C2" s="371"/>
      <c r="D2" s="259"/>
      <c r="E2" s="259"/>
      <c r="F2" s="259"/>
      <c r="G2" s="259"/>
      <c r="H2" s="259"/>
      <c r="I2" s="259"/>
      <c r="J2" s="2"/>
      <c r="K2" s="2"/>
      <c r="L2" s="259"/>
      <c r="M2" s="259"/>
      <c r="N2" s="2"/>
      <c r="O2" s="2"/>
      <c r="P2" s="2"/>
      <c r="Q2" s="2"/>
      <c r="R2" s="259"/>
      <c r="S2" s="3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</row>
    <row r="3" spans="1:39" ht="31.5" customHeight="1" x14ac:dyDescent="0.2">
      <c r="A3" s="371" t="s">
        <v>2</v>
      </c>
      <c r="B3" s="371"/>
      <c r="C3" s="371"/>
      <c r="D3" s="259"/>
      <c r="E3" s="259"/>
      <c r="F3" s="259"/>
      <c r="G3" s="259"/>
      <c r="H3" s="259"/>
      <c r="I3" s="259"/>
      <c r="J3" s="2"/>
      <c r="K3" s="2"/>
      <c r="L3" s="259"/>
      <c r="M3" s="259"/>
      <c r="N3" s="2"/>
      <c r="O3" s="2"/>
      <c r="P3" s="2"/>
      <c r="Q3" s="2"/>
      <c r="R3" s="259"/>
      <c r="S3" s="3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</row>
    <row r="4" spans="1:39" s="5" customFormat="1" ht="44.25" customHeight="1" thickBot="1" x14ac:dyDescent="0.25">
      <c r="A4" s="372" t="s">
        <v>74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61" t="s">
        <v>22</v>
      </c>
      <c r="B8" s="250">
        <f>'12-1'!B7</f>
        <v>66</v>
      </c>
      <c r="C8" s="251">
        <f>B8+'ت 10-1'!C8</f>
        <v>448</v>
      </c>
      <c r="D8" s="250">
        <f>'12-1'!C7</f>
        <v>2</v>
      </c>
      <c r="E8" s="251">
        <f>D8+'ت 10-1'!E8</f>
        <v>9</v>
      </c>
      <c r="F8" s="250">
        <f>'12-1'!D7</f>
        <v>64</v>
      </c>
      <c r="G8" s="251">
        <f>F8+'ت 10-1'!G8</f>
        <v>437</v>
      </c>
      <c r="H8" s="250">
        <f>'12-1'!E7</f>
        <v>0</v>
      </c>
      <c r="I8" s="251">
        <f>H8+'ت 10-1'!I8</f>
        <v>2</v>
      </c>
      <c r="J8" s="250">
        <f>D8+F8+H8</f>
        <v>66</v>
      </c>
      <c r="K8" s="251">
        <f>E8+G8+I8</f>
        <v>448</v>
      </c>
      <c r="L8" s="250">
        <f>'12-1'!G7</f>
        <v>64</v>
      </c>
      <c r="M8" s="251">
        <f>L8+'ت 10-1'!M8</f>
        <v>424</v>
      </c>
      <c r="N8" s="250">
        <f>'12-1'!H7</f>
        <v>2</v>
      </c>
      <c r="O8" s="251">
        <f>N8+'ت 10-1'!O8</f>
        <v>24</v>
      </c>
      <c r="P8" s="250">
        <f>L8+N8</f>
        <v>66</v>
      </c>
      <c r="Q8" s="251">
        <f>M8+O8</f>
        <v>448</v>
      </c>
      <c r="R8" s="250">
        <f>'12-1'!J7</f>
        <v>60</v>
      </c>
      <c r="S8" s="251">
        <f>R8+'ت 10-1'!S8</f>
        <v>391</v>
      </c>
      <c r="T8" s="250">
        <f>'12-1'!K7</f>
        <v>6</v>
      </c>
      <c r="U8" s="251">
        <f>T8+'ت 10-1'!U8</f>
        <v>57</v>
      </c>
      <c r="V8" s="250">
        <f>R8+T8</f>
        <v>66</v>
      </c>
      <c r="W8" s="251">
        <f>U8+S8</f>
        <v>448</v>
      </c>
      <c r="X8" s="250">
        <f>'12-1'!M7</f>
        <v>0</v>
      </c>
      <c r="Y8" s="251">
        <f>X8+'ت 10-1'!Y8</f>
        <v>0</v>
      </c>
      <c r="Z8" s="250">
        <f>'12-1'!N7</f>
        <v>8</v>
      </c>
      <c r="AA8" s="251">
        <f>Z8+'ت 10-1'!AA8</f>
        <v>88</v>
      </c>
      <c r="AB8" s="250">
        <f>'12-1'!O7</f>
        <v>14</v>
      </c>
      <c r="AC8" s="251">
        <f>AB8+'ت 10-1'!AC8</f>
        <v>113</v>
      </c>
      <c r="AD8" s="250">
        <f>'12-1'!P7</f>
        <v>35</v>
      </c>
      <c r="AE8" s="251">
        <f>AD8+'ت 10-1'!AE8</f>
        <v>200</v>
      </c>
      <c r="AF8" s="250">
        <f>'12-1'!Q7</f>
        <v>9</v>
      </c>
      <c r="AG8" s="251">
        <f>AF8+'ت 10-1'!AG8</f>
        <v>47</v>
      </c>
      <c r="AH8" s="250">
        <f t="shared" ref="AH8:AI11" si="0">AF8+AD8+AB8+Z8+X8</f>
        <v>66</v>
      </c>
      <c r="AI8" s="252">
        <f t="shared" si="0"/>
        <v>448</v>
      </c>
      <c r="AJ8" s="7"/>
    </row>
    <row r="9" spans="1:39" ht="60" customHeight="1" thickBot="1" x14ac:dyDescent="0.25">
      <c r="A9" s="266" t="s">
        <v>23</v>
      </c>
      <c r="B9" s="250">
        <f>'12-1'!B8</f>
        <v>38</v>
      </c>
      <c r="C9" s="251">
        <f>B9+'ت 10-1'!C9</f>
        <v>258</v>
      </c>
      <c r="D9" s="250">
        <f>'12-1'!C8</f>
        <v>0</v>
      </c>
      <c r="E9" s="251">
        <f>D9+'ت 10-1'!E9</f>
        <v>10</v>
      </c>
      <c r="F9" s="250">
        <f>'12-1'!D8</f>
        <v>38</v>
      </c>
      <c r="G9" s="251">
        <f>F9+'ت 10-1'!G9</f>
        <v>242</v>
      </c>
      <c r="H9" s="250">
        <f>'12-1'!E8</f>
        <v>0</v>
      </c>
      <c r="I9" s="251">
        <f>H9+'ت 10-1'!I9</f>
        <v>6</v>
      </c>
      <c r="J9" s="250">
        <f t="shared" ref="J9:K11" si="1">D9+F9+H9</f>
        <v>38</v>
      </c>
      <c r="K9" s="251">
        <f t="shared" si="1"/>
        <v>258</v>
      </c>
      <c r="L9" s="250">
        <f>'12-1'!G8</f>
        <v>35</v>
      </c>
      <c r="M9" s="251">
        <f>L9+'ت 10-1'!M9</f>
        <v>242</v>
      </c>
      <c r="N9" s="250">
        <f>'12-1'!H8</f>
        <v>3</v>
      </c>
      <c r="O9" s="251">
        <f>N9+'ت 10-1'!O9</f>
        <v>16</v>
      </c>
      <c r="P9" s="250">
        <f t="shared" ref="P9:Q11" si="2">L9+N9</f>
        <v>38</v>
      </c>
      <c r="Q9" s="251">
        <f t="shared" si="2"/>
        <v>258</v>
      </c>
      <c r="R9" s="250">
        <f>'12-1'!J8</f>
        <v>34</v>
      </c>
      <c r="S9" s="251">
        <f>R9+'ت 10-1'!S9</f>
        <v>238</v>
      </c>
      <c r="T9" s="250">
        <f>'12-1'!K8</f>
        <v>4</v>
      </c>
      <c r="U9" s="251">
        <f>T9+'ت 10-1'!U9</f>
        <v>20</v>
      </c>
      <c r="V9" s="250">
        <f>R9+T9</f>
        <v>38</v>
      </c>
      <c r="W9" s="251">
        <f>U9+S9</f>
        <v>258</v>
      </c>
      <c r="X9" s="250">
        <f>'12-1'!M8</f>
        <v>0</v>
      </c>
      <c r="Y9" s="251">
        <f>X9+'ت 10-1'!Y9</f>
        <v>8</v>
      </c>
      <c r="Z9" s="250">
        <f>'12-1'!N8</f>
        <v>3</v>
      </c>
      <c r="AA9" s="251">
        <f>Z9+'ت 10-1'!AA9</f>
        <v>76</v>
      </c>
      <c r="AB9" s="250">
        <f>'12-1'!O8</f>
        <v>14</v>
      </c>
      <c r="AC9" s="251">
        <f>AB9+'ت 10-1'!AC9</f>
        <v>79</v>
      </c>
      <c r="AD9" s="250">
        <f>'12-1'!P8</f>
        <v>14</v>
      </c>
      <c r="AE9" s="251">
        <f>AD9+'ت 10-1'!AE9</f>
        <v>70</v>
      </c>
      <c r="AF9" s="250">
        <f>'12-1'!Q8</f>
        <v>7</v>
      </c>
      <c r="AG9" s="251">
        <f>AF9+'ت 10-1'!AG9</f>
        <v>25</v>
      </c>
      <c r="AH9" s="250">
        <f t="shared" si="0"/>
        <v>38</v>
      </c>
      <c r="AI9" s="252">
        <f t="shared" si="0"/>
        <v>258</v>
      </c>
      <c r="AJ9" s="7"/>
      <c r="AK9" s="7"/>
      <c r="AL9" s="7"/>
      <c r="AM9" s="7"/>
    </row>
    <row r="10" spans="1:39" ht="60" customHeight="1" thickBot="1" x14ac:dyDescent="0.25">
      <c r="A10" s="261" t="s">
        <v>24</v>
      </c>
      <c r="B10" s="250">
        <f>'12-1'!B9</f>
        <v>53</v>
      </c>
      <c r="C10" s="251">
        <f>B10+'ت 10-1'!C10</f>
        <v>402</v>
      </c>
      <c r="D10" s="250">
        <f>'12-1'!C9</f>
        <v>0</v>
      </c>
      <c r="E10" s="251">
        <f>D10+'ت 10-1'!E10</f>
        <v>9</v>
      </c>
      <c r="F10" s="250">
        <f>'12-1'!D9</f>
        <v>53</v>
      </c>
      <c r="G10" s="251">
        <f>F10+'ت 10-1'!G10</f>
        <v>393</v>
      </c>
      <c r="H10" s="250">
        <f>'12-1'!E9</f>
        <v>0</v>
      </c>
      <c r="I10" s="251">
        <f>H10+'ت 10-1'!I10</f>
        <v>0</v>
      </c>
      <c r="J10" s="250">
        <f t="shared" si="1"/>
        <v>53</v>
      </c>
      <c r="K10" s="251">
        <f t="shared" si="1"/>
        <v>402</v>
      </c>
      <c r="L10" s="250">
        <f>'12-1'!G9</f>
        <v>49</v>
      </c>
      <c r="M10" s="251">
        <f>L10+'ت 10-1'!M10</f>
        <v>376</v>
      </c>
      <c r="N10" s="250">
        <f>'12-1'!H9</f>
        <v>4</v>
      </c>
      <c r="O10" s="251">
        <f>N10+'ت 10-1'!O10</f>
        <v>26</v>
      </c>
      <c r="P10" s="250">
        <f t="shared" si="2"/>
        <v>53</v>
      </c>
      <c r="Q10" s="251">
        <f t="shared" si="2"/>
        <v>402</v>
      </c>
      <c r="R10" s="250">
        <f>'12-1'!J9</f>
        <v>48</v>
      </c>
      <c r="S10" s="251">
        <f>R10+'ت 10-1'!S10</f>
        <v>360</v>
      </c>
      <c r="T10" s="250">
        <f>'12-1'!K9</f>
        <v>5</v>
      </c>
      <c r="U10" s="251">
        <f>T10+'ت 10-1'!U10</f>
        <v>42</v>
      </c>
      <c r="V10" s="250">
        <f>R10+T10</f>
        <v>53</v>
      </c>
      <c r="W10" s="251">
        <f>U10+S10</f>
        <v>402</v>
      </c>
      <c r="X10" s="250">
        <f>'12-1'!M9</f>
        <v>1</v>
      </c>
      <c r="Y10" s="251">
        <f>X10+'ت 10-1'!Y10</f>
        <v>8</v>
      </c>
      <c r="Z10" s="250">
        <f>'12-1'!N9</f>
        <v>8</v>
      </c>
      <c r="AA10" s="251">
        <f>Z10+'ت 10-1'!AA10</f>
        <v>115</v>
      </c>
      <c r="AB10" s="250">
        <f>'12-1'!O9</f>
        <v>18</v>
      </c>
      <c r="AC10" s="251">
        <f>AB10+'ت 10-1'!AC10</f>
        <v>166</v>
      </c>
      <c r="AD10" s="250">
        <f>'12-1'!P9</f>
        <v>23</v>
      </c>
      <c r="AE10" s="251">
        <f>AD10+'ت 10-1'!AE10</f>
        <v>93</v>
      </c>
      <c r="AF10" s="250">
        <f>'12-1'!Q9</f>
        <v>3</v>
      </c>
      <c r="AG10" s="251">
        <f>AF10+'ت 10-1'!AG10</f>
        <v>20</v>
      </c>
      <c r="AH10" s="250">
        <f t="shared" si="0"/>
        <v>53</v>
      </c>
      <c r="AI10" s="252">
        <f t="shared" si="0"/>
        <v>402</v>
      </c>
      <c r="AJ10" s="7"/>
    </row>
    <row r="11" spans="1:39" ht="60" customHeight="1" thickBot="1" x14ac:dyDescent="0.25">
      <c r="A11" s="261" t="s">
        <v>59</v>
      </c>
      <c r="B11" s="250">
        <f>'12-1'!B10</f>
        <v>0</v>
      </c>
      <c r="C11" s="251">
        <f>B11+'ت 10-1'!C11</f>
        <v>13</v>
      </c>
      <c r="D11" s="250">
        <f>'12-1'!C10</f>
        <v>0</v>
      </c>
      <c r="E11" s="251">
        <f>D11+'ت 10-1'!E11</f>
        <v>0</v>
      </c>
      <c r="F11" s="250">
        <f>'12-1'!D10</f>
        <v>0</v>
      </c>
      <c r="G11" s="251">
        <f>F11+'ت 10-1'!G11</f>
        <v>12</v>
      </c>
      <c r="H11" s="250">
        <f>'12-1'!E10</f>
        <v>0</v>
      </c>
      <c r="I11" s="251">
        <f>H11+'ت 10-1'!I11</f>
        <v>1</v>
      </c>
      <c r="J11" s="250">
        <f t="shared" si="1"/>
        <v>0</v>
      </c>
      <c r="K11" s="251">
        <f t="shared" si="1"/>
        <v>13</v>
      </c>
      <c r="L11" s="250">
        <f>'12-1'!G10</f>
        <v>0</v>
      </c>
      <c r="M11" s="251">
        <f>L11+'ت 10-1'!M11</f>
        <v>12</v>
      </c>
      <c r="N11" s="250">
        <f>'12-1'!H10</f>
        <v>0</v>
      </c>
      <c r="O11" s="251">
        <f>N11+'ت 10-1'!O11</f>
        <v>1</v>
      </c>
      <c r="P11" s="250">
        <f t="shared" si="2"/>
        <v>0</v>
      </c>
      <c r="Q11" s="251">
        <f t="shared" si="2"/>
        <v>13</v>
      </c>
      <c r="R11" s="250">
        <f>'12-1'!J10</f>
        <v>0</v>
      </c>
      <c r="S11" s="251">
        <f>R11+'ت 10-1'!S11</f>
        <v>13</v>
      </c>
      <c r="T11" s="250">
        <f>'12-1'!K10</f>
        <v>0</v>
      </c>
      <c r="U11" s="251">
        <f>T11+'ت 10-1'!U11</f>
        <v>0</v>
      </c>
      <c r="V11" s="250">
        <f>R11+T11</f>
        <v>0</v>
      </c>
      <c r="W11" s="251">
        <f>U11+S11</f>
        <v>13</v>
      </c>
      <c r="X11" s="250">
        <f>'12-1'!M10</f>
        <v>0</v>
      </c>
      <c r="Y11" s="251">
        <f>X11+'ت 10-1'!Y11</f>
        <v>0</v>
      </c>
      <c r="Z11" s="250">
        <f>'12-1'!N10</f>
        <v>0</v>
      </c>
      <c r="AA11" s="251">
        <f>Z11+'ت 10-1'!AA11</f>
        <v>0</v>
      </c>
      <c r="AB11" s="250">
        <f>'12-1'!O10</f>
        <v>0</v>
      </c>
      <c r="AC11" s="251">
        <f>AB11+'ت 10-1'!AC11</f>
        <v>3</v>
      </c>
      <c r="AD11" s="250">
        <f>'12-1'!P10</f>
        <v>0</v>
      </c>
      <c r="AE11" s="251">
        <f>AD11+'ت 10-1'!AE11</f>
        <v>9</v>
      </c>
      <c r="AF11" s="250">
        <f>'12-1'!Q10</f>
        <v>0</v>
      </c>
      <c r="AG11" s="251">
        <f>AF11+'ت 10-1'!AG11</f>
        <v>1</v>
      </c>
      <c r="AH11" s="250">
        <f t="shared" si="0"/>
        <v>0</v>
      </c>
      <c r="AI11" s="252">
        <f t="shared" si="0"/>
        <v>13</v>
      </c>
      <c r="AJ11" s="7"/>
    </row>
    <row r="12" spans="1:39" ht="74.25" customHeight="1" thickBot="1" x14ac:dyDescent="0.25">
      <c r="A12" s="253" t="s">
        <v>73</v>
      </c>
      <c r="B12" s="254">
        <f>SUM(B8:B11)</f>
        <v>157</v>
      </c>
      <c r="C12" s="255">
        <f>SUM(C8:C11)</f>
        <v>1121</v>
      </c>
      <c r="D12" s="256">
        <f t="shared" ref="D12:AI12" si="3">SUM(D8:D11)</f>
        <v>2</v>
      </c>
      <c r="E12" s="255">
        <f t="shared" si="3"/>
        <v>28</v>
      </c>
      <c r="F12" s="256">
        <f t="shared" si="3"/>
        <v>155</v>
      </c>
      <c r="G12" s="255">
        <f t="shared" si="3"/>
        <v>1084</v>
      </c>
      <c r="H12" s="256">
        <f t="shared" si="3"/>
        <v>0</v>
      </c>
      <c r="I12" s="255">
        <f t="shared" si="3"/>
        <v>9</v>
      </c>
      <c r="J12" s="256">
        <f t="shared" si="3"/>
        <v>157</v>
      </c>
      <c r="K12" s="255">
        <f t="shared" si="3"/>
        <v>1121</v>
      </c>
      <c r="L12" s="256">
        <f t="shared" si="3"/>
        <v>148</v>
      </c>
      <c r="M12" s="255">
        <f t="shared" si="3"/>
        <v>1054</v>
      </c>
      <c r="N12" s="256">
        <f t="shared" si="3"/>
        <v>9</v>
      </c>
      <c r="O12" s="255">
        <f t="shared" si="3"/>
        <v>67</v>
      </c>
      <c r="P12" s="256">
        <f t="shared" si="3"/>
        <v>157</v>
      </c>
      <c r="Q12" s="255">
        <f t="shared" si="3"/>
        <v>1121</v>
      </c>
      <c r="R12" s="256">
        <f t="shared" si="3"/>
        <v>142</v>
      </c>
      <c r="S12" s="255">
        <f t="shared" si="3"/>
        <v>1002</v>
      </c>
      <c r="T12" s="256">
        <f t="shared" si="3"/>
        <v>15</v>
      </c>
      <c r="U12" s="255">
        <f t="shared" si="3"/>
        <v>119</v>
      </c>
      <c r="V12" s="256">
        <f t="shared" si="3"/>
        <v>157</v>
      </c>
      <c r="W12" s="255">
        <f t="shared" si="3"/>
        <v>1121</v>
      </c>
      <c r="X12" s="256">
        <f t="shared" si="3"/>
        <v>1</v>
      </c>
      <c r="Y12" s="255">
        <f t="shared" si="3"/>
        <v>16</v>
      </c>
      <c r="Z12" s="256">
        <f t="shared" si="3"/>
        <v>19</v>
      </c>
      <c r="AA12" s="255">
        <f t="shared" si="3"/>
        <v>279</v>
      </c>
      <c r="AB12" s="256">
        <f t="shared" si="3"/>
        <v>46</v>
      </c>
      <c r="AC12" s="255">
        <f t="shared" si="3"/>
        <v>361</v>
      </c>
      <c r="AD12" s="256">
        <f t="shared" si="3"/>
        <v>72</v>
      </c>
      <c r="AE12" s="255">
        <f t="shared" si="3"/>
        <v>372</v>
      </c>
      <c r="AF12" s="256">
        <f t="shared" si="3"/>
        <v>19</v>
      </c>
      <c r="AG12" s="255">
        <f t="shared" si="3"/>
        <v>93</v>
      </c>
      <c r="AH12" s="256">
        <f t="shared" si="3"/>
        <v>157</v>
      </c>
      <c r="AI12" s="257">
        <f t="shared" si="3"/>
        <v>1121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58"/>
      <c r="F13" s="258"/>
      <c r="G13" s="258"/>
      <c r="H13" s="258"/>
      <c r="I13" s="258"/>
      <c r="J13" s="9"/>
      <c r="K13" s="9"/>
      <c r="L13" s="258"/>
      <c r="M13" s="258"/>
      <c r="N13" s="9"/>
      <c r="O13" s="9"/>
      <c r="P13" s="9"/>
      <c r="Q13" s="9"/>
      <c r="R13" s="258"/>
      <c r="S13" s="10"/>
      <c r="T13" s="258"/>
      <c r="U13" s="258"/>
      <c r="V13" s="258"/>
      <c r="W13" s="258"/>
      <c r="X13" s="258"/>
      <c r="Y13" s="258"/>
      <c r="Z13" s="258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2"/>
  <sheetViews>
    <sheetView rightToLeft="1" view="pageBreakPreview" zoomScale="90" zoomScaleNormal="90" zoomScaleSheetLayoutView="90" workbookViewId="0">
      <selection activeCell="D12" sqref="D12"/>
    </sheetView>
  </sheetViews>
  <sheetFormatPr defaultColWidth="9" defaultRowHeight="24.75" x14ac:dyDescent="0.2"/>
  <cols>
    <col min="1" max="1" width="15.875" style="14" customWidth="1"/>
    <col min="2" max="5" width="6.875" style="14" customWidth="1"/>
    <col min="6" max="6" width="6.875" style="17" customWidth="1"/>
    <col min="7" max="7" width="6.875" style="14" customWidth="1"/>
    <col min="8" max="9" width="6.875" style="17" customWidth="1"/>
    <col min="10" max="18" width="6.875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76"/>
      <c r="D1" s="76"/>
      <c r="E1" s="76"/>
      <c r="F1" s="2"/>
      <c r="G1" s="76"/>
      <c r="H1" s="2"/>
      <c r="I1" s="2"/>
      <c r="J1" s="76"/>
      <c r="K1" s="76"/>
      <c r="L1" s="76"/>
      <c r="M1" s="76"/>
      <c r="N1" s="76"/>
      <c r="O1" s="76"/>
      <c r="P1" s="76"/>
      <c r="Q1" s="76"/>
      <c r="R1" s="76"/>
    </row>
    <row r="2" spans="1:22" ht="31.5" customHeight="1" x14ac:dyDescent="0.2">
      <c r="A2" s="371" t="s">
        <v>1</v>
      </c>
      <c r="B2" s="371"/>
      <c r="C2" s="76"/>
      <c r="D2" s="76"/>
      <c r="E2" s="76"/>
      <c r="F2" s="2"/>
      <c r="G2" s="76"/>
      <c r="H2" s="2"/>
      <c r="I2" s="2"/>
      <c r="J2" s="76"/>
      <c r="K2" s="76"/>
      <c r="L2" s="76"/>
      <c r="M2" s="76"/>
      <c r="N2" s="76"/>
      <c r="O2" s="76"/>
      <c r="P2" s="76"/>
      <c r="Q2" s="76"/>
      <c r="R2" s="76"/>
    </row>
    <row r="3" spans="1:22" ht="31.5" customHeight="1" x14ac:dyDescent="0.2">
      <c r="A3" s="371" t="s">
        <v>2</v>
      </c>
      <c r="B3" s="371"/>
      <c r="C3" s="76"/>
      <c r="D3" s="76"/>
      <c r="E3" s="76"/>
      <c r="F3" s="2"/>
      <c r="G3" s="76"/>
      <c r="H3" s="2"/>
      <c r="I3" s="2"/>
      <c r="J3" s="76"/>
      <c r="K3" s="76"/>
      <c r="L3" s="76"/>
      <c r="M3" s="76"/>
      <c r="N3" s="76"/>
      <c r="O3" s="76"/>
      <c r="P3" s="76"/>
      <c r="Q3" s="76"/>
      <c r="R3" s="76"/>
    </row>
    <row r="4" spans="1:22" s="15" customFormat="1" ht="44.25" customHeight="1" thickBot="1" x14ac:dyDescent="0.25">
      <c r="A4" s="372" t="s">
        <v>31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379"/>
      <c r="G5" s="380" t="s">
        <v>6</v>
      </c>
      <c r="H5" s="381"/>
      <c r="I5" s="381"/>
      <c r="J5" s="382" t="s">
        <v>7</v>
      </c>
      <c r="K5" s="383"/>
      <c r="L5" s="384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29" t="s">
        <v>11</v>
      </c>
      <c r="F6" s="30" t="s">
        <v>12</v>
      </c>
      <c r="G6" s="37" t="s">
        <v>13</v>
      </c>
      <c r="H6" s="38" t="s">
        <v>14</v>
      </c>
      <c r="I6" s="39" t="s">
        <v>12</v>
      </c>
      <c r="J6" s="49" t="s">
        <v>15</v>
      </c>
      <c r="K6" s="50" t="s">
        <v>16</v>
      </c>
      <c r="L6" s="51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64" t="s">
        <v>21</v>
      </c>
      <c r="R6" s="65" t="s">
        <v>12</v>
      </c>
    </row>
    <row r="7" spans="1:22" ht="51" customHeight="1" thickBot="1" x14ac:dyDescent="0.25">
      <c r="A7" s="77" t="s">
        <v>22</v>
      </c>
      <c r="B7" s="21">
        <v>29</v>
      </c>
      <c r="C7" s="31">
        <v>1</v>
      </c>
      <c r="D7" s="32">
        <v>28</v>
      </c>
      <c r="E7" s="32">
        <v>0</v>
      </c>
      <c r="F7" s="33">
        <f>E7+D7+C7</f>
        <v>29</v>
      </c>
      <c r="G7" s="40">
        <v>27</v>
      </c>
      <c r="H7" s="41">
        <v>2</v>
      </c>
      <c r="I7" s="42">
        <f>H7+G7</f>
        <v>29</v>
      </c>
      <c r="J7" s="52">
        <v>25</v>
      </c>
      <c r="K7" s="53">
        <v>4</v>
      </c>
      <c r="L7" s="54">
        <f>K7+J7</f>
        <v>29</v>
      </c>
      <c r="M7" s="66">
        <v>0</v>
      </c>
      <c r="N7" s="67">
        <v>2</v>
      </c>
      <c r="O7" s="67">
        <v>13</v>
      </c>
      <c r="P7" s="67">
        <v>13</v>
      </c>
      <c r="Q7" s="67">
        <v>1</v>
      </c>
      <c r="R7" s="68">
        <f>Q7+P7+O7+N7+M7</f>
        <v>29</v>
      </c>
      <c r="S7" s="16"/>
    </row>
    <row r="8" spans="1:22" ht="51" customHeight="1" thickBot="1" x14ac:dyDescent="0.25">
      <c r="A8" s="77" t="s">
        <v>23</v>
      </c>
      <c r="B8" s="21">
        <v>6</v>
      </c>
      <c r="C8" s="31">
        <v>0</v>
      </c>
      <c r="D8" s="32">
        <v>5</v>
      </c>
      <c r="E8" s="32">
        <v>1</v>
      </c>
      <c r="F8" s="33">
        <f>E8+D8+C8</f>
        <v>6</v>
      </c>
      <c r="G8" s="40">
        <v>6</v>
      </c>
      <c r="H8" s="41">
        <v>0</v>
      </c>
      <c r="I8" s="42">
        <f>H8+G8</f>
        <v>6</v>
      </c>
      <c r="J8" s="52">
        <v>6</v>
      </c>
      <c r="K8" s="53">
        <v>0</v>
      </c>
      <c r="L8" s="54">
        <f>K8+J8</f>
        <v>6</v>
      </c>
      <c r="M8" s="66">
        <v>0</v>
      </c>
      <c r="N8" s="67">
        <v>3</v>
      </c>
      <c r="O8" s="67">
        <v>3</v>
      </c>
      <c r="P8" s="67">
        <v>0</v>
      </c>
      <c r="Q8" s="67">
        <v>0</v>
      </c>
      <c r="R8" s="68">
        <f>Q8+P8+O8+N8+M8</f>
        <v>6</v>
      </c>
      <c r="S8" s="16"/>
      <c r="T8" s="16"/>
      <c r="U8" s="16"/>
      <c r="V8" s="16"/>
    </row>
    <row r="9" spans="1:22" ht="51" customHeight="1" thickBot="1" x14ac:dyDescent="0.25">
      <c r="A9" s="77" t="s">
        <v>24</v>
      </c>
      <c r="B9" s="21">
        <v>2</v>
      </c>
      <c r="C9" s="31">
        <v>0</v>
      </c>
      <c r="D9" s="32">
        <v>2</v>
      </c>
      <c r="E9" s="32">
        <v>0</v>
      </c>
      <c r="F9" s="33">
        <f>E9+D9+C9</f>
        <v>2</v>
      </c>
      <c r="G9" s="40">
        <v>2</v>
      </c>
      <c r="H9" s="41">
        <v>0</v>
      </c>
      <c r="I9" s="42">
        <f>H9+G9</f>
        <v>2</v>
      </c>
      <c r="J9" s="52">
        <v>2</v>
      </c>
      <c r="K9" s="53">
        <v>0</v>
      </c>
      <c r="L9" s="54">
        <f>K9+J9</f>
        <v>2</v>
      </c>
      <c r="M9" s="66">
        <v>0</v>
      </c>
      <c r="N9" s="67">
        <v>2</v>
      </c>
      <c r="O9" s="67">
        <v>0</v>
      </c>
      <c r="P9" s="67">
        <v>0</v>
      </c>
      <c r="Q9" s="67">
        <v>0</v>
      </c>
      <c r="R9" s="68">
        <f>Q9+P9+O9+N9+M9</f>
        <v>2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5">
        <v>0</v>
      </c>
      <c r="F10" s="36">
        <f>E10+D10+C10</f>
        <v>0</v>
      </c>
      <c r="G10" s="43">
        <v>0</v>
      </c>
      <c r="H10" s="44">
        <v>0</v>
      </c>
      <c r="I10" s="45">
        <f>H10+G10</f>
        <v>0</v>
      </c>
      <c r="J10" s="55">
        <v>0</v>
      </c>
      <c r="K10" s="56">
        <v>0</v>
      </c>
      <c r="L10" s="57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70">
        <v>0</v>
      </c>
      <c r="R10" s="71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Q11" si="0">SUM(B7:B10)</f>
        <v>37</v>
      </c>
      <c r="C11" s="18">
        <f t="shared" si="0"/>
        <v>1</v>
      </c>
      <c r="D11" s="19">
        <f t="shared" si="0"/>
        <v>35</v>
      </c>
      <c r="E11" s="19">
        <f t="shared" si="0"/>
        <v>1</v>
      </c>
      <c r="F11" s="20">
        <f t="shared" si="0"/>
        <v>37</v>
      </c>
      <c r="G11" s="46">
        <f t="shared" si="0"/>
        <v>35</v>
      </c>
      <c r="H11" s="47">
        <f t="shared" si="0"/>
        <v>2</v>
      </c>
      <c r="I11" s="48">
        <f t="shared" si="0"/>
        <v>37</v>
      </c>
      <c r="J11" s="58">
        <f t="shared" si="0"/>
        <v>33</v>
      </c>
      <c r="K11" s="59">
        <f t="shared" si="0"/>
        <v>4</v>
      </c>
      <c r="L11" s="60">
        <f t="shared" si="0"/>
        <v>37</v>
      </c>
      <c r="M11" s="72">
        <f t="shared" si="0"/>
        <v>0</v>
      </c>
      <c r="N11" s="73">
        <f t="shared" si="0"/>
        <v>7</v>
      </c>
      <c r="O11" s="73">
        <f t="shared" si="0"/>
        <v>16</v>
      </c>
      <c r="P11" s="73">
        <f t="shared" si="0"/>
        <v>13</v>
      </c>
      <c r="Q11" s="73">
        <f t="shared" si="0"/>
        <v>1</v>
      </c>
      <c r="R11" s="74">
        <f>SUM(R7:R9)</f>
        <v>37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75"/>
      <c r="E12" s="75"/>
      <c r="F12" s="9"/>
      <c r="G12" s="75"/>
      <c r="H12" s="9"/>
      <c r="I12" s="9"/>
      <c r="J12" s="75"/>
      <c r="K12" s="75"/>
      <c r="L12" s="75"/>
      <c r="M12" s="75"/>
      <c r="N12" s="7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B1"/>
    <mergeCell ref="A2:B2"/>
    <mergeCell ref="A3:B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V12"/>
  <sheetViews>
    <sheetView rightToLeft="1" view="pageBreakPreview" zoomScale="80" zoomScaleNormal="90" zoomScaleSheetLayoutView="80" workbookViewId="0">
      <selection activeCell="P10" sqref="P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63"/>
      <c r="E1" s="263"/>
      <c r="F1" s="2"/>
      <c r="G1" s="263"/>
      <c r="H1" s="2"/>
      <c r="I1" s="2"/>
      <c r="J1" s="263"/>
      <c r="K1" s="263"/>
      <c r="L1" s="263"/>
      <c r="M1" s="263"/>
      <c r="N1" s="263"/>
      <c r="O1" s="263"/>
      <c r="P1" s="263"/>
      <c r="Q1" s="263"/>
      <c r="R1" s="263"/>
    </row>
    <row r="2" spans="1:22" ht="31.5" customHeight="1" x14ac:dyDescent="0.2">
      <c r="A2" s="371" t="s">
        <v>1</v>
      </c>
      <c r="B2" s="371"/>
      <c r="C2" s="371"/>
      <c r="D2" s="263"/>
      <c r="E2" s="263"/>
      <c r="F2" s="2"/>
      <c r="G2" s="263"/>
      <c r="H2" s="2"/>
      <c r="I2" s="2"/>
      <c r="J2" s="263"/>
      <c r="K2" s="263"/>
      <c r="L2" s="263"/>
      <c r="M2" s="263"/>
      <c r="N2" s="263"/>
      <c r="O2" s="263"/>
      <c r="P2" s="263"/>
      <c r="Q2" s="263"/>
      <c r="R2" s="263"/>
    </row>
    <row r="3" spans="1:22" ht="31.5" customHeight="1" x14ac:dyDescent="0.2">
      <c r="A3" s="371" t="s">
        <v>2</v>
      </c>
      <c r="B3" s="371"/>
      <c r="C3" s="371"/>
      <c r="D3" s="263"/>
      <c r="E3" s="263"/>
      <c r="F3" s="2"/>
      <c r="G3" s="263"/>
      <c r="H3" s="2"/>
      <c r="I3" s="2"/>
      <c r="J3" s="263"/>
      <c r="K3" s="263"/>
      <c r="L3" s="263"/>
      <c r="M3" s="263"/>
      <c r="N3" s="263"/>
      <c r="O3" s="263"/>
      <c r="P3" s="263"/>
      <c r="Q3" s="263"/>
      <c r="R3" s="263"/>
    </row>
    <row r="4" spans="1:22" s="15" customFormat="1" ht="44.25" customHeight="1" thickBot="1" x14ac:dyDescent="0.25">
      <c r="A4" s="372" t="s">
        <v>77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64" t="s">
        <v>22</v>
      </c>
      <c r="B7" s="21">
        <v>49</v>
      </c>
      <c r="C7" s="31">
        <v>1</v>
      </c>
      <c r="D7" s="32">
        <v>47</v>
      </c>
      <c r="E7" s="33">
        <v>1</v>
      </c>
      <c r="F7" s="173">
        <f>E7+D7+C7</f>
        <v>49</v>
      </c>
      <c r="G7" s="158">
        <v>48</v>
      </c>
      <c r="H7" s="174">
        <v>1</v>
      </c>
      <c r="I7" s="168">
        <f>H7+G7</f>
        <v>49</v>
      </c>
      <c r="J7" s="163">
        <v>37</v>
      </c>
      <c r="K7" s="179">
        <v>12</v>
      </c>
      <c r="L7" s="187">
        <f>K7+J7</f>
        <v>49</v>
      </c>
      <c r="M7" s="66">
        <v>0</v>
      </c>
      <c r="N7" s="67">
        <v>9</v>
      </c>
      <c r="O7" s="67">
        <v>13</v>
      </c>
      <c r="P7" s="67">
        <v>23</v>
      </c>
      <c r="Q7" s="188">
        <v>4</v>
      </c>
      <c r="R7" s="182">
        <f>Q7+P7+O7+N7+M7</f>
        <v>49</v>
      </c>
      <c r="S7" s="16"/>
    </row>
    <row r="8" spans="1:22" ht="51" customHeight="1" thickBot="1" x14ac:dyDescent="0.25">
      <c r="A8" s="264" t="s">
        <v>23</v>
      </c>
      <c r="B8" s="21">
        <v>27</v>
      </c>
      <c r="C8" s="31">
        <v>1</v>
      </c>
      <c r="D8" s="32">
        <v>26</v>
      </c>
      <c r="E8" s="33">
        <v>0</v>
      </c>
      <c r="F8" s="173">
        <f>E8+D8+C8</f>
        <v>27</v>
      </c>
      <c r="G8" s="158">
        <v>24</v>
      </c>
      <c r="H8" s="174">
        <v>3</v>
      </c>
      <c r="I8" s="168">
        <f>H8+G8</f>
        <v>27</v>
      </c>
      <c r="J8" s="163">
        <v>24</v>
      </c>
      <c r="K8" s="179">
        <v>3</v>
      </c>
      <c r="L8" s="187">
        <f>K8+J8</f>
        <v>27</v>
      </c>
      <c r="M8" s="66">
        <v>0</v>
      </c>
      <c r="N8" s="67">
        <v>6</v>
      </c>
      <c r="O8" s="67">
        <v>9</v>
      </c>
      <c r="P8" s="67">
        <v>10</v>
      </c>
      <c r="Q8" s="188">
        <v>2</v>
      </c>
      <c r="R8" s="182">
        <f>Q8+P8+O8+N8+M8</f>
        <v>27</v>
      </c>
      <c r="S8" s="16"/>
      <c r="T8" s="16"/>
      <c r="U8" s="16"/>
      <c r="V8" s="16"/>
    </row>
    <row r="9" spans="1:22" ht="51" customHeight="1" thickBot="1" x14ac:dyDescent="0.25">
      <c r="A9" s="264" t="s">
        <v>24</v>
      </c>
      <c r="B9" s="21">
        <v>48</v>
      </c>
      <c r="C9" s="31">
        <v>2</v>
      </c>
      <c r="D9" s="32">
        <v>46</v>
      </c>
      <c r="E9" s="33">
        <v>0</v>
      </c>
      <c r="F9" s="173">
        <f>E9+D9+C9</f>
        <v>48</v>
      </c>
      <c r="G9" s="158">
        <v>47</v>
      </c>
      <c r="H9" s="174">
        <v>1</v>
      </c>
      <c r="I9" s="168">
        <f>H9+G9</f>
        <v>48</v>
      </c>
      <c r="J9" s="163">
        <v>47</v>
      </c>
      <c r="K9" s="179">
        <v>1</v>
      </c>
      <c r="L9" s="187">
        <f>K9+J9</f>
        <v>48</v>
      </c>
      <c r="M9" s="66">
        <v>3</v>
      </c>
      <c r="N9" s="67">
        <v>13</v>
      </c>
      <c r="O9" s="67">
        <v>16</v>
      </c>
      <c r="P9" s="67">
        <v>14</v>
      </c>
      <c r="Q9" s="188">
        <v>2</v>
      </c>
      <c r="R9" s="182">
        <f>Q9+P9+O9+N9+M9</f>
        <v>48</v>
      </c>
      <c r="S9" s="16"/>
    </row>
    <row r="10" spans="1:22" ht="51" customHeight="1" thickBot="1" x14ac:dyDescent="0.25">
      <c r="A10" s="25" t="s">
        <v>28</v>
      </c>
      <c r="B10" s="22">
        <v>4</v>
      </c>
      <c r="C10" s="34">
        <v>1</v>
      </c>
      <c r="D10" s="35">
        <v>3</v>
      </c>
      <c r="E10" s="36">
        <v>0</v>
      </c>
      <c r="F10" s="175">
        <f>E10+D10+C10</f>
        <v>4</v>
      </c>
      <c r="G10" s="159">
        <v>4</v>
      </c>
      <c r="H10" s="176">
        <v>0</v>
      </c>
      <c r="I10" s="169">
        <f>H10+G10</f>
        <v>4</v>
      </c>
      <c r="J10" s="164">
        <v>4</v>
      </c>
      <c r="K10" s="180">
        <v>0</v>
      </c>
      <c r="L10" s="189">
        <f>K10+J10</f>
        <v>4</v>
      </c>
      <c r="M10" s="69">
        <v>0</v>
      </c>
      <c r="N10" s="70">
        <v>1</v>
      </c>
      <c r="O10" s="70">
        <v>0</v>
      </c>
      <c r="P10" s="70">
        <v>3</v>
      </c>
      <c r="Q10" s="190">
        <v>0</v>
      </c>
      <c r="R10" s="183">
        <f>Q10+P10+O10+N10+M10</f>
        <v>4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128</v>
      </c>
      <c r="C11" s="18">
        <f t="shared" si="0"/>
        <v>5</v>
      </c>
      <c r="D11" s="19">
        <f t="shared" si="0"/>
        <v>122</v>
      </c>
      <c r="E11" s="20">
        <f t="shared" si="0"/>
        <v>1</v>
      </c>
      <c r="F11" s="177">
        <f t="shared" si="0"/>
        <v>128</v>
      </c>
      <c r="G11" s="160">
        <f t="shared" si="0"/>
        <v>123</v>
      </c>
      <c r="H11" s="48">
        <f t="shared" si="0"/>
        <v>5</v>
      </c>
      <c r="I11" s="170">
        <f t="shared" si="0"/>
        <v>128</v>
      </c>
      <c r="J11" s="165">
        <f t="shared" si="0"/>
        <v>112</v>
      </c>
      <c r="K11" s="60">
        <f t="shared" si="0"/>
        <v>16</v>
      </c>
      <c r="L11" s="191">
        <f t="shared" si="0"/>
        <v>128</v>
      </c>
      <c r="M11" s="161">
        <f t="shared" si="0"/>
        <v>3</v>
      </c>
      <c r="N11" s="73">
        <f t="shared" si="0"/>
        <v>29</v>
      </c>
      <c r="O11" s="73">
        <f t="shared" si="0"/>
        <v>38</v>
      </c>
      <c r="P11" s="73">
        <f t="shared" si="0"/>
        <v>50</v>
      </c>
      <c r="Q11" s="192">
        <f t="shared" si="0"/>
        <v>8</v>
      </c>
      <c r="R11" s="184">
        <f t="shared" si="0"/>
        <v>128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62"/>
      <c r="E12" s="262"/>
      <c r="F12" s="9"/>
      <c r="G12" s="262"/>
      <c r="H12" s="9"/>
      <c r="I12" s="9"/>
      <c r="J12" s="262"/>
      <c r="K12" s="262"/>
      <c r="L12" s="262"/>
      <c r="M12" s="262"/>
      <c r="N12" s="262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M13"/>
  <sheetViews>
    <sheetView rightToLeft="1" view="pageBreakPreview" zoomScale="70" zoomScaleNormal="90" zoomScaleSheetLayoutView="70" workbookViewId="0">
      <selection activeCell="AG11" sqref="AG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0</v>
      </c>
      <c r="B1" s="437"/>
      <c r="C1" s="437"/>
      <c r="D1" s="263"/>
      <c r="E1" s="263"/>
      <c r="F1" s="263"/>
      <c r="G1" s="263"/>
      <c r="H1" s="263"/>
      <c r="I1" s="263"/>
      <c r="J1" s="2"/>
      <c r="K1" s="2"/>
      <c r="L1" s="263"/>
      <c r="M1" s="263"/>
      <c r="N1" s="2"/>
      <c r="O1" s="2"/>
      <c r="P1" s="2"/>
      <c r="Q1" s="2"/>
      <c r="R1" s="263"/>
      <c r="S1" s="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</row>
    <row r="2" spans="1:39" ht="31.5" customHeight="1" x14ac:dyDescent="0.2">
      <c r="A2" s="371" t="s">
        <v>1</v>
      </c>
      <c r="B2" s="371"/>
      <c r="C2" s="371"/>
      <c r="D2" s="263"/>
      <c r="E2" s="263"/>
      <c r="F2" s="263"/>
      <c r="G2" s="263"/>
      <c r="H2" s="263"/>
      <c r="I2" s="263"/>
      <c r="J2" s="2"/>
      <c r="K2" s="2"/>
      <c r="L2" s="263"/>
      <c r="M2" s="263"/>
      <c r="N2" s="2"/>
      <c r="O2" s="2"/>
      <c r="P2" s="2"/>
      <c r="Q2" s="2"/>
      <c r="R2" s="263"/>
      <c r="S2" s="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</row>
    <row r="3" spans="1:39" ht="31.5" customHeight="1" x14ac:dyDescent="0.2">
      <c r="A3" s="371" t="s">
        <v>2</v>
      </c>
      <c r="B3" s="371"/>
      <c r="C3" s="371"/>
      <c r="D3" s="263"/>
      <c r="E3" s="263"/>
      <c r="F3" s="263"/>
      <c r="G3" s="263"/>
      <c r="H3" s="263"/>
      <c r="I3" s="263"/>
      <c r="J3" s="2"/>
      <c r="K3" s="2"/>
      <c r="L3" s="263"/>
      <c r="M3" s="263"/>
      <c r="N3" s="2"/>
      <c r="O3" s="2"/>
      <c r="P3" s="2"/>
      <c r="Q3" s="2"/>
      <c r="R3" s="263"/>
      <c r="S3" s="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</row>
    <row r="4" spans="1:39" s="5" customFormat="1" ht="44.25" customHeight="1" thickBot="1" x14ac:dyDescent="0.25">
      <c r="A4" s="372" t="s">
        <v>76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65" t="s">
        <v>22</v>
      </c>
      <c r="B8" s="250">
        <f>'13-1'!B7</f>
        <v>49</v>
      </c>
      <c r="C8" s="251">
        <f>B8+'ت 12-1'!C8</f>
        <v>497</v>
      </c>
      <c r="D8" s="250">
        <f>'13-1'!C7</f>
        <v>1</v>
      </c>
      <c r="E8" s="251">
        <f>D8+'ت 12-1'!E8</f>
        <v>10</v>
      </c>
      <c r="F8" s="250">
        <f>'13-1'!D7</f>
        <v>47</v>
      </c>
      <c r="G8" s="251">
        <f>F8+'ت 12-1'!G8</f>
        <v>484</v>
      </c>
      <c r="H8" s="250">
        <f>'13-1'!E7</f>
        <v>1</v>
      </c>
      <c r="I8" s="251">
        <f>H8+'ت 12-1'!I8</f>
        <v>3</v>
      </c>
      <c r="J8" s="250">
        <f t="shared" ref="J8:K11" si="0">D8+F8+H8</f>
        <v>49</v>
      </c>
      <c r="K8" s="251">
        <f t="shared" si="0"/>
        <v>497</v>
      </c>
      <c r="L8" s="250">
        <f>'13-1'!G7</f>
        <v>48</v>
      </c>
      <c r="M8" s="251">
        <f>L8+'ت 12-1'!M8</f>
        <v>472</v>
      </c>
      <c r="N8" s="250">
        <f>'13-1'!H7</f>
        <v>1</v>
      </c>
      <c r="O8" s="251">
        <f>N8+'ت 12-1'!O8</f>
        <v>25</v>
      </c>
      <c r="P8" s="250">
        <f t="shared" ref="P8:Q11" si="1">L8+N8</f>
        <v>49</v>
      </c>
      <c r="Q8" s="251">
        <f t="shared" si="1"/>
        <v>497</v>
      </c>
      <c r="R8" s="250">
        <f>'13-1'!J7</f>
        <v>37</v>
      </c>
      <c r="S8" s="251">
        <f>R8+'ت 12-1'!S8</f>
        <v>428</v>
      </c>
      <c r="T8" s="250">
        <f>'13-1'!K7</f>
        <v>12</v>
      </c>
      <c r="U8" s="251">
        <f>T8+'ت 12-1'!U8</f>
        <v>69</v>
      </c>
      <c r="V8" s="250">
        <f>R8+T8</f>
        <v>49</v>
      </c>
      <c r="W8" s="251">
        <f>U8+S8</f>
        <v>497</v>
      </c>
      <c r="X8" s="250">
        <f>'13-1'!M7</f>
        <v>0</v>
      </c>
      <c r="Y8" s="251">
        <f>X8+'ت 12-1'!Y8</f>
        <v>0</v>
      </c>
      <c r="Z8" s="250">
        <f>'13-1'!N7</f>
        <v>9</v>
      </c>
      <c r="AA8" s="251">
        <f>Z8+'ت 12-1'!AA8</f>
        <v>97</v>
      </c>
      <c r="AB8" s="250">
        <f>'13-1'!O7</f>
        <v>13</v>
      </c>
      <c r="AC8" s="251">
        <f>AB8+'ت 12-1'!AC8</f>
        <v>126</v>
      </c>
      <c r="AD8" s="250">
        <f>'13-1'!P7</f>
        <v>23</v>
      </c>
      <c r="AE8" s="251">
        <f>AD8+'ت 12-1'!AE8</f>
        <v>223</v>
      </c>
      <c r="AF8" s="250">
        <f>'13-1'!Q7</f>
        <v>4</v>
      </c>
      <c r="AG8" s="251">
        <f>AF8+'ت 12-1'!AG8</f>
        <v>51</v>
      </c>
      <c r="AH8" s="250">
        <f t="shared" ref="AH8:AI11" si="2">AF8+AD8+AB8+Z8+X8</f>
        <v>49</v>
      </c>
      <c r="AI8" s="252">
        <f t="shared" si="2"/>
        <v>497</v>
      </c>
      <c r="AJ8" s="7"/>
    </row>
    <row r="9" spans="1:39" ht="60" customHeight="1" thickBot="1" x14ac:dyDescent="0.25">
      <c r="A9" s="266" t="s">
        <v>23</v>
      </c>
      <c r="B9" s="250">
        <f>'13-1'!B8</f>
        <v>27</v>
      </c>
      <c r="C9" s="251">
        <f>B9+'ت 12-1'!C9</f>
        <v>285</v>
      </c>
      <c r="D9" s="250">
        <f>'13-1'!C8</f>
        <v>1</v>
      </c>
      <c r="E9" s="251">
        <f>D9+'ت 12-1'!E9</f>
        <v>11</v>
      </c>
      <c r="F9" s="250">
        <f>'13-1'!D8</f>
        <v>26</v>
      </c>
      <c r="G9" s="251">
        <f>F9+'ت 12-1'!G9</f>
        <v>268</v>
      </c>
      <c r="H9" s="250">
        <f>'13-1'!E8</f>
        <v>0</v>
      </c>
      <c r="I9" s="251">
        <f>H9+'ت 12-1'!I9</f>
        <v>6</v>
      </c>
      <c r="J9" s="250">
        <f t="shared" si="0"/>
        <v>27</v>
      </c>
      <c r="K9" s="251">
        <f t="shared" si="0"/>
        <v>285</v>
      </c>
      <c r="L9" s="250">
        <f>'13-1'!G8</f>
        <v>24</v>
      </c>
      <c r="M9" s="251">
        <f>L9+'ت 12-1'!M9</f>
        <v>266</v>
      </c>
      <c r="N9" s="250">
        <f>'13-1'!H8</f>
        <v>3</v>
      </c>
      <c r="O9" s="251">
        <f>N9+'ت 12-1'!O9</f>
        <v>19</v>
      </c>
      <c r="P9" s="250">
        <f t="shared" si="1"/>
        <v>27</v>
      </c>
      <c r="Q9" s="251">
        <f t="shared" si="1"/>
        <v>285</v>
      </c>
      <c r="R9" s="250">
        <f>'13-1'!J8</f>
        <v>24</v>
      </c>
      <c r="S9" s="251">
        <f>R9+'ت 12-1'!S9</f>
        <v>262</v>
      </c>
      <c r="T9" s="250">
        <f>'13-1'!K8</f>
        <v>3</v>
      </c>
      <c r="U9" s="251">
        <f>T9+'ت 12-1'!U9</f>
        <v>23</v>
      </c>
      <c r="V9" s="250">
        <f>R9+T9</f>
        <v>27</v>
      </c>
      <c r="W9" s="251">
        <f>U9+S9</f>
        <v>285</v>
      </c>
      <c r="X9" s="250">
        <f>'13-1'!M8</f>
        <v>0</v>
      </c>
      <c r="Y9" s="251">
        <f>X9+'ت 12-1'!Y9</f>
        <v>8</v>
      </c>
      <c r="Z9" s="250">
        <f>'13-1'!N8</f>
        <v>6</v>
      </c>
      <c r="AA9" s="251">
        <f>Z9+'ت 12-1'!AA9</f>
        <v>82</v>
      </c>
      <c r="AB9" s="250">
        <f>'13-1'!O8</f>
        <v>9</v>
      </c>
      <c r="AC9" s="251">
        <f>AB9+'ت 12-1'!AC9</f>
        <v>88</v>
      </c>
      <c r="AD9" s="250">
        <f>'13-1'!P8</f>
        <v>10</v>
      </c>
      <c r="AE9" s="251">
        <f>AD9+'ت 12-1'!AE9</f>
        <v>80</v>
      </c>
      <c r="AF9" s="250">
        <f>'13-1'!Q8</f>
        <v>2</v>
      </c>
      <c r="AG9" s="251">
        <f>AF9+'ت 12-1'!AG9</f>
        <v>27</v>
      </c>
      <c r="AH9" s="250">
        <f t="shared" si="2"/>
        <v>27</v>
      </c>
      <c r="AI9" s="252">
        <f t="shared" si="2"/>
        <v>285</v>
      </c>
      <c r="AJ9" s="7"/>
      <c r="AK9" s="7"/>
      <c r="AL9" s="7"/>
      <c r="AM9" s="7"/>
    </row>
    <row r="10" spans="1:39" ht="60" customHeight="1" thickBot="1" x14ac:dyDescent="0.25">
      <c r="A10" s="265" t="s">
        <v>24</v>
      </c>
      <c r="B10" s="250">
        <f>'13-1'!B9</f>
        <v>48</v>
      </c>
      <c r="C10" s="251">
        <f>B10+'ت 12-1'!C10</f>
        <v>450</v>
      </c>
      <c r="D10" s="250">
        <f>'13-1'!C9</f>
        <v>2</v>
      </c>
      <c r="E10" s="251">
        <f>D10+'ت 12-1'!E10</f>
        <v>11</v>
      </c>
      <c r="F10" s="250">
        <f>'13-1'!D9</f>
        <v>46</v>
      </c>
      <c r="G10" s="251">
        <f>F10+'ت 12-1'!G10</f>
        <v>439</v>
      </c>
      <c r="H10" s="250">
        <f>'13-1'!E9</f>
        <v>0</v>
      </c>
      <c r="I10" s="251">
        <f>H10+'ت 12-1'!I10</f>
        <v>0</v>
      </c>
      <c r="J10" s="250">
        <f t="shared" si="0"/>
        <v>48</v>
      </c>
      <c r="K10" s="251">
        <f t="shared" si="0"/>
        <v>450</v>
      </c>
      <c r="L10" s="250">
        <f>'13-1'!G9</f>
        <v>47</v>
      </c>
      <c r="M10" s="251">
        <f>L10+'ت 12-1'!M10</f>
        <v>423</v>
      </c>
      <c r="N10" s="250">
        <f>'13-1'!H9</f>
        <v>1</v>
      </c>
      <c r="O10" s="251">
        <f>N10+'ت 12-1'!O10</f>
        <v>27</v>
      </c>
      <c r="P10" s="250">
        <f t="shared" si="1"/>
        <v>48</v>
      </c>
      <c r="Q10" s="251">
        <f t="shared" si="1"/>
        <v>450</v>
      </c>
      <c r="R10" s="250">
        <f>'13-1'!J9</f>
        <v>47</v>
      </c>
      <c r="S10" s="251">
        <f>R10+'ت 12-1'!S10</f>
        <v>407</v>
      </c>
      <c r="T10" s="250">
        <f>'13-1'!K9</f>
        <v>1</v>
      </c>
      <c r="U10" s="251">
        <f>T10+'ت 12-1'!U10</f>
        <v>43</v>
      </c>
      <c r="V10" s="250">
        <f>R10+T10</f>
        <v>48</v>
      </c>
      <c r="W10" s="251">
        <f>U10+S10</f>
        <v>450</v>
      </c>
      <c r="X10" s="250">
        <f>'13-1'!M9</f>
        <v>3</v>
      </c>
      <c r="Y10" s="251">
        <f>X10+'ت 12-1'!Y10</f>
        <v>11</v>
      </c>
      <c r="Z10" s="250">
        <f>'13-1'!N9</f>
        <v>13</v>
      </c>
      <c r="AA10" s="251">
        <f>Z10+'ت 12-1'!AA10</f>
        <v>128</v>
      </c>
      <c r="AB10" s="250">
        <f>'13-1'!O9</f>
        <v>16</v>
      </c>
      <c r="AC10" s="251">
        <f>AB10+'ت 12-1'!AC10</f>
        <v>182</v>
      </c>
      <c r="AD10" s="250">
        <f>'13-1'!P9</f>
        <v>14</v>
      </c>
      <c r="AE10" s="251">
        <f>AD10+'ت 12-1'!AE10</f>
        <v>107</v>
      </c>
      <c r="AF10" s="250">
        <f>'13-1'!Q9</f>
        <v>2</v>
      </c>
      <c r="AG10" s="251">
        <f>AF10+'ت 12-1'!AG10</f>
        <v>22</v>
      </c>
      <c r="AH10" s="250">
        <f t="shared" si="2"/>
        <v>48</v>
      </c>
      <c r="AI10" s="252">
        <f t="shared" si="2"/>
        <v>450</v>
      </c>
      <c r="AJ10" s="7"/>
    </row>
    <row r="11" spans="1:39" ht="60" customHeight="1" thickBot="1" x14ac:dyDescent="0.25">
      <c r="A11" s="265" t="s">
        <v>59</v>
      </c>
      <c r="B11" s="250">
        <f>'13-1'!B10</f>
        <v>4</v>
      </c>
      <c r="C11" s="251">
        <f>B11+'ت 12-1'!C11</f>
        <v>17</v>
      </c>
      <c r="D11" s="250">
        <f>'13-1'!C10</f>
        <v>1</v>
      </c>
      <c r="E11" s="251">
        <f>D11+'ت 12-1'!E11</f>
        <v>1</v>
      </c>
      <c r="F11" s="250">
        <f>'13-1'!D10</f>
        <v>3</v>
      </c>
      <c r="G11" s="251">
        <f>F11+'ت 12-1'!G11</f>
        <v>15</v>
      </c>
      <c r="H11" s="250">
        <f>'13-1'!E10</f>
        <v>0</v>
      </c>
      <c r="I11" s="251">
        <f>H11+'ت 12-1'!I11</f>
        <v>1</v>
      </c>
      <c r="J11" s="250">
        <f t="shared" si="0"/>
        <v>4</v>
      </c>
      <c r="K11" s="251">
        <f t="shared" si="0"/>
        <v>17</v>
      </c>
      <c r="L11" s="250">
        <f>'13-1'!G10</f>
        <v>4</v>
      </c>
      <c r="M11" s="251">
        <f>L11+'ت 12-1'!M11</f>
        <v>16</v>
      </c>
      <c r="N11" s="250">
        <f>'13-1'!H10</f>
        <v>0</v>
      </c>
      <c r="O11" s="251">
        <f>N11+'ت 12-1'!O11</f>
        <v>1</v>
      </c>
      <c r="P11" s="250">
        <f t="shared" si="1"/>
        <v>4</v>
      </c>
      <c r="Q11" s="251">
        <f t="shared" si="1"/>
        <v>17</v>
      </c>
      <c r="R11" s="250">
        <f>'13-1'!J10</f>
        <v>4</v>
      </c>
      <c r="S11" s="251">
        <f>R11+'ت 12-1'!S11</f>
        <v>17</v>
      </c>
      <c r="T11" s="250">
        <f>'13-1'!K10</f>
        <v>0</v>
      </c>
      <c r="U11" s="251">
        <f>T11+'ت 12-1'!U11</f>
        <v>0</v>
      </c>
      <c r="V11" s="250">
        <f>R11+T11</f>
        <v>4</v>
      </c>
      <c r="W11" s="251">
        <f>U11+S11</f>
        <v>17</v>
      </c>
      <c r="X11" s="250">
        <f>'13-1'!M10</f>
        <v>0</v>
      </c>
      <c r="Y11" s="251">
        <f>X11+'ت 12-1'!Y11</f>
        <v>0</v>
      </c>
      <c r="Z11" s="250">
        <f>'13-1'!N10</f>
        <v>1</v>
      </c>
      <c r="AA11" s="251">
        <f>Z11+'ت 12-1'!AA11</f>
        <v>1</v>
      </c>
      <c r="AB11" s="250">
        <f>'13-1'!O10</f>
        <v>0</v>
      </c>
      <c r="AC11" s="251">
        <f>AB11+'ت 12-1'!AC11</f>
        <v>3</v>
      </c>
      <c r="AD11" s="250">
        <f>'13-1'!P10</f>
        <v>3</v>
      </c>
      <c r="AE11" s="251">
        <f>AD11+'ت 12-1'!AE11</f>
        <v>12</v>
      </c>
      <c r="AF11" s="250">
        <f>'13-1'!Q10</f>
        <v>0</v>
      </c>
      <c r="AG11" s="251">
        <f>AF11+'ت 12-1'!AG11</f>
        <v>1</v>
      </c>
      <c r="AH11" s="250">
        <f t="shared" si="2"/>
        <v>4</v>
      </c>
      <c r="AI11" s="252">
        <f t="shared" si="2"/>
        <v>17</v>
      </c>
      <c r="AJ11" s="7"/>
    </row>
    <row r="12" spans="1:39" ht="74.25" customHeight="1" thickBot="1" x14ac:dyDescent="0.25">
      <c r="A12" s="253" t="s">
        <v>73</v>
      </c>
      <c r="B12" s="254">
        <f>SUM(B8:B11)</f>
        <v>128</v>
      </c>
      <c r="C12" s="255">
        <f>SUM(C8:C11)</f>
        <v>1249</v>
      </c>
      <c r="D12" s="256">
        <f t="shared" ref="D12:AI12" si="3">SUM(D8:D11)</f>
        <v>5</v>
      </c>
      <c r="E12" s="255">
        <f t="shared" si="3"/>
        <v>33</v>
      </c>
      <c r="F12" s="256">
        <f t="shared" si="3"/>
        <v>122</v>
      </c>
      <c r="G12" s="255">
        <f t="shared" si="3"/>
        <v>1206</v>
      </c>
      <c r="H12" s="256">
        <f t="shared" si="3"/>
        <v>1</v>
      </c>
      <c r="I12" s="255">
        <f t="shared" si="3"/>
        <v>10</v>
      </c>
      <c r="J12" s="256">
        <f t="shared" si="3"/>
        <v>128</v>
      </c>
      <c r="K12" s="255">
        <f t="shared" si="3"/>
        <v>1249</v>
      </c>
      <c r="L12" s="256">
        <f t="shared" si="3"/>
        <v>123</v>
      </c>
      <c r="M12" s="255">
        <f t="shared" si="3"/>
        <v>1177</v>
      </c>
      <c r="N12" s="256">
        <f t="shared" si="3"/>
        <v>5</v>
      </c>
      <c r="O12" s="255">
        <f t="shared" si="3"/>
        <v>72</v>
      </c>
      <c r="P12" s="256">
        <f t="shared" si="3"/>
        <v>128</v>
      </c>
      <c r="Q12" s="255">
        <f t="shared" si="3"/>
        <v>1249</v>
      </c>
      <c r="R12" s="256">
        <f t="shared" si="3"/>
        <v>112</v>
      </c>
      <c r="S12" s="255">
        <f t="shared" si="3"/>
        <v>1114</v>
      </c>
      <c r="T12" s="256">
        <f t="shared" si="3"/>
        <v>16</v>
      </c>
      <c r="U12" s="255">
        <f t="shared" si="3"/>
        <v>135</v>
      </c>
      <c r="V12" s="256">
        <f t="shared" si="3"/>
        <v>128</v>
      </c>
      <c r="W12" s="255">
        <f t="shared" si="3"/>
        <v>1249</v>
      </c>
      <c r="X12" s="256">
        <f t="shared" si="3"/>
        <v>3</v>
      </c>
      <c r="Y12" s="255">
        <f t="shared" si="3"/>
        <v>19</v>
      </c>
      <c r="Z12" s="256">
        <f t="shared" si="3"/>
        <v>29</v>
      </c>
      <c r="AA12" s="255">
        <f t="shared" si="3"/>
        <v>308</v>
      </c>
      <c r="AB12" s="256">
        <f t="shared" si="3"/>
        <v>38</v>
      </c>
      <c r="AC12" s="255">
        <f t="shared" si="3"/>
        <v>399</v>
      </c>
      <c r="AD12" s="256">
        <f t="shared" si="3"/>
        <v>50</v>
      </c>
      <c r="AE12" s="255">
        <f t="shared" si="3"/>
        <v>422</v>
      </c>
      <c r="AF12" s="256">
        <f t="shared" si="3"/>
        <v>8</v>
      </c>
      <c r="AG12" s="255">
        <f t="shared" si="3"/>
        <v>101</v>
      </c>
      <c r="AH12" s="256">
        <f t="shared" si="3"/>
        <v>128</v>
      </c>
      <c r="AI12" s="257">
        <f t="shared" si="3"/>
        <v>1249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62"/>
      <c r="F13" s="262"/>
      <c r="G13" s="262"/>
      <c r="H13" s="262"/>
      <c r="I13" s="262"/>
      <c r="J13" s="9"/>
      <c r="K13" s="9"/>
      <c r="L13" s="262"/>
      <c r="M13" s="262"/>
      <c r="N13" s="9"/>
      <c r="O13" s="9"/>
      <c r="P13" s="9"/>
      <c r="Q13" s="9"/>
      <c r="R13" s="262"/>
      <c r="S13" s="10"/>
      <c r="T13" s="262"/>
      <c r="U13" s="262"/>
      <c r="V13" s="262"/>
      <c r="W13" s="262"/>
      <c r="X13" s="262"/>
      <c r="Y13" s="262"/>
      <c r="Z13" s="262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V12"/>
  <sheetViews>
    <sheetView rightToLeft="1" view="pageBreakPreview" zoomScale="80" zoomScaleNormal="90" zoomScaleSheetLayoutView="80" workbookViewId="0">
      <selection activeCell="N11" sqref="N11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68"/>
      <c r="E1" s="268"/>
      <c r="F1" s="2"/>
      <c r="G1" s="268"/>
      <c r="H1" s="2"/>
      <c r="I1" s="2"/>
      <c r="J1" s="268"/>
      <c r="K1" s="268"/>
      <c r="L1" s="268"/>
      <c r="M1" s="268"/>
      <c r="N1" s="268"/>
      <c r="O1" s="268"/>
      <c r="P1" s="268"/>
      <c r="Q1" s="268"/>
      <c r="R1" s="268"/>
    </row>
    <row r="2" spans="1:22" ht="31.5" customHeight="1" x14ac:dyDescent="0.2">
      <c r="A2" s="371" t="s">
        <v>1</v>
      </c>
      <c r="B2" s="371"/>
      <c r="C2" s="371"/>
      <c r="D2" s="268"/>
      <c r="E2" s="268"/>
      <c r="F2" s="2"/>
      <c r="G2" s="268"/>
      <c r="H2" s="2"/>
      <c r="I2" s="2"/>
      <c r="J2" s="268"/>
      <c r="K2" s="268"/>
      <c r="L2" s="268"/>
      <c r="M2" s="268"/>
      <c r="N2" s="268"/>
      <c r="O2" s="268"/>
      <c r="P2" s="268"/>
      <c r="Q2" s="268"/>
      <c r="R2" s="268"/>
    </row>
    <row r="3" spans="1:22" ht="31.5" customHeight="1" x14ac:dyDescent="0.2">
      <c r="A3" s="371" t="s">
        <v>2</v>
      </c>
      <c r="B3" s="371"/>
      <c r="C3" s="371"/>
      <c r="D3" s="268"/>
      <c r="E3" s="268"/>
      <c r="F3" s="2"/>
      <c r="G3" s="268"/>
      <c r="H3" s="2"/>
      <c r="I3" s="2"/>
      <c r="J3" s="268"/>
      <c r="K3" s="268"/>
      <c r="L3" s="268"/>
      <c r="M3" s="268"/>
      <c r="N3" s="268"/>
      <c r="O3" s="268"/>
      <c r="P3" s="268"/>
      <c r="Q3" s="268"/>
      <c r="R3" s="268"/>
    </row>
    <row r="4" spans="1:22" s="15" customFormat="1" ht="44.25" customHeight="1" thickBot="1" x14ac:dyDescent="0.25">
      <c r="A4" s="372" t="s">
        <v>78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69" t="s">
        <v>22</v>
      </c>
      <c r="B7" s="21">
        <v>44</v>
      </c>
      <c r="C7" s="31">
        <v>0</v>
      </c>
      <c r="D7" s="32">
        <v>44</v>
      </c>
      <c r="E7" s="33">
        <v>0</v>
      </c>
      <c r="F7" s="173">
        <f>E7+D7+C7</f>
        <v>44</v>
      </c>
      <c r="G7" s="158">
        <v>44</v>
      </c>
      <c r="H7" s="174">
        <v>0</v>
      </c>
      <c r="I7" s="168">
        <f>H7+G7</f>
        <v>44</v>
      </c>
      <c r="J7" s="163">
        <v>41</v>
      </c>
      <c r="K7" s="179">
        <v>3</v>
      </c>
      <c r="L7" s="187">
        <f>K7+J7</f>
        <v>44</v>
      </c>
      <c r="M7" s="66">
        <v>0</v>
      </c>
      <c r="N7" s="67">
        <v>14</v>
      </c>
      <c r="O7" s="67">
        <v>15</v>
      </c>
      <c r="P7" s="67">
        <v>14</v>
      </c>
      <c r="Q7" s="188">
        <v>1</v>
      </c>
      <c r="R7" s="182">
        <f>Q7+P7+O7+N7+M7</f>
        <v>44</v>
      </c>
      <c r="S7" s="16"/>
    </row>
    <row r="8" spans="1:22" ht="51" customHeight="1" thickBot="1" x14ac:dyDescent="0.25">
      <c r="A8" s="269" t="s">
        <v>23</v>
      </c>
      <c r="B8" s="21">
        <v>33</v>
      </c>
      <c r="C8" s="31">
        <v>2</v>
      </c>
      <c r="D8" s="32">
        <v>31</v>
      </c>
      <c r="E8" s="33">
        <v>0</v>
      </c>
      <c r="F8" s="173">
        <f>E8+D8+C8</f>
        <v>33</v>
      </c>
      <c r="G8" s="158">
        <v>31</v>
      </c>
      <c r="H8" s="174">
        <v>2</v>
      </c>
      <c r="I8" s="168">
        <f>H8+G8</f>
        <v>33</v>
      </c>
      <c r="J8" s="163">
        <v>28</v>
      </c>
      <c r="K8" s="179">
        <v>5</v>
      </c>
      <c r="L8" s="187">
        <f>K8+J8</f>
        <v>33</v>
      </c>
      <c r="M8" s="66">
        <v>0</v>
      </c>
      <c r="N8" s="67">
        <v>8</v>
      </c>
      <c r="O8" s="67">
        <v>9</v>
      </c>
      <c r="P8" s="67">
        <v>16</v>
      </c>
      <c r="Q8" s="188">
        <v>0</v>
      </c>
      <c r="R8" s="182">
        <f>Q8+P8+O8+N8+M8</f>
        <v>33</v>
      </c>
      <c r="S8" s="16"/>
      <c r="T8" s="16"/>
      <c r="U8" s="16"/>
      <c r="V8" s="16"/>
    </row>
    <row r="9" spans="1:22" ht="51" customHeight="1" thickBot="1" x14ac:dyDescent="0.25">
      <c r="A9" s="269" t="s">
        <v>24</v>
      </c>
      <c r="B9" s="21">
        <v>60</v>
      </c>
      <c r="C9" s="31">
        <v>0</v>
      </c>
      <c r="D9" s="32">
        <v>60</v>
      </c>
      <c r="E9" s="33">
        <v>0</v>
      </c>
      <c r="F9" s="173">
        <f>E9+D9+C9</f>
        <v>60</v>
      </c>
      <c r="G9" s="158">
        <v>57</v>
      </c>
      <c r="H9" s="174">
        <v>3</v>
      </c>
      <c r="I9" s="168">
        <f>H9+G9</f>
        <v>60</v>
      </c>
      <c r="J9" s="163">
        <v>56</v>
      </c>
      <c r="K9" s="179">
        <v>4</v>
      </c>
      <c r="L9" s="187">
        <f>K9+J9</f>
        <v>60</v>
      </c>
      <c r="M9" s="66">
        <v>2</v>
      </c>
      <c r="N9" s="67">
        <v>12</v>
      </c>
      <c r="O9" s="67">
        <v>21</v>
      </c>
      <c r="P9" s="67">
        <v>22</v>
      </c>
      <c r="Q9" s="188">
        <v>3</v>
      </c>
      <c r="R9" s="182">
        <f>Q9+P9+O9+N9+M9</f>
        <v>60</v>
      </c>
      <c r="S9" s="16"/>
    </row>
    <row r="10" spans="1:22" ht="51" customHeight="1" thickBot="1" x14ac:dyDescent="0.25">
      <c r="A10" s="25" t="s">
        <v>28</v>
      </c>
      <c r="B10" s="22">
        <v>2</v>
      </c>
      <c r="C10" s="34">
        <v>1</v>
      </c>
      <c r="D10" s="35">
        <v>1</v>
      </c>
      <c r="E10" s="36">
        <v>0</v>
      </c>
      <c r="F10" s="175">
        <f>E10+D10+C10</f>
        <v>2</v>
      </c>
      <c r="G10" s="159">
        <v>2</v>
      </c>
      <c r="H10" s="176">
        <v>0</v>
      </c>
      <c r="I10" s="169">
        <f>H10+G10</f>
        <v>2</v>
      </c>
      <c r="J10" s="164">
        <v>2</v>
      </c>
      <c r="K10" s="180">
        <v>0</v>
      </c>
      <c r="L10" s="189">
        <f>K10+J10</f>
        <v>2</v>
      </c>
      <c r="M10" s="69">
        <v>0</v>
      </c>
      <c r="N10" s="70">
        <v>0</v>
      </c>
      <c r="O10" s="70">
        <v>0</v>
      </c>
      <c r="P10" s="70">
        <v>2</v>
      </c>
      <c r="Q10" s="190">
        <v>0</v>
      </c>
      <c r="R10" s="183">
        <f>Q10+P10+O10+N10+M10</f>
        <v>2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139</v>
      </c>
      <c r="C11" s="18">
        <f t="shared" si="0"/>
        <v>3</v>
      </c>
      <c r="D11" s="19">
        <f t="shared" si="0"/>
        <v>136</v>
      </c>
      <c r="E11" s="20">
        <f t="shared" si="0"/>
        <v>0</v>
      </c>
      <c r="F11" s="177">
        <f t="shared" si="0"/>
        <v>139</v>
      </c>
      <c r="G11" s="160">
        <f t="shared" si="0"/>
        <v>134</v>
      </c>
      <c r="H11" s="48">
        <f t="shared" si="0"/>
        <v>5</v>
      </c>
      <c r="I11" s="170">
        <f t="shared" si="0"/>
        <v>139</v>
      </c>
      <c r="J11" s="165">
        <f t="shared" si="0"/>
        <v>127</v>
      </c>
      <c r="K11" s="60">
        <f t="shared" si="0"/>
        <v>12</v>
      </c>
      <c r="L11" s="191">
        <f t="shared" si="0"/>
        <v>139</v>
      </c>
      <c r="M11" s="161">
        <f t="shared" si="0"/>
        <v>2</v>
      </c>
      <c r="N11" s="73">
        <f t="shared" si="0"/>
        <v>34</v>
      </c>
      <c r="O11" s="73">
        <f t="shared" si="0"/>
        <v>45</v>
      </c>
      <c r="P11" s="73">
        <f t="shared" si="0"/>
        <v>54</v>
      </c>
      <c r="Q11" s="192">
        <f t="shared" si="0"/>
        <v>4</v>
      </c>
      <c r="R11" s="184">
        <f t="shared" si="0"/>
        <v>139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67"/>
      <c r="E12" s="267"/>
      <c r="F12" s="9"/>
      <c r="G12" s="267"/>
      <c r="H12" s="9"/>
      <c r="I12" s="9"/>
      <c r="J12" s="267"/>
      <c r="K12" s="267"/>
      <c r="L12" s="267"/>
      <c r="M12" s="267"/>
      <c r="N12" s="267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0</v>
      </c>
      <c r="B1" s="437"/>
      <c r="C1" s="437"/>
      <c r="D1" s="268"/>
      <c r="E1" s="268"/>
      <c r="F1" s="268"/>
      <c r="G1" s="268"/>
      <c r="H1" s="268"/>
      <c r="I1" s="268"/>
      <c r="J1" s="2"/>
      <c r="K1" s="2"/>
      <c r="L1" s="268"/>
      <c r="M1" s="268"/>
      <c r="N1" s="2"/>
      <c r="O1" s="2"/>
      <c r="P1" s="2"/>
      <c r="Q1" s="2"/>
      <c r="R1" s="268"/>
      <c r="S1" s="3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</row>
    <row r="2" spans="1:39" ht="31.5" customHeight="1" x14ac:dyDescent="0.2">
      <c r="A2" s="371" t="s">
        <v>1</v>
      </c>
      <c r="B2" s="371"/>
      <c r="C2" s="371"/>
      <c r="D2" s="268"/>
      <c r="E2" s="268"/>
      <c r="F2" s="268"/>
      <c r="G2" s="268"/>
      <c r="H2" s="268"/>
      <c r="I2" s="268"/>
      <c r="J2" s="2"/>
      <c r="K2" s="2"/>
      <c r="L2" s="268"/>
      <c r="M2" s="268"/>
      <c r="N2" s="2"/>
      <c r="O2" s="2"/>
      <c r="P2" s="2"/>
      <c r="Q2" s="2"/>
      <c r="R2" s="268"/>
      <c r="S2" s="3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</row>
    <row r="3" spans="1:39" ht="31.5" customHeight="1" x14ac:dyDescent="0.2">
      <c r="A3" s="371" t="s">
        <v>2</v>
      </c>
      <c r="B3" s="371"/>
      <c r="C3" s="371"/>
      <c r="D3" s="268"/>
      <c r="E3" s="268"/>
      <c r="F3" s="268"/>
      <c r="G3" s="268"/>
      <c r="H3" s="268"/>
      <c r="I3" s="268"/>
      <c r="J3" s="2"/>
      <c r="K3" s="2"/>
      <c r="L3" s="268"/>
      <c r="M3" s="268"/>
      <c r="N3" s="2"/>
      <c r="O3" s="2"/>
      <c r="P3" s="2"/>
      <c r="Q3" s="2"/>
      <c r="R3" s="268"/>
      <c r="S3" s="3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</row>
    <row r="4" spans="1:39" s="5" customFormat="1" ht="44.25" customHeight="1" thickBot="1" x14ac:dyDescent="0.25">
      <c r="A4" s="372" t="s">
        <v>79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70" t="s">
        <v>22</v>
      </c>
      <c r="B8" s="250">
        <f>'14-1'!B7</f>
        <v>44</v>
      </c>
      <c r="C8" s="251">
        <f>B8+'ت 13-1'!C8</f>
        <v>541</v>
      </c>
      <c r="D8" s="250">
        <f>'14-1'!C7</f>
        <v>0</v>
      </c>
      <c r="E8" s="251">
        <f>D8+'ت 13-1'!E8</f>
        <v>10</v>
      </c>
      <c r="F8" s="250">
        <f>'14-1'!D7</f>
        <v>44</v>
      </c>
      <c r="G8" s="251">
        <f>F8+'ت 13-1'!G8</f>
        <v>528</v>
      </c>
      <c r="H8" s="250">
        <f>'14-1'!E7</f>
        <v>0</v>
      </c>
      <c r="I8" s="251">
        <f>H8+'ت 13-1'!I8</f>
        <v>3</v>
      </c>
      <c r="J8" s="250">
        <f t="shared" ref="J8:K11" si="0">D8+F8+H8</f>
        <v>44</v>
      </c>
      <c r="K8" s="251">
        <f t="shared" si="0"/>
        <v>541</v>
      </c>
      <c r="L8" s="250">
        <f>'14-1'!G7</f>
        <v>44</v>
      </c>
      <c r="M8" s="251">
        <f>L8+'ت 13-1'!M8</f>
        <v>516</v>
      </c>
      <c r="N8" s="250">
        <f>'14-1'!H7</f>
        <v>0</v>
      </c>
      <c r="O8" s="251">
        <f>N8+'ت 13-1'!O8</f>
        <v>25</v>
      </c>
      <c r="P8" s="250">
        <f t="shared" ref="P8:Q11" si="1">L8+N8</f>
        <v>44</v>
      </c>
      <c r="Q8" s="251">
        <f t="shared" si="1"/>
        <v>541</v>
      </c>
      <c r="R8" s="250">
        <f>'14-1'!J7</f>
        <v>41</v>
      </c>
      <c r="S8" s="251">
        <f>R8+'ت 13-1'!S8</f>
        <v>469</v>
      </c>
      <c r="T8" s="250">
        <f>'14-1'!K7</f>
        <v>3</v>
      </c>
      <c r="U8" s="251">
        <f>T8+'ت 13-1'!U8</f>
        <v>72</v>
      </c>
      <c r="V8" s="250">
        <f>R8+T8</f>
        <v>44</v>
      </c>
      <c r="W8" s="251">
        <f>U8+S8</f>
        <v>541</v>
      </c>
      <c r="X8" s="250">
        <f>'14-1'!M7</f>
        <v>0</v>
      </c>
      <c r="Y8" s="251">
        <f>X8+'ت 13-1'!Y8</f>
        <v>0</v>
      </c>
      <c r="Z8" s="250">
        <f>'14-1'!N7</f>
        <v>14</v>
      </c>
      <c r="AA8" s="251">
        <f>Z8+'ت 13-1'!AA8</f>
        <v>111</v>
      </c>
      <c r="AB8" s="250">
        <f>'14-1'!O7</f>
        <v>15</v>
      </c>
      <c r="AC8" s="251">
        <f>AB8+'ت 13-1'!AC8</f>
        <v>141</v>
      </c>
      <c r="AD8" s="250">
        <f>'14-1'!P7</f>
        <v>14</v>
      </c>
      <c r="AE8" s="251">
        <f>AD8+'ت 13-1'!AE8</f>
        <v>237</v>
      </c>
      <c r="AF8" s="250">
        <f>'14-1'!Q7</f>
        <v>1</v>
      </c>
      <c r="AG8" s="251">
        <f>AF8+'ت 13-1'!AG8</f>
        <v>52</v>
      </c>
      <c r="AH8" s="250">
        <f t="shared" ref="AH8:AI8" si="2">AF8+AD8+AB8+Z8+X8</f>
        <v>44</v>
      </c>
      <c r="AI8" s="252">
        <f t="shared" si="2"/>
        <v>541</v>
      </c>
      <c r="AJ8" s="7"/>
    </row>
    <row r="9" spans="1:39" ht="60" customHeight="1" thickBot="1" x14ac:dyDescent="0.25">
      <c r="A9" s="266" t="s">
        <v>23</v>
      </c>
      <c r="B9" s="250">
        <f>'14-1'!B8</f>
        <v>33</v>
      </c>
      <c r="C9" s="251">
        <f>B9+'ت 13-1'!C9</f>
        <v>318</v>
      </c>
      <c r="D9" s="250">
        <f>'14-1'!C8</f>
        <v>2</v>
      </c>
      <c r="E9" s="251">
        <f>D9+'ت 13-1'!E9</f>
        <v>13</v>
      </c>
      <c r="F9" s="250">
        <f>'14-1'!D8</f>
        <v>31</v>
      </c>
      <c r="G9" s="251">
        <f>F9+'ت 13-1'!G9</f>
        <v>299</v>
      </c>
      <c r="H9" s="250">
        <f>'14-1'!E8</f>
        <v>0</v>
      </c>
      <c r="I9" s="251">
        <f>H9+'ت 13-1'!I9</f>
        <v>6</v>
      </c>
      <c r="J9" s="250">
        <f t="shared" si="0"/>
        <v>33</v>
      </c>
      <c r="K9" s="251">
        <f t="shared" si="0"/>
        <v>318</v>
      </c>
      <c r="L9" s="250">
        <f>'14-1'!G8</f>
        <v>31</v>
      </c>
      <c r="M9" s="251">
        <f>L9+'ت 13-1'!M9</f>
        <v>297</v>
      </c>
      <c r="N9" s="250">
        <f>'14-1'!H8</f>
        <v>2</v>
      </c>
      <c r="O9" s="251">
        <f>N9+'ت 13-1'!O9</f>
        <v>21</v>
      </c>
      <c r="P9" s="250">
        <f t="shared" si="1"/>
        <v>33</v>
      </c>
      <c r="Q9" s="251">
        <f t="shared" si="1"/>
        <v>318</v>
      </c>
      <c r="R9" s="250">
        <f>'14-1'!J8</f>
        <v>28</v>
      </c>
      <c r="S9" s="251">
        <f>R9+'ت 13-1'!S9</f>
        <v>290</v>
      </c>
      <c r="T9" s="250">
        <f>'14-1'!K8</f>
        <v>5</v>
      </c>
      <c r="U9" s="251">
        <f>T9+'ت 13-1'!U9</f>
        <v>28</v>
      </c>
      <c r="V9" s="250">
        <f>R9+T9</f>
        <v>33</v>
      </c>
      <c r="W9" s="251">
        <f>U9+S9</f>
        <v>318</v>
      </c>
      <c r="X9" s="250">
        <f>'14-1'!M8</f>
        <v>0</v>
      </c>
      <c r="Y9" s="251">
        <f>X9+'ت 13-1'!Y9</f>
        <v>8</v>
      </c>
      <c r="Z9" s="250">
        <f>'14-1'!N8</f>
        <v>8</v>
      </c>
      <c r="AA9" s="251">
        <f>Z9+'ت 13-1'!AA9</f>
        <v>90</v>
      </c>
      <c r="AB9" s="250">
        <f>'14-1'!O8</f>
        <v>9</v>
      </c>
      <c r="AC9" s="251">
        <f>AB9+'ت 13-1'!AC9</f>
        <v>97</v>
      </c>
      <c r="AD9" s="250">
        <f>'14-1'!P8</f>
        <v>16</v>
      </c>
      <c r="AE9" s="251">
        <f>AD9+'ت 13-1'!AE9</f>
        <v>96</v>
      </c>
      <c r="AF9" s="250">
        <f>'14-1'!Q8</f>
        <v>0</v>
      </c>
      <c r="AG9" s="251">
        <f>AF9+'ت 13-1'!AG9</f>
        <v>27</v>
      </c>
      <c r="AH9" s="250">
        <f t="shared" ref="AH9:AI11" si="3">AF9+AD9+AB9+Z9+X9</f>
        <v>33</v>
      </c>
      <c r="AI9" s="252">
        <f t="shared" si="3"/>
        <v>318</v>
      </c>
      <c r="AJ9" s="7"/>
      <c r="AK9" s="7"/>
      <c r="AL9" s="7"/>
      <c r="AM9" s="7"/>
    </row>
    <row r="10" spans="1:39" ht="60" customHeight="1" thickBot="1" x14ac:dyDescent="0.25">
      <c r="A10" s="270" t="s">
        <v>24</v>
      </c>
      <c r="B10" s="250">
        <f>'14-1'!B9</f>
        <v>60</v>
      </c>
      <c r="C10" s="251">
        <f>B10+'ت 13-1'!C10</f>
        <v>510</v>
      </c>
      <c r="D10" s="250">
        <f>'14-1'!C9</f>
        <v>0</v>
      </c>
      <c r="E10" s="251">
        <f>D10+'ت 13-1'!E10</f>
        <v>11</v>
      </c>
      <c r="F10" s="250">
        <f>'14-1'!D9</f>
        <v>60</v>
      </c>
      <c r="G10" s="251">
        <f>F10+'ت 13-1'!G10</f>
        <v>499</v>
      </c>
      <c r="H10" s="250">
        <f>'14-1'!E9</f>
        <v>0</v>
      </c>
      <c r="I10" s="251">
        <f>H10+'ت 13-1'!I10</f>
        <v>0</v>
      </c>
      <c r="J10" s="250">
        <f t="shared" si="0"/>
        <v>60</v>
      </c>
      <c r="K10" s="251">
        <f t="shared" si="0"/>
        <v>510</v>
      </c>
      <c r="L10" s="250">
        <f>'14-1'!G9</f>
        <v>57</v>
      </c>
      <c r="M10" s="251">
        <f>L10+'ت 13-1'!M10</f>
        <v>480</v>
      </c>
      <c r="N10" s="250">
        <f>'14-1'!H9</f>
        <v>3</v>
      </c>
      <c r="O10" s="251">
        <f>N10+'ت 13-1'!O10</f>
        <v>30</v>
      </c>
      <c r="P10" s="250">
        <f t="shared" si="1"/>
        <v>60</v>
      </c>
      <c r="Q10" s="251">
        <f t="shared" si="1"/>
        <v>510</v>
      </c>
      <c r="R10" s="250">
        <f>'14-1'!J9</f>
        <v>56</v>
      </c>
      <c r="S10" s="251">
        <f>R10+'ت 13-1'!S10</f>
        <v>463</v>
      </c>
      <c r="T10" s="250">
        <f>'14-1'!K9</f>
        <v>4</v>
      </c>
      <c r="U10" s="251">
        <f>T10+'ت 13-1'!U10</f>
        <v>47</v>
      </c>
      <c r="V10" s="250">
        <f>R10+T10</f>
        <v>60</v>
      </c>
      <c r="W10" s="251">
        <f>U10+S10</f>
        <v>510</v>
      </c>
      <c r="X10" s="250">
        <f>'14-1'!M9</f>
        <v>2</v>
      </c>
      <c r="Y10" s="251">
        <f>X10+'ت 13-1'!Y10</f>
        <v>13</v>
      </c>
      <c r="Z10" s="250">
        <f>'14-1'!N9</f>
        <v>12</v>
      </c>
      <c r="AA10" s="251">
        <f>Z10+'ت 13-1'!AA10</f>
        <v>140</v>
      </c>
      <c r="AB10" s="250">
        <f>'14-1'!O9</f>
        <v>21</v>
      </c>
      <c r="AC10" s="251">
        <f>AB10+'ت 13-1'!AC10</f>
        <v>203</v>
      </c>
      <c r="AD10" s="250">
        <f>'14-1'!P9</f>
        <v>22</v>
      </c>
      <c r="AE10" s="251">
        <f>AD10+'ت 13-1'!AE10</f>
        <v>129</v>
      </c>
      <c r="AF10" s="250">
        <f>'14-1'!Q9</f>
        <v>3</v>
      </c>
      <c r="AG10" s="251">
        <f>AF10+'ت 13-1'!AG10</f>
        <v>25</v>
      </c>
      <c r="AH10" s="250">
        <f t="shared" si="3"/>
        <v>60</v>
      </c>
      <c r="AI10" s="252">
        <f t="shared" si="3"/>
        <v>510</v>
      </c>
      <c r="AJ10" s="7"/>
    </row>
    <row r="11" spans="1:39" ht="60" customHeight="1" thickBot="1" x14ac:dyDescent="0.25">
      <c r="A11" s="270" t="s">
        <v>59</v>
      </c>
      <c r="B11" s="250">
        <f>'14-1'!B10</f>
        <v>2</v>
      </c>
      <c r="C11" s="251">
        <f>B11+'ت 13-1'!C11</f>
        <v>19</v>
      </c>
      <c r="D11" s="250">
        <f>'14-1'!C10</f>
        <v>1</v>
      </c>
      <c r="E11" s="251">
        <f>D11+'ت 13-1'!E11</f>
        <v>2</v>
      </c>
      <c r="F11" s="250">
        <f>'14-1'!D10</f>
        <v>1</v>
      </c>
      <c r="G11" s="251">
        <f>F11+'ت 13-1'!G11</f>
        <v>16</v>
      </c>
      <c r="H11" s="250">
        <f>'14-1'!E10</f>
        <v>0</v>
      </c>
      <c r="I11" s="251">
        <f>H11+'ت 13-1'!I11</f>
        <v>1</v>
      </c>
      <c r="J11" s="250">
        <f t="shared" si="0"/>
        <v>2</v>
      </c>
      <c r="K11" s="251">
        <f t="shared" si="0"/>
        <v>19</v>
      </c>
      <c r="L11" s="250">
        <f>'14-1'!G10</f>
        <v>2</v>
      </c>
      <c r="M11" s="251">
        <f>L11+'ت 13-1'!M11</f>
        <v>18</v>
      </c>
      <c r="N11" s="250">
        <f>'14-1'!H10</f>
        <v>0</v>
      </c>
      <c r="O11" s="251">
        <f>N11+'ت 13-1'!O11</f>
        <v>1</v>
      </c>
      <c r="P11" s="250">
        <f t="shared" si="1"/>
        <v>2</v>
      </c>
      <c r="Q11" s="251">
        <f t="shared" si="1"/>
        <v>19</v>
      </c>
      <c r="R11" s="250">
        <f>'14-1'!J10</f>
        <v>2</v>
      </c>
      <c r="S11" s="251">
        <f>R11+'ت 13-1'!S11</f>
        <v>19</v>
      </c>
      <c r="T11" s="250">
        <f>'14-1'!K10</f>
        <v>0</v>
      </c>
      <c r="U11" s="251">
        <f>T11+'ت 13-1'!U11</f>
        <v>0</v>
      </c>
      <c r="V11" s="250">
        <f>R11+T11</f>
        <v>2</v>
      </c>
      <c r="W11" s="251">
        <f>U11+S11</f>
        <v>19</v>
      </c>
      <c r="X11" s="250">
        <f>'14-1'!M10</f>
        <v>0</v>
      </c>
      <c r="Y11" s="251">
        <f>X11+'ت 13-1'!Y11</f>
        <v>0</v>
      </c>
      <c r="Z11" s="250">
        <f>'14-1'!N10</f>
        <v>0</v>
      </c>
      <c r="AA11" s="251">
        <f>Z11+'ت 13-1'!AA11</f>
        <v>1</v>
      </c>
      <c r="AB11" s="250">
        <f>'14-1'!O10</f>
        <v>0</v>
      </c>
      <c r="AC11" s="251">
        <f>AB11+'ت 13-1'!AC11</f>
        <v>3</v>
      </c>
      <c r="AD11" s="250">
        <f>'14-1'!P10</f>
        <v>2</v>
      </c>
      <c r="AE11" s="251">
        <f>AD11+'ت 13-1'!AE11</f>
        <v>14</v>
      </c>
      <c r="AF11" s="250">
        <f>'14-1'!Q10</f>
        <v>0</v>
      </c>
      <c r="AG11" s="251">
        <f>AF11+'ت 13-1'!AG11</f>
        <v>1</v>
      </c>
      <c r="AH11" s="250">
        <f t="shared" si="3"/>
        <v>2</v>
      </c>
      <c r="AI11" s="252">
        <f t="shared" si="3"/>
        <v>19</v>
      </c>
      <c r="AJ11" s="7"/>
    </row>
    <row r="12" spans="1:39" ht="74.25" customHeight="1" thickBot="1" x14ac:dyDescent="0.25">
      <c r="A12" s="253" t="s">
        <v>73</v>
      </c>
      <c r="B12" s="254">
        <f>SUM(B8:B11)</f>
        <v>139</v>
      </c>
      <c r="C12" s="255">
        <f>SUM(C8:C11)</f>
        <v>1388</v>
      </c>
      <c r="D12" s="256">
        <f t="shared" ref="D12:AI12" si="4">SUM(D8:D11)</f>
        <v>3</v>
      </c>
      <c r="E12" s="255">
        <f t="shared" si="4"/>
        <v>36</v>
      </c>
      <c r="F12" s="256">
        <f t="shared" si="4"/>
        <v>136</v>
      </c>
      <c r="G12" s="255">
        <f t="shared" si="4"/>
        <v>1342</v>
      </c>
      <c r="H12" s="256">
        <f t="shared" si="4"/>
        <v>0</v>
      </c>
      <c r="I12" s="255">
        <f t="shared" si="4"/>
        <v>10</v>
      </c>
      <c r="J12" s="256">
        <f t="shared" si="4"/>
        <v>139</v>
      </c>
      <c r="K12" s="255">
        <f t="shared" si="4"/>
        <v>1388</v>
      </c>
      <c r="L12" s="256">
        <f t="shared" si="4"/>
        <v>134</v>
      </c>
      <c r="M12" s="255">
        <f t="shared" si="4"/>
        <v>1311</v>
      </c>
      <c r="N12" s="256">
        <f t="shared" si="4"/>
        <v>5</v>
      </c>
      <c r="O12" s="255">
        <f t="shared" si="4"/>
        <v>77</v>
      </c>
      <c r="P12" s="256">
        <f t="shared" si="4"/>
        <v>139</v>
      </c>
      <c r="Q12" s="255">
        <f t="shared" si="4"/>
        <v>1388</v>
      </c>
      <c r="R12" s="256">
        <f t="shared" si="4"/>
        <v>127</v>
      </c>
      <c r="S12" s="255">
        <f t="shared" si="4"/>
        <v>1241</v>
      </c>
      <c r="T12" s="256">
        <f t="shared" si="4"/>
        <v>12</v>
      </c>
      <c r="U12" s="255">
        <f t="shared" si="4"/>
        <v>147</v>
      </c>
      <c r="V12" s="256">
        <f t="shared" si="4"/>
        <v>139</v>
      </c>
      <c r="W12" s="255">
        <f t="shared" si="4"/>
        <v>1388</v>
      </c>
      <c r="X12" s="256">
        <f t="shared" si="4"/>
        <v>2</v>
      </c>
      <c r="Y12" s="255">
        <f t="shared" si="4"/>
        <v>21</v>
      </c>
      <c r="Z12" s="256">
        <f t="shared" si="4"/>
        <v>34</v>
      </c>
      <c r="AA12" s="255">
        <f t="shared" si="4"/>
        <v>342</v>
      </c>
      <c r="AB12" s="256">
        <f t="shared" si="4"/>
        <v>45</v>
      </c>
      <c r="AC12" s="255">
        <f t="shared" si="4"/>
        <v>444</v>
      </c>
      <c r="AD12" s="256">
        <f t="shared" si="4"/>
        <v>54</v>
      </c>
      <c r="AE12" s="255">
        <f t="shared" si="4"/>
        <v>476</v>
      </c>
      <c r="AF12" s="256">
        <f t="shared" si="4"/>
        <v>4</v>
      </c>
      <c r="AG12" s="255">
        <f t="shared" si="4"/>
        <v>105</v>
      </c>
      <c r="AH12" s="256">
        <f t="shared" si="4"/>
        <v>139</v>
      </c>
      <c r="AI12" s="257">
        <f t="shared" si="4"/>
        <v>1388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67"/>
      <c r="F13" s="267"/>
      <c r="G13" s="267"/>
      <c r="H13" s="267"/>
      <c r="I13" s="267"/>
      <c r="J13" s="9"/>
      <c r="K13" s="9"/>
      <c r="L13" s="267"/>
      <c r="M13" s="267"/>
      <c r="N13" s="9"/>
      <c r="O13" s="9"/>
      <c r="P13" s="9"/>
      <c r="Q13" s="9"/>
      <c r="R13" s="267"/>
      <c r="S13" s="10"/>
      <c r="T13" s="267"/>
      <c r="U13" s="267"/>
      <c r="V13" s="267"/>
      <c r="W13" s="267"/>
      <c r="X13" s="267"/>
      <c r="Y13" s="267"/>
      <c r="Z13" s="267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72"/>
      <c r="E1" s="272"/>
      <c r="F1" s="2"/>
      <c r="G1" s="272"/>
      <c r="H1" s="2"/>
      <c r="I1" s="2"/>
      <c r="J1" s="272"/>
      <c r="K1" s="272"/>
      <c r="L1" s="272"/>
      <c r="M1" s="272"/>
      <c r="N1" s="272"/>
      <c r="O1" s="272"/>
      <c r="P1" s="272"/>
      <c r="Q1" s="272"/>
      <c r="R1" s="272"/>
    </row>
    <row r="2" spans="1:22" ht="31.5" customHeight="1" x14ac:dyDescent="0.2">
      <c r="A2" s="371" t="s">
        <v>1</v>
      </c>
      <c r="B2" s="371"/>
      <c r="C2" s="371"/>
      <c r="D2" s="272"/>
      <c r="E2" s="272"/>
      <c r="F2" s="2"/>
      <c r="G2" s="272"/>
      <c r="H2" s="2"/>
      <c r="I2" s="2"/>
      <c r="J2" s="272"/>
      <c r="K2" s="272"/>
      <c r="L2" s="272"/>
      <c r="M2" s="272"/>
      <c r="N2" s="272"/>
      <c r="O2" s="272"/>
      <c r="P2" s="272"/>
      <c r="Q2" s="272"/>
      <c r="R2" s="272"/>
    </row>
    <row r="3" spans="1:22" ht="31.5" customHeight="1" x14ac:dyDescent="0.2">
      <c r="A3" s="371" t="s">
        <v>2</v>
      </c>
      <c r="B3" s="371"/>
      <c r="C3" s="371"/>
      <c r="D3" s="272"/>
      <c r="E3" s="272"/>
      <c r="F3" s="2"/>
      <c r="G3" s="272"/>
      <c r="H3" s="2"/>
      <c r="I3" s="2"/>
      <c r="J3" s="272"/>
      <c r="K3" s="272"/>
      <c r="L3" s="272"/>
      <c r="M3" s="272"/>
      <c r="N3" s="272"/>
      <c r="O3" s="272"/>
      <c r="P3" s="272"/>
      <c r="Q3" s="272"/>
      <c r="R3" s="272"/>
    </row>
    <row r="4" spans="1:22" s="15" customFormat="1" ht="44.25" customHeight="1" thickBot="1" x14ac:dyDescent="0.25">
      <c r="A4" s="372" t="s">
        <v>81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73" t="s">
        <v>22</v>
      </c>
      <c r="B7" s="21">
        <v>42</v>
      </c>
      <c r="C7" s="31">
        <v>1</v>
      </c>
      <c r="D7" s="32">
        <v>41</v>
      </c>
      <c r="E7" s="33">
        <v>0</v>
      </c>
      <c r="F7" s="173">
        <f>E7+D7+C7</f>
        <v>42</v>
      </c>
      <c r="G7" s="158">
        <v>40</v>
      </c>
      <c r="H7" s="174">
        <v>2</v>
      </c>
      <c r="I7" s="168">
        <f>H7+G7</f>
        <v>42</v>
      </c>
      <c r="J7" s="163">
        <v>34</v>
      </c>
      <c r="K7" s="179">
        <v>8</v>
      </c>
      <c r="L7" s="187">
        <f>K7+J7</f>
        <v>42</v>
      </c>
      <c r="M7" s="66">
        <v>0</v>
      </c>
      <c r="N7" s="67">
        <v>7</v>
      </c>
      <c r="O7" s="67">
        <v>14</v>
      </c>
      <c r="P7" s="67">
        <v>15</v>
      </c>
      <c r="Q7" s="188">
        <v>6</v>
      </c>
      <c r="R7" s="182">
        <f>Q7+P7+O7+N7+M7</f>
        <v>42</v>
      </c>
      <c r="S7" s="16"/>
    </row>
    <row r="8" spans="1:22" ht="51" customHeight="1" thickBot="1" x14ac:dyDescent="0.25">
      <c r="A8" s="273" t="s">
        <v>23</v>
      </c>
      <c r="B8" s="21">
        <v>34</v>
      </c>
      <c r="C8" s="31">
        <v>0</v>
      </c>
      <c r="D8" s="32">
        <v>34</v>
      </c>
      <c r="E8" s="33">
        <v>0</v>
      </c>
      <c r="F8" s="173">
        <f>E8+D8+C8</f>
        <v>34</v>
      </c>
      <c r="G8" s="158">
        <v>33</v>
      </c>
      <c r="H8" s="174">
        <v>1</v>
      </c>
      <c r="I8" s="168">
        <f>H8+G8</f>
        <v>34</v>
      </c>
      <c r="J8" s="163">
        <v>31</v>
      </c>
      <c r="K8" s="179">
        <v>3</v>
      </c>
      <c r="L8" s="187">
        <f>K8+J8</f>
        <v>34</v>
      </c>
      <c r="M8" s="66">
        <v>0</v>
      </c>
      <c r="N8" s="67">
        <v>12</v>
      </c>
      <c r="O8" s="67">
        <v>10</v>
      </c>
      <c r="P8" s="67">
        <v>10</v>
      </c>
      <c r="Q8" s="188">
        <v>2</v>
      </c>
      <c r="R8" s="182">
        <f>Q8+P8+O8+N8+M8</f>
        <v>34</v>
      </c>
      <c r="S8" s="16"/>
      <c r="T8" s="16"/>
      <c r="U8" s="16"/>
      <c r="V8" s="16"/>
    </row>
    <row r="9" spans="1:22" ht="51" customHeight="1" thickBot="1" x14ac:dyDescent="0.25">
      <c r="A9" s="273" t="s">
        <v>24</v>
      </c>
      <c r="B9" s="21">
        <v>43</v>
      </c>
      <c r="C9" s="31">
        <v>0</v>
      </c>
      <c r="D9" s="32">
        <v>43</v>
      </c>
      <c r="E9" s="33">
        <v>0</v>
      </c>
      <c r="F9" s="173">
        <f>E9+D9+C9</f>
        <v>43</v>
      </c>
      <c r="G9" s="158">
        <v>42</v>
      </c>
      <c r="H9" s="174">
        <v>1</v>
      </c>
      <c r="I9" s="168">
        <f>H9+G9</f>
        <v>43</v>
      </c>
      <c r="J9" s="163">
        <v>39</v>
      </c>
      <c r="K9" s="179">
        <v>4</v>
      </c>
      <c r="L9" s="187">
        <f>K9+J9</f>
        <v>43</v>
      </c>
      <c r="M9" s="66">
        <v>0</v>
      </c>
      <c r="N9" s="67">
        <v>8</v>
      </c>
      <c r="O9" s="67">
        <v>13</v>
      </c>
      <c r="P9" s="67">
        <v>19</v>
      </c>
      <c r="Q9" s="188">
        <v>3</v>
      </c>
      <c r="R9" s="182">
        <f>Q9+P9+O9+N9+M9</f>
        <v>43</v>
      </c>
      <c r="S9" s="16"/>
    </row>
    <row r="10" spans="1:22" ht="51" customHeight="1" thickBot="1" x14ac:dyDescent="0.25">
      <c r="A10" s="25" t="s">
        <v>28</v>
      </c>
      <c r="B10" s="22">
        <v>2</v>
      </c>
      <c r="C10" s="34">
        <v>1</v>
      </c>
      <c r="D10" s="35">
        <v>1</v>
      </c>
      <c r="E10" s="36">
        <v>0</v>
      </c>
      <c r="F10" s="175">
        <f>E10+D10+C10</f>
        <v>2</v>
      </c>
      <c r="G10" s="159">
        <v>2</v>
      </c>
      <c r="H10" s="176">
        <v>0</v>
      </c>
      <c r="I10" s="169">
        <f>H10+G10</f>
        <v>2</v>
      </c>
      <c r="J10" s="164">
        <v>2</v>
      </c>
      <c r="K10" s="180">
        <v>0</v>
      </c>
      <c r="L10" s="189">
        <f>K10+J10</f>
        <v>2</v>
      </c>
      <c r="M10" s="69">
        <v>0</v>
      </c>
      <c r="N10" s="70">
        <v>0</v>
      </c>
      <c r="O10" s="70">
        <v>0</v>
      </c>
      <c r="P10" s="70">
        <v>2</v>
      </c>
      <c r="Q10" s="190">
        <v>0</v>
      </c>
      <c r="R10" s="183">
        <f>Q10+P10+O10+N10+M10</f>
        <v>2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121</v>
      </c>
      <c r="C11" s="18">
        <f t="shared" si="0"/>
        <v>2</v>
      </c>
      <c r="D11" s="19">
        <f t="shared" si="0"/>
        <v>119</v>
      </c>
      <c r="E11" s="20">
        <f t="shared" si="0"/>
        <v>0</v>
      </c>
      <c r="F11" s="177">
        <f t="shared" si="0"/>
        <v>121</v>
      </c>
      <c r="G11" s="160">
        <f t="shared" si="0"/>
        <v>117</v>
      </c>
      <c r="H11" s="48">
        <f t="shared" si="0"/>
        <v>4</v>
      </c>
      <c r="I11" s="170">
        <f t="shared" si="0"/>
        <v>121</v>
      </c>
      <c r="J11" s="165">
        <f t="shared" si="0"/>
        <v>106</v>
      </c>
      <c r="K11" s="60">
        <f t="shared" si="0"/>
        <v>15</v>
      </c>
      <c r="L11" s="191">
        <f t="shared" si="0"/>
        <v>121</v>
      </c>
      <c r="M11" s="161">
        <f t="shared" si="0"/>
        <v>0</v>
      </c>
      <c r="N11" s="73">
        <f t="shared" si="0"/>
        <v>27</v>
      </c>
      <c r="O11" s="73">
        <f t="shared" si="0"/>
        <v>37</v>
      </c>
      <c r="P11" s="73">
        <f t="shared" si="0"/>
        <v>46</v>
      </c>
      <c r="Q11" s="192">
        <f t="shared" si="0"/>
        <v>11</v>
      </c>
      <c r="R11" s="184">
        <f t="shared" si="0"/>
        <v>121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71"/>
      <c r="E12" s="271"/>
      <c r="F12" s="9"/>
      <c r="G12" s="271"/>
      <c r="H12" s="9"/>
      <c r="I12" s="9"/>
      <c r="J12" s="271"/>
      <c r="K12" s="271"/>
      <c r="L12" s="271"/>
      <c r="M12" s="271"/>
      <c r="N12" s="271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H8" sqref="H8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72"/>
      <c r="E1" s="272"/>
      <c r="F1" s="272"/>
      <c r="G1" s="272"/>
      <c r="H1" s="272"/>
      <c r="I1" s="272"/>
      <c r="J1" s="2"/>
      <c r="K1" s="2"/>
      <c r="L1" s="272"/>
      <c r="M1" s="272"/>
      <c r="N1" s="2"/>
      <c r="O1" s="2"/>
      <c r="P1" s="2"/>
      <c r="Q1" s="2"/>
      <c r="R1" s="272"/>
      <c r="S1" s="3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</row>
    <row r="2" spans="1:39" ht="31.5" customHeight="1" x14ac:dyDescent="0.2">
      <c r="A2" s="371" t="s">
        <v>82</v>
      </c>
      <c r="B2" s="371"/>
      <c r="C2" s="371"/>
      <c r="D2" s="272"/>
      <c r="E2" s="272"/>
      <c r="F2" s="272"/>
      <c r="G2" s="272"/>
      <c r="H2" s="272"/>
      <c r="I2" s="272"/>
      <c r="J2" s="2"/>
      <c r="K2" s="2"/>
      <c r="L2" s="272"/>
      <c r="M2" s="272"/>
      <c r="N2" s="2"/>
      <c r="O2" s="2"/>
      <c r="P2" s="2"/>
      <c r="Q2" s="2"/>
      <c r="R2" s="272"/>
      <c r="S2" s="3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</row>
    <row r="3" spans="1:39" ht="31.5" customHeight="1" x14ac:dyDescent="0.2">
      <c r="A3" s="371" t="s">
        <v>2</v>
      </c>
      <c r="B3" s="371"/>
      <c r="C3" s="371"/>
      <c r="D3" s="272"/>
      <c r="E3" s="272"/>
      <c r="F3" s="272"/>
      <c r="G3" s="272"/>
      <c r="H3" s="272"/>
      <c r="I3" s="272"/>
      <c r="J3" s="2"/>
      <c r="K3" s="2"/>
      <c r="L3" s="272"/>
      <c r="M3" s="272"/>
      <c r="N3" s="2"/>
      <c r="O3" s="2"/>
      <c r="P3" s="2"/>
      <c r="Q3" s="2"/>
      <c r="R3" s="272"/>
      <c r="S3" s="3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</row>
    <row r="4" spans="1:39" s="5" customFormat="1" ht="44.25" customHeight="1" thickBot="1" x14ac:dyDescent="0.25">
      <c r="A4" s="372" t="s">
        <v>80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74" t="s">
        <v>22</v>
      </c>
      <c r="B8" s="250">
        <f>'15-1'!B7</f>
        <v>42</v>
      </c>
      <c r="C8" s="251">
        <f>B8+'ت 14-1'!C8</f>
        <v>583</v>
      </c>
      <c r="D8" s="250">
        <f>'15-1'!C7</f>
        <v>1</v>
      </c>
      <c r="E8" s="251">
        <f>D8+'ت 14-1'!E8</f>
        <v>11</v>
      </c>
      <c r="F8" s="250">
        <f>'15-1'!D7</f>
        <v>41</v>
      </c>
      <c r="G8" s="251">
        <f>F8+'ت 14-1'!G8</f>
        <v>569</v>
      </c>
      <c r="H8" s="250">
        <f>'15-1'!E7</f>
        <v>0</v>
      </c>
      <c r="I8" s="251">
        <f>H8+'ت 14-1'!I8</f>
        <v>3</v>
      </c>
      <c r="J8" s="250">
        <f t="shared" ref="J8:K8" si="0">D8+F8+H8</f>
        <v>42</v>
      </c>
      <c r="K8" s="251">
        <f t="shared" si="0"/>
        <v>583</v>
      </c>
      <c r="L8" s="250">
        <f>'15-1'!G7</f>
        <v>40</v>
      </c>
      <c r="M8" s="251">
        <f>L8+'ت 14-1'!M8</f>
        <v>556</v>
      </c>
      <c r="N8" s="250">
        <f>'15-1'!H7</f>
        <v>2</v>
      </c>
      <c r="O8" s="251">
        <f>N8+'ت 14-1'!O8</f>
        <v>27</v>
      </c>
      <c r="P8" s="250">
        <f t="shared" ref="P8:Q8" si="1">L8+N8</f>
        <v>42</v>
      </c>
      <c r="Q8" s="251">
        <f t="shared" si="1"/>
        <v>583</v>
      </c>
      <c r="R8" s="250">
        <f>'15-1'!J7</f>
        <v>34</v>
      </c>
      <c r="S8" s="251">
        <f>R8+'ت 14-1'!S8</f>
        <v>503</v>
      </c>
      <c r="T8" s="250">
        <f>'15-1'!K7</f>
        <v>8</v>
      </c>
      <c r="U8" s="251">
        <f>T8+'ت 14-1'!U8</f>
        <v>80</v>
      </c>
      <c r="V8" s="250">
        <f>R8+T8</f>
        <v>42</v>
      </c>
      <c r="W8" s="251">
        <f>U8+S8</f>
        <v>583</v>
      </c>
      <c r="X8" s="250">
        <f>'15-1'!M7</f>
        <v>0</v>
      </c>
      <c r="Y8" s="251">
        <f>X8+'ت 14-1'!Y8</f>
        <v>0</v>
      </c>
      <c r="Z8" s="250">
        <f>'15-1'!N7</f>
        <v>7</v>
      </c>
      <c r="AA8" s="251">
        <f>Z8+'ت 14-1'!AA8</f>
        <v>118</v>
      </c>
      <c r="AB8" s="250">
        <f>'15-1'!O7</f>
        <v>14</v>
      </c>
      <c r="AC8" s="251">
        <f>AB8+'ت 14-1'!AC8</f>
        <v>155</v>
      </c>
      <c r="AD8" s="250">
        <f>'15-1'!P7</f>
        <v>15</v>
      </c>
      <c r="AE8" s="251">
        <f>AD8+'ت 14-1'!AE8</f>
        <v>252</v>
      </c>
      <c r="AF8" s="250">
        <f>'15-1'!Q7</f>
        <v>6</v>
      </c>
      <c r="AG8" s="251">
        <f>AF8+'ت 14-1'!AG8</f>
        <v>58</v>
      </c>
      <c r="AH8" s="250">
        <f t="shared" ref="AH8:AI8" si="2">AF8+AD8+AB8+Z8+X8</f>
        <v>42</v>
      </c>
      <c r="AI8" s="252">
        <f t="shared" si="2"/>
        <v>583</v>
      </c>
      <c r="AJ8" s="7"/>
    </row>
    <row r="9" spans="1:39" ht="60" customHeight="1" thickBot="1" x14ac:dyDescent="0.25">
      <c r="A9" s="266" t="s">
        <v>23</v>
      </c>
      <c r="B9" s="250">
        <f>'15-1'!B8</f>
        <v>34</v>
      </c>
      <c r="C9" s="251">
        <f>B9+'ت 14-1'!C9</f>
        <v>352</v>
      </c>
      <c r="D9" s="250">
        <f>'15-1'!C8</f>
        <v>0</v>
      </c>
      <c r="E9" s="251">
        <f>D9+'ت 14-1'!E9</f>
        <v>13</v>
      </c>
      <c r="F9" s="250">
        <f>'15-1'!D8</f>
        <v>34</v>
      </c>
      <c r="G9" s="251">
        <f>F9+'ت 14-1'!G9</f>
        <v>333</v>
      </c>
      <c r="H9" s="250">
        <f>'15-1'!E8</f>
        <v>0</v>
      </c>
      <c r="I9" s="251">
        <f>H9+'ت 14-1'!I9</f>
        <v>6</v>
      </c>
      <c r="J9" s="250">
        <f t="shared" ref="J9:J11" si="3">D9+F9+H9</f>
        <v>34</v>
      </c>
      <c r="K9" s="251">
        <f t="shared" ref="K9:K11" si="4">E9+G9+I9</f>
        <v>352</v>
      </c>
      <c r="L9" s="250">
        <f>'15-1'!G8</f>
        <v>33</v>
      </c>
      <c r="M9" s="251">
        <f>L9+'ت 14-1'!M9</f>
        <v>330</v>
      </c>
      <c r="N9" s="250">
        <f>'15-1'!H8</f>
        <v>1</v>
      </c>
      <c r="O9" s="251">
        <f>N9+'ت 14-1'!O9</f>
        <v>22</v>
      </c>
      <c r="P9" s="250">
        <f t="shared" ref="P9:P11" si="5">L9+N9</f>
        <v>34</v>
      </c>
      <c r="Q9" s="251">
        <f t="shared" ref="Q9:Q11" si="6">M9+O9</f>
        <v>352</v>
      </c>
      <c r="R9" s="250">
        <f>'15-1'!J8</f>
        <v>31</v>
      </c>
      <c r="S9" s="251">
        <f>R9+'ت 14-1'!S9</f>
        <v>321</v>
      </c>
      <c r="T9" s="250">
        <f>'15-1'!K8</f>
        <v>3</v>
      </c>
      <c r="U9" s="251">
        <f>T9+'ت 14-1'!U9</f>
        <v>31</v>
      </c>
      <c r="V9" s="250">
        <f t="shared" ref="V9:V11" si="7">R9+T9</f>
        <v>34</v>
      </c>
      <c r="W9" s="251">
        <f t="shared" ref="W9:W11" si="8">U9+S9</f>
        <v>352</v>
      </c>
      <c r="X9" s="250">
        <f>'15-1'!M8</f>
        <v>0</v>
      </c>
      <c r="Y9" s="251">
        <f>X9+'ت 14-1'!Y9</f>
        <v>8</v>
      </c>
      <c r="Z9" s="250">
        <f>'15-1'!N8</f>
        <v>12</v>
      </c>
      <c r="AA9" s="251">
        <f>Z9+'ت 14-1'!AA9</f>
        <v>102</v>
      </c>
      <c r="AB9" s="250">
        <f>'15-1'!O8</f>
        <v>10</v>
      </c>
      <c r="AC9" s="251">
        <f>AB9+'ت 14-1'!AC9</f>
        <v>107</v>
      </c>
      <c r="AD9" s="250">
        <f>'15-1'!P8</f>
        <v>10</v>
      </c>
      <c r="AE9" s="251">
        <f>AD9+'ت 14-1'!AE9</f>
        <v>106</v>
      </c>
      <c r="AF9" s="250">
        <f>'15-1'!Q8</f>
        <v>2</v>
      </c>
      <c r="AG9" s="251">
        <f>AF9+'ت 14-1'!AG9</f>
        <v>29</v>
      </c>
      <c r="AH9" s="250">
        <f t="shared" ref="AH9:AH11" si="9">AF9+AD9+AB9+Z9+X9</f>
        <v>34</v>
      </c>
      <c r="AI9" s="252">
        <f t="shared" ref="AI9:AI11" si="10">AG9+AE9+AC9+AA9+Y9</f>
        <v>352</v>
      </c>
      <c r="AJ9" s="7"/>
      <c r="AK9" s="7"/>
      <c r="AL9" s="7"/>
      <c r="AM9" s="7"/>
    </row>
    <row r="10" spans="1:39" ht="60" customHeight="1" thickBot="1" x14ac:dyDescent="0.25">
      <c r="A10" s="274" t="s">
        <v>24</v>
      </c>
      <c r="B10" s="250">
        <f>'15-1'!B9</f>
        <v>43</v>
      </c>
      <c r="C10" s="251">
        <f>B10+'ت 14-1'!C10</f>
        <v>553</v>
      </c>
      <c r="D10" s="250">
        <f>'15-1'!C9</f>
        <v>0</v>
      </c>
      <c r="E10" s="251">
        <f>D10+'ت 14-1'!E10</f>
        <v>11</v>
      </c>
      <c r="F10" s="250">
        <f>'15-1'!D9</f>
        <v>43</v>
      </c>
      <c r="G10" s="251">
        <f>F10+'ت 14-1'!G10</f>
        <v>542</v>
      </c>
      <c r="H10" s="250">
        <f>'15-1'!E9</f>
        <v>0</v>
      </c>
      <c r="I10" s="251">
        <f>H10+'ت 14-1'!I10</f>
        <v>0</v>
      </c>
      <c r="J10" s="250">
        <f t="shared" si="3"/>
        <v>43</v>
      </c>
      <c r="K10" s="251">
        <f t="shared" si="4"/>
        <v>553</v>
      </c>
      <c r="L10" s="250">
        <f>'15-1'!G9</f>
        <v>42</v>
      </c>
      <c r="M10" s="251">
        <f>L10+'ت 14-1'!M10</f>
        <v>522</v>
      </c>
      <c r="N10" s="250">
        <f>'15-1'!H9</f>
        <v>1</v>
      </c>
      <c r="O10" s="251">
        <f>N10+'ت 14-1'!O10</f>
        <v>31</v>
      </c>
      <c r="P10" s="250">
        <f t="shared" si="5"/>
        <v>43</v>
      </c>
      <c r="Q10" s="251">
        <f t="shared" si="6"/>
        <v>553</v>
      </c>
      <c r="R10" s="250">
        <f>'15-1'!J9</f>
        <v>39</v>
      </c>
      <c r="S10" s="251">
        <f>R10+'ت 14-1'!S10</f>
        <v>502</v>
      </c>
      <c r="T10" s="250">
        <f>'15-1'!K9</f>
        <v>4</v>
      </c>
      <c r="U10" s="251">
        <f>T10+'ت 14-1'!U10</f>
        <v>51</v>
      </c>
      <c r="V10" s="250">
        <f t="shared" si="7"/>
        <v>43</v>
      </c>
      <c r="W10" s="251">
        <f t="shared" si="8"/>
        <v>553</v>
      </c>
      <c r="X10" s="250">
        <f>'15-1'!M9</f>
        <v>0</v>
      </c>
      <c r="Y10" s="251">
        <f>X10+'ت 14-1'!Y10</f>
        <v>13</v>
      </c>
      <c r="Z10" s="250">
        <f>'15-1'!N9</f>
        <v>8</v>
      </c>
      <c r="AA10" s="251">
        <f>Z10+'ت 14-1'!AA10</f>
        <v>148</v>
      </c>
      <c r="AB10" s="250">
        <f>'15-1'!O9</f>
        <v>13</v>
      </c>
      <c r="AC10" s="251">
        <f>AB10+'ت 14-1'!AC10</f>
        <v>216</v>
      </c>
      <c r="AD10" s="250">
        <f>'15-1'!P9</f>
        <v>19</v>
      </c>
      <c r="AE10" s="251">
        <f>AD10+'ت 14-1'!AE10</f>
        <v>148</v>
      </c>
      <c r="AF10" s="250">
        <f>'15-1'!Q9</f>
        <v>3</v>
      </c>
      <c r="AG10" s="251">
        <f>AF10+'ت 14-1'!AG10</f>
        <v>28</v>
      </c>
      <c r="AH10" s="250">
        <f t="shared" si="9"/>
        <v>43</v>
      </c>
      <c r="AI10" s="252">
        <f t="shared" si="10"/>
        <v>553</v>
      </c>
      <c r="AJ10" s="7"/>
    </row>
    <row r="11" spans="1:39" ht="60" customHeight="1" thickBot="1" x14ac:dyDescent="0.25">
      <c r="A11" s="274" t="s">
        <v>59</v>
      </c>
      <c r="B11" s="250">
        <f>'15-1'!B10</f>
        <v>2</v>
      </c>
      <c r="C11" s="251">
        <f>B11+'ت 14-1'!C11</f>
        <v>21</v>
      </c>
      <c r="D11" s="250">
        <f>'15-1'!C10</f>
        <v>1</v>
      </c>
      <c r="E11" s="251">
        <f>D11+'ت 14-1'!E11</f>
        <v>3</v>
      </c>
      <c r="F11" s="250">
        <f>'15-1'!D10</f>
        <v>1</v>
      </c>
      <c r="G11" s="251">
        <f>F11+'ت 14-1'!G11</f>
        <v>17</v>
      </c>
      <c r="H11" s="250">
        <f>'15-1'!E10</f>
        <v>0</v>
      </c>
      <c r="I11" s="251">
        <f>H11+'ت 14-1'!I11</f>
        <v>1</v>
      </c>
      <c r="J11" s="250">
        <f t="shared" si="3"/>
        <v>2</v>
      </c>
      <c r="K11" s="251">
        <f t="shared" si="4"/>
        <v>21</v>
      </c>
      <c r="L11" s="250">
        <f>'15-1'!G10</f>
        <v>2</v>
      </c>
      <c r="M11" s="251">
        <f>L11+'ت 14-1'!M11</f>
        <v>20</v>
      </c>
      <c r="N11" s="250">
        <f>'15-1'!H10</f>
        <v>0</v>
      </c>
      <c r="O11" s="251">
        <f>N11+'ت 14-1'!O11</f>
        <v>1</v>
      </c>
      <c r="P11" s="250">
        <f t="shared" si="5"/>
        <v>2</v>
      </c>
      <c r="Q11" s="251">
        <f t="shared" si="6"/>
        <v>21</v>
      </c>
      <c r="R11" s="250">
        <f>'15-1'!J10</f>
        <v>2</v>
      </c>
      <c r="S11" s="251">
        <f>R11+'ت 14-1'!S11</f>
        <v>21</v>
      </c>
      <c r="T11" s="250">
        <f>'15-1'!K10</f>
        <v>0</v>
      </c>
      <c r="U11" s="251">
        <f>T11+'ت 14-1'!U11</f>
        <v>0</v>
      </c>
      <c r="V11" s="250">
        <f t="shared" si="7"/>
        <v>2</v>
      </c>
      <c r="W11" s="251">
        <f t="shared" si="8"/>
        <v>21</v>
      </c>
      <c r="X11" s="250">
        <f>'15-1'!M10</f>
        <v>0</v>
      </c>
      <c r="Y11" s="251">
        <f>X11+'ت 14-1'!Y11</f>
        <v>0</v>
      </c>
      <c r="Z11" s="250">
        <f>'15-1'!N10</f>
        <v>0</v>
      </c>
      <c r="AA11" s="251">
        <f>Z11+'ت 14-1'!AA11</f>
        <v>1</v>
      </c>
      <c r="AB11" s="250">
        <f>'15-1'!O10</f>
        <v>0</v>
      </c>
      <c r="AC11" s="251">
        <f>AB11+'ت 14-1'!AC11</f>
        <v>3</v>
      </c>
      <c r="AD11" s="250">
        <f>'15-1'!P10</f>
        <v>2</v>
      </c>
      <c r="AE11" s="251">
        <f>AD11+'ت 14-1'!AE11</f>
        <v>16</v>
      </c>
      <c r="AF11" s="250">
        <f>'15-1'!Q10</f>
        <v>0</v>
      </c>
      <c r="AG11" s="251">
        <f>AF11+'ت 14-1'!AG11</f>
        <v>1</v>
      </c>
      <c r="AH11" s="250">
        <f t="shared" si="9"/>
        <v>2</v>
      </c>
      <c r="AI11" s="252">
        <f t="shared" si="10"/>
        <v>21</v>
      </c>
      <c r="AJ11" s="7"/>
    </row>
    <row r="12" spans="1:39" ht="74.25" customHeight="1" thickBot="1" x14ac:dyDescent="0.25">
      <c r="A12" s="253" t="s">
        <v>73</v>
      </c>
      <c r="B12" s="254">
        <f>SUM(B8:B11)</f>
        <v>121</v>
      </c>
      <c r="C12" s="255">
        <f>SUM(C8:C11)</f>
        <v>1509</v>
      </c>
      <c r="D12" s="256">
        <f t="shared" ref="D12:AI12" si="11">SUM(D8:D11)</f>
        <v>2</v>
      </c>
      <c r="E12" s="255">
        <f t="shared" si="11"/>
        <v>38</v>
      </c>
      <c r="F12" s="256">
        <f t="shared" si="11"/>
        <v>119</v>
      </c>
      <c r="G12" s="255">
        <f t="shared" si="11"/>
        <v>1461</v>
      </c>
      <c r="H12" s="256">
        <f t="shared" si="11"/>
        <v>0</v>
      </c>
      <c r="I12" s="255">
        <f t="shared" si="11"/>
        <v>10</v>
      </c>
      <c r="J12" s="256">
        <f t="shared" si="11"/>
        <v>121</v>
      </c>
      <c r="K12" s="255">
        <f t="shared" si="11"/>
        <v>1509</v>
      </c>
      <c r="L12" s="256">
        <f t="shared" si="11"/>
        <v>117</v>
      </c>
      <c r="M12" s="255">
        <f t="shared" si="11"/>
        <v>1428</v>
      </c>
      <c r="N12" s="256">
        <f t="shared" si="11"/>
        <v>4</v>
      </c>
      <c r="O12" s="255">
        <f t="shared" si="11"/>
        <v>81</v>
      </c>
      <c r="P12" s="256">
        <f t="shared" si="11"/>
        <v>121</v>
      </c>
      <c r="Q12" s="255">
        <f t="shared" si="11"/>
        <v>1509</v>
      </c>
      <c r="R12" s="256">
        <f t="shared" si="11"/>
        <v>106</v>
      </c>
      <c r="S12" s="255">
        <f t="shared" si="11"/>
        <v>1347</v>
      </c>
      <c r="T12" s="256">
        <f t="shared" si="11"/>
        <v>15</v>
      </c>
      <c r="U12" s="255">
        <f t="shared" si="11"/>
        <v>162</v>
      </c>
      <c r="V12" s="256">
        <f t="shared" si="11"/>
        <v>121</v>
      </c>
      <c r="W12" s="255">
        <f t="shared" si="11"/>
        <v>1509</v>
      </c>
      <c r="X12" s="256">
        <f t="shared" si="11"/>
        <v>0</v>
      </c>
      <c r="Y12" s="255">
        <f t="shared" si="11"/>
        <v>21</v>
      </c>
      <c r="Z12" s="256">
        <f t="shared" si="11"/>
        <v>27</v>
      </c>
      <c r="AA12" s="255">
        <f t="shared" si="11"/>
        <v>369</v>
      </c>
      <c r="AB12" s="256">
        <f t="shared" si="11"/>
        <v>37</v>
      </c>
      <c r="AC12" s="255">
        <f t="shared" si="11"/>
        <v>481</v>
      </c>
      <c r="AD12" s="256">
        <f t="shared" si="11"/>
        <v>46</v>
      </c>
      <c r="AE12" s="255">
        <f t="shared" si="11"/>
        <v>522</v>
      </c>
      <c r="AF12" s="256">
        <f t="shared" si="11"/>
        <v>11</v>
      </c>
      <c r="AG12" s="255">
        <f t="shared" si="11"/>
        <v>116</v>
      </c>
      <c r="AH12" s="256">
        <f t="shared" si="11"/>
        <v>121</v>
      </c>
      <c r="AI12" s="257">
        <f t="shared" si="11"/>
        <v>1509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71"/>
      <c r="F13" s="271"/>
      <c r="G13" s="271"/>
      <c r="H13" s="271"/>
      <c r="I13" s="271"/>
      <c r="J13" s="9"/>
      <c r="K13" s="9"/>
      <c r="L13" s="271"/>
      <c r="M13" s="271"/>
      <c r="N13" s="9"/>
      <c r="O13" s="9"/>
      <c r="P13" s="9"/>
      <c r="Q13" s="9"/>
      <c r="R13" s="271"/>
      <c r="S13" s="10"/>
      <c r="T13" s="271"/>
      <c r="U13" s="271"/>
      <c r="V13" s="271"/>
      <c r="W13" s="271"/>
      <c r="X13" s="271"/>
      <c r="Y13" s="271"/>
      <c r="Z13" s="271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76"/>
      <c r="E1" s="276"/>
      <c r="F1" s="2"/>
      <c r="G1" s="276"/>
      <c r="H1" s="2"/>
      <c r="I1" s="2"/>
      <c r="J1" s="276"/>
      <c r="K1" s="276"/>
      <c r="L1" s="276"/>
      <c r="M1" s="276"/>
      <c r="N1" s="276"/>
      <c r="O1" s="276"/>
      <c r="P1" s="276"/>
      <c r="Q1" s="276"/>
      <c r="R1" s="276"/>
    </row>
    <row r="2" spans="1:22" ht="31.5" customHeight="1" x14ac:dyDescent="0.2">
      <c r="A2" s="371" t="s">
        <v>1</v>
      </c>
      <c r="B2" s="371"/>
      <c r="C2" s="371"/>
      <c r="D2" s="276"/>
      <c r="E2" s="276"/>
      <c r="F2" s="2"/>
      <c r="G2" s="276"/>
      <c r="H2" s="2"/>
      <c r="I2" s="2"/>
      <c r="J2" s="276"/>
      <c r="K2" s="276"/>
      <c r="L2" s="276"/>
      <c r="M2" s="276"/>
      <c r="N2" s="276"/>
      <c r="O2" s="276"/>
      <c r="P2" s="276"/>
      <c r="Q2" s="276"/>
      <c r="R2" s="276"/>
    </row>
    <row r="3" spans="1:22" ht="31.5" customHeight="1" x14ac:dyDescent="0.2">
      <c r="A3" s="371" t="s">
        <v>2</v>
      </c>
      <c r="B3" s="371"/>
      <c r="C3" s="371"/>
      <c r="D3" s="276"/>
      <c r="E3" s="276"/>
      <c r="F3" s="2"/>
      <c r="G3" s="276"/>
      <c r="H3" s="2"/>
      <c r="I3" s="2"/>
      <c r="J3" s="276"/>
      <c r="K3" s="276"/>
      <c r="L3" s="276"/>
      <c r="M3" s="276"/>
      <c r="N3" s="276"/>
      <c r="O3" s="276"/>
      <c r="P3" s="276"/>
      <c r="Q3" s="276"/>
      <c r="R3" s="276"/>
    </row>
    <row r="4" spans="1:22" s="15" customFormat="1" ht="44.25" customHeight="1" thickBot="1" x14ac:dyDescent="0.25">
      <c r="A4" s="372" t="s">
        <v>85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77" t="s">
        <v>22</v>
      </c>
      <c r="B7" s="21">
        <v>29</v>
      </c>
      <c r="C7" s="31">
        <v>0</v>
      </c>
      <c r="D7" s="32">
        <v>29</v>
      </c>
      <c r="E7" s="33">
        <v>0</v>
      </c>
      <c r="F7" s="173">
        <f>E7+D7+C7</f>
        <v>29</v>
      </c>
      <c r="G7" s="158">
        <v>27</v>
      </c>
      <c r="H7" s="174">
        <v>2</v>
      </c>
      <c r="I7" s="168">
        <f>H7+G7</f>
        <v>29</v>
      </c>
      <c r="J7" s="163">
        <v>24</v>
      </c>
      <c r="K7" s="179">
        <v>5</v>
      </c>
      <c r="L7" s="187">
        <f>K7+J7</f>
        <v>29</v>
      </c>
      <c r="M7" s="66">
        <v>0</v>
      </c>
      <c r="N7" s="67">
        <v>7</v>
      </c>
      <c r="O7" s="67">
        <v>5</v>
      </c>
      <c r="P7" s="67">
        <v>15</v>
      </c>
      <c r="Q7" s="188">
        <v>2</v>
      </c>
      <c r="R7" s="182">
        <f>Q7+P7+O7+N7+M7</f>
        <v>29</v>
      </c>
      <c r="S7" s="16"/>
    </row>
    <row r="8" spans="1:22" ht="51" customHeight="1" thickBot="1" x14ac:dyDescent="0.25">
      <c r="A8" s="277" t="s">
        <v>23</v>
      </c>
      <c r="B8" s="21">
        <v>10</v>
      </c>
      <c r="C8" s="31">
        <v>0</v>
      </c>
      <c r="D8" s="32">
        <v>10</v>
      </c>
      <c r="E8" s="33">
        <v>0</v>
      </c>
      <c r="F8" s="173">
        <f>E8+D8+C8</f>
        <v>10</v>
      </c>
      <c r="G8" s="158">
        <v>10</v>
      </c>
      <c r="H8" s="174">
        <v>0</v>
      </c>
      <c r="I8" s="168">
        <f>H8+G8</f>
        <v>10</v>
      </c>
      <c r="J8" s="163">
        <v>6</v>
      </c>
      <c r="K8" s="179">
        <v>4</v>
      </c>
      <c r="L8" s="187">
        <f>K8+J8</f>
        <v>10</v>
      </c>
      <c r="M8" s="66">
        <v>0</v>
      </c>
      <c r="N8" s="67">
        <v>2</v>
      </c>
      <c r="O8" s="67">
        <v>3</v>
      </c>
      <c r="P8" s="67">
        <v>4</v>
      </c>
      <c r="Q8" s="188">
        <v>1</v>
      </c>
      <c r="R8" s="182">
        <f>Q8+P8+O8+N8+M8</f>
        <v>10</v>
      </c>
      <c r="S8" s="16"/>
      <c r="T8" s="16"/>
      <c r="U8" s="16"/>
      <c r="V8" s="16"/>
    </row>
    <row r="9" spans="1:22" ht="51" customHeight="1" thickBot="1" x14ac:dyDescent="0.25">
      <c r="A9" s="277" t="s">
        <v>24</v>
      </c>
      <c r="B9" s="21">
        <v>22</v>
      </c>
      <c r="C9" s="31">
        <v>1</v>
      </c>
      <c r="D9" s="32">
        <v>21</v>
      </c>
      <c r="E9" s="33">
        <v>0</v>
      </c>
      <c r="F9" s="173">
        <f>E9+D9+C9</f>
        <v>22</v>
      </c>
      <c r="G9" s="158">
        <v>21</v>
      </c>
      <c r="H9" s="174">
        <v>1</v>
      </c>
      <c r="I9" s="168">
        <f>H9+G9</f>
        <v>22</v>
      </c>
      <c r="J9" s="163">
        <v>17</v>
      </c>
      <c r="K9" s="179">
        <v>5</v>
      </c>
      <c r="L9" s="187">
        <f>K9+J9</f>
        <v>22</v>
      </c>
      <c r="M9" s="66">
        <v>0</v>
      </c>
      <c r="N9" s="67">
        <v>5</v>
      </c>
      <c r="O9" s="67">
        <v>6</v>
      </c>
      <c r="P9" s="67">
        <v>7</v>
      </c>
      <c r="Q9" s="188">
        <v>4</v>
      </c>
      <c r="R9" s="182">
        <f>Q9+P9+O9+N9+M9</f>
        <v>22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61</v>
      </c>
      <c r="C11" s="18">
        <f t="shared" si="0"/>
        <v>1</v>
      </c>
      <c r="D11" s="19">
        <f t="shared" si="0"/>
        <v>60</v>
      </c>
      <c r="E11" s="20">
        <f t="shared" si="0"/>
        <v>0</v>
      </c>
      <c r="F11" s="177">
        <f t="shared" si="0"/>
        <v>61</v>
      </c>
      <c r="G11" s="160">
        <f t="shared" si="0"/>
        <v>58</v>
      </c>
      <c r="H11" s="48">
        <f t="shared" si="0"/>
        <v>3</v>
      </c>
      <c r="I11" s="170">
        <f t="shared" si="0"/>
        <v>61</v>
      </c>
      <c r="J11" s="165">
        <f t="shared" si="0"/>
        <v>47</v>
      </c>
      <c r="K11" s="60">
        <f t="shared" si="0"/>
        <v>14</v>
      </c>
      <c r="L11" s="191">
        <f t="shared" si="0"/>
        <v>61</v>
      </c>
      <c r="M11" s="161">
        <f t="shared" si="0"/>
        <v>0</v>
      </c>
      <c r="N11" s="73">
        <f t="shared" si="0"/>
        <v>14</v>
      </c>
      <c r="O11" s="73">
        <f t="shared" si="0"/>
        <v>14</v>
      </c>
      <c r="P11" s="73">
        <f t="shared" si="0"/>
        <v>26</v>
      </c>
      <c r="Q11" s="192">
        <f t="shared" si="0"/>
        <v>7</v>
      </c>
      <c r="R11" s="184">
        <f t="shared" si="0"/>
        <v>61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75"/>
      <c r="E12" s="275"/>
      <c r="F12" s="9"/>
      <c r="G12" s="275"/>
      <c r="H12" s="9"/>
      <c r="I12" s="9"/>
      <c r="J12" s="275"/>
      <c r="K12" s="275"/>
      <c r="L12" s="275"/>
      <c r="M12" s="275"/>
      <c r="N12" s="27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X9" sqref="X9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76"/>
      <c r="E1" s="276"/>
      <c r="F1" s="276"/>
      <c r="G1" s="276"/>
      <c r="H1" s="276"/>
      <c r="I1" s="276"/>
      <c r="J1" s="2"/>
      <c r="K1" s="2"/>
      <c r="L1" s="276"/>
      <c r="M1" s="276"/>
      <c r="N1" s="2"/>
      <c r="O1" s="2"/>
      <c r="P1" s="2"/>
      <c r="Q1" s="2"/>
      <c r="R1" s="276"/>
      <c r="S1" s="3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</row>
    <row r="2" spans="1:39" ht="31.5" customHeight="1" x14ac:dyDescent="0.2">
      <c r="A2" s="371" t="s">
        <v>82</v>
      </c>
      <c r="B2" s="371"/>
      <c r="C2" s="371"/>
      <c r="D2" s="276"/>
      <c r="E2" s="276"/>
      <c r="F2" s="276"/>
      <c r="G2" s="276"/>
      <c r="H2" s="276"/>
      <c r="I2" s="276"/>
      <c r="J2" s="2"/>
      <c r="K2" s="2"/>
      <c r="L2" s="276"/>
      <c r="M2" s="276"/>
      <c r="N2" s="2"/>
      <c r="O2" s="2"/>
      <c r="P2" s="2"/>
      <c r="Q2" s="2"/>
      <c r="R2" s="276"/>
      <c r="S2" s="3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</row>
    <row r="3" spans="1:39" ht="31.5" customHeight="1" x14ac:dyDescent="0.2">
      <c r="A3" s="371" t="s">
        <v>2</v>
      </c>
      <c r="B3" s="371"/>
      <c r="C3" s="371"/>
      <c r="D3" s="276"/>
      <c r="E3" s="276"/>
      <c r="F3" s="276"/>
      <c r="G3" s="276"/>
      <c r="H3" s="276"/>
      <c r="I3" s="276"/>
      <c r="J3" s="2"/>
      <c r="K3" s="2"/>
      <c r="L3" s="276"/>
      <c r="M3" s="276"/>
      <c r="N3" s="2"/>
      <c r="O3" s="2"/>
      <c r="P3" s="2"/>
      <c r="Q3" s="2"/>
      <c r="R3" s="276"/>
      <c r="S3" s="3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</row>
    <row r="4" spans="1:39" s="5" customFormat="1" ht="44.25" customHeight="1" thickBot="1" x14ac:dyDescent="0.25">
      <c r="A4" s="372" t="s">
        <v>84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78" t="s">
        <v>22</v>
      </c>
      <c r="B8" s="250">
        <f>'16-1'!B7</f>
        <v>29</v>
      </c>
      <c r="C8" s="251">
        <f>B8+'ت 15-1'!C8</f>
        <v>612</v>
      </c>
      <c r="D8" s="250">
        <f>'16-1'!C7</f>
        <v>0</v>
      </c>
      <c r="E8" s="251">
        <f>D8+'ت 15-1'!E8</f>
        <v>11</v>
      </c>
      <c r="F8" s="250">
        <f>'16-1'!D7</f>
        <v>29</v>
      </c>
      <c r="G8" s="251">
        <f>F8+'ت 15-1'!G8</f>
        <v>598</v>
      </c>
      <c r="H8" s="250">
        <f>'16-1'!E7</f>
        <v>0</v>
      </c>
      <c r="I8" s="251">
        <f>H8+'ت 15-1'!I8</f>
        <v>3</v>
      </c>
      <c r="J8" s="250">
        <f t="shared" ref="J8:K8" si="0">D8+F8+H8</f>
        <v>29</v>
      </c>
      <c r="K8" s="251">
        <f t="shared" si="0"/>
        <v>612</v>
      </c>
      <c r="L8" s="250">
        <f>'16-1'!G7</f>
        <v>27</v>
      </c>
      <c r="M8" s="251">
        <f>L8+'ت 15-1'!M8</f>
        <v>583</v>
      </c>
      <c r="N8" s="250">
        <f>'16-1'!H7</f>
        <v>2</v>
      </c>
      <c r="O8" s="251">
        <f>N8+'ت 15-1'!O8</f>
        <v>29</v>
      </c>
      <c r="P8" s="250">
        <f t="shared" ref="P8:Q8" si="1">L8+N8</f>
        <v>29</v>
      </c>
      <c r="Q8" s="251">
        <f t="shared" si="1"/>
        <v>612</v>
      </c>
      <c r="R8" s="250">
        <f>'16-1'!J7</f>
        <v>24</v>
      </c>
      <c r="S8" s="251">
        <f>R8+'ت 15-1'!S8</f>
        <v>527</v>
      </c>
      <c r="T8" s="250">
        <f>'16-1'!K7</f>
        <v>5</v>
      </c>
      <c r="U8" s="251">
        <f>T8+'ت 15-1'!U8</f>
        <v>85</v>
      </c>
      <c r="V8" s="250">
        <f>R8+T8</f>
        <v>29</v>
      </c>
      <c r="W8" s="251">
        <f>U8+S8</f>
        <v>612</v>
      </c>
      <c r="X8" s="250">
        <f>'16-1'!M7</f>
        <v>0</v>
      </c>
      <c r="Y8" s="251">
        <f>X8+'ت 15-1'!Y8</f>
        <v>0</v>
      </c>
      <c r="Z8" s="250">
        <f>'16-1'!N7</f>
        <v>7</v>
      </c>
      <c r="AA8" s="251">
        <f>Z8+'ت 15-1'!AA8</f>
        <v>125</v>
      </c>
      <c r="AB8" s="250">
        <f>'16-1'!O7</f>
        <v>5</v>
      </c>
      <c r="AC8" s="251">
        <f>AB8+'ت 15-1'!AC8</f>
        <v>160</v>
      </c>
      <c r="AD8" s="250">
        <f>'16-1'!P7</f>
        <v>15</v>
      </c>
      <c r="AE8" s="251">
        <f>AD8+'ت 15-1'!AE8</f>
        <v>267</v>
      </c>
      <c r="AF8" s="250">
        <f>'16-1'!Q7</f>
        <v>2</v>
      </c>
      <c r="AG8" s="251">
        <f>AF8+'ت 15-1'!AG8</f>
        <v>60</v>
      </c>
      <c r="AH8" s="250">
        <f t="shared" ref="AH8:AI8" si="2">AF8+AD8+AB8+Z8+X8</f>
        <v>29</v>
      </c>
      <c r="AI8" s="252">
        <f t="shared" si="2"/>
        <v>612</v>
      </c>
      <c r="AJ8" s="7"/>
    </row>
    <row r="9" spans="1:39" ht="60" customHeight="1" thickBot="1" x14ac:dyDescent="0.25">
      <c r="A9" s="266" t="s">
        <v>23</v>
      </c>
      <c r="B9" s="250">
        <f>'16-1'!B8</f>
        <v>10</v>
      </c>
      <c r="C9" s="251">
        <f>B9+'ت 15-1'!C9</f>
        <v>362</v>
      </c>
      <c r="D9" s="250">
        <f>'16-1'!C8</f>
        <v>0</v>
      </c>
      <c r="E9" s="251">
        <f>D9+'ت 15-1'!E9</f>
        <v>13</v>
      </c>
      <c r="F9" s="250">
        <f>'16-1'!D8</f>
        <v>10</v>
      </c>
      <c r="G9" s="251">
        <f>F9+'ت 15-1'!G9</f>
        <v>343</v>
      </c>
      <c r="H9" s="250">
        <f>'16-1'!E8</f>
        <v>0</v>
      </c>
      <c r="I9" s="251">
        <f>H9+'ت 15-1'!I9</f>
        <v>6</v>
      </c>
      <c r="J9" s="250">
        <f t="shared" ref="J9:J11" si="3">D9+F9+H9</f>
        <v>10</v>
      </c>
      <c r="K9" s="251">
        <f t="shared" ref="K9:K11" si="4">E9+G9+I9</f>
        <v>362</v>
      </c>
      <c r="L9" s="250">
        <f>'16-1'!G8</f>
        <v>10</v>
      </c>
      <c r="M9" s="251">
        <f>L9+'ت 15-1'!M9</f>
        <v>340</v>
      </c>
      <c r="N9" s="250">
        <f>'16-1'!H8</f>
        <v>0</v>
      </c>
      <c r="O9" s="251">
        <f>N9+'ت 15-1'!O9</f>
        <v>22</v>
      </c>
      <c r="P9" s="250">
        <f t="shared" ref="P9:P11" si="5">L9+N9</f>
        <v>10</v>
      </c>
      <c r="Q9" s="251">
        <f t="shared" ref="Q9:Q11" si="6">M9+O9</f>
        <v>362</v>
      </c>
      <c r="R9" s="250">
        <f>'16-1'!J8</f>
        <v>6</v>
      </c>
      <c r="S9" s="251">
        <f>R9+'ت 15-1'!S9</f>
        <v>327</v>
      </c>
      <c r="T9" s="250">
        <f>'16-1'!K8</f>
        <v>4</v>
      </c>
      <c r="U9" s="251">
        <f>T9+'ت 15-1'!U9</f>
        <v>35</v>
      </c>
      <c r="V9" s="250">
        <f t="shared" ref="V9:V11" si="7">R9+T9</f>
        <v>10</v>
      </c>
      <c r="W9" s="251">
        <f t="shared" ref="W9:W11" si="8">U9+S9</f>
        <v>362</v>
      </c>
      <c r="X9" s="250">
        <f>'16-1'!M8</f>
        <v>0</v>
      </c>
      <c r="Y9" s="251">
        <f>X9+'ت 15-1'!Y9</f>
        <v>8</v>
      </c>
      <c r="Z9" s="250">
        <f>'16-1'!N8</f>
        <v>2</v>
      </c>
      <c r="AA9" s="251">
        <f>Z9+'ت 15-1'!AA9</f>
        <v>104</v>
      </c>
      <c r="AB9" s="250">
        <f>'16-1'!O8</f>
        <v>3</v>
      </c>
      <c r="AC9" s="251">
        <f>AB9+'ت 15-1'!AC9</f>
        <v>110</v>
      </c>
      <c r="AD9" s="250">
        <f>'16-1'!P8</f>
        <v>4</v>
      </c>
      <c r="AE9" s="251">
        <f>AD9+'ت 15-1'!AE9</f>
        <v>110</v>
      </c>
      <c r="AF9" s="250">
        <f>'16-1'!Q8</f>
        <v>1</v>
      </c>
      <c r="AG9" s="251">
        <f>AF9+'ت 15-1'!AG9</f>
        <v>30</v>
      </c>
      <c r="AH9" s="250">
        <f t="shared" ref="AH9:AH11" si="9">AF9+AD9+AB9+Z9+X9</f>
        <v>10</v>
      </c>
      <c r="AI9" s="252">
        <f t="shared" ref="AI9:AI11" si="10">AG9+AE9+AC9+AA9+Y9</f>
        <v>362</v>
      </c>
      <c r="AJ9" s="7"/>
      <c r="AK9" s="7"/>
      <c r="AL9" s="7"/>
      <c r="AM9" s="7"/>
    </row>
    <row r="10" spans="1:39" ht="60" customHeight="1" thickBot="1" x14ac:dyDescent="0.25">
      <c r="A10" s="278" t="s">
        <v>24</v>
      </c>
      <c r="B10" s="250">
        <f>'16-1'!B9</f>
        <v>22</v>
      </c>
      <c r="C10" s="251">
        <f>B10+'ت 15-1'!C10</f>
        <v>575</v>
      </c>
      <c r="D10" s="250">
        <f>'16-1'!C9</f>
        <v>1</v>
      </c>
      <c r="E10" s="251">
        <f>D10+'ت 15-1'!E10</f>
        <v>12</v>
      </c>
      <c r="F10" s="250">
        <f>'16-1'!D9</f>
        <v>21</v>
      </c>
      <c r="G10" s="251">
        <f>F10+'ت 15-1'!G10</f>
        <v>563</v>
      </c>
      <c r="H10" s="250">
        <f>'16-1'!E9</f>
        <v>0</v>
      </c>
      <c r="I10" s="251">
        <f>H10+'ت 15-1'!I10</f>
        <v>0</v>
      </c>
      <c r="J10" s="250">
        <f t="shared" si="3"/>
        <v>22</v>
      </c>
      <c r="K10" s="251">
        <f t="shared" si="4"/>
        <v>575</v>
      </c>
      <c r="L10" s="250">
        <f>'16-1'!G9</f>
        <v>21</v>
      </c>
      <c r="M10" s="251">
        <f>L10+'ت 15-1'!M10</f>
        <v>543</v>
      </c>
      <c r="N10" s="250">
        <f>'16-1'!H9</f>
        <v>1</v>
      </c>
      <c r="O10" s="251">
        <f>N10+'ت 15-1'!O10</f>
        <v>32</v>
      </c>
      <c r="P10" s="250">
        <f t="shared" si="5"/>
        <v>22</v>
      </c>
      <c r="Q10" s="251">
        <f t="shared" si="6"/>
        <v>575</v>
      </c>
      <c r="R10" s="250">
        <f>'16-1'!J9</f>
        <v>17</v>
      </c>
      <c r="S10" s="251">
        <f>R10+'ت 15-1'!S10</f>
        <v>519</v>
      </c>
      <c r="T10" s="250">
        <f>'16-1'!K9</f>
        <v>5</v>
      </c>
      <c r="U10" s="251">
        <f>T10+'ت 15-1'!U10</f>
        <v>56</v>
      </c>
      <c r="V10" s="250">
        <f t="shared" si="7"/>
        <v>22</v>
      </c>
      <c r="W10" s="251">
        <f t="shared" si="8"/>
        <v>575</v>
      </c>
      <c r="X10" s="250">
        <f>'16-1'!M9</f>
        <v>0</v>
      </c>
      <c r="Y10" s="251">
        <f>X10+'ت 15-1'!Y10</f>
        <v>13</v>
      </c>
      <c r="Z10" s="250">
        <f>'16-1'!N9</f>
        <v>5</v>
      </c>
      <c r="AA10" s="251">
        <f>Z10+'ت 15-1'!AA10</f>
        <v>153</v>
      </c>
      <c r="AB10" s="250">
        <f>'16-1'!O9</f>
        <v>6</v>
      </c>
      <c r="AC10" s="251">
        <f>AB10+'ت 15-1'!AC10</f>
        <v>222</v>
      </c>
      <c r="AD10" s="250">
        <f>'16-1'!P9</f>
        <v>7</v>
      </c>
      <c r="AE10" s="251">
        <f>AD10+'ت 15-1'!AE10</f>
        <v>155</v>
      </c>
      <c r="AF10" s="250">
        <f>'16-1'!Q9</f>
        <v>4</v>
      </c>
      <c r="AG10" s="251">
        <f>AF10+'ت 15-1'!AG10</f>
        <v>32</v>
      </c>
      <c r="AH10" s="250">
        <f t="shared" si="9"/>
        <v>22</v>
      </c>
      <c r="AI10" s="252">
        <f t="shared" si="10"/>
        <v>575</v>
      </c>
      <c r="AJ10" s="7"/>
    </row>
    <row r="11" spans="1:39" ht="60" customHeight="1" thickBot="1" x14ac:dyDescent="0.25">
      <c r="A11" s="278" t="s">
        <v>28</v>
      </c>
      <c r="B11" s="250">
        <f>'16-1'!B10</f>
        <v>0</v>
      </c>
      <c r="C11" s="251">
        <f>B11+'ت 15-1'!C11</f>
        <v>21</v>
      </c>
      <c r="D11" s="250">
        <f>'16-1'!C10</f>
        <v>0</v>
      </c>
      <c r="E11" s="251">
        <f>D11+'ت 15-1'!E11</f>
        <v>3</v>
      </c>
      <c r="F11" s="250">
        <f>'16-1'!D10</f>
        <v>0</v>
      </c>
      <c r="G11" s="251">
        <f>F11+'ت 15-1'!G11</f>
        <v>17</v>
      </c>
      <c r="H11" s="250">
        <f>'16-1'!E10</f>
        <v>0</v>
      </c>
      <c r="I11" s="251">
        <f>H11+'ت 15-1'!I11</f>
        <v>1</v>
      </c>
      <c r="J11" s="250">
        <f t="shared" si="3"/>
        <v>0</v>
      </c>
      <c r="K11" s="251">
        <f t="shared" si="4"/>
        <v>21</v>
      </c>
      <c r="L11" s="250">
        <f>'16-1'!G10</f>
        <v>0</v>
      </c>
      <c r="M11" s="251">
        <f>L11+'ت 15-1'!M11</f>
        <v>20</v>
      </c>
      <c r="N11" s="250">
        <f>'16-1'!H10</f>
        <v>0</v>
      </c>
      <c r="O11" s="251">
        <f>N11+'ت 15-1'!O11</f>
        <v>1</v>
      </c>
      <c r="P11" s="250">
        <f t="shared" si="5"/>
        <v>0</v>
      </c>
      <c r="Q11" s="251">
        <f t="shared" si="6"/>
        <v>21</v>
      </c>
      <c r="R11" s="250">
        <f>'16-1'!J10</f>
        <v>0</v>
      </c>
      <c r="S11" s="251">
        <f>R11+'ت 15-1'!S11</f>
        <v>21</v>
      </c>
      <c r="T11" s="250">
        <f>'16-1'!K10</f>
        <v>0</v>
      </c>
      <c r="U11" s="251">
        <f>T11+'ت 15-1'!U11</f>
        <v>0</v>
      </c>
      <c r="V11" s="250">
        <f t="shared" si="7"/>
        <v>0</v>
      </c>
      <c r="W11" s="251">
        <f t="shared" si="8"/>
        <v>21</v>
      </c>
      <c r="X11" s="250">
        <f>'16-1'!M10</f>
        <v>0</v>
      </c>
      <c r="Y11" s="251">
        <f>X11+'ت 15-1'!Y11</f>
        <v>0</v>
      </c>
      <c r="Z11" s="250">
        <f>'16-1'!N10</f>
        <v>0</v>
      </c>
      <c r="AA11" s="251">
        <f>Z11+'ت 15-1'!AA11</f>
        <v>1</v>
      </c>
      <c r="AB11" s="250">
        <f>'16-1'!O10</f>
        <v>0</v>
      </c>
      <c r="AC11" s="251">
        <f>AB11+'ت 15-1'!AC11</f>
        <v>3</v>
      </c>
      <c r="AD11" s="250">
        <f>'16-1'!P10</f>
        <v>0</v>
      </c>
      <c r="AE11" s="251">
        <f>AD11+'ت 15-1'!AE11</f>
        <v>16</v>
      </c>
      <c r="AF11" s="250">
        <f>'16-1'!Q10</f>
        <v>0</v>
      </c>
      <c r="AG11" s="251">
        <f>AF11+'ت 15-1'!AG11</f>
        <v>1</v>
      </c>
      <c r="AH11" s="250">
        <f t="shared" si="9"/>
        <v>0</v>
      </c>
      <c r="AI11" s="252">
        <f t="shared" si="10"/>
        <v>21</v>
      </c>
      <c r="AJ11" s="7"/>
    </row>
    <row r="12" spans="1:39" ht="74.25" customHeight="1" thickBot="1" x14ac:dyDescent="0.25">
      <c r="A12" s="253" t="s">
        <v>73</v>
      </c>
      <c r="B12" s="254">
        <f>SUM(B8:B11)</f>
        <v>61</v>
      </c>
      <c r="C12" s="255">
        <f>SUM(C8:C11)</f>
        <v>1570</v>
      </c>
      <c r="D12" s="256">
        <f t="shared" ref="D12:AI12" si="11">SUM(D8:D11)</f>
        <v>1</v>
      </c>
      <c r="E12" s="255">
        <f t="shared" si="11"/>
        <v>39</v>
      </c>
      <c r="F12" s="256">
        <f t="shared" si="11"/>
        <v>60</v>
      </c>
      <c r="G12" s="255">
        <f t="shared" si="11"/>
        <v>1521</v>
      </c>
      <c r="H12" s="256">
        <f t="shared" si="11"/>
        <v>0</v>
      </c>
      <c r="I12" s="255">
        <f t="shared" si="11"/>
        <v>10</v>
      </c>
      <c r="J12" s="256">
        <f t="shared" si="11"/>
        <v>61</v>
      </c>
      <c r="K12" s="255">
        <f t="shared" si="11"/>
        <v>1570</v>
      </c>
      <c r="L12" s="256">
        <f t="shared" si="11"/>
        <v>58</v>
      </c>
      <c r="M12" s="255">
        <f t="shared" si="11"/>
        <v>1486</v>
      </c>
      <c r="N12" s="256">
        <f t="shared" si="11"/>
        <v>3</v>
      </c>
      <c r="O12" s="255">
        <f t="shared" si="11"/>
        <v>84</v>
      </c>
      <c r="P12" s="256">
        <f t="shared" si="11"/>
        <v>61</v>
      </c>
      <c r="Q12" s="255">
        <f t="shared" si="11"/>
        <v>1570</v>
      </c>
      <c r="R12" s="256">
        <f t="shared" si="11"/>
        <v>47</v>
      </c>
      <c r="S12" s="255">
        <f t="shared" si="11"/>
        <v>1394</v>
      </c>
      <c r="T12" s="256">
        <f t="shared" si="11"/>
        <v>14</v>
      </c>
      <c r="U12" s="255">
        <f t="shared" si="11"/>
        <v>176</v>
      </c>
      <c r="V12" s="256">
        <f t="shared" si="11"/>
        <v>61</v>
      </c>
      <c r="W12" s="255">
        <f t="shared" si="11"/>
        <v>1570</v>
      </c>
      <c r="X12" s="256">
        <f t="shared" si="11"/>
        <v>0</v>
      </c>
      <c r="Y12" s="255">
        <f t="shared" si="11"/>
        <v>21</v>
      </c>
      <c r="Z12" s="256">
        <f t="shared" si="11"/>
        <v>14</v>
      </c>
      <c r="AA12" s="255">
        <f t="shared" si="11"/>
        <v>383</v>
      </c>
      <c r="AB12" s="256">
        <f t="shared" si="11"/>
        <v>14</v>
      </c>
      <c r="AC12" s="255">
        <f t="shared" si="11"/>
        <v>495</v>
      </c>
      <c r="AD12" s="256">
        <f t="shared" si="11"/>
        <v>26</v>
      </c>
      <c r="AE12" s="255">
        <f t="shared" si="11"/>
        <v>548</v>
      </c>
      <c r="AF12" s="256">
        <f t="shared" si="11"/>
        <v>7</v>
      </c>
      <c r="AG12" s="255">
        <f t="shared" si="11"/>
        <v>123</v>
      </c>
      <c r="AH12" s="256">
        <f t="shared" si="11"/>
        <v>61</v>
      </c>
      <c r="AI12" s="257">
        <f t="shared" si="11"/>
        <v>1570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75"/>
      <c r="F13" s="275"/>
      <c r="G13" s="275"/>
      <c r="H13" s="275"/>
      <c r="I13" s="275"/>
      <c r="J13" s="9"/>
      <c r="K13" s="9"/>
      <c r="L13" s="275"/>
      <c r="M13" s="275"/>
      <c r="N13" s="9"/>
      <c r="O13" s="9"/>
      <c r="P13" s="9"/>
      <c r="Q13" s="9"/>
      <c r="R13" s="275"/>
      <c r="S13" s="10"/>
      <c r="T13" s="275"/>
      <c r="U13" s="275"/>
      <c r="V13" s="275"/>
      <c r="W13" s="275"/>
      <c r="X13" s="275"/>
      <c r="Y13" s="275"/>
      <c r="Z13" s="27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D9" sqref="D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80"/>
      <c r="E1" s="280"/>
      <c r="F1" s="2"/>
      <c r="G1" s="280"/>
      <c r="H1" s="2"/>
      <c r="I1" s="2"/>
      <c r="J1" s="280"/>
      <c r="K1" s="280"/>
      <c r="L1" s="280"/>
      <c r="M1" s="280"/>
      <c r="N1" s="280"/>
      <c r="O1" s="280"/>
      <c r="P1" s="280"/>
      <c r="Q1" s="280"/>
      <c r="R1" s="280"/>
    </row>
    <row r="2" spans="1:22" ht="31.5" customHeight="1" x14ac:dyDescent="0.2">
      <c r="A2" s="371" t="s">
        <v>1</v>
      </c>
      <c r="B2" s="371"/>
      <c r="C2" s="371"/>
      <c r="D2" s="280"/>
      <c r="E2" s="280"/>
      <c r="F2" s="2"/>
      <c r="G2" s="280"/>
      <c r="H2" s="2"/>
      <c r="I2" s="2"/>
      <c r="J2" s="280"/>
      <c r="K2" s="280"/>
      <c r="L2" s="280"/>
      <c r="M2" s="280"/>
      <c r="N2" s="280"/>
      <c r="O2" s="280"/>
      <c r="P2" s="280"/>
      <c r="Q2" s="280"/>
      <c r="R2" s="280"/>
    </row>
    <row r="3" spans="1:22" ht="31.5" customHeight="1" x14ac:dyDescent="0.2">
      <c r="A3" s="371" t="s">
        <v>2</v>
      </c>
      <c r="B3" s="371"/>
      <c r="C3" s="371"/>
      <c r="D3" s="280"/>
      <c r="E3" s="280"/>
      <c r="F3" s="2"/>
      <c r="G3" s="280"/>
      <c r="H3" s="2"/>
      <c r="I3" s="2"/>
      <c r="J3" s="280"/>
      <c r="K3" s="280"/>
      <c r="L3" s="280"/>
      <c r="M3" s="280"/>
      <c r="N3" s="280"/>
      <c r="O3" s="280"/>
      <c r="P3" s="280"/>
      <c r="Q3" s="280"/>
      <c r="R3" s="280"/>
    </row>
    <row r="4" spans="1:22" s="15" customFormat="1" ht="44.25" customHeight="1" thickBot="1" x14ac:dyDescent="0.25">
      <c r="A4" s="372" t="s">
        <v>87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81" t="s">
        <v>22</v>
      </c>
      <c r="B7" s="21">
        <v>44</v>
      </c>
      <c r="C7" s="31">
        <v>0</v>
      </c>
      <c r="D7" s="32">
        <v>44</v>
      </c>
      <c r="E7" s="33">
        <v>0</v>
      </c>
      <c r="F7" s="173">
        <f>E7+D7+C7</f>
        <v>44</v>
      </c>
      <c r="G7" s="158">
        <v>40</v>
      </c>
      <c r="H7" s="174">
        <v>4</v>
      </c>
      <c r="I7" s="168">
        <f>H7+G7</f>
        <v>44</v>
      </c>
      <c r="J7" s="163">
        <v>38</v>
      </c>
      <c r="K7" s="179">
        <v>6</v>
      </c>
      <c r="L7" s="187">
        <f>K7+J7</f>
        <v>44</v>
      </c>
      <c r="M7" s="66">
        <v>0</v>
      </c>
      <c r="N7" s="67">
        <v>11</v>
      </c>
      <c r="O7" s="67">
        <v>6</v>
      </c>
      <c r="P7" s="67">
        <v>20</v>
      </c>
      <c r="Q7" s="188">
        <v>7</v>
      </c>
      <c r="R7" s="182">
        <f>Q7+P7+O7+N7+M7</f>
        <v>44</v>
      </c>
      <c r="S7" s="16"/>
    </row>
    <row r="8" spans="1:22" ht="51" customHeight="1" thickBot="1" x14ac:dyDescent="0.25">
      <c r="A8" s="281" t="s">
        <v>23</v>
      </c>
      <c r="B8" s="21">
        <v>23</v>
      </c>
      <c r="C8" s="31">
        <v>1</v>
      </c>
      <c r="D8" s="32">
        <v>22</v>
      </c>
      <c r="E8" s="33">
        <v>0</v>
      </c>
      <c r="F8" s="173">
        <f>E8+D8+C8</f>
        <v>23</v>
      </c>
      <c r="G8" s="158">
        <v>0</v>
      </c>
      <c r="H8" s="174">
        <v>23</v>
      </c>
      <c r="I8" s="168">
        <f>H8+G8</f>
        <v>23</v>
      </c>
      <c r="J8" s="163">
        <v>20</v>
      </c>
      <c r="K8" s="179">
        <v>3</v>
      </c>
      <c r="L8" s="187">
        <f>K8+J8</f>
        <v>23</v>
      </c>
      <c r="M8" s="66">
        <v>1</v>
      </c>
      <c r="N8" s="67">
        <v>6</v>
      </c>
      <c r="O8" s="67">
        <v>11</v>
      </c>
      <c r="P8" s="67">
        <v>3</v>
      </c>
      <c r="Q8" s="188">
        <v>2</v>
      </c>
      <c r="R8" s="182">
        <f>Q8+P8+O8+N8+M8</f>
        <v>23</v>
      </c>
      <c r="S8" s="16"/>
      <c r="T8" s="16"/>
      <c r="U8" s="16"/>
      <c r="V8" s="16"/>
    </row>
    <row r="9" spans="1:22" ht="51" customHeight="1" thickBot="1" x14ac:dyDescent="0.25">
      <c r="A9" s="281" t="s">
        <v>24</v>
      </c>
      <c r="B9" s="21">
        <v>47</v>
      </c>
      <c r="C9" s="31">
        <v>2</v>
      </c>
      <c r="D9" s="32">
        <v>45</v>
      </c>
      <c r="E9" s="33">
        <v>0</v>
      </c>
      <c r="F9" s="173">
        <f>E9+D9+C9</f>
        <v>47</v>
      </c>
      <c r="G9" s="158">
        <v>43</v>
      </c>
      <c r="H9" s="174">
        <v>4</v>
      </c>
      <c r="I9" s="168">
        <f>H9+G9</f>
        <v>47</v>
      </c>
      <c r="J9" s="163">
        <v>42</v>
      </c>
      <c r="K9" s="179">
        <v>5</v>
      </c>
      <c r="L9" s="187">
        <f>K9+J9</f>
        <v>47</v>
      </c>
      <c r="M9" s="66">
        <v>0</v>
      </c>
      <c r="N9" s="67">
        <v>17</v>
      </c>
      <c r="O9" s="67">
        <v>14</v>
      </c>
      <c r="P9" s="67">
        <v>16</v>
      </c>
      <c r="Q9" s="188">
        <v>0</v>
      </c>
      <c r="R9" s="182">
        <f>Q9+P9+O9+N9+M9</f>
        <v>47</v>
      </c>
      <c r="S9" s="16"/>
    </row>
    <row r="10" spans="1:22" ht="51" customHeight="1" thickBot="1" x14ac:dyDescent="0.25">
      <c r="A10" s="25" t="s">
        <v>28</v>
      </c>
      <c r="B10" s="22">
        <v>3</v>
      </c>
      <c r="C10" s="34">
        <v>0</v>
      </c>
      <c r="D10" s="35">
        <v>3</v>
      </c>
      <c r="E10" s="36">
        <v>0</v>
      </c>
      <c r="F10" s="175">
        <f>E10+D10+C10</f>
        <v>3</v>
      </c>
      <c r="G10" s="159">
        <v>3</v>
      </c>
      <c r="H10" s="176">
        <v>0</v>
      </c>
      <c r="I10" s="169">
        <f>H10+G10</f>
        <v>3</v>
      </c>
      <c r="J10" s="164">
        <v>3</v>
      </c>
      <c r="K10" s="180">
        <v>0</v>
      </c>
      <c r="L10" s="189">
        <f>K10+J10</f>
        <v>3</v>
      </c>
      <c r="M10" s="69">
        <v>0</v>
      </c>
      <c r="N10" s="70">
        <v>0</v>
      </c>
      <c r="O10" s="70">
        <v>0</v>
      </c>
      <c r="P10" s="70">
        <v>3</v>
      </c>
      <c r="Q10" s="190">
        <v>0</v>
      </c>
      <c r="R10" s="183">
        <f>Q10+P10+O10+N10+M10</f>
        <v>3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117</v>
      </c>
      <c r="C11" s="18">
        <f t="shared" si="0"/>
        <v>3</v>
      </c>
      <c r="D11" s="19">
        <f t="shared" si="0"/>
        <v>114</v>
      </c>
      <c r="E11" s="20">
        <f t="shared" si="0"/>
        <v>0</v>
      </c>
      <c r="F11" s="177">
        <f t="shared" si="0"/>
        <v>117</v>
      </c>
      <c r="G11" s="160">
        <f t="shared" si="0"/>
        <v>86</v>
      </c>
      <c r="H11" s="48">
        <f t="shared" si="0"/>
        <v>31</v>
      </c>
      <c r="I11" s="170">
        <f t="shared" si="0"/>
        <v>117</v>
      </c>
      <c r="J11" s="165">
        <f t="shared" si="0"/>
        <v>103</v>
      </c>
      <c r="K11" s="60">
        <f t="shared" si="0"/>
        <v>14</v>
      </c>
      <c r="L11" s="191">
        <f t="shared" si="0"/>
        <v>117</v>
      </c>
      <c r="M11" s="161">
        <f t="shared" si="0"/>
        <v>1</v>
      </c>
      <c r="N11" s="73">
        <f t="shared" si="0"/>
        <v>34</v>
      </c>
      <c r="O11" s="73">
        <f t="shared" si="0"/>
        <v>31</v>
      </c>
      <c r="P11" s="73">
        <f t="shared" si="0"/>
        <v>42</v>
      </c>
      <c r="Q11" s="192">
        <f t="shared" si="0"/>
        <v>9</v>
      </c>
      <c r="R11" s="184">
        <f t="shared" si="0"/>
        <v>117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79"/>
      <c r="E12" s="279"/>
      <c r="F12" s="9"/>
      <c r="G12" s="279"/>
      <c r="H12" s="9"/>
      <c r="I12" s="9"/>
      <c r="J12" s="279"/>
      <c r="K12" s="279"/>
      <c r="L12" s="279"/>
      <c r="M12" s="279"/>
      <c r="N12" s="279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B8" sqref="B8:AI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80"/>
      <c r="E1" s="280"/>
      <c r="F1" s="280"/>
      <c r="G1" s="280"/>
      <c r="H1" s="280"/>
      <c r="I1" s="280"/>
      <c r="J1" s="2"/>
      <c r="K1" s="2"/>
      <c r="L1" s="280"/>
      <c r="M1" s="280"/>
      <c r="N1" s="2"/>
      <c r="O1" s="2"/>
      <c r="P1" s="2"/>
      <c r="Q1" s="2"/>
      <c r="R1" s="280"/>
      <c r="S1" s="3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</row>
    <row r="2" spans="1:39" ht="31.5" customHeight="1" x14ac:dyDescent="0.2">
      <c r="A2" s="371" t="s">
        <v>82</v>
      </c>
      <c r="B2" s="371"/>
      <c r="C2" s="371"/>
      <c r="D2" s="280"/>
      <c r="E2" s="280"/>
      <c r="F2" s="280"/>
      <c r="G2" s="280"/>
      <c r="H2" s="280"/>
      <c r="I2" s="280"/>
      <c r="J2" s="2"/>
      <c r="K2" s="2"/>
      <c r="L2" s="280"/>
      <c r="M2" s="280"/>
      <c r="N2" s="2"/>
      <c r="O2" s="2"/>
      <c r="P2" s="2"/>
      <c r="Q2" s="2"/>
      <c r="R2" s="280"/>
      <c r="S2" s="3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</row>
    <row r="3" spans="1:39" ht="31.5" customHeight="1" x14ac:dyDescent="0.2">
      <c r="A3" s="371" t="s">
        <v>2</v>
      </c>
      <c r="B3" s="371"/>
      <c r="C3" s="371"/>
      <c r="D3" s="280"/>
      <c r="E3" s="280"/>
      <c r="F3" s="280"/>
      <c r="G3" s="280"/>
      <c r="H3" s="280"/>
      <c r="I3" s="280"/>
      <c r="J3" s="2"/>
      <c r="K3" s="2"/>
      <c r="L3" s="280"/>
      <c r="M3" s="280"/>
      <c r="N3" s="2"/>
      <c r="O3" s="2"/>
      <c r="P3" s="2"/>
      <c r="Q3" s="2"/>
      <c r="R3" s="280"/>
      <c r="S3" s="3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</row>
    <row r="4" spans="1:39" s="5" customFormat="1" ht="44.25" customHeight="1" thickBot="1" x14ac:dyDescent="0.25">
      <c r="A4" s="372" t="s">
        <v>86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82" t="s">
        <v>22</v>
      </c>
      <c r="B8" s="250">
        <f>'17-1'!B7</f>
        <v>44</v>
      </c>
      <c r="C8" s="251">
        <f>B8+'ت 16-1'!C8</f>
        <v>656</v>
      </c>
      <c r="D8" s="250">
        <f>'17-1'!C7</f>
        <v>0</v>
      </c>
      <c r="E8" s="251">
        <f>D8+'ت 16-1'!E8</f>
        <v>11</v>
      </c>
      <c r="F8" s="250">
        <f>'17-1'!D7</f>
        <v>44</v>
      </c>
      <c r="G8" s="251">
        <f>F8+'ت 16-1'!G8</f>
        <v>642</v>
      </c>
      <c r="H8" s="250">
        <f>'17-1'!E7</f>
        <v>0</v>
      </c>
      <c r="I8" s="251">
        <f>H8+'ت 16-1'!I8</f>
        <v>3</v>
      </c>
      <c r="J8" s="250">
        <f t="shared" ref="J8:K8" si="0">D8+F8+H8</f>
        <v>44</v>
      </c>
      <c r="K8" s="251">
        <f t="shared" si="0"/>
        <v>656</v>
      </c>
      <c r="L8" s="250">
        <f>'17-1'!G7</f>
        <v>40</v>
      </c>
      <c r="M8" s="251">
        <f>L8+'ت 16-1'!M8</f>
        <v>623</v>
      </c>
      <c r="N8" s="250">
        <f>'17-1'!H7</f>
        <v>4</v>
      </c>
      <c r="O8" s="251">
        <f>N8+'ت 16-1'!O8</f>
        <v>33</v>
      </c>
      <c r="P8" s="250">
        <f t="shared" ref="P8:Q8" si="1">L8+N8</f>
        <v>44</v>
      </c>
      <c r="Q8" s="251">
        <f t="shared" si="1"/>
        <v>656</v>
      </c>
      <c r="R8" s="250">
        <f>'17-1'!J7</f>
        <v>38</v>
      </c>
      <c r="S8" s="251">
        <f>R8+'ت 16-1'!S8</f>
        <v>565</v>
      </c>
      <c r="T8" s="250">
        <f>'17-1'!K7</f>
        <v>6</v>
      </c>
      <c r="U8" s="251">
        <f>T8+'ت 16-1'!U8</f>
        <v>91</v>
      </c>
      <c r="V8" s="250">
        <f>R8+T8</f>
        <v>44</v>
      </c>
      <c r="W8" s="251">
        <f>U8+S8</f>
        <v>656</v>
      </c>
      <c r="X8" s="250">
        <f>'17-1'!M7</f>
        <v>0</v>
      </c>
      <c r="Y8" s="251">
        <f>X8+'ت 16-1'!Y8</f>
        <v>0</v>
      </c>
      <c r="Z8" s="250">
        <f>'17-1'!N7</f>
        <v>11</v>
      </c>
      <c r="AA8" s="251">
        <f>Z8+'ت 16-1'!AA8</f>
        <v>136</v>
      </c>
      <c r="AB8" s="250">
        <f>'17-1'!O7</f>
        <v>6</v>
      </c>
      <c r="AC8" s="251">
        <f>AB8+'ت 16-1'!AC8</f>
        <v>166</v>
      </c>
      <c r="AD8" s="250">
        <f>'17-1'!P7</f>
        <v>20</v>
      </c>
      <c r="AE8" s="251">
        <f>AD8+'ت 16-1'!AE8</f>
        <v>287</v>
      </c>
      <c r="AF8" s="250">
        <f>'17-1'!Q7</f>
        <v>7</v>
      </c>
      <c r="AG8" s="251">
        <f>AF8+'ت 16-1'!AG8</f>
        <v>67</v>
      </c>
      <c r="AH8" s="250">
        <f t="shared" ref="AH8:AI8" si="2">AF8+AD8+AB8+Z8+X8</f>
        <v>44</v>
      </c>
      <c r="AI8" s="252">
        <f t="shared" si="2"/>
        <v>656</v>
      </c>
      <c r="AJ8" s="7"/>
    </row>
    <row r="9" spans="1:39" ht="60" customHeight="1" thickBot="1" x14ac:dyDescent="0.25">
      <c r="A9" s="266" t="s">
        <v>23</v>
      </c>
      <c r="B9" s="250">
        <f>'17-1'!B8</f>
        <v>23</v>
      </c>
      <c r="C9" s="251">
        <f>B9+'ت 16-1'!C9</f>
        <v>385</v>
      </c>
      <c r="D9" s="250">
        <f>'17-1'!C8</f>
        <v>1</v>
      </c>
      <c r="E9" s="251">
        <f>D9+'ت 16-1'!E9</f>
        <v>14</v>
      </c>
      <c r="F9" s="250">
        <f>'17-1'!D8</f>
        <v>22</v>
      </c>
      <c r="G9" s="251">
        <f>F9+'ت 16-1'!G9</f>
        <v>365</v>
      </c>
      <c r="H9" s="250">
        <f>'17-1'!E8</f>
        <v>0</v>
      </c>
      <c r="I9" s="251">
        <f>H9+'ت 16-1'!I9</f>
        <v>6</v>
      </c>
      <c r="J9" s="250">
        <f t="shared" ref="J9:J11" si="3">D9+F9+H9</f>
        <v>23</v>
      </c>
      <c r="K9" s="251">
        <f t="shared" ref="K9:K11" si="4">E9+G9+I9</f>
        <v>385</v>
      </c>
      <c r="L9" s="250">
        <f>'17-1'!G8</f>
        <v>0</v>
      </c>
      <c r="M9" s="251">
        <f>L9+'ت 16-1'!M9</f>
        <v>340</v>
      </c>
      <c r="N9" s="250">
        <f>'17-1'!H8</f>
        <v>23</v>
      </c>
      <c r="O9" s="251">
        <f>N9+'ت 16-1'!O9</f>
        <v>45</v>
      </c>
      <c r="P9" s="250">
        <f t="shared" ref="P9:P11" si="5">L9+N9</f>
        <v>23</v>
      </c>
      <c r="Q9" s="251">
        <f t="shared" ref="Q9:Q11" si="6">M9+O9</f>
        <v>385</v>
      </c>
      <c r="R9" s="250">
        <f>'17-1'!J8</f>
        <v>20</v>
      </c>
      <c r="S9" s="251">
        <f>R9+'ت 16-1'!S9</f>
        <v>347</v>
      </c>
      <c r="T9" s="250">
        <f>'17-1'!K8</f>
        <v>3</v>
      </c>
      <c r="U9" s="251">
        <f>T9+'ت 16-1'!U9</f>
        <v>38</v>
      </c>
      <c r="V9" s="250">
        <f t="shared" ref="V9:V11" si="7">R9+T9</f>
        <v>23</v>
      </c>
      <c r="W9" s="251">
        <f t="shared" ref="W9:W11" si="8">U9+S9</f>
        <v>385</v>
      </c>
      <c r="X9" s="250">
        <f>'17-1'!M8</f>
        <v>1</v>
      </c>
      <c r="Y9" s="251">
        <f>X9+'ت 16-1'!Y9</f>
        <v>9</v>
      </c>
      <c r="Z9" s="250">
        <f>'17-1'!N8</f>
        <v>6</v>
      </c>
      <c r="AA9" s="251">
        <f>Z9+'ت 16-1'!AA9</f>
        <v>110</v>
      </c>
      <c r="AB9" s="250">
        <f>'17-1'!O8</f>
        <v>11</v>
      </c>
      <c r="AC9" s="251">
        <f>AB9+'ت 16-1'!AC9</f>
        <v>121</v>
      </c>
      <c r="AD9" s="250">
        <f>'17-1'!P8</f>
        <v>3</v>
      </c>
      <c r="AE9" s="251">
        <f>AD9+'ت 16-1'!AE9</f>
        <v>113</v>
      </c>
      <c r="AF9" s="250">
        <f>'17-1'!Q8</f>
        <v>2</v>
      </c>
      <c r="AG9" s="251">
        <f>AF9+'ت 16-1'!AG9</f>
        <v>32</v>
      </c>
      <c r="AH9" s="250">
        <f t="shared" ref="AH9:AH11" si="9">AF9+AD9+AB9+Z9+X9</f>
        <v>23</v>
      </c>
      <c r="AI9" s="252">
        <f t="shared" ref="AI9:AI11" si="10">AG9+AE9+AC9+AA9+Y9</f>
        <v>385</v>
      </c>
      <c r="AJ9" s="7"/>
      <c r="AK9" s="7"/>
      <c r="AL9" s="7"/>
      <c r="AM9" s="7"/>
    </row>
    <row r="10" spans="1:39" ht="60" customHeight="1" thickBot="1" x14ac:dyDescent="0.25">
      <c r="A10" s="282" t="s">
        <v>24</v>
      </c>
      <c r="B10" s="250">
        <f>'17-1'!B9</f>
        <v>47</v>
      </c>
      <c r="C10" s="251">
        <f>B10+'ت 16-1'!C10</f>
        <v>622</v>
      </c>
      <c r="D10" s="250">
        <f>'17-1'!C9</f>
        <v>2</v>
      </c>
      <c r="E10" s="251">
        <f>D10+'ت 16-1'!E10</f>
        <v>14</v>
      </c>
      <c r="F10" s="250">
        <f>'17-1'!D9</f>
        <v>45</v>
      </c>
      <c r="G10" s="251">
        <f>F10+'ت 16-1'!G10</f>
        <v>608</v>
      </c>
      <c r="H10" s="250">
        <f>'17-1'!E9</f>
        <v>0</v>
      </c>
      <c r="I10" s="251">
        <f>H10+'ت 16-1'!I10</f>
        <v>0</v>
      </c>
      <c r="J10" s="250">
        <f t="shared" si="3"/>
        <v>47</v>
      </c>
      <c r="K10" s="251">
        <f t="shared" si="4"/>
        <v>622</v>
      </c>
      <c r="L10" s="250">
        <f>'17-1'!G9</f>
        <v>43</v>
      </c>
      <c r="M10" s="251">
        <f>L10+'ت 16-1'!M10</f>
        <v>586</v>
      </c>
      <c r="N10" s="250">
        <f>'17-1'!H9</f>
        <v>4</v>
      </c>
      <c r="O10" s="251">
        <f>N10+'ت 16-1'!O10</f>
        <v>36</v>
      </c>
      <c r="P10" s="250">
        <f t="shared" si="5"/>
        <v>47</v>
      </c>
      <c r="Q10" s="251">
        <f t="shared" si="6"/>
        <v>622</v>
      </c>
      <c r="R10" s="250">
        <f>'17-1'!J9</f>
        <v>42</v>
      </c>
      <c r="S10" s="251">
        <f>R10+'ت 16-1'!S10</f>
        <v>561</v>
      </c>
      <c r="T10" s="250">
        <f>'17-1'!K9</f>
        <v>5</v>
      </c>
      <c r="U10" s="251">
        <f>T10+'ت 16-1'!U10</f>
        <v>61</v>
      </c>
      <c r="V10" s="250">
        <f t="shared" si="7"/>
        <v>47</v>
      </c>
      <c r="W10" s="251">
        <f t="shared" si="8"/>
        <v>622</v>
      </c>
      <c r="X10" s="250">
        <f>'17-1'!M9</f>
        <v>0</v>
      </c>
      <c r="Y10" s="251">
        <f>X10+'ت 16-1'!Y10</f>
        <v>13</v>
      </c>
      <c r="Z10" s="250">
        <f>'17-1'!N9</f>
        <v>17</v>
      </c>
      <c r="AA10" s="251">
        <f>Z10+'ت 16-1'!AA10</f>
        <v>170</v>
      </c>
      <c r="AB10" s="250">
        <f>'17-1'!O9</f>
        <v>14</v>
      </c>
      <c r="AC10" s="251">
        <f>AB10+'ت 16-1'!AC10</f>
        <v>236</v>
      </c>
      <c r="AD10" s="250">
        <f>'17-1'!P9</f>
        <v>16</v>
      </c>
      <c r="AE10" s="251">
        <f>AD10+'ت 16-1'!AE10</f>
        <v>171</v>
      </c>
      <c r="AF10" s="250">
        <f>'17-1'!Q9</f>
        <v>0</v>
      </c>
      <c r="AG10" s="251">
        <f>AF10+'ت 16-1'!AG10</f>
        <v>32</v>
      </c>
      <c r="AH10" s="250">
        <f t="shared" si="9"/>
        <v>47</v>
      </c>
      <c r="AI10" s="252">
        <f t="shared" si="10"/>
        <v>622</v>
      </c>
      <c r="AJ10" s="7"/>
    </row>
    <row r="11" spans="1:39" ht="60" customHeight="1" thickBot="1" x14ac:dyDescent="0.25">
      <c r="A11" s="282" t="s">
        <v>28</v>
      </c>
      <c r="B11" s="250">
        <f>'17-1'!B10</f>
        <v>3</v>
      </c>
      <c r="C11" s="251">
        <f>B11+'ت 16-1'!C11</f>
        <v>24</v>
      </c>
      <c r="D11" s="250">
        <f>'17-1'!C10</f>
        <v>0</v>
      </c>
      <c r="E11" s="251">
        <f>D11+'ت 16-1'!E11</f>
        <v>3</v>
      </c>
      <c r="F11" s="250">
        <f>'17-1'!D10</f>
        <v>3</v>
      </c>
      <c r="G11" s="251">
        <f>F11+'ت 16-1'!G11</f>
        <v>20</v>
      </c>
      <c r="H11" s="250">
        <f>'17-1'!E10</f>
        <v>0</v>
      </c>
      <c r="I11" s="251">
        <f>H11+'ت 16-1'!I11</f>
        <v>1</v>
      </c>
      <c r="J11" s="250">
        <f t="shared" si="3"/>
        <v>3</v>
      </c>
      <c r="K11" s="251">
        <f t="shared" si="4"/>
        <v>24</v>
      </c>
      <c r="L11" s="250">
        <f>'17-1'!G10</f>
        <v>3</v>
      </c>
      <c r="M11" s="251">
        <f>L11+'ت 16-1'!M11</f>
        <v>23</v>
      </c>
      <c r="N11" s="250">
        <f>'17-1'!H10</f>
        <v>0</v>
      </c>
      <c r="O11" s="251">
        <f>N11+'ت 16-1'!O11</f>
        <v>1</v>
      </c>
      <c r="P11" s="250">
        <f t="shared" si="5"/>
        <v>3</v>
      </c>
      <c r="Q11" s="251">
        <f t="shared" si="6"/>
        <v>24</v>
      </c>
      <c r="R11" s="250">
        <f>'17-1'!J10</f>
        <v>3</v>
      </c>
      <c r="S11" s="251">
        <f>R11+'ت 16-1'!S11</f>
        <v>24</v>
      </c>
      <c r="T11" s="250">
        <f>'17-1'!K10</f>
        <v>0</v>
      </c>
      <c r="U11" s="251">
        <f>T11+'ت 16-1'!U11</f>
        <v>0</v>
      </c>
      <c r="V11" s="250">
        <f t="shared" si="7"/>
        <v>3</v>
      </c>
      <c r="W11" s="251">
        <f t="shared" si="8"/>
        <v>24</v>
      </c>
      <c r="X11" s="250">
        <f>'17-1'!M10</f>
        <v>0</v>
      </c>
      <c r="Y11" s="251">
        <f>X11+'ت 16-1'!Y11</f>
        <v>0</v>
      </c>
      <c r="Z11" s="250">
        <f>'17-1'!N10</f>
        <v>0</v>
      </c>
      <c r="AA11" s="251">
        <f>Z11+'ت 16-1'!AA11</f>
        <v>1</v>
      </c>
      <c r="AB11" s="250">
        <f>'17-1'!O10</f>
        <v>0</v>
      </c>
      <c r="AC11" s="251">
        <f>AB11+'ت 16-1'!AC11</f>
        <v>3</v>
      </c>
      <c r="AD11" s="250">
        <f>'17-1'!P10</f>
        <v>3</v>
      </c>
      <c r="AE11" s="251">
        <f>AD11+'ت 16-1'!AE11</f>
        <v>19</v>
      </c>
      <c r="AF11" s="250">
        <f>'17-1'!Q10</f>
        <v>0</v>
      </c>
      <c r="AG11" s="251">
        <f>AF11+'ت 16-1'!AG11</f>
        <v>1</v>
      </c>
      <c r="AH11" s="250">
        <f t="shared" si="9"/>
        <v>3</v>
      </c>
      <c r="AI11" s="252">
        <f t="shared" si="10"/>
        <v>24</v>
      </c>
      <c r="AJ11" s="7"/>
    </row>
    <row r="12" spans="1:39" ht="74.25" customHeight="1" thickBot="1" x14ac:dyDescent="0.25">
      <c r="A12" s="253" t="s">
        <v>73</v>
      </c>
      <c r="B12" s="254">
        <f>SUM(B8:B11)</f>
        <v>117</v>
      </c>
      <c r="C12" s="255">
        <f>SUM(C8:C11)</f>
        <v>1687</v>
      </c>
      <c r="D12" s="256">
        <f t="shared" ref="D12:AI12" si="11">SUM(D8:D11)</f>
        <v>3</v>
      </c>
      <c r="E12" s="255">
        <f t="shared" si="11"/>
        <v>42</v>
      </c>
      <c r="F12" s="256">
        <f t="shared" si="11"/>
        <v>114</v>
      </c>
      <c r="G12" s="255">
        <f t="shared" si="11"/>
        <v>1635</v>
      </c>
      <c r="H12" s="256">
        <f t="shared" si="11"/>
        <v>0</v>
      </c>
      <c r="I12" s="255">
        <f t="shared" si="11"/>
        <v>10</v>
      </c>
      <c r="J12" s="256">
        <f t="shared" si="11"/>
        <v>117</v>
      </c>
      <c r="K12" s="255">
        <f t="shared" si="11"/>
        <v>1687</v>
      </c>
      <c r="L12" s="256">
        <f t="shared" si="11"/>
        <v>86</v>
      </c>
      <c r="M12" s="255">
        <f t="shared" si="11"/>
        <v>1572</v>
      </c>
      <c r="N12" s="256">
        <f t="shared" si="11"/>
        <v>31</v>
      </c>
      <c r="O12" s="255">
        <f t="shared" si="11"/>
        <v>115</v>
      </c>
      <c r="P12" s="256">
        <f t="shared" si="11"/>
        <v>117</v>
      </c>
      <c r="Q12" s="255">
        <f t="shared" si="11"/>
        <v>1687</v>
      </c>
      <c r="R12" s="256">
        <f t="shared" si="11"/>
        <v>103</v>
      </c>
      <c r="S12" s="255">
        <f t="shared" si="11"/>
        <v>1497</v>
      </c>
      <c r="T12" s="256">
        <f t="shared" si="11"/>
        <v>14</v>
      </c>
      <c r="U12" s="255">
        <f t="shared" si="11"/>
        <v>190</v>
      </c>
      <c r="V12" s="256">
        <f t="shared" si="11"/>
        <v>117</v>
      </c>
      <c r="W12" s="255">
        <f t="shared" si="11"/>
        <v>1687</v>
      </c>
      <c r="X12" s="256">
        <f t="shared" si="11"/>
        <v>1</v>
      </c>
      <c r="Y12" s="255">
        <f t="shared" si="11"/>
        <v>22</v>
      </c>
      <c r="Z12" s="256">
        <f t="shared" si="11"/>
        <v>34</v>
      </c>
      <c r="AA12" s="255">
        <f t="shared" si="11"/>
        <v>417</v>
      </c>
      <c r="AB12" s="256">
        <f t="shared" si="11"/>
        <v>31</v>
      </c>
      <c r="AC12" s="255">
        <f t="shared" si="11"/>
        <v>526</v>
      </c>
      <c r="AD12" s="256">
        <f t="shared" si="11"/>
        <v>42</v>
      </c>
      <c r="AE12" s="255">
        <f t="shared" si="11"/>
        <v>590</v>
      </c>
      <c r="AF12" s="256">
        <f t="shared" si="11"/>
        <v>9</v>
      </c>
      <c r="AG12" s="255">
        <f t="shared" si="11"/>
        <v>132</v>
      </c>
      <c r="AH12" s="256">
        <f t="shared" si="11"/>
        <v>117</v>
      </c>
      <c r="AI12" s="257">
        <f t="shared" si="11"/>
        <v>1687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79"/>
      <c r="F13" s="279"/>
      <c r="G13" s="279"/>
      <c r="H13" s="279"/>
      <c r="I13" s="279"/>
      <c r="J13" s="9"/>
      <c r="K13" s="9"/>
      <c r="L13" s="279"/>
      <c r="M13" s="279"/>
      <c r="N13" s="9"/>
      <c r="O13" s="9"/>
      <c r="P13" s="9"/>
      <c r="Q13" s="9"/>
      <c r="R13" s="279"/>
      <c r="S13" s="10"/>
      <c r="T13" s="279"/>
      <c r="U13" s="279"/>
      <c r="V13" s="279"/>
      <c r="W13" s="279"/>
      <c r="X13" s="279"/>
      <c r="Y13" s="279"/>
      <c r="Z13" s="279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13"/>
  <sheetViews>
    <sheetView rightToLeft="1" view="pageBreakPreview" zoomScale="70" zoomScaleNormal="90" zoomScaleSheetLayoutView="70" workbookViewId="0">
      <selection activeCell="I8" sqref="I8"/>
    </sheetView>
  </sheetViews>
  <sheetFormatPr defaultColWidth="9" defaultRowHeight="24.75" x14ac:dyDescent="0.2"/>
  <cols>
    <col min="1" max="1" width="15.37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1"/>
      <c r="E1" s="1"/>
      <c r="F1" s="1"/>
      <c r="G1" s="1"/>
      <c r="H1" s="1"/>
      <c r="I1" s="1"/>
      <c r="J1" s="2"/>
      <c r="K1" s="2"/>
      <c r="L1" s="1"/>
      <c r="M1" s="1"/>
      <c r="N1" s="2"/>
      <c r="O1" s="2"/>
      <c r="P1" s="2"/>
      <c r="Q1" s="2"/>
      <c r="R1" s="1"/>
      <c r="S1" s="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9" ht="31.5" customHeight="1" x14ac:dyDescent="0.2">
      <c r="A2" s="371" t="s">
        <v>1</v>
      </c>
      <c r="B2" s="371"/>
      <c r="C2" s="371"/>
      <c r="D2" s="1"/>
      <c r="E2" s="1"/>
      <c r="F2" s="1"/>
      <c r="G2" s="1"/>
      <c r="H2" s="1"/>
      <c r="I2" s="1"/>
      <c r="J2" s="2"/>
      <c r="K2" s="2"/>
      <c r="L2" s="1"/>
      <c r="M2" s="1"/>
      <c r="N2" s="2"/>
      <c r="O2" s="2"/>
      <c r="P2" s="2"/>
      <c r="Q2" s="2"/>
      <c r="R2" s="1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9" ht="31.5" customHeight="1" x14ac:dyDescent="0.2">
      <c r="A3" s="371" t="s">
        <v>2</v>
      </c>
      <c r="B3" s="371"/>
      <c r="C3" s="371"/>
      <c r="D3" s="1"/>
      <c r="E3" s="1"/>
      <c r="F3" s="1"/>
      <c r="G3" s="1"/>
      <c r="H3" s="1"/>
      <c r="I3" s="1"/>
      <c r="J3" s="2"/>
      <c r="K3" s="2"/>
      <c r="L3" s="1"/>
      <c r="M3" s="1"/>
      <c r="N3" s="2"/>
      <c r="O3" s="2"/>
      <c r="P3" s="2"/>
      <c r="Q3" s="2"/>
      <c r="R3" s="1"/>
      <c r="S3" s="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9" s="5" customFormat="1" ht="44.25" customHeight="1" thickBot="1" x14ac:dyDescent="0.25">
      <c r="A4" s="372" t="s">
        <v>62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x14ac:dyDescent="0.2">
      <c r="A5" s="390" t="s">
        <v>3</v>
      </c>
      <c r="B5" s="392" t="s">
        <v>4</v>
      </c>
      <c r="C5" s="392"/>
      <c r="D5" s="392" t="s">
        <v>5</v>
      </c>
      <c r="E5" s="392"/>
      <c r="F5" s="392"/>
      <c r="G5" s="392"/>
      <c r="H5" s="392"/>
      <c r="I5" s="392"/>
      <c r="J5" s="392"/>
      <c r="K5" s="392"/>
      <c r="L5" s="392" t="s">
        <v>6</v>
      </c>
      <c r="M5" s="393"/>
      <c r="N5" s="393"/>
      <c r="O5" s="393"/>
      <c r="P5" s="393"/>
      <c r="Q5" s="393"/>
      <c r="R5" s="392" t="s">
        <v>7</v>
      </c>
      <c r="S5" s="393"/>
      <c r="T5" s="393"/>
      <c r="U5" s="393"/>
      <c r="V5" s="393"/>
      <c r="W5" s="393"/>
      <c r="X5" s="392" t="s">
        <v>8</v>
      </c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4"/>
    </row>
    <row r="6" spans="1:39" ht="83.25" customHeight="1" x14ac:dyDescent="0.2">
      <c r="A6" s="391"/>
      <c r="B6" s="389"/>
      <c r="C6" s="389"/>
      <c r="D6" s="389" t="s">
        <v>9</v>
      </c>
      <c r="E6" s="389"/>
      <c r="F6" s="389" t="s">
        <v>10</v>
      </c>
      <c r="G6" s="389"/>
      <c r="H6" s="389" t="s">
        <v>11</v>
      </c>
      <c r="I6" s="389"/>
      <c r="J6" s="388" t="s">
        <v>12</v>
      </c>
      <c r="K6" s="388"/>
      <c r="L6" s="389" t="s">
        <v>13</v>
      </c>
      <c r="M6" s="389"/>
      <c r="N6" s="388" t="s">
        <v>14</v>
      </c>
      <c r="O6" s="388"/>
      <c r="P6" s="388" t="s">
        <v>12</v>
      </c>
      <c r="Q6" s="388"/>
      <c r="R6" s="389" t="s">
        <v>15</v>
      </c>
      <c r="S6" s="389"/>
      <c r="T6" s="389" t="s">
        <v>16</v>
      </c>
      <c r="U6" s="389"/>
      <c r="V6" s="389" t="s">
        <v>12</v>
      </c>
      <c r="W6" s="389"/>
      <c r="X6" s="389" t="s">
        <v>17</v>
      </c>
      <c r="Y6" s="389"/>
      <c r="Z6" s="389" t="s">
        <v>18</v>
      </c>
      <c r="AA6" s="389"/>
      <c r="AB6" s="388" t="s">
        <v>19</v>
      </c>
      <c r="AC6" s="388"/>
      <c r="AD6" s="389" t="s">
        <v>20</v>
      </c>
      <c r="AE6" s="389"/>
      <c r="AF6" s="389" t="s">
        <v>21</v>
      </c>
      <c r="AG6" s="389"/>
      <c r="AH6" s="389" t="s">
        <v>12</v>
      </c>
      <c r="AI6" s="395"/>
    </row>
    <row r="7" spans="1:39" ht="64.5" customHeight="1" x14ac:dyDescent="0.2">
      <c r="A7" s="391"/>
      <c r="B7" s="81" t="s">
        <v>32</v>
      </c>
      <c r="C7" s="81" t="s">
        <v>33</v>
      </c>
      <c r="D7" s="81" t="s">
        <v>32</v>
      </c>
      <c r="E7" s="81" t="s">
        <v>33</v>
      </c>
      <c r="F7" s="81" t="s">
        <v>32</v>
      </c>
      <c r="G7" s="81" t="s">
        <v>33</v>
      </c>
      <c r="H7" s="81" t="s">
        <v>32</v>
      </c>
      <c r="I7" s="81" t="s">
        <v>33</v>
      </c>
      <c r="J7" s="81" t="s">
        <v>32</v>
      </c>
      <c r="K7" s="81" t="s">
        <v>33</v>
      </c>
      <c r="L7" s="81" t="s">
        <v>32</v>
      </c>
      <c r="M7" s="81" t="s">
        <v>33</v>
      </c>
      <c r="N7" s="81" t="s">
        <v>32</v>
      </c>
      <c r="O7" s="81" t="s">
        <v>33</v>
      </c>
      <c r="P7" s="81" t="s">
        <v>32</v>
      </c>
      <c r="Q7" s="81" t="s">
        <v>33</v>
      </c>
      <c r="R7" s="81" t="s">
        <v>32</v>
      </c>
      <c r="S7" s="81" t="s">
        <v>33</v>
      </c>
      <c r="T7" s="81" t="s">
        <v>32</v>
      </c>
      <c r="U7" s="81" t="s">
        <v>33</v>
      </c>
      <c r="V7" s="81" t="s">
        <v>32</v>
      </c>
      <c r="W7" s="81" t="s">
        <v>33</v>
      </c>
      <c r="X7" s="81" t="s">
        <v>32</v>
      </c>
      <c r="Y7" s="81" t="s">
        <v>33</v>
      </c>
      <c r="Z7" s="81" t="s">
        <v>32</v>
      </c>
      <c r="AA7" s="81" t="s">
        <v>33</v>
      </c>
      <c r="AB7" s="81" t="s">
        <v>32</v>
      </c>
      <c r="AC7" s="81" t="s">
        <v>33</v>
      </c>
      <c r="AD7" s="81" t="s">
        <v>32</v>
      </c>
      <c r="AE7" s="81" t="s">
        <v>33</v>
      </c>
      <c r="AF7" s="81" t="s">
        <v>32</v>
      </c>
      <c r="AG7" s="81" t="s">
        <v>33</v>
      </c>
      <c r="AH7" s="81" t="s">
        <v>32</v>
      </c>
      <c r="AI7" s="81" t="s">
        <v>33</v>
      </c>
    </row>
    <row r="8" spans="1:39" ht="51" customHeight="1" x14ac:dyDescent="0.2">
      <c r="A8" s="82" t="s">
        <v>22</v>
      </c>
      <c r="B8" s="6">
        <f>'1-1'!B7</f>
        <v>29</v>
      </c>
      <c r="C8" s="6">
        <f>B8</f>
        <v>29</v>
      </c>
      <c r="D8" s="6">
        <f>'1-1'!C7</f>
        <v>1</v>
      </c>
      <c r="E8" s="6">
        <f>D8</f>
        <v>1</v>
      </c>
      <c r="F8" s="6">
        <f>'1-1'!D7</f>
        <v>28</v>
      </c>
      <c r="G8" s="6">
        <f>F8</f>
        <v>28</v>
      </c>
      <c r="H8" s="6">
        <f>'1-1'!E7</f>
        <v>0</v>
      </c>
      <c r="I8" s="6">
        <f>H8</f>
        <v>0</v>
      </c>
      <c r="J8" s="6">
        <f t="shared" ref="J8:K11" si="0">D8+F8+H8</f>
        <v>29</v>
      </c>
      <c r="K8" s="6">
        <f t="shared" si="0"/>
        <v>29</v>
      </c>
      <c r="L8" s="6">
        <f>'1-1'!G7</f>
        <v>27</v>
      </c>
      <c r="M8" s="6">
        <f>L8</f>
        <v>27</v>
      </c>
      <c r="N8" s="6">
        <f>'1-1'!H7</f>
        <v>2</v>
      </c>
      <c r="O8" s="6">
        <f>N8</f>
        <v>2</v>
      </c>
      <c r="P8" s="6">
        <f t="shared" ref="P8:Q11" si="1">L8+N8</f>
        <v>29</v>
      </c>
      <c r="Q8" s="6">
        <f t="shared" si="1"/>
        <v>29</v>
      </c>
      <c r="R8" s="6">
        <f>'1-1'!J7</f>
        <v>25</v>
      </c>
      <c r="S8" s="6">
        <f>R8</f>
        <v>25</v>
      </c>
      <c r="T8" s="6">
        <f>'1-1'!K7</f>
        <v>4</v>
      </c>
      <c r="U8" s="6">
        <f>T8</f>
        <v>4</v>
      </c>
      <c r="V8" s="6">
        <f>R8+T8</f>
        <v>29</v>
      </c>
      <c r="W8" s="6">
        <f>U8+S8</f>
        <v>29</v>
      </c>
      <c r="X8" s="6">
        <f>'1-1'!M7</f>
        <v>0</v>
      </c>
      <c r="Y8" s="6">
        <f>X8</f>
        <v>0</v>
      </c>
      <c r="Z8" s="6">
        <f>'1-1'!N7</f>
        <v>2</v>
      </c>
      <c r="AA8" s="6">
        <f>Z8</f>
        <v>2</v>
      </c>
      <c r="AB8" s="6">
        <f>'1-1'!O7</f>
        <v>13</v>
      </c>
      <c r="AC8" s="6">
        <f>AB8</f>
        <v>13</v>
      </c>
      <c r="AD8" s="6">
        <f>'1-1'!P7</f>
        <v>13</v>
      </c>
      <c r="AE8" s="6">
        <f>AD8</f>
        <v>13</v>
      </c>
      <c r="AF8" s="6">
        <f>'1-1'!Q7</f>
        <v>1</v>
      </c>
      <c r="AG8" s="6">
        <f>AF8</f>
        <v>1</v>
      </c>
      <c r="AH8" s="6">
        <f t="shared" ref="AH8:AI10" si="2">AF8+AD8+AB8+Z8+X8</f>
        <v>29</v>
      </c>
      <c r="AI8" s="83">
        <f t="shared" si="2"/>
        <v>29</v>
      </c>
      <c r="AJ8" s="7"/>
    </row>
    <row r="9" spans="1:39" ht="51" customHeight="1" x14ac:dyDescent="0.2">
      <c r="A9" s="82" t="s">
        <v>23</v>
      </c>
      <c r="B9" s="6">
        <f>'1-1'!B8</f>
        <v>6</v>
      </c>
      <c r="C9" s="6">
        <f>B9</f>
        <v>6</v>
      </c>
      <c r="D9" s="6">
        <f>'1-1'!C8</f>
        <v>0</v>
      </c>
      <c r="E9" s="6">
        <f>D9</f>
        <v>0</v>
      </c>
      <c r="F9" s="6">
        <f>'1-1'!D8</f>
        <v>5</v>
      </c>
      <c r="G9" s="6">
        <f>F9</f>
        <v>5</v>
      </c>
      <c r="H9" s="6">
        <f>'1-1'!E8</f>
        <v>1</v>
      </c>
      <c r="I9" s="6">
        <f>H9</f>
        <v>1</v>
      </c>
      <c r="J9" s="6">
        <f t="shared" si="0"/>
        <v>6</v>
      </c>
      <c r="K9" s="6">
        <f t="shared" si="0"/>
        <v>6</v>
      </c>
      <c r="L9" s="6">
        <f>'1-1'!G8</f>
        <v>6</v>
      </c>
      <c r="M9" s="6">
        <f>L9</f>
        <v>6</v>
      </c>
      <c r="N9" s="6">
        <f>'1-1'!H8</f>
        <v>0</v>
      </c>
      <c r="O9" s="6">
        <f>N9</f>
        <v>0</v>
      </c>
      <c r="P9" s="6">
        <f t="shared" si="1"/>
        <v>6</v>
      </c>
      <c r="Q9" s="6">
        <f t="shared" si="1"/>
        <v>6</v>
      </c>
      <c r="R9" s="6">
        <f>'1-1'!J8</f>
        <v>6</v>
      </c>
      <c r="S9" s="6">
        <f>R9</f>
        <v>6</v>
      </c>
      <c r="T9" s="6">
        <f>'1-1'!K8</f>
        <v>0</v>
      </c>
      <c r="U9" s="6">
        <f>T9</f>
        <v>0</v>
      </c>
      <c r="V9" s="6">
        <f>R9+T9</f>
        <v>6</v>
      </c>
      <c r="W9" s="6">
        <f>U9+S9</f>
        <v>6</v>
      </c>
      <c r="X9" s="6">
        <f>'1-1'!M8</f>
        <v>0</v>
      </c>
      <c r="Y9" s="6">
        <f>X9</f>
        <v>0</v>
      </c>
      <c r="Z9" s="6">
        <f>'1-1'!N8</f>
        <v>3</v>
      </c>
      <c r="AA9" s="6">
        <f>Z9</f>
        <v>3</v>
      </c>
      <c r="AB9" s="6">
        <f>'1-1'!O8</f>
        <v>3</v>
      </c>
      <c r="AC9" s="6">
        <f>AB9</f>
        <v>3</v>
      </c>
      <c r="AD9" s="6">
        <f>'1-1'!P8</f>
        <v>0</v>
      </c>
      <c r="AE9" s="6">
        <f>AD9</f>
        <v>0</v>
      </c>
      <c r="AF9" s="6">
        <f>'1-1'!Q8</f>
        <v>0</v>
      </c>
      <c r="AG9" s="6">
        <f>AF9</f>
        <v>0</v>
      </c>
      <c r="AH9" s="6">
        <f t="shared" si="2"/>
        <v>6</v>
      </c>
      <c r="AI9" s="83">
        <f t="shared" si="2"/>
        <v>6</v>
      </c>
      <c r="AJ9" s="7"/>
      <c r="AK9" s="7"/>
      <c r="AL9" s="7"/>
      <c r="AM9" s="7"/>
    </row>
    <row r="10" spans="1:39" ht="51" customHeight="1" x14ac:dyDescent="0.2">
      <c r="A10" s="82" t="s">
        <v>24</v>
      </c>
      <c r="B10" s="6">
        <f>'1-1'!B9</f>
        <v>2</v>
      </c>
      <c r="C10" s="6">
        <f>B10</f>
        <v>2</v>
      </c>
      <c r="D10" s="6">
        <f>'1-1'!C9</f>
        <v>0</v>
      </c>
      <c r="E10" s="6">
        <f>D10</f>
        <v>0</v>
      </c>
      <c r="F10" s="6">
        <f>'1-1'!D9</f>
        <v>2</v>
      </c>
      <c r="G10" s="6">
        <f>F10</f>
        <v>2</v>
      </c>
      <c r="H10" s="6">
        <f>'1-1'!E9</f>
        <v>0</v>
      </c>
      <c r="I10" s="6">
        <f>H10</f>
        <v>0</v>
      </c>
      <c r="J10" s="6">
        <f t="shared" si="0"/>
        <v>2</v>
      </c>
      <c r="K10" s="6">
        <f t="shared" si="0"/>
        <v>2</v>
      </c>
      <c r="L10" s="6">
        <f>'1-1'!G9</f>
        <v>2</v>
      </c>
      <c r="M10" s="6">
        <f>L10</f>
        <v>2</v>
      </c>
      <c r="N10" s="6">
        <f>'1-1'!H9</f>
        <v>0</v>
      </c>
      <c r="O10" s="6">
        <f>N10</f>
        <v>0</v>
      </c>
      <c r="P10" s="6">
        <f t="shared" si="1"/>
        <v>2</v>
      </c>
      <c r="Q10" s="6">
        <f t="shared" si="1"/>
        <v>2</v>
      </c>
      <c r="R10" s="6">
        <f>'1-1'!J9</f>
        <v>2</v>
      </c>
      <c r="S10" s="6">
        <f>R10</f>
        <v>2</v>
      </c>
      <c r="T10" s="6">
        <f>'1-1'!K9</f>
        <v>0</v>
      </c>
      <c r="U10" s="6">
        <f>T10</f>
        <v>0</v>
      </c>
      <c r="V10" s="6">
        <f>R10+T10</f>
        <v>2</v>
      </c>
      <c r="W10" s="6">
        <f>U10+S10</f>
        <v>2</v>
      </c>
      <c r="X10" s="6">
        <f>'1-1'!M9</f>
        <v>0</v>
      </c>
      <c r="Y10" s="6">
        <f>X10</f>
        <v>0</v>
      </c>
      <c r="Z10" s="6">
        <f>'1-1'!N9</f>
        <v>2</v>
      </c>
      <c r="AA10" s="6">
        <f>Z10</f>
        <v>2</v>
      </c>
      <c r="AB10" s="6">
        <f>'1-1'!O9</f>
        <v>0</v>
      </c>
      <c r="AC10" s="6">
        <f>AB10</f>
        <v>0</v>
      </c>
      <c r="AD10" s="6">
        <f>'1-1'!P9</f>
        <v>0</v>
      </c>
      <c r="AE10" s="6">
        <f>AD10</f>
        <v>0</v>
      </c>
      <c r="AF10" s="6">
        <f>'1-1'!Q9</f>
        <v>0</v>
      </c>
      <c r="AG10" s="6">
        <f>AF10</f>
        <v>0</v>
      </c>
      <c r="AH10" s="6">
        <f t="shared" si="2"/>
        <v>2</v>
      </c>
      <c r="AI10" s="83">
        <f t="shared" si="2"/>
        <v>2</v>
      </c>
      <c r="AJ10" s="7"/>
    </row>
    <row r="11" spans="1:39" ht="51" customHeight="1" x14ac:dyDescent="0.2">
      <c r="A11" s="98" t="s">
        <v>59</v>
      </c>
      <c r="B11" s="6">
        <f>'1-1'!B10</f>
        <v>0</v>
      </c>
      <c r="C11" s="6">
        <f>B11</f>
        <v>0</v>
      </c>
      <c r="D11" s="6">
        <f>'1-1'!C10</f>
        <v>0</v>
      </c>
      <c r="E11" s="6">
        <f>D11</f>
        <v>0</v>
      </c>
      <c r="F11" s="6">
        <f>'1-1'!D10</f>
        <v>0</v>
      </c>
      <c r="G11" s="6">
        <f>F11</f>
        <v>0</v>
      </c>
      <c r="H11" s="6">
        <f>'1-1'!E10</f>
        <v>0</v>
      </c>
      <c r="I11" s="6">
        <f>H11</f>
        <v>0</v>
      </c>
      <c r="J11" s="6">
        <f t="shared" si="0"/>
        <v>0</v>
      </c>
      <c r="K11" s="6">
        <f t="shared" si="0"/>
        <v>0</v>
      </c>
      <c r="L11" s="6">
        <f>'1-1'!G10</f>
        <v>0</v>
      </c>
      <c r="M11" s="6">
        <f>L11</f>
        <v>0</v>
      </c>
      <c r="N11" s="6">
        <f>'1-1'!H10</f>
        <v>0</v>
      </c>
      <c r="O11" s="6">
        <f>N11</f>
        <v>0</v>
      </c>
      <c r="P11" s="6">
        <f t="shared" si="1"/>
        <v>0</v>
      </c>
      <c r="Q11" s="6">
        <f t="shared" si="1"/>
        <v>0</v>
      </c>
      <c r="R11" s="6">
        <f>'1-1'!J10</f>
        <v>0</v>
      </c>
      <c r="S11" s="6">
        <f>R11</f>
        <v>0</v>
      </c>
      <c r="T11" s="6">
        <f>'1-1'!K10</f>
        <v>0</v>
      </c>
      <c r="U11" s="6">
        <f>T11</f>
        <v>0</v>
      </c>
      <c r="V11" s="6">
        <f>R11+T11</f>
        <v>0</v>
      </c>
      <c r="W11" s="6">
        <f>U11+S11</f>
        <v>0</v>
      </c>
      <c r="X11" s="6">
        <f>'1-1'!M10</f>
        <v>0</v>
      </c>
      <c r="Y11" s="6">
        <f>X11</f>
        <v>0</v>
      </c>
      <c r="Z11" s="6">
        <f>'1-1'!N10</f>
        <v>0</v>
      </c>
      <c r="AA11" s="6">
        <f>Z11</f>
        <v>0</v>
      </c>
      <c r="AB11" s="6">
        <f>'1-1'!O10</f>
        <v>0</v>
      </c>
      <c r="AC11" s="6">
        <f>AB11</f>
        <v>0</v>
      </c>
      <c r="AD11" s="6">
        <f>'1-1'!P10</f>
        <v>0</v>
      </c>
      <c r="AE11" s="6">
        <f>AD11</f>
        <v>0</v>
      </c>
      <c r="AF11" s="6">
        <f>'1-1'!Q10</f>
        <v>0</v>
      </c>
      <c r="AG11" s="6">
        <f>AF11</f>
        <v>0</v>
      </c>
      <c r="AH11" s="6">
        <f>AF11+AD11+AB11+Z11+X11</f>
        <v>0</v>
      </c>
      <c r="AI11" s="83">
        <f>AG11+AE11+AC11+AA11+Y11</f>
        <v>0</v>
      </c>
      <c r="AJ11" s="7"/>
    </row>
    <row r="12" spans="1:39" ht="56.25" customHeight="1" thickBot="1" x14ac:dyDescent="0.25">
      <c r="A12" s="84" t="s">
        <v>25</v>
      </c>
      <c r="B12" s="85">
        <f t="shared" ref="B12:AI12" si="3">SUM(B8:B10)</f>
        <v>37</v>
      </c>
      <c r="C12" s="85">
        <f t="shared" si="3"/>
        <v>37</v>
      </c>
      <c r="D12" s="85">
        <f t="shared" si="3"/>
        <v>1</v>
      </c>
      <c r="E12" s="85">
        <f t="shared" si="3"/>
        <v>1</v>
      </c>
      <c r="F12" s="85">
        <f t="shared" si="3"/>
        <v>35</v>
      </c>
      <c r="G12" s="85">
        <f t="shared" si="3"/>
        <v>35</v>
      </c>
      <c r="H12" s="85">
        <f t="shared" si="3"/>
        <v>1</v>
      </c>
      <c r="I12" s="85">
        <f t="shared" si="3"/>
        <v>1</v>
      </c>
      <c r="J12" s="85">
        <f t="shared" si="3"/>
        <v>37</v>
      </c>
      <c r="K12" s="85">
        <f t="shared" si="3"/>
        <v>37</v>
      </c>
      <c r="L12" s="85">
        <f t="shared" si="3"/>
        <v>35</v>
      </c>
      <c r="M12" s="85">
        <f t="shared" si="3"/>
        <v>35</v>
      </c>
      <c r="N12" s="85">
        <f t="shared" si="3"/>
        <v>2</v>
      </c>
      <c r="O12" s="85">
        <f t="shared" si="3"/>
        <v>2</v>
      </c>
      <c r="P12" s="85">
        <f t="shared" si="3"/>
        <v>37</v>
      </c>
      <c r="Q12" s="85">
        <f t="shared" si="3"/>
        <v>37</v>
      </c>
      <c r="R12" s="85">
        <f t="shared" si="3"/>
        <v>33</v>
      </c>
      <c r="S12" s="85">
        <f t="shared" si="3"/>
        <v>33</v>
      </c>
      <c r="T12" s="85">
        <f t="shared" si="3"/>
        <v>4</v>
      </c>
      <c r="U12" s="85">
        <f t="shared" si="3"/>
        <v>4</v>
      </c>
      <c r="V12" s="85">
        <f t="shared" si="3"/>
        <v>37</v>
      </c>
      <c r="W12" s="85">
        <f t="shared" si="3"/>
        <v>37</v>
      </c>
      <c r="X12" s="85">
        <f t="shared" si="3"/>
        <v>0</v>
      </c>
      <c r="Y12" s="85">
        <f t="shared" si="3"/>
        <v>0</v>
      </c>
      <c r="Z12" s="85">
        <f t="shared" si="3"/>
        <v>7</v>
      </c>
      <c r="AA12" s="85">
        <f t="shared" si="3"/>
        <v>7</v>
      </c>
      <c r="AB12" s="85">
        <f t="shared" si="3"/>
        <v>16</v>
      </c>
      <c r="AC12" s="85">
        <f t="shared" si="3"/>
        <v>16</v>
      </c>
      <c r="AD12" s="85">
        <f t="shared" si="3"/>
        <v>13</v>
      </c>
      <c r="AE12" s="85">
        <f t="shared" si="3"/>
        <v>13</v>
      </c>
      <c r="AF12" s="85">
        <f t="shared" si="3"/>
        <v>1</v>
      </c>
      <c r="AG12" s="85">
        <f t="shared" si="3"/>
        <v>1</v>
      </c>
      <c r="AH12" s="85">
        <f t="shared" si="3"/>
        <v>37</v>
      </c>
      <c r="AI12" s="86">
        <f t="shared" si="3"/>
        <v>37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8"/>
      <c r="F13" s="8"/>
      <c r="G13" s="8"/>
      <c r="H13" s="8"/>
      <c r="I13" s="8"/>
      <c r="J13" s="9"/>
      <c r="K13" s="9"/>
      <c r="L13" s="8"/>
      <c r="M13" s="8"/>
      <c r="N13" s="9"/>
      <c r="O13" s="9"/>
      <c r="P13" s="9"/>
      <c r="Q13" s="9"/>
      <c r="R13" s="8"/>
      <c r="S13" s="10"/>
      <c r="T13" s="8"/>
      <c r="U13" s="8"/>
      <c r="V13" s="8"/>
      <c r="W13" s="8"/>
      <c r="X13" s="8"/>
      <c r="Y13" s="8"/>
      <c r="Z13" s="8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84"/>
      <c r="E1" s="284"/>
      <c r="F1" s="2"/>
      <c r="G1" s="284"/>
      <c r="H1" s="2"/>
      <c r="I1" s="2"/>
      <c r="J1" s="284"/>
      <c r="K1" s="284"/>
      <c r="L1" s="284"/>
      <c r="M1" s="284"/>
      <c r="N1" s="284"/>
      <c r="O1" s="284"/>
      <c r="P1" s="284"/>
      <c r="Q1" s="284"/>
      <c r="R1" s="284"/>
    </row>
    <row r="2" spans="1:22" ht="31.5" customHeight="1" x14ac:dyDescent="0.2">
      <c r="A2" s="371" t="s">
        <v>1</v>
      </c>
      <c r="B2" s="371"/>
      <c r="C2" s="371"/>
      <c r="D2" s="284"/>
      <c r="E2" s="284"/>
      <c r="F2" s="2"/>
      <c r="G2" s="284"/>
      <c r="H2" s="2"/>
      <c r="I2" s="2"/>
      <c r="J2" s="284"/>
      <c r="K2" s="284"/>
      <c r="L2" s="284"/>
      <c r="M2" s="284"/>
      <c r="N2" s="284"/>
      <c r="O2" s="284"/>
      <c r="P2" s="284"/>
      <c r="Q2" s="284"/>
      <c r="R2" s="284"/>
    </row>
    <row r="3" spans="1:22" ht="31.5" customHeight="1" x14ac:dyDescent="0.2">
      <c r="A3" s="371" t="s">
        <v>2</v>
      </c>
      <c r="B3" s="371"/>
      <c r="C3" s="371"/>
      <c r="D3" s="284"/>
      <c r="E3" s="284"/>
      <c r="F3" s="2"/>
      <c r="G3" s="284"/>
      <c r="H3" s="2"/>
      <c r="I3" s="2"/>
      <c r="J3" s="284"/>
      <c r="K3" s="284"/>
      <c r="L3" s="284"/>
      <c r="M3" s="284"/>
      <c r="N3" s="284"/>
      <c r="O3" s="284"/>
      <c r="P3" s="284"/>
      <c r="Q3" s="284"/>
      <c r="R3" s="284"/>
    </row>
    <row r="4" spans="1:22" s="15" customFormat="1" ht="44.25" customHeight="1" thickBot="1" x14ac:dyDescent="0.25">
      <c r="A4" s="372" t="s">
        <v>89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85" t="s">
        <v>22</v>
      </c>
      <c r="B7" s="21">
        <v>44</v>
      </c>
      <c r="C7" s="31">
        <v>0</v>
      </c>
      <c r="D7" s="32">
        <v>44</v>
      </c>
      <c r="E7" s="33">
        <v>0</v>
      </c>
      <c r="F7" s="173">
        <f>E7+D7+C7</f>
        <v>44</v>
      </c>
      <c r="G7" s="158">
        <v>40</v>
      </c>
      <c r="H7" s="174">
        <v>4</v>
      </c>
      <c r="I7" s="168">
        <f>H7+G7</f>
        <v>44</v>
      </c>
      <c r="J7" s="163">
        <v>38</v>
      </c>
      <c r="K7" s="179">
        <v>6</v>
      </c>
      <c r="L7" s="187">
        <f>K7+J7</f>
        <v>44</v>
      </c>
      <c r="M7" s="66">
        <v>0</v>
      </c>
      <c r="N7" s="67">
        <v>11</v>
      </c>
      <c r="O7" s="67">
        <v>6</v>
      </c>
      <c r="P7" s="67">
        <v>20</v>
      </c>
      <c r="Q7" s="188">
        <v>7</v>
      </c>
      <c r="R7" s="182">
        <f>Q7+P7+O7+N7+M7</f>
        <v>44</v>
      </c>
      <c r="S7" s="16"/>
    </row>
    <row r="8" spans="1:22" ht="51" customHeight="1" thickBot="1" x14ac:dyDescent="0.25">
      <c r="A8" s="285" t="s">
        <v>23</v>
      </c>
      <c r="B8" s="21">
        <v>39</v>
      </c>
      <c r="C8" s="31">
        <v>3</v>
      </c>
      <c r="D8" s="32">
        <v>36</v>
      </c>
      <c r="E8" s="33">
        <v>0</v>
      </c>
      <c r="F8" s="173">
        <f>E8+D8+C8</f>
        <v>39</v>
      </c>
      <c r="G8" s="158">
        <v>38</v>
      </c>
      <c r="H8" s="174">
        <v>1</v>
      </c>
      <c r="I8" s="168">
        <f>H8+G8</f>
        <v>39</v>
      </c>
      <c r="J8" s="163">
        <v>32</v>
      </c>
      <c r="K8" s="179">
        <v>7</v>
      </c>
      <c r="L8" s="187">
        <f>K8+J8</f>
        <v>39</v>
      </c>
      <c r="M8" s="66">
        <v>0</v>
      </c>
      <c r="N8" s="67">
        <v>11</v>
      </c>
      <c r="O8" s="67">
        <v>13</v>
      </c>
      <c r="P8" s="67">
        <v>15</v>
      </c>
      <c r="Q8" s="188">
        <v>0</v>
      </c>
      <c r="R8" s="182">
        <f>Q8+P8+O8+N8+M8</f>
        <v>39</v>
      </c>
      <c r="S8" s="16"/>
      <c r="T8" s="16"/>
      <c r="U8" s="16"/>
      <c r="V8" s="16"/>
    </row>
    <row r="9" spans="1:22" ht="51" customHeight="1" thickBot="1" x14ac:dyDescent="0.25">
      <c r="A9" s="285" t="s">
        <v>24</v>
      </c>
      <c r="B9" s="21">
        <v>57</v>
      </c>
      <c r="C9" s="31">
        <v>0</v>
      </c>
      <c r="D9" s="32">
        <v>57</v>
      </c>
      <c r="E9" s="33">
        <v>0</v>
      </c>
      <c r="F9" s="173">
        <f>E9+D9+C9</f>
        <v>57</v>
      </c>
      <c r="G9" s="158">
        <v>55</v>
      </c>
      <c r="H9" s="174">
        <v>2</v>
      </c>
      <c r="I9" s="168">
        <f>H9+G9</f>
        <v>57</v>
      </c>
      <c r="J9" s="163">
        <v>53</v>
      </c>
      <c r="K9" s="179">
        <v>4</v>
      </c>
      <c r="L9" s="187">
        <f>K9+J9</f>
        <v>57</v>
      </c>
      <c r="M9" s="66">
        <v>1</v>
      </c>
      <c r="N9" s="67">
        <v>14</v>
      </c>
      <c r="O9" s="67">
        <v>23</v>
      </c>
      <c r="P9" s="67">
        <v>16</v>
      </c>
      <c r="Q9" s="188">
        <v>3</v>
      </c>
      <c r="R9" s="182">
        <f>Q9+P9+O9+N9+M9</f>
        <v>57</v>
      </c>
      <c r="S9" s="16"/>
    </row>
    <row r="10" spans="1:22" ht="51" customHeight="1" thickBot="1" x14ac:dyDescent="0.25">
      <c r="A10" s="25" t="s">
        <v>28</v>
      </c>
      <c r="B10" s="22">
        <v>1</v>
      </c>
      <c r="C10" s="34">
        <v>0</v>
      </c>
      <c r="D10" s="35">
        <v>1</v>
      </c>
      <c r="E10" s="36">
        <v>0</v>
      </c>
      <c r="F10" s="175">
        <f>E10+D10+C10</f>
        <v>1</v>
      </c>
      <c r="G10" s="159">
        <v>1</v>
      </c>
      <c r="H10" s="176">
        <v>0</v>
      </c>
      <c r="I10" s="169">
        <f>H10+G10</f>
        <v>1</v>
      </c>
      <c r="J10" s="164">
        <v>1</v>
      </c>
      <c r="K10" s="180">
        <v>0</v>
      </c>
      <c r="L10" s="189">
        <f>K10+J10</f>
        <v>1</v>
      </c>
      <c r="M10" s="69">
        <v>0</v>
      </c>
      <c r="N10" s="70">
        <v>0</v>
      </c>
      <c r="O10" s="70">
        <v>0</v>
      </c>
      <c r="P10" s="70">
        <v>1</v>
      </c>
      <c r="Q10" s="190">
        <v>0</v>
      </c>
      <c r="R10" s="183">
        <f>Q10+P10+O10+N10+M10</f>
        <v>1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141</v>
      </c>
      <c r="C11" s="18">
        <f t="shared" si="0"/>
        <v>3</v>
      </c>
      <c r="D11" s="19">
        <f t="shared" si="0"/>
        <v>138</v>
      </c>
      <c r="E11" s="20">
        <f t="shared" si="0"/>
        <v>0</v>
      </c>
      <c r="F11" s="177">
        <f t="shared" si="0"/>
        <v>141</v>
      </c>
      <c r="G11" s="160">
        <f t="shared" si="0"/>
        <v>134</v>
      </c>
      <c r="H11" s="48">
        <f t="shared" si="0"/>
        <v>7</v>
      </c>
      <c r="I11" s="170">
        <f t="shared" si="0"/>
        <v>141</v>
      </c>
      <c r="J11" s="165">
        <f t="shared" si="0"/>
        <v>124</v>
      </c>
      <c r="K11" s="60">
        <f t="shared" si="0"/>
        <v>17</v>
      </c>
      <c r="L11" s="191">
        <f t="shared" si="0"/>
        <v>141</v>
      </c>
      <c r="M11" s="161">
        <f t="shared" si="0"/>
        <v>1</v>
      </c>
      <c r="N11" s="73">
        <f t="shared" si="0"/>
        <v>36</v>
      </c>
      <c r="O11" s="73">
        <f t="shared" si="0"/>
        <v>42</v>
      </c>
      <c r="P11" s="73">
        <f t="shared" si="0"/>
        <v>52</v>
      </c>
      <c r="Q11" s="192">
        <f t="shared" si="0"/>
        <v>10</v>
      </c>
      <c r="R11" s="184">
        <f t="shared" si="0"/>
        <v>141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83"/>
      <c r="E12" s="283"/>
      <c r="F12" s="9"/>
      <c r="G12" s="283"/>
      <c r="H12" s="9"/>
      <c r="I12" s="9"/>
      <c r="J12" s="283"/>
      <c r="K12" s="283"/>
      <c r="L12" s="283"/>
      <c r="M12" s="283"/>
      <c r="N12" s="283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B8" sqref="B8:AI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84"/>
      <c r="E1" s="284"/>
      <c r="F1" s="284"/>
      <c r="G1" s="284"/>
      <c r="H1" s="284"/>
      <c r="I1" s="284"/>
      <c r="J1" s="2"/>
      <c r="K1" s="2"/>
      <c r="L1" s="284"/>
      <c r="M1" s="284"/>
      <c r="N1" s="2"/>
      <c r="O1" s="2"/>
      <c r="P1" s="2"/>
      <c r="Q1" s="2"/>
      <c r="R1" s="284"/>
      <c r="S1" s="3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</row>
    <row r="2" spans="1:39" ht="31.5" customHeight="1" x14ac:dyDescent="0.2">
      <c r="A2" s="371" t="s">
        <v>82</v>
      </c>
      <c r="B2" s="371"/>
      <c r="C2" s="371"/>
      <c r="D2" s="284"/>
      <c r="E2" s="284"/>
      <c r="F2" s="284"/>
      <c r="G2" s="284"/>
      <c r="H2" s="284"/>
      <c r="I2" s="284"/>
      <c r="J2" s="2"/>
      <c r="K2" s="2"/>
      <c r="L2" s="284"/>
      <c r="M2" s="284"/>
      <c r="N2" s="2"/>
      <c r="O2" s="2"/>
      <c r="P2" s="2"/>
      <c r="Q2" s="2"/>
      <c r="R2" s="284"/>
      <c r="S2" s="3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</row>
    <row r="3" spans="1:39" ht="31.5" customHeight="1" x14ac:dyDescent="0.2">
      <c r="A3" s="371" t="s">
        <v>2</v>
      </c>
      <c r="B3" s="371"/>
      <c r="C3" s="371"/>
      <c r="D3" s="284"/>
      <c r="E3" s="284"/>
      <c r="F3" s="284"/>
      <c r="G3" s="284"/>
      <c r="H3" s="284"/>
      <c r="I3" s="284"/>
      <c r="J3" s="2"/>
      <c r="K3" s="2"/>
      <c r="L3" s="284"/>
      <c r="M3" s="284"/>
      <c r="N3" s="2"/>
      <c r="O3" s="2"/>
      <c r="P3" s="2"/>
      <c r="Q3" s="2"/>
      <c r="R3" s="284"/>
      <c r="S3" s="3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</row>
    <row r="4" spans="1:39" s="5" customFormat="1" ht="44.25" customHeight="1" thickBot="1" x14ac:dyDescent="0.25">
      <c r="A4" s="372" t="s">
        <v>88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86" t="s">
        <v>22</v>
      </c>
      <c r="B8" s="250">
        <f>'19-1'!B7</f>
        <v>44</v>
      </c>
      <c r="C8" s="251">
        <f>B8+'ت 17-1'!C8</f>
        <v>700</v>
      </c>
      <c r="D8" s="250">
        <f>'19-1'!C7</f>
        <v>0</v>
      </c>
      <c r="E8" s="251">
        <f>D8+'ت 17-1'!E8</f>
        <v>11</v>
      </c>
      <c r="F8" s="250">
        <f>'19-1'!D7</f>
        <v>44</v>
      </c>
      <c r="G8" s="251">
        <f>F8+'ت 17-1'!G8</f>
        <v>686</v>
      </c>
      <c r="H8" s="250">
        <f>'19-1'!E7</f>
        <v>0</v>
      </c>
      <c r="I8" s="251">
        <f>H8+'ت 17-1'!I8</f>
        <v>3</v>
      </c>
      <c r="J8" s="250">
        <f t="shared" ref="J8:K8" si="0">D8+F8+H8</f>
        <v>44</v>
      </c>
      <c r="K8" s="251">
        <f t="shared" si="0"/>
        <v>700</v>
      </c>
      <c r="L8" s="250">
        <f>'19-1'!G7</f>
        <v>40</v>
      </c>
      <c r="M8" s="251">
        <f>L8+'ت 17-1'!M8</f>
        <v>663</v>
      </c>
      <c r="N8" s="250">
        <f>'19-1'!H7</f>
        <v>4</v>
      </c>
      <c r="O8" s="251">
        <f>N8+'ت 17-1'!O8</f>
        <v>37</v>
      </c>
      <c r="P8" s="250">
        <f t="shared" ref="P8:Q8" si="1">L8+N8</f>
        <v>44</v>
      </c>
      <c r="Q8" s="251">
        <f t="shared" si="1"/>
        <v>700</v>
      </c>
      <c r="R8" s="250">
        <f>'19-1'!J7</f>
        <v>38</v>
      </c>
      <c r="S8" s="251">
        <f>R8+'ت 17-1'!S8</f>
        <v>603</v>
      </c>
      <c r="T8" s="250">
        <f>'19-1'!K7</f>
        <v>6</v>
      </c>
      <c r="U8" s="251">
        <f>T8+'ت 17-1'!U8</f>
        <v>97</v>
      </c>
      <c r="V8" s="250">
        <f>R8+T8</f>
        <v>44</v>
      </c>
      <c r="W8" s="251">
        <f>U8+S8</f>
        <v>700</v>
      </c>
      <c r="X8" s="250">
        <f>'19-1'!M7</f>
        <v>0</v>
      </c>
      <c r="Y8" s="251">
        <f>X8+'ت 17-1'!Y8</f>
        <v>0</v>
      </c>
      <c r="Z8" s="250">
        <f>'19-1'!N7</f>
        <v>11</v>
      </c>
      <c r="AA8" s="251">
        <f>Z8+'ت 17-1'!AA8</f>
        <v>147</v>
      </c>
      <c r="AB8" s="250">
        <f>'19-1'!O7</f>
        <v>6</v>
      </c>
      <c r="AC8" s="251">
        <f>AB8+'ت 17-1'!AC8</f>
        <v>172</v>
      </c>
      <c r="AD8" s="250">
        <f>'19-1'!P7</f>
        <v>20</v>
      </c>
      <c r="AE8" s="251">
        <f>AD8+'ت 17-1'!AE8</f>
        <v>307</v>
      </c>
      <c r="AF8" s="250">
        <f>'19-1'!Q7</f>
        <v>7</v>
      </c>
      <c r="AG8" s="251">
        <f>AF8+'ت 17-1'!AG8</f>
        <v>74</v>
      </c>
      <c r="AH8" s="250">
        <f t="shared" ref="AH8:AI8" si="2">AF8+AD8+AB8+Z8+X8</f>
        <v>44</v>
      </c>
      <c r="AI8" s="252">
        <f t="shared" si="2"/>
        <v>700</v>
      </c>
      <c r="AJ8" s="7"/>
    </row>
    <row r="9" spans="1:39" ht="60" customHeight="1" thickBot="1" x14ac:dyDescent="0.25">
      <c r="A9" s="266" t="s">
        <v>23</v>
      </c>
      <c r="B9" s="250">
        <f>'19-1'!B8</f>
        <v>39</v>
      </c>
      <c r="C9" s="251">
        <f>B9+'ت 17-1'!C9</f>
        <v>424</v>
      </c>
      <c r="D9" s="250">
        <f>'19-1'!C8</f>
        <v>3</v>
      </c>
      <c r="E9" s="251">
        <f>D9+'ت 17-1'!E9</f>
        <v>17</v>
      </c>
      <c r="F9" s="250">
        <f>'19-1'!D8</f>
        <v>36</v>
      </c>
      <c r="G9" s="251">
        <f>F9+'ت 17-1'!G9</f>
        <v>401</v>
      </c>
      <c r="H9" s="250">
        <f>'19-1'!E8</f>
        <v>0</v>
      </c>
      <c r="I9" s="251">
        <f>H9+'ت 17-1'!I9</f>
        <v>6</v>
      </c>
      <c r="J9" s="250">
        <f t="shared" ref="J9:J11" si="3">D9+F9+H9</f>
        <v>39</v>
      </c>
      <c r="K9" s="251">
        <f t="shared" ref="K9:K11" si="4">E9+G9+I9</f>
        <v>424</v>
      </c>
      <c r="L9" s="250">
        <f>'19-1'!G8</f>
        <v>38</v>
      </c>
      <c r="M9" s="251">
        <f>L9+'ت 17-1'!M9</f>
        <v>378</v>
      </c>
      <c r="N9" s="250">
        <f>'19-1'!H8</f>
        <v>1</v>
      </c>
      <c r="O9" s="251">
        <f>N9+'ت 17-1'!O9</f>
        <v>46</v>
      </c>
      <c r="P9" s="250">
        <f t="shared" ref="P9:P11" si="5">L9+N9</f>
        <v>39</v>
      </c>
      <c r="Q9" s="251">
        <f t="shared" ref="Q9:Q11" si="6">M9+O9</f>
        <v>424</v>
      </c>
      <c r="R9" s="250">
        <f>'19-1'!J8</f>
        <v>32</v>
      </c>
      <c r="S9" s="251">
        <f>R9+'ت 17-1'!S9</f>
        <v>379</v>
      </c>
      <c r="T9" s="250">
        <f>'19-1'!K8</f>
        <v>7</v>
      </c>
      <c r="U9" s="251">
        <f>T9+'ت 17-1'!U9</f>
        <v>45</v>
      </c>
      <c r="V9" s="250">
        <f t="shared" ref="V9:V11" si="7">R9+T9</f>
        <v>39</v>
      </c>
      <c r="W9" s="251">
        <f t="shared" ref="W9:W11" si="8">U9+S9</f>
        <v>424</v>
      </c>
      <c r="X9" s="250">
        <f>'19-1'!M8</f>
        <v>0</v>
      </c>
      <c r="Y9" s="251">
        <f>X9+'ت 17-1'!Y9</f>
        <v>9</v>
      </c>
      <c r="Z9" s="250">
        <f>'19-1'!N8</f>
        <v>11</v>
      </c>
      <c r="AA9" s="251">
        <f>Z9+'ت 17-1'!AA9</f>
        <v>121</v>
      </c>
      <c r="AB9" s="250">
        <f>'19-1'!O8</f>
        <v>13</v>
      </c>
      <c r="AC9" s="251">
        <f>AB9+'ت 17-1'!AC9</f>
        <v>134</v>
      </c>
      <c r="AD9" s="250">
        <f>'19-1'!P8</f>
        <v>15</v>
      </c>
      <c r="AE9" s="251">
        <f>AD9+'ت 17-1'!AE9</f>
        <v>128</v>
      </c>
      <c r="AF9" s="250">
        <f>'19-1'!Q8</f>
        <v>0</v>
      </c>
      <c r="AG9" s="251">
        <f>AF9+'ت 17-1'!AG9</f>
        <v>32</v>
      </c>
      <c r="AH9" s="250">
        <f t="shared" ref="AH9:AH11" si="9">AF9+AD9+AB9+Z9+X9</f>
        <v>39</v>
      </c>
      <c r="AI9" s="252">
        <f t="shared" ref="AI9:AI11" si="10">AG9+AE9+AC9+AA9+Y9</f>
        <v>424</v>
      </c>
      <c r="AJ9" s="7"/>
      <c r="AK9" s="7"/>
      <c r="AL9" s="7"/>
      <c r="AM9" s="7"/>
    </row>
    <row r="10" spans="1:39" ht="60" customHeight="1" thickBot="1" x14ac:dyDescent="0.25">
      <c r="A10" s="286" t="s">
        <v>24</v>
      </c>
      <c r="B10" s="250">
        <f>'19-1'!B9</f>
        <v>57</v>
      </c>
      <c r="C10" s="251">
        <f>B10+'ت 17-1'!C10</f>
        <v>679</v>
      </c>
      <c r="D10" s="250">
        <f>'19-1'!C9</f>
        <v>0</v>
      </c>
      <c r="E10" s="251">
        <f>D10+'ت 17-1'!E10</f>
        <v>14</v>
      </c>
      <c r="F10" s="250">
        <f>'19-1'!D9</f>
        <v>57</v>
      </c>
      <c r="G10" s="251">
        <f>F10+'ت 17-1'!G10</f>
        <v>665</v>
      </c>
      <c r="H10" s="250">
        <f>'19-1'!E9</f>
        <v>0</v>
      </c>
      <c r="I10" s="251">
        <f>H10+'ت 17-1'!I10</f>
        <v>0</v>
      </c>
      <c r="J10" s="250">
        <f t="shared" si="3"/>
        <v>57</v>
      </c>
      <c r="K10" s="251">
        <f t="shared" si="4"/>
        <v>679</v>
      </c>
      <c r="L10" s="250">
        <f>'19-1'!G9</f>
        <v>55</v>
      </c>
      <c r="M10" s="251">
        <f>L10+'ت 17-1'!M10</f>
        <v>641</v>
      </c>
      <c r="N10" s="250">
        <f>'19-1'!H9</f>
        <v>2</v>
      </c>
      <c r="O10" s="251">
        <f>N10+'ت 17-1'!O10</f>
        <v>38</v>
      </c>
      <c r="P10" s="250">
        <f t="shared" si="5"/>
        <v>57</v>
      </c>
      <c r="Q10" s="251">
        <f t="shared" si="6"/>
        <v>679</v>
      </c>
      <c r="R10" s="250">
        <f>'19-1'!J9</f>
        <v>53</v>
      </c>
      <c r="S10" s="251">
        <f>R10+'ت 17-1'!S10</f>
        <v>614</v>
      </c>
      <c r="T10" s="250">
        <f>'19-1'!K9</f>
        <v>4</v>
      </c>
      <c r="U10" s="251">
        <f>T10+'ت 17-1'!U10</f>
        <v>65</v>
      </c>
      <c r="V10" s="250">
        <f t="shared" si="7"/>
        <v>57</v>
      </c>
      <c r="W10" s="251">
        <f t="shared" si="8"/>
        <v>679</v>
      </c>
      <c r="X10" s="250">
        <f>'19-1'!M9</f>
        <v>1</v>
      </c>
      <c r="Y10" s="251">
        <f>X10+'ت 17-1'!Y10</f>
        <v>14</v>
      </c>
      <c r="Z10" s="250">
        <f>'19-1'!N9</f>
        <v>14</v>
      </c>
      <c r="AA10" s="251">
        <f>Z10+'ت 17-1'!AA10</f>
        <v>184</v>
      </c>
      <c r="AB10" s="250">
        <f>'19-1'!O9</f>
        <v>23</v>
      </c>
      <c r="AC10" s="251">
        <f>AB10+'ت 17-1'!AC10</f>
        <v>259</v>
      </c>
      <c r="AD10" s="250">
        <f>'19-1'!P9</f>
        <v>16</v>
      </c>
      <c r="AE10" s="251">
        <f>AD10+'ت 17-1'!AE10</f>
        <v>187</v>
      </c>
      <c r="AF10" s="250">
        <f>'19-1'!Q9</f>
        <v>3</v>
      </c>
      <c r="AG10" s="251">
        <f>AF10+'ت 17-1'!AG10</f>
        <v>35</v>
      </c>
      <c r="AH10" s="250">
        <f t="shared" si="9"/>
        <v>57</v>
      </c>
      <c r="AI10" s="252">
        <f t="shared" si="10"/>
        <v>679</v>
      </c>
      <c r="AJ10" s="7"/>
    </row>
    <row r="11" spans="1:39" ht="60" customHeight="1" thickBot="1" x14ac:dyDescent="0.25">
      <c r="A11" s="286" t="s">
        <v>28</v>
      </c>
      <c r="B11" s="250">
        <f>'19-1'!B10</f>
        <v>1</v>
      </c>
      <c r="C11" s="251">
        <f>B11+'ت 17-1'!C11</f>
        <v>25</v>
      </c>
      <c r="D11" s="250">
        <f>'19-1'!C10</f>
        <v>0</v>
      </c>
      <c r="E11" s="251">
        <f>D11+'ت 17-1'!E11</f>
        <v>3</v>
      </c>
      <c r="F11" s="250">
        <f>'19-1'!D10</f>
        <v>1</v>
      </c>
      <c r="G11" s="251">
        <f>F11+'ت 17-1'!G11</f>
        <v>21</v>
      </c>
      <c r="H11" s="250">
        <f>'19-1'!E10</f>
        <v>0</v>
      </c>
      <c r="I11" s="251">
        <f>H11+'ت 17-1'!I11</f>
        <v>1</v>
      </c>
      <c r="J11" s="250">
        <f t="shared" si="3"/>
        <v>1</v>
      </c>
      <c r="K11" s="251">
        <f t="shared" si="4"/>
        <v>25</v>
      </c>
      <c r="L11" s="250">
        <f>'19-1'!G10</f>
        <v>1</v>
      </c>
      <c r="M11" s="251">
        <f>L11+'ت 17-1'!M11</f>
        <v>24</v>
      </c>
      <c r="N11" s="250">
        <f>'19-1'!H10</f>
        <v>0</v>
      </c>
      <c r="O11" s="251">
        <f>N11+'ت 17-1'!O11</f>
        <v>1</v>
      </c>
      <c r="P11" s="250">
        <f t="shared" si="5"/>
        <v>1</v>
      </c>
      <c r="Q11" s="251">
        <f t="shared" si="6"/>
        <v>25</v>
      </c>
      <c r="R11" s="250">
        <f>'19-1'!J10</f>
        <v>1</v>
      </c>
      <c r="S11" s="251">
        <f>R11+'ت 17-1'!S11</f>
        <v>25</v>
      </c>
      <c r="T11" s="250">
        <f>'19-1'!K10</f>
        <v>0</v>
      </c>
      <c r="U11" s="251">
        <f>T11+'ت 17-1'!U11</f>
        <v>0</v>
      </c>
      <c r="V11" s="250">
        <f t="shared" si="7"/>
        <v>1</v>
      </c>
      <c r="W11" s="251">
        <f t="shared" si="8"/>
        <v>25</v>
      </c>
      <c r="X11" s="250">
        <f>'19-1'!M10</f>
        <v>0</v>
      </c>
      <c r="Y11" s="251">
        <f>X11+'ت 17-1'!Y11</f>
        <v>0</v>
      </c>
      <c r="Z11" s="250">
        <f>'19-1'!N10</f>
        <v>0</v>
      </c>
      <c r="AA11" s="251">
        <f>Z11+'ت 17-1'!AA11</f>
        <v>1</v>
      </c>
      <c r="AB11" s="250">
        <f>'19-1'!O10</f>
        <v>0</v>
      </c>
      <c r="AC11" s="251">
        <f>AB11+'ت 17-1'!AC11</f>
        <v>3</v>
      </c>
      <c r="AD11" s="250">
        <f>'19-1'!P10</f>
        <v>1</v>
      </c>
      <c r="AE11" s="251">
        <f>AD11+'ت 17-1'!AE11</f>
        <v>20</v>
      </c>
      <c r="AF11" s="250">
        <f>'19-1'!Q10</f>
        <v>0</v>
      </c>
      <c r="AG11" s="251">
        <f>AF11+'ت 17-1'!AG11</f>
        <v>1</v>
      </c>
      <c r="AH11" s="250">
        <f t="shared" si="9"/>
        <v>1</v>
      </c>
      <c r="AI11" s="252">
        <f t="shared" si="10"/>
        <v>25</v>
      </c>
      <c r="AJ11" s="7"/>
    </row>
    <row r="12" spans="1:39" ht="74.25" customHeight="1" thickBot="1" x14ac:dyDescent="0.25">
      <c r="A12" s="253" t="s">
        <v>73</v>
      </c>
      <c r="B12" s="254">
        <f>SUM(B8:B11)</f>
        <v>141</v>
      </c>
      <c r="C12" s="255">
        <f>SUM(C8:C11)</f>
        <v>1828</v>
      </c>
      <c r="D12" s="256">
        <f t="shared" ref="D12:AI12" si="11">SUM(D8:D11)</f>
        <v>3</v>
      </c>
      <c r="E12" s="255">
        <f t="shared" si="11"/>
        <v>45</v>
      </c>
      <c r="F12" s="256">
        <f t="shared" si="11"/>
        <v>138</v>
      </c>
      <c r="G12" s="255">
        <f t="shared" si="11"/>
        <v>1773</v>
      </c>
      <c r="H12" s="256">
        <f t="shared" si="11"/>
        <v>0</v>
      </c>
      <c r="I12" s="255">
        <f t="shared" si="11"/>
        <v>10</v>
      </c>
      <c r="J12" s="256">
        <f t="shared" si="11"/>
        <v>141</v>
      </c>
      <c r="K12" s="255">
        <f t="shared" si="11"/>
        <v>1828</v>
      </c>
      <c r="L12" s="256">
        <f t="shared" si="11"/>
        <v>134</v>
      </c>
      <c r="M12" s="255">
        <f t="shared" si="11"/>
        <v>1706</v>
      </c>
      <c r="N12" s="256">
        <f t="shared" si="11"/>
        <v>7</v>
      </c>
      <c r="O12" s="255">
        <f t="shared" si="11"/>
        <v>122</v>
      </c>
      <c r="P12" s="256">
        <f t="shared" si="11"/>
        <v>141</v>
      </c>
      <c r="Q12" s="255">
        <f t="shared" si="11"/>
        <v>1828</v>
      </c>
      <c r="R12" s="256">
        <f t="shared" si="11"/>
        <v>124</v>
      </c>
      <c r="S12" s="255">
        <f t="shared" si="11"/>
        <v>1621</v>
      </c>
      <c r="T12" s="256">
        <f t="shared" si="11"/>
        <v>17</v>
      </c>
      <c r="U12" s="255">
        <f t="shared" si="11"/>
        <v>207</v>
      </c>
      <c r="V12" s="256">
        <f t="shared" si="11"/>
        <v>141</v>
      </c>
      <c r="W12" s="255">
        <f t="shared" si="11"/>
        <v>1828</v>
      </c>
      <c r="X12" s="256">
        <f t="shared" si="11"/>
        <v>1</v>
      </c>
      <c r="Y12" s="255">
        <f t="shared" si="11"/>
        <v>23</v>
      </c>
      <c r="Z12" s="256">
        <f t="shared" si="11"/>
        <v>36</v>
      </c>
      <c r="AA12" s="255">
        <f t="shared" si="11"/>
        <v>453</v>
      </c>
      <c r="AB12" s="256">
        <f t="shared" si="11"/>
        <v>42</v>
      </c>
      <c r="AC12" s="255">
        <f t="shared" si="11"/>
        <v>568</v>
      </c>
      <c r="AD12" s="256">
        <f t="shared" si="11"/>
        <v>52</v>
      </c>
      <c r="AE12" s="255">
        <f t="shared" si="11"/>
        <v>642</v>
      </c>
      <c r="AF12" s="256">
        <f t="shared" si="11"/>
        <v>10</v>
      </c>
      <c r="AG12" s="255">
        <f t="shared" si="11"/>
        <v>142</v>
      </c>
      <c r="AH12" s="256">
        <f t="shared" si="11"/>
        <v>141</v>
      </c>
      <c r="AI12" s="257">
        <f t="shared" si="11"/>
        <v>1828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83"/>
      <c r="F13" s="283"/>
      <c r="G13" s="283"/>
      <c r="H13" s="283"/>
      <c r="I13" s="283"/>
      <c r="J13" s="9"/>
      <c r="K13" s="9"/>
      <c r="L13" s="283"/>
      <c r="M13" s="283"/>
      <c r="N13" s="9"/>
      <c r="O13" s="9"/>
      <c r="P13" s="9"/>
      <c r="Q13" s="9"/>
      <c r="R13" s="283"/>
      <c r="S13" s="10"/>
      <c r="T13" s="283"/>
      <c r="U13" s="283"/>
      <c r="V13" s="283"/>
      <c r="W13" s="283"/>
      <c r="X13" s="283"/>
      <c r="Y13" s="283"/>
      <c r="Z13" s="283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A4" sqref="A4:R4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88"/>
      <c r="E1" s="288"/>
      <c r="F1" s="2"/>
      <c r="G1" s="288"/>
      <c r="H1" s="2"/>
      <c r="I1" s="2"/>
      <c r="J1" s="288"/>
      <c r="K1" s="288"/>
      <c r="L1" s="288"/>
      <c r="M1" s="288"/>
      <c r="N1" s="288"/>
      <c r="O1" s="288"/>
      <c r="P1" s="288"/>
      <c r="Q1" s="288"/>
      <c r="R1" s="288"/>
    </row>
    <row r="2" spans="1:22" ht="31.5" customHeight="1" x14ac:dyDescent="0.2">
      <c r="A2" s="371" t="s">
        <v>1</v>
      </c>
      <c r="B2" s="371"/>
      <c r="C2" s="371"/>
      <c r="D2" s="288"/>
      <c r="E2" s="288"/>
      <c r="F2" s="2"/>
      <c r="G2" s="288"/>
      <c r="H2" s="2"/>
      <c r="I2" s="2"/>
      <c r="J2" s="288"/>
      <c r="K2" s="288"/>
      <c r="L2" s="288"/>
      <c r="M2" s="288"/>
      <c r="N2" s="288"/>
      <c r="O2" s="288"/>
      <c r="P2" s="288"/>
      <c r="Q2" s="288"/>
      <c r="R2" s="288"/>
    </row>
    <row r="3" spans="1:22" ht="31.5" customHeight="1" x14ac:dyDescent="0.2">
      <c r="A3" s="371" t="s">
        <v>2</v>
      </c>
      <c r="B3" s="371"/>
      <c r="C3" s="371"/>
      <c r="D3" s="288"/>
      <c r="E3" s="288"/>
      <c r="F3" s="2"/>
      <c r="G3" s="288"/>
      <c r="H3" s="2"/>
      <c r="I3" s="2"/>
      <c r="J3" s="288"/>
      <c r="K3" s="288"/>
      <c r="L3" s="288"/>
      <c r="M3" s="288"/>
      <c r="N3" s="288"/>
      <c r="O3" s="288"/>
      <c r="P3" s="288"/>
      <c r="Q3" s="288"/>
      <c r="R3" s="288"/>
    </row>
    <row r="4" spans="1:22" s="15" customFormat="1" ht="44.25" customHeight="1" thickBot="1" x14ac:dyDescent="0.25">
      <c r="A4" s="372" t="s">
        <v>91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89" t="s">
        <v>22</v>
      </c>
      <c r="B7" s="21">
        <v>77</v>
      </c>
      <c r="C7" s="31">
        <v>2</v>
      </c>
      <c r="D7" s="32">
        <v>75</v>
      </c>
      <c r="E7" s="33">
        <v>0</v>
      </c>
      <c r="F7" s="173">
        <f>E7+D7+C7</f>
        <v>77</v>
      </c>
      <c r="G7" s="158">
        <v>77</v>
      </c>
      <c r="H7" s="174">
        <v>0</v>
      </c>
      <c r="I7" s="168">
        <f>H7+G7</f>
        <v>77</v>
      </c>
      <c r="J7" s="163">
        <v>72</v>
      </c>
      <c r="K7" s="179">
        <v>5</v>
      </c>
      <c r="L7" s="187">
        <f>K7+J7</f>
        <v>77</v>
      </c>
      <c r="M7" s="66">
        <v>1</v>
      </c>
      <c r="N7" s="67">
        <v>22</v>
      </c>
      <c r="O7" s="67">
        <v>20</v>
      </c>
      <c r="P7" s="67">
        <v>27</v>
      </c>
      <c r="Q7" s="188">
        <v>7</v>
      </c>
      <c r="R7" s="182">
        <f>Q7+P7+O7+N7+M7</f>
        <v>77</v>
      </c>
      <c r="S7" s="16"/>
    </row>
    <row r="8" spans="1:22" ht="51" customHeight="1" thickBot="1" x14ac:dyDescent="0.25">
      <c r="A8" s="289" t="s">
        <v>23</v>
      </c>
      <c r="B8" s="21">
        <v>28</v>
      </c>
      <c r="C8" s="31">
        <v>1</v>
      </c>
      <c r="D8" s="32">
        <v>27</v>
      </c>
      <c r="E8" s="33">
        <v>0</v>
      </c>
      <c r="F8" s="173">
        <f>E8+D8+C8</f>
        <v>28</v>
      </c>
      <c r="G8" s="158">
        <v>25</v>
      </c>
      <c r="H8" s="174">
        <v>3</v>
      </c>
      <c r="I8" s="168">
        <f>H8+G8</f>
        <v>28</v>
      </c>
      <c r="J8" s="163">
        <v>26</v>
      </c>
      <c r="K8" s="179">
        <v>2</v>
      </c>
      <c r="L8" s="187">
        <f>K8+J8</f>
        <v>28</v>
      </c>
      <c r="M8" s="66">
        <v>1</v>
      </c>
      <c r="N8" s="67">
        <v>10</v>
      </c>
      <c r="O8" s="67">
        <v>8</v>
      </c>
      <c r="P8" s="67">
        <v>6</v>
      </c>
      <c r="Q8" s="188">
        <v>3</v>
      </c>
      <c r="R8" s="182">
        <f>Q8+P8+O8+N8+M8</f>
        <v>28</v>
      </c>
      <c r="S8" s="16"/>
      <c r="T8" s="16"/>
      <c r="U8" s="16"/>
      <c r="V8" s="16"/>
    </row>
    <row r="9" spans="1:22" ht="51" customHeight="1" thickBot="1" x14ac:dyDescent="0.25">
      <c r="A9" s="289" t="s">
        <v>24</v>
      </c>
      <c r="B9" s="21">
        <v>58</v>
      </c>
      <c r="C9" s="31">
        <v>1</v>
      </c>
      <c r="D9" s="32">
        <v>57</v>
      </c>
      <c r="E9" s="33">
        <v>0</v>
      </c>
      <c r="F9" s="173">
        <f>E9+D9+C9</f>
        <v>58</v>
      </c>
      <c r="G9" s="158">
        <v>54</v>
      </c>
      <c r="H9" s="174">
        <v>4</v>
      </c>
      <c r="I9" s="168">
        <f>H9+G9</f>
        <v>58</v>
      </c>
      <c r="J9" s="163">
        <v>54</v>
      </c>
      <c r="K9" s="179">
        <v>4</v>
      </c>
      <c r="L9" s="187">
        <f>K9+J9</f>
        <v>58</v>
      </c>
      <c r="M9" s="66">
        <v>2</v>
      </c>
      <c r="N9" s="67">
        <v>12</v>
      </c>
      <c r="O9" s="67">
        <v>19</v>
      </c>
      <c r="P9" s="67">
        <v>17</v>
      </c>
      <c r="Q9" s="188">
        <v>8</v>
      </c>
      <c r="R9" s="182">
        <f>Q9+P9+O9+N9+M9</f>
        <v>58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163</v>
      </c>
      <c r="C11" s="18">
        <f t="shared" si="0"/>
        <v>4</v>
      </c>
      <c r="D11" s="19">
        <f t="shared" si="0"/>
        <v>159</v>
      </c>
      <c r="E11" s="20">
        <f t="shared" si="0"/>
        <v>0</v>
      </c>
      <c r="F11" s="177">
        <f t="shared" si="0"/>
        <v>163</v>
      </c>
      <c r="G11" s="160">
        <f t="shared" si="0"/>
        <v>156</v>
      </c>
      <c r="H11" s="48">
        <f t="shared" si="0"/>
        <v>7</v>
      </c>
      <c r="I11" s="170">
        <f t="shared" si="0"/>
        <v>163</v>
      </c>
      <c r="J11" s="165">
        <f t="shared" si="0"/>
        <v>152</v>
      </c>
      <c r="K11" s="60">
        <f t="shared" si="0"/>
        <v>11</v>
      </c>
      <c r="L11" s="191">
        <f t="shared" si="0"/>
        <v>163</v>
      </c>
      <c r="M11" s="161">
        <f t="shared" si="0"/>
        <v>4</v>
      </c>
      <c r="N11" s="73">
        <f t="shared" si="0"/>
        <v>44</v>
      </c>
      <c r="O11" s="73">
        <f t="shared" si="0"/>
        <v>47</v>
      </c>
      <c r="P11" s="73">
        <f t="shared" si="0"/>
        <v>50</v>
      </c>
      <c r="Q11" s="192">
        <f t="shared" si="0"/>
        <v>18</v>
      </c>
      <c r="R11" s="184">
        <f t="shared" si="0"/>
        <v>163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87"/>
      <c r="E12" s="287"/>
      <c r="F12" s="9"/>
      <c r="G12" s="287"/>
      <c r="H12" s="9"/>
      <c r="I12" s="9"/>
      <c r="J12" s="287"/>
      <c r="K12" s="287"/>
      <c r="L12" s="287"/>
      <c r="M12" s="287"/>
      <c r="N12" s="287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88"/>
      <c r="E1" s="288"/>
      <c r="F1" s="288"/>
      <c r="G1" s="288"/>
      <c r="H1" s="288"/>
      <c r="I1" s="288"/>
      <c r="J1" s="2"/>
      <c r="K1" s="2"/>
      <c r="L1" s="288"/>
      <c r="M1" s="288"/>
      <c r="N1" s="2"/>
      <c r="O1" s="2"/>
      <c r="P1" s="2"/>
      <c r="Q1" s="2"/>
      <c r="R1" s="288"/>
      <c r="S1" s="3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</row>
    <row r="2" spans="1:39" ht="31.5" customHeight="1" x14ac:dyDescent="0.2">
      <c r="A2" s="371" t="s">
        <v>82</v>
      </c>
      <c r="B2" s="371"/>
      <c r="C2" s="371"/>
      <c r="D2" s="288"/>
      <c r="E2" s="288"/>
      <c r="F2" s="288"/>
      <c r="G2" s="288"/>
      <c r="H2" s="288"/>
      <c r="I2" s="288"/>
      <c r="J2" s="2"/>
      <c r="K2" s="2"/>
      <c r="L2" s="288"/>
      <c r="M2" s="288"/>
      <c r="N2" s="2"/>
      <c r="O2" s="2"/>
      <c r="P2" s="2"/>
      <c r="Q2" s="2"/>
      <c r="R2" s="288"/>
      <c r="S2" s="3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</row>
    <row r="3" spans="1:39" ht="31.5" customHeight="1" x14ac:dyDescent="0.2">
      <c r="A3" s="371" t="s">
        <v>2</v>
      </c>
      <c r="B3" s="371"/>
      <c r="C3" s="371"/>
      <c r="D3" s="288"/>
      <c r="E3" s="288"/>
      <c r="F3" s="288"/>
      <c r="G3" s="288"/>
      <c r="H3" s="288"/>
      <c r="I3" s="288"/>
      <c r="J3" s="2"/>
      <c r="K3" s="2"/>
      <c r="L3" s="288"/>
      <c r="M3" s="288"/>
      <c r="N3" s="2"/>
      <c r="O3" s="2"/>
      <c r="P3" s="2"/>
      <c r="Q3" s="2"/>
      <c r="R3" s="288"/>
      <c r="S3" s="3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</row>
    <row r="4" spans="1:39" s="5" customFormat="1" ht="44.25" customHeight="1" thickBot="1" x14ac:dyDescent="0.25">
      <c r="A4" s="372" t="s">
        <v>90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90" t="s">
        <v>22</v>
      </c>
      <c r="B8" s="250">
        <f>'20-1'!B7</f>
        <v>77</v>
      </c>
      <c r="C8" s="251">
        <f>B8+'ت 19-1'!C8</f>
        <v>777</v>
      </c>
      <c r="D8" s="250">
        <f>'20-1'!C7</f>
        <v>2</v>
      </c>
      <c r="E8" s="251">
        <f>D8+'ت 19-1'!E8</f>
        <v>13</v>
      </c>
      <c r="F8" s="250">
        <f>'20-1'!D7</f>
        <v>75</v>
      </c>
      <c r="G8" s="251">
        <f>F8+'ت 19-1'!G8</f>
        <v>761</v>
      </c>
      <c r="H8" s="250">
        <f>'20-1'!E7</f>
        <v>0</v>
      </c>
      <c r="I8" s="251">
        <f>H8+'ت 19-1'!I8</f>
        <v>3</v>
      </c>
      <c r="J8" s="250">
        <f t="shared" ref="J8:K8" si="0">D8+F8+H8</f>
        <v>77</v>
      </c>
      <c r="K8" s="251">
        <f t="shared" si="0"/>
        <v>777</v>
      </c>
      <c r="L8" s="250">
        <f>'20-1'!G7</f>
        <v>77</v>
      </c>
      <c r="M8" s="251">
        <f>L8+'ت 19-1'!M8</f>
        <v>740</v>
      </c>
      <c r="N8" s="250">
        <f>'20-1'!H7</f>
        <v>0</v>
      </c>
      <c r="O8" s="251">
        <f>N8+'ت 19-1'!O8</f>
        <v>37</v>
      </c>
      <c r="P8" s="250">
        <f t="shared" ref="P8:Q8" si="1">L8+N8</f>
        <v>77</v>
      </c>
      <c r="Q8" s="251">
        <f t="shared" si="1"/>
        <v>777</v>
      </c>
      <c r="R8" s="250">
        <f>'20-1'!J7</f>
        <v>72</v>
      </c>
      <c r="S8" s="251">
        <f>R8+'ت 19-1'!S8</f>
        <v>675</v>
      </c>
      <c r="T8" s="250">
        <f>'20-1'!K7</f>
        <v>5</v>
      </c>
      <c r="U8" s="251">
        <f>T8+'ت 19-1'!U8</f>
        <v>102</v>
      </c>
      <c r="V8" s="250">
        <f>R8+T8</f>
        <v>77</v>
      </c>
      <c r="W8" s="251">
        <f>U8+S8</f>
        <v>777</v>
      </c>
      <c r="X8" s="250">
        <f>'20-1'!M7</f>
        <v>1</v>
      </c>
      <c r="Y8" s="251">
        <f>X8+'ت 19-1'!Y8</f>
        <v>1</v>
      </c>
      <c r="Z8" s="250">
        <f>'20-1'!N7</f>
        <v>22</v>
      </c>
      <c r="AA8" s="251">
        <f>Z8+'ت 19-1'!AA8</f>
        <v>169</v>
      </c>
      <c r="AB8" s="250">
        <f>'20-1'!O7</f>
        <v>20</v>
      </c>
      <c r="AC8" s="251">
        <f>AB8+'ت 19-1'!AC8</f>
        <v>192</v>
      </c>
      <c r="AD8" s="250">
        <f>'20-1'!P7</f>
        <v>27</v>
      </c>
      <c r="AE8" s="251">
        <f>AD8+'ت 19-1'!AE8</f>
        <v>334</v>
      </c>
      <c r="AF8" s="250">
        <f>'20-1'!Q7</f>
        <v>7</v>
      </c>
      <c r="AG8" s="251">
        <f>AF8+'ت 19-1'!AG8</f>
        <v>81</v>
      </c>
      <c r="AH8" s="250">
        <f t="shared" ref="AH8:AI8" si="2">AF8+AD8+AB8+Z8+X8</f>
        <v>77</v>
      </c>
      <c r="AI8" s="252">
        <f t="shared" si="2"/>
        <v>777</v>
      </c>
      <c r="AJ8" s="7"/>
    </row>
    <row r="9" spans="1:39" ht="60" customHeight="1" thickBot="1" x14ac:dyDescent="0.25">
      <c r="A9" s="266" t="s">
        <v>23</v>
      </c>
      <c r="B9" s="250">
        <f>'20-1'!B8</f>
        <v>28</v>
      </c>
      <c r="C9" s="251">
        <f>B9+'ت 19-1'!C9</f>
        <v>452</v>
      </c>
      <c r="D9" s="250">
        <f>'20-1'!C8</f>
        <v>1</v>
      </c>
      <c r="E9" s="251">
        <f>D9+'ت 19-1'!E9</f>
        <v>18</v>
      </c>
      <c r="F9" s="250">
        <f>'20-1'!D8</f>
        <v>27</v>
      </c>
      <c r="G9" s="251">
        <f>F9+'ت 19-1'!G9</f>
        <v>428</v>
      </c>
      <c r="H9" s="250">
        <f>'20-1'!E8</f>
        <v>0</v>
      </c>
      <c r="I9" s="251">
        <f>H9+'ت 19-1'!I9</f>
        <v>6</v>
      </c>
      <c r="J9" s="250">
        <f t="shared" ref="J9:J11" si="3">D9+F9+H9</f>
        <v>28</v>
      </c>
      <c r="K9" s="251">
        <f t="shared" ref="K9:K11" si="4">E9+G9+I9</f>
        <v>452</v>
      </c>
      <c r="L9" s="250">
        <f>'20-1'!G8</f>
        <v>25</v>
      </c>
      <c r="M9" s="251">
        <f>L9+'ت 19-1'!M9</f>
        <v>403</v>
      </c>
      <c r="N9" s="250">
        <f>'20-1'!H8</f>
        <v>3</v>
      </c>
      <c r="O9" s="251">
        <f>N9+'ت 19-1'!O9</f>
        <v>49</v>
      </c>
      <c r="P9" s="250">
        <f t="shared" ref="P9:P11" si="5">L9+N9</f>
        <v>28</v>
      </c>
      <c r="Q9" s="251">
        <f t="shared" ref="Q9:Q11" si="6">M9+O9</f>
        <v>452</v>
      </c>
      <c r="R9" s="250">
        <f>'20-1'!J8</f>
        <v>26</v>
      </c>
      <c r="S9" s="251">
        <f>R9+'ت 19-1'!S9</f>
        <v>405</v>
      </c>
      <c r="T9" s="250">
        <f>'20-1'!K8</f>
        <v>2</v>
      </c>
      <c r="U9" s="251">
        <f>T9+'ت 19-1'!U9</f>
        <v>47</v>
      </c>
      <c r="V9" s="250">
        <f t="shared" ref="V9:V11" si="7">R9+T9</f>
        <v>28</v>
      </c>
      <c r="W9" s="251">
        <f t="shared" ref="W9:W11" si="8">U9+S9</f>
        <v>452</v>
      </c>
      <c r="X9" s="250">
        <f>'20-1'!M8</f>
        <v>1</v>
      </c>
      <c r="Y9" s="251">
        <f>X9+'ت 19-1'!Y9</f>
        <v>10</v>
      </c>
      <c r="Z9" s="250">
        <f>'20-1'!N8</f>
        <v>10</v>
      </c>
      <c r="AA9" s="251">
        <f>Z9+'ت 19-1'!AA9</f>
        <v>131</v>
      </c>
      <c r="AB9" s="250">
        <f>'20-1'!O8</f>
        <v>8</v>
      </c>
      <c r="AC9" s="251">
        <f>AB9+'ت 19-1'!AC9</f>
        <v>142</v>
      </c>
      <c r="AD9" s="250">
        <f>'20-1'!P8</f>
        <v>6</v>
      </c>
      <c r="AE9" s="251">
        <f>AD9+'ت 19-1'!AE9</f>
        <v>134</v>
      </c>
      <c r="AF9" s="250">
        <f>'20-1'!Q8</f>
        <v>3</v>
      </c>
      <c r="AG9" s="251">
        <f>AF9+'ت 19-1'!AG9</f>
        <v>35</v>
      </c>
      <c r="AH9" s="250">
        <f t="shared" ref="AH9:AH11" si="9">AF9+AD9+AB9+Z9+X9</f>
        <v>28</v>
      </c>
      <c r="AI9" s="252">
        <f t="shared" ref="AI9:AI11" si="10">AG9+AE9+AC9+AA9+Y9</f>
        <v>452</v>
      </c>
      <c r="AJ9" s="7"/>
      <c r="AK9" s="7"/>
      <c r="AL9" s="7"/>
      <c r="AM9" s="7"/>
    </row>
    <row r="10" spans="1:39" ht="60" customHeight="1" thickBot="1" x14ac:dyDescent="0.25">
      <c r="A10" s="290" t="s">
        <v>24</v>
      </c>
      <c r="B10" s="250">
        <f>'20-1'!B9</f>
        <v>58</v>
      </c>
      <c r="C10" s="251">
        <f>B10+'ت 19-1'!C10</f>
        <v>737</v>
      </c>
      <c r="D10" s="250">
        <f>'20-1'!C9</f>
        <v>1</v>
      </c>
      <c r="E10" s="251">
        <f>D10+'ت 19-1'!E10</f>
        <v>15</v>
      </c>
      <c r="F10" s="250">
        <f>'20-1'!D9</f>
        <v>57</v>
      </c>
      <c r="G10" s="251">
        <f>F10+'ت 19-1'!G10</f>
        <v>722</v>
      </c>
      <c r="H10" s="250">
        <f>'20-1'!E9</f>
        <v>0</v>
      </c>
      <c r="I10" s="251">
        <f>H10+'ت 19-1'!I10</f>
        <v>0</v>
      </c>
      <c r="J10" s="250">
        <f t="shared" si="3"/>
        <v>58</v>
      </c>
      <c r="K10" s="251">
        <f t="shared" si="4"/>
        <v>737</v>
      </c>
      <c r="L10" s="250">
        <f>'20-1'!G9</f>
        <v>54</v>
      </c>
      <c r="M10" s="251">
        <f>L10+'ت 19-1'!M10</f>
        <v>695</v>
      </c>
      <c r="N10" s="250">
        <f>'20-1'!H9</f>
        <v>4</v>
      </c>
      <c r="O10" s="251">
        <f>N10+'ت 19-1'!O10</f>
        <v>42</v>
      </c>
      <c r="P10" s="250">
        <f t="shared" si="5"/>
        <v>58</v>
      </c>
      <c r="Q10" s="251">
        <f t="shared" si="6"/>
        <v>737</v>
      </c>
      <c r="R10" s="250">
        <f>'20-1'!J9</f>
        <v>54</v>
      </c>
      <c r="S10" s="251">
        <f>R10+'ت 19-1'!S10</f>
        <v>668</v>
      </c>
      <c r="T10" s="250">
        <f>'20-1'!K9</f>
        <v>4</v>
      </c>
      <c r="U10" s="251">
        <f>T10+'ت 19-1'!U10</f>
        <v>69</v>
      </c>
      <c r="V10" s="250">
        <f t="shared" si="7"/>
        <v>58</v>
      </c>
      <c r="W10" s="251">
        <f t="shared" si="8"/>
        <v>737</v>
      </c>
      <c r="X10" s="250">
        <f>'20-1'!M9</f>
        <v>2</v>
      </c>
      <c r="Y10" s="251">
        <f>X10+'ت 19-1'!Y10</f>
        <v>16</v>
      </c>
      <c r="Z10" s="250">
        <f>'20-1'!N9</f>
        <v>12</v>
      </c>
      <c r="AA10" s="251">
        <f>Z10+'ت 19-1'!AA10</f>
        <v>196</v>
      </c>
      <c r="AB10" s="250">
        <f>'20-1'!O9</f>
        <v>19</v>
      </c>
      <c r="AC10" s="251">
        <f>AB10+'ت 19-1'!AC10</f>
        <v>278</v>
      </c>
      <c r="AD10" s="250">
        <f>'20-1'!P9</f>
        <v>17</v>
      </c>
      <c r="AE10" s="251">
        <f>AD10+'ت 19-1'!AE10</f>
        <v>204</v>
      </c>
      <c r="AF10" s="250">
        <f>'20-1'!Q9</f>
        <v>8</v>
      </c>
      <c r="AG10" s="251">
        <f>AF10+'ت 19-1'!AG10</f>
        <v>43</v>
      </c>
      <c r="AH10" s="250">
        <f t="shared" si="9"/>
        <v>58</v>
      </c>
      <c r="AI10" s="252">
        <f t="shared" si="10"/>
        <v>737</v>
      </c>
      <c r="AJ10" s="7"/>
    </row>
    <row r="11" spans="1:39" ht="60" customHeight="1" thickBot="1" x14ac:dyDescent="0.25">
      <c r="A11" s="290" t="s">
        <v>28</v>
      </c>
      <c r="B11" s="250">
        <f>'20-1'!B10</f>
        <v>0</v>
      </c>
      <c r="C11" s="251">
        <f>B11+'ت 19-1'!C11</f>
        <v>25</v>
      </c>
      <c r="D11" s="250">
        <f>'20-1'!C10</f>
        <v>0</v>
      </c>
      <c r="E11" s="251">
        <f>D11+'ت 19-1'!E11</f>
        <v>3</v>
      </c>
      <c r="F11" s="250">
        <f>'20-1'!D10</f>
        <v>0</v>
      </c>
      <c r="G11" s="251">
        <f>F11+'ت 19-1'!G11</f>
        <v>21</v>
      </c>
      <c r="H11" s="250">
        <f>'20-1'!E10</f>
        <v>0</v>
      </c>
      <c r="I11" s="251">
        <f>H11+'ت 19-1'!I11</f>
        <v>1</v>
      </c>
      <c r="J11" s="250">
        <f t="shared" si="3"/>
        <v>0</v>
      </c>
      <c r="K11" s="251">
        <f t="shared" si="4"/>
        <v>25</v>
      </c>
      <c r="L11" s="250">
        <f>'20-1'!G10</f>
        <v>0</v>
      </c>
      <c r="M11" s="251">
        <f>L11+'ت 19-1'!M11</f>
        <v>24</v>
      </c>
      <c r="N11" s="250">
        <f>'20-1'!H10</f>
        <v>0</v>
      </c>
      <c r="O11" s="251">
        <f>N11+'ت 19-1'!O11</f>
        <v>1</v>
      </c>
      <c r="P11" s="250">
        <f t="shared" si="5"/>
        <v>0</v>
      </c>
      <c r="Q11" s="251">
        <f t="shared" si="6"/>
        <v>25</v>
      </c>
      <c r="R11" s="250">
        <f>'20-1'!J10</f>
        <v>0</v>
      </c>
      <c r="S11" s="251">
        <f>R11+'ت 19-1'!S11</f>
        <v>25</v>
      </c>
      <c r="T11" s="250">
        <f>'20-1'!K10</f>
        <v>0</v>
      </c>
      <c r="U11" s="251">
        <f>T11+'ت 19-1'!U11</f>
        <v>0</v>
      </c>
      <c r="V11" s="250">
        <f t="shared" si="7"/>
        <v>0</v>
      </c>
      <c r="W11" s="251">
        <f t="shared" si="8"/>
        <v>25</v>
      </c>
      <c r="X11" s="250">
        <f>'20-1'!M10</f>
        <v>0</v>
      </c>
      <c r="Y11" s="251">
        <f>X11+'ت 19-1'!Y11</f>
        <v>0</v>
      </c>
      <c r="Z11" s="250">
        <f>'20-1'!N10</f>
        <v>0</v>
      </c>
      <c r="AA11" s="251">
        <f>Z11+'ت 19-1'!AA11</f>
        <v>1</v>
      </c>
      <c r="AB11" s="250">
        <f>'20-1'!O10</f>
        <v>0</v>
      </c>
      <c r="AC11" s="251">
        <f>AB11+'ت 19-1'!AC11</f>
        <v>3</v>
      </c>
      <c r="AD11" s="250">
        <f>'20-1'!P10</f>
        <v>0</v>
      </c>
      <c r="AE11" s="251">
        <f>AD11+'ت 19-1'!AE11</f>
        <v>20</v>
      </c>
      <c r="AF11" s="250">
        <f>'20-1'!Q10</f>
        <v>0</v>
      </c>
      <c r="AG11" s="251">
        <f>AF11+'ت 19-1'!AG11</f>
        <v>1</v>
      </c>
      <c r="AH11" s="250">
        <f t="shared" si="9"/>
        <v>0</v>
      </c>
      <c r="AI11" s="252">
        <f t="shared" si="10"/>
        <v>25</v>
      </c>
      <c r="AJ11" s="7"/>
    </row>
    <row r="12" spans="1:39" ht="74.25" customHeight="1" thickBot="1" x14ac:dyDescent="0.25">
      <c r="A12" s="253" t="s">
        <v>73</v>
      </c>
      <c r="B12" s="254">
        <f>SUM(B8:B11)</f>
        <v>163</v>
      </c>
      <c r="C12" s="255">
        <f>SUM(C8:C11)</f>
        <v>1991</v>
      </c>
      <c r="D12" s="256">
        <f t="shared" ref="D12:AI12" si="11">SUM(D8:D11)</f>
        <v>4</v>
      </c>
      <c r="E12" s="255">
        <f t="shared" si="11"/>
        <v>49</v>
      </c>
      <c r="F12" s="256">
        <f t="shared" si="11"/>
        <v>159</v>
      </c>
      <c r="G12" s="255">
        <f t="shared" si="11"/>
        <v>1932</v>
      </c>
      <c r="H12" s="256">
        <f t="shared" si="11"/>
        <v>0</v>
      </c>
      <c r="I12" s="255">
        <f t="shared" si="11"/>
        <v>10</v>
      </c>
      <c r="J12" s="256">
        <f t="shared" si="11"/>
        <v>163</v>
      </c>
      <c r="K12" s="255">
        <f t="shared" si="11"/>
        <v>1991</v>
      </c>
      <c r="L12" s="256">
        <f t="shared" si="11"/>
        <v>156</v>
      </c>
      <c r="M12" s="255">
        <f t="shared" si="11"/>
        <v>1862</v>
      </c>
      <c r="N12" s="256">
        <f t="shared" si="11"/>
        <v>7</v>
      </c>
      <c r="O12" s="255">
        <f t="shared" si="11"/>
        <v>129</v>
      </c>
      <c r="P12" s="256">
        <f t="shared" si="11"/>
        <v>163</v>
      </c>
      <c r="Q12" s="255">
        <f t="shared" si="11"/>
        <v>1991</v>
      </c>
      <c r="R12" s="256">
        <f t="shared" si="11"/>
        <v>152</v>
      </c>
      <c r="S12" s="255">
        <f t="shared" si="11"/>
        <v>1773</v>
      </c>
      <c r="T12" s="256">
        <f t="shared" si="11"/>
        <v>11</v>
      </c>
      <c r="U12" s="255">
        <f t="shared" si="11"/>
        <v>218</v>
      </c>
      <c r="V12" s="256">
        <f t="shared" si="11"/>
        <v>163</v>
      </c>
      <c r="W12" s="255">
        <f t="shared" si="11"/>
        <v>1991</v>
      </c>
      <c r="X12" s="256">
        <f t="shared" si="11"/>
        <v>4</v>
      </c>
      <c r="Y12" s="255">
        <f t="shared" si="11"/>
        <v>27</v>
      </c>
      <c r="Z12" s="256">
        <f t="shared" si="11"/>
        <v>44</v>
      </c>
      <c r="AA12" s="255">
        <f t="shared" si="11"/>
        <v>497</v>
      </c>
      <c r="AB12" s="256">
        <f t="shared" si="11"/>
        <v>47</v>
      </c>
      <c r="AC12" s="255">
        <f t="shared" si="11"/>
        <v>615</v>
      </c>
      <c r="AD12" s="256">
        <f t="shared" si="11"/>
        <v>50</v>
      </c>
      <c r="AE12" s="255">
        <f t="shared" si="11"/>
        <v>692</v>
      </c>
      <c r="AF12" s="256">
        <f t="shared" si="11"/>
        <v>18</v>
      </c>
      <c r="AG12" s="255">
        <f t="shared" si="11"/>
        <v>160</v>
      </c>
      <c r="AH12" s="256">
        <f t="shared" si="11"/>
        <v>163</v>
      </c>
      <c r="AI12" s="257">
        <f t="shared" si="11"/>
        <v>1991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87"/>
      <c r="F13" s="287"/>
      <c r="G13" s="287"/>
      <c r="H13" s="287"/>
      <c r="I13" s="287"/>
      <c r="J13" s="9"/>
      <c r="K13" s="9"/>
      <c r="L13" s="287"/>
      <c r="M13" s="287"/>
      <c r="N13" s="9"/>
      <c r="O13" s="9"/>
      <c r="P13" s="9"/>
      <c r="Q13" s="9"/>
      <c r="R13" s="287"/>
      <c r="S13" s="10"/>
      <c r="T13" s="287"/>
      <c r="U13" s="287"/>
      <c r="V13" s="287"/>
      <c r="W13" s="287"/>
      <c r="X13" s="287"/>
      <c r="Y13" s="287"/>
      <c r="Z13" s="287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B11" sqref="B11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92"/>
      <c r="E1" s="292"/>
      <c r="F1" s="2"/>
      <c r="G1" s="292"/>
      <c r="H1" s="2"/>
      <c r="I1" s="2"/>
      <c r="J1" s="292"/>
      <c r="K1" s="292"/>
      <c r="L1" s="292"/>
      <c r="M1" s="292"/>
      <c r="N1" s="292"/>
      <c r="O1" s="292"/>
      <c r="P1" s="292"/>
      <c r="Q1" s="292"/>
      <c r="R1" s="292"/>
    </row>
    <row r="2" spans="1:22" ht="31.5" customHeight="1" x14ac:dyDescent="0.2">
      <c r="A2" s="371" t="s">
        <v>1</v>
      </c>
      <c r="B2" s="371"/>
      <c r="C2" s="371"/>
      <c r="D2" s="292"/>
      <c r="E2" s="292"/>
      <c r="F2" s="2"/>
      <c r="G2" s="292"/>
      <c r="H2" s="2"/>
      <c r="I2" s="2"/>
      <c r="J2" s="292"/>
      <c r="K2" s="292"/>
      <c r="L2" s="292"/>
      <c r="M2" s="292"/>
      <c r="N2" s="292"/>
      <c r="O2" s="292"/>
      <c r="P2" s="292"/>
      <c r="Q2" s="292"/>
      <c r="R2" s="292"/>
    </row>
    <row r="3" spans="1:22" ht="31.5" customHeight="1" x14ac:dyDescent="0.2">
      <c r="A3" s="371" t="s">
        <v>2</v>
      </c>
      <c r="B3" s="371"/>
      <c r="C3" s="371"/>
      <c r="D3" s="292"/>
      <c r="E3" s="292"/>
      <c r="F3" s="2"/>
      <c r="G3" s="292"/>
      <c r="H3" s="2"/>
      <c r="I3" s="2"/>
      <c r="J3" s="292"/>
      <c r="K3" s="292"/>
      <c r="L3" s="292"/>
      <c r="M3" s="292"/>
      <c r="N3" s="292"/>
      <c r="O3" s="292"/>
      <c r="P3" s="292"/>
      <c r="Q3" s="292"/>
      <c r="R3" s="292"/>
    </row>
    <row r="4" spans="1:22" s="15" customFormat="1" ht="44.25" customHeight="1" thickBot="1" x14ac:dyDescent="0.25">
      <c r="A4" s="372" t="s">
        <v>93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93" t="s">
        <v>22</v>
      </c>
      <c r="B7" s="21">
        <v>80</v>
      </c>
      <c r="C7" s="31">
        <v>4</v>
      </c>
      <c r="D7" s="32">
        <v>76</v>
      </c>
      <c r="E7" s="33">
        <v>0</v>
      </c>
      <c r="F7" s="173">
        <f>E7+D7+C7</f>
        <v>80</v>
      </c>
      <c r="G7" s="158">
        <v>75</v>
      </c>
      <c r="H7" s="174">
        <v>5</v>
      </c>
      <c r="I7" s="168">
        <f>H7+G7</f>
        <v>80</v>
      </c>
      <c r="J7" s="163">
        <v>75</v>
      </c>
      <c r="K7" s="179">
        <v>5</v>
      </c>
      <c r="L7" s="187">
        <f>K7+J7</f>
        <v>80</v>
      </c>
      <c r="M7" s="66">
        <v>0</v>
      </c>
      <c r="N7" s="67">
        <v>24</v>
      </c>
      <c r="O7" s="67">
        <v>23</v>
      </c>
      <c r="P7" s="67">
        <v>27</v>
      </c>
      <c r="Q7" s="188">
        <v>6</v>
      </c>
      <c r="R7" s="182">
        <f>Q7+P7+O7+N7+M7</f>
        <v>80</v>
      </c>
      <c r="S7" s="16"/>
    </row>
    <row r="8" spans="1:22" ht="51" customHeight="1" thickBot="1" x14ac:dyDescent="0.25">
      <c r="A8" s="293" t="s">
        <v>23</v>
      </c>
      <c r="B8" s="21">
        <v>37</v>
      </c>
      <c r="C8" s="31">
        <v>0</v>
      </c>
      <c r="D8" s="32">
        <v>37</v>
      </c>
      <c r="E8" s="33">
        <v>0</v>
      </c>
      <c r="F8" s="173">
        <f>E8+D8+C8</f>
        <v>37</v>
      </c>
      <c r="G8" s="158">
        <v>33</v>
      </c>
      <c r="H8" s="174">
        <v>4</v>
      </c>
      <c r="I8" s="168">
        <f>H8+G8</f>
        <v>37</v>
      </c>
      <c r="J8" s="163">
        <v>36</v>
      </c>
      <c r="K8" s="179">
        <v>1</v>
      </c>
      <c r="L8" s="187">
        <f>K8+J8</f>
        <v>37</v>
      </c>
      <c r="M8" s="66">
        <v>1</v>
      </c>
      <c r="N8" s="67">
        <v>10</v>
      </c>
      <c r="O8" s="67">
        <v>12</v>
      </c>
      <c r="P8" s="67">
        <v>12</v>
      </c>
      <c r="Q8" s="188">
        <v>2</v>
      </c>
      <c r="R8" s="182">
        <f>Q8+P8+O8+N8+M8</f>
        <v>37</v>
      </c>
      <c r="S8" s="16"/>
      <c r="T8" s="16"/>
      <c r="U8" s="16"/>
      <c r="V8" s="16"/>
    </row>
    <row r="9" spans="1:22" ht="51" customHeight="1" thickBot="1" x14ac:dyDescent="0.25">
      <c r="A9" s="293" t="s">
        <v>24</v>
      </c>
      <c r="B9" s="21">
        <v>67</v>
      </c>
      <c r="C9" s="31">
        <v>4</v>
      </c>
      <c r="D9" s="32">
        <v>63</v>
      </c>
      <c r="E9" s="33">
        <v>0</v>
      </c>
      <c r="F9" s="173">
        <f>E9+D9+C9</f>
        <v>67</v>
      </c>
      <c r="G9" s="158">
        <v>66</v>
      </c>
      <c r="H9" s="174">
        <v>1</v>
      </c>
      <c r="I9" s="168">
        <f>H9+G9</f>
        <v>67</v>
      </c>
      <c r="J9" s="163">
        <v>63</v>
      </c>
      <c r="K9" s="179">
        <v>4</v>
      </c>
      <c r="L9" s="187">
        <f>K9+J9</f>
        <v>67</v>
      </c>
      <c r="M9" s="66">
        <v>1</v>
      </c>
      <c r="N9" s="67">
        <v>13</v>
      </c>
      <c r="O9" s="67">
        <v>32</v>
      </c>
      <c r="P9" s="67">
        <v>18</v>
      </c>
      <c r="Q9" s="188">
        <v>3</v>
      </c>
      <c r="R9" s="182">
        <f>Q9+P9+O9+N9+M9</f>
        <v>67</v>
      </c>
      <c r="S9" s="16"/>
    </row>
    <row r="10" spans="1:22" ht="51" customHeight="1" thickBot="1" x14ac:dyDescent="0.25">
      <c r="A10" s="25" t="s">
        <v>28</v>
      </c>
      <c r="B10" s="22">
        <v>3</v>
      </c>
      <c r="C10" s="34">
        <v>0</v>
      </c>
      <c r="D10" s="35">
        <v>3</v>
      </c>
      <c r="E10" s="36">
        <v>0</v>
      </c>
      <c r="F10" s="175">
        <f>E10+D10+C10</f>
        <v>3</v>
      </c>
      <c r="G10" s="159">
        <v>3</v>
      </c>
      <c r="H10" s="176">
        <v>0</v>
      </c>
      <c r="I10" s="169">
        <f>H10+G10</f>
        <v>3</v>
      </c>
      <c r="J10" s="164">
        <v>3</v>
      </c>
      <c r="K10" s="180">
        <v>0</v>
      </c>
      <c r="L10" s="189">
        <f>K10+J10</f>
        <v>3</v>
      </c>
      <c r="M10" s="69">
        <v>0</v>
      </c>
      <c r="N10" s="70">
        <v>0</v>
      </c>
      <c r="O10" s="70">
        <v>0</v>
      </c>
      <c r="P10" s="70">
        <v>3</v>
      </c>
      <c r="Q10" s="190">
        <v>0</v>
      </c>
      <c r="R10" s="183">
        <f>Q10+P10+O10+N10+M10</f>
        <v>3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187</v>
      </c>
      <c r="C11" s="18">
        <f t="shared" si="0"/>
        <v>8</v>
      </c>
      <c r="D11" s="19">
        <f t="shared" si="0"/>
        <v>179</v>
      </c>
      <c r="E11" s="20">
        <f t="shared" si="0"/>
        <v>0</v>
      </c>
      <c r="F11" s="177">
        <f t="shared" si="0"/>
        <v>187</v>
      </c>
      <c r="G11" s="160">
        <f t="shared" si="0"/>
        <v>177</v>
      </c>
      <c r="H11" s="48">
        <f t="shared" si="0"/>
        <v>10</v>
      </c>
      <c r="I11" s="170">
        <f t="shared" si="0"/>
        <v>187</v>
      </c>
      <c r="J11" s="165">
        <f t="shared" si="0"/>
        <v>177</v>
      </c>
      <c r="K11" s="60">
        <f t="shared" si="0"/>
        <v>10</v>
      </c>
      <c r="L11" s="191">
        <f t="shared" si="0"/>
        <v>187</v>
      </c>
      <c r="M11" s="161">
        <f t="shared" si="0"/>
        <v>2</v>
      </c>
      <c r="N11" s="73">
        <f t="shared" si="0"/>
        <v>47</v>
      </c>
      <c r="O11" s="73">
        <f t="shared" si="0"/>
        <v>67</v>
      </c>
      <c r="P11" s="73">
        <f t="shared" si="0"/>
        <v>60</v>
      </c>
      <c r="Q11" s="192">
        <f t="shared" si="0"/>
        <v>11</v>
      </c>
      <c r="R11" s="184">
        <f t="shared" si="0"/>
        <v>187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91"/>
      <c r="E12" s="291"/>
      <c r="F12" s="9"/>
      <c r="G12" s="291"/>
      <c r="H12" s="9"/>
      <c r="I12" s="9"/>
      <c r="J12" s="291"/>
      <c r="K12" s="291"/>
      <c r="L12" s="291"/>
      <c r="M12" s="291"/>
      <c r="N12" s="291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92"/>
      <c r="E1" s="292"/>
      <c r="F1" s="292"/>
      <c r="G1" s="292"/>
      <c r="H1" s="292"/>
      <c r="I1" s="292"/>
      <c r="J1" s="2"/>
      <c r="K1" s="2"/>
      <c r="L1" s="292"/>
      <c r="M1" s="292"/>
      <c r="N1" s="2"/>
      <c r="O1" s="2"/>
      <c r="P1" s="2"/>
      <c r="Q1" s="2"/>
      <c r="R1" s="292"/>
      <c r="S1" s="3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</row>
    <row r="2" spans="1:39" ht="31.5" customHeight="1" x14ac:dyDescent="0.2">
      <c r="A2" s="371" t="s">
        <v>82</v>
      </c>
      <c r="B2" s="371"/>
      <c r="C2" s="371"/>
      <c r="D2" s="292"/>
      <c r="E2" s="292"/>
      <c r="F2" s="292"/>
      <c r="G2" s="292"/>
      <c r="H2" s="292"/>
      <c r="I2" s="292"/>
      <c r="J2" s="2"/>
      <c r="K2" s="2"/>
      <c r="L2" s="292"/>
      <c r="M2" s="292"/>
      <c r="N2" s="2"/>
      <c r="O2" s="2"/>
      <c r="P2" s="2"/>
      <c r="Q2" s="2"/>
      <c r="R2" s="292"/>
      <c r="S2" s="3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</row>
    <row r="3" spans="1:39" ht="31.5" customHeight="1" x14ac:dyDescent="0.2">
      <c r="A3" s="371" t="s">
        <v>2</v>
      </c>
      <c r="B3" s="371"/>
      <c r="C3" s="371"/>
      <c r="D3" s="292"/>
      <c r="E3" s="292"/>
      <c r="F3" s="292"/>
      <c r="G3" s="292"/>
      <c r="H3" s="292"/>
      <c r="I3" s="292"/>
      <c r="J3" s="2"/>
      <c r="K3" s="2"/>
      <c r="L3" s="292"/>
      <c r="M3" s="292"/>
      <c r="N3" s="2"/>
      <c r="O3" s="2"/>
      <c r="P3" s="2"/>
      <c r="Q3" s="2"/>
      <c r="R3" s="292"/>
      <c r="S3" s="3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</row>
    <row r="4" spans="1:39" s="5" customFormat="1" ht="44.25" customHeight="1" thickBot="1" x14ac:dyDescent="0.25">
      <c r="A4" s="372" t="s">
        <v>92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94" t="s">
        <v>22</v>
      </c>
      <c r="B8" s="250">
        <f>'21-1'!B7</f>
        <v>80</v>
      </c>
      <c r="C8" s="251">
        <f>B8+'ت 20-1'!C8</f>
        <v>857</v>
      </c>
      <c r="D8" s="250">
        <f>'21-1'!C7</f>
        <v>4</v>
      </c>
      <c r="E8" s="251">
        <f>D8+'ت 20-1'!E8</f>
        <v>17</v>
      </c>
      <c r="F8" s="250">
        <f>'21-1'!D7</f>
        <v>76</v>
      </c>
      <c r="G8" s="251">
        <f>F8+'ت 20-1'!G8</f>
        <v>837</v>
      </c>
      <c r="H8" s="250">
        <f>'21-1'!E7</f>
        <v>0</v>
      </c>
      <c r="I8" s="251">
        <f>H8+'ت 20-1'!I8</f>
        <v>3</v>
      </c>
      <c r="J8" s="250">
        <f t="shared" ref="J8:K8" si="0">D8+F8+H8</f>
        <v>80</v>
      </c>
      <c r="K8" s="251">
        <f t="shared" si="0"/>
        <v>857</v>
      </c>
      <c r="L8" s="250">
        <f>'21-1'!G7</f>
        <v>75</v>
      </c>
      <c r="M8" s="251">
        <f>L8+'ت 20-1'!M8</f>
        <v>815</v>
      </c>
      <c r="N8" s="250">
        <f>'21-1'!H7</f>
        <v>5</v>
      </c>
      <c r="O8" s="251">
        <f>N8+'ت 20-1'!O8</f>
        <v>42</v>
      </c>
      <c r="P8" s="250">
        <f t="shared" ref="P8:Q8" si="1">L8+N8</f>
        <v>80</v>
      </c>
      <c r="Q8" s="251">
        <f t="shared" si="1"/>
        <v>857</v>
      </c>
      <c r="R8" s="250">
        <f>'21-1'!J7</f>
        <v>75</v>
      </c>
      <c r="S8" s="251">
        <f>R8+'ت 20-1'!S8</f>
        <v>750</v>
      </c>
      <c r="T8" s="250">
        <f>'21-1'!K7</f>
        <v>5</v>
      </c>
      <c r="U8" s="251">
        <f>T8+'ت 20-1'!U8</f>
        <v>107</v>
      </c>
      <c r="V8" s="250">
        <f>R8+T8</f>
        <v>80</v>
      </c>
      <c r="W8" s="251">
        <f>U8+S8</f>
        <v>857</v>
      </c>
      <c r="X8" s="250">
        <f>'21-1'!M7</f>
        <v>0</v>
      </c>
      <c r="Y8" s="251">
        <f>X8+'ت 20-1'!Y8</f>
        <v>1</v>
      </c>
      <c r="Z8" s="250">
        <f>'21-1'!N7</f>
        <v>24</v>
      </c>
      <c r="AA8" s="251">
        <f>Z8+'ت 20-1'!AA8</f>
        <v>193</v>
      </c>
      <c r="AB8" s="250">
        <f>'21-1'!O7</f>
        <v>23</v>
      </c>
      <c r="AC8" s="251">
        <f>AB8+'ت 20-1'!AC8</f>
        <v>215</v>
      </c>
      <c r="AD8" s="250">
        <f>'21-1'!P7</f>
        <v>27</v>
      </c>
      <c r="AE8" s="251">
        <f>AD8+'ت 20-1'!AE8</f>
        <v>361</v>
      </c>
      <c r="AF8" s="250">
        <f>'21-1'!Q7</f>
        <v>6</v>
      </c>
      <c r="AG8" s="251">
        <f>AF8+'ت 20-1'!AG8</f>
        <v>87</v>
      </c>
      <c r="AH8" s="250">
        <f t="shared" ref="AH8:AI8" si="2">AF8+AD8+AB8+Z8+X8</f>
        <v>80</v>
      </c>
      <c r="AI8" s="252">
        <f t="shared" si="2"/>
        <v>857</v>
      </c>
      <c r="AJ8" s="7"/>
    </row>
    <row r="9" spans="1:39" ht="60" customHeight="1" thickBot="1" x14ac:dyDescent="0.25">
      <c r="A9" s="266" t="s">
        <v>23</v>
      </c>
      <c r="B9" s="250">
        <f>'21-1'!B8</f>
        <v>37</v>
      </c>
      <c r="C9" s="251">
        <f>B9+'ت 20-1'!C9</f>
        <v>489</v>
      </c>
      <c r="D9" s="250">
        <f>'21-1'!C8</f>
        <v>0</v>
      </c>
      <c r="E9" s="251">
        <f>D9+'ت 20-1'!E9</f>
        <v>18</v>
      </c>
      <c r="F9" s="250">
        <f>'21-1'!D8</f>
        <v>37</v>
      </c>
      <c r="G9" s="251">
        <f>F9+'ت 20-1'!G9</f>
        <v>465</v>
      </c>
      <c r="H9" s="250">
        <f>'21-1'!E8</f>
        <v>0</v>
      </c>
      <c r="I9" s="251">
        <f>H9+'ت 20-1'!I9</f>
        <v>6</v>
      </c>
      <c r="J9" s="250">
        <f t="shared" ref="J9:J11" si="3">D9+F9+H9</f>
        <v>37</v>
      </c>
      <c r="K9" s="251">
        <f t="shared" ref="K9:K11" si="4">E9+G9+I9</f>
        <v>489</v>
      </c>
      <c r="L9" s="250">
        <f>'21-1'!G8</f>
        <v>33</v>
      </c>
      <c r="M9" s="251">
        <f>L9+'ت 20-1'!M9</f>
        <v>436</v>
      </c>
      <c r="N9" s="250">
        <f>'21-1'!H8</f>
        <v>4</v>
      </c>
      <c r="O9" s="251">
        <f>N9+'ت 20-1'!O9</f>
        <v>53</v>
      </c>
      <c r="P9" s="250">
        <f t="shared" ref="P9:P11" si="5">L9+N9</f>
        <v>37</v>
      </c>
      <c r="Q9" s="251">
        <f t="shared" ref="Q9:Q11" si="6">M9+O9</f>
        <v>489</v>
      </c>
      <c r="R9" s="250">
        <f>'21-1'!J8</f>
        <v>36</v>
      </c>
      <c r="S9" s="251">
        <f>R9+'ت 20-1'!S9</f>
        <v>441</v>
      </c>
      <c r="T9" s="250">
        <f>'21-1'!K8</f>
        <v>1</v>
      </c>
      <c r="U9" s="251">
        <f>T9+'ت 20-1'!U9</f>
        <v>48</v>
      </c>
      <c r="V9" s="250">
        <f t="shared" ref="V9:V11" si="7">R9+T9</f>
        <v>37</v>
      </c>
      <c r="W9" s="251">
        <f t="shared" ref="W9:W11" si="8">U9+S9</f>
        <v>489</v>
      </c>
      <c r="X9" s="250">
        <f>'21-1'!M8</f>
        <v>1</v>
      </c>
      <c r="Y9" s="251">
        <f>X9+'ت 20-1'!Y9</f>
        <v>11</v>
      </c>
      <c r="Z9" s="250">
        <f>'21-1'!N8</f>
        <v>10</v>
      </c>
      <c r="AA9" s="251">
        <f>Z9+'ت 20-1'!AA9</f>
        <v>141</v>
      </c>
      <c r="AB9" s="250">
        <f>'21-1'!O8</f>
        <v>12</v>
      </c>
      <c r="AC9" s="251">
        <f>AB9+'ت 20-1'!AC9</f>
        <v>154</v>
      </c>
      <c r="AD9" s="250">
        <f>'21-1'!P8</f>
        <v>12</v>
      </c>
      <c r="AE9" s="251">
        <f>AD9+'ت 20-1'!AE9</f>
        <v>146</v>
      </c>
      <c r="AF9" s="250">
        <f>'21-1'!Q8</f>
        <v>2</v>
      </c>
      <c r="AG9" s="251">
        <f>AF9+'ت 20-1'!AG9</f>
        <v>37</v>
      </c>
      <c r="AH9" s="250">
        <f t="shared" ref="AH9:AH11" si="9">AF9+AD9+AB9+Z9+X9</f>
        <v>37</v>
      </c>
      <c r="AI9" s="252">
        <f t="shared" ref="AI9:AI11" si="10">AG9+AE9+AC9+AA9+Y9</f>
        <v>489</v>
      </c>
      <c r="AJ9" s="7"/>
      <c r="AK9" s="7"/>
      <c r="AL9" s="7"/>
      <c r="AM9" s="7"/>
    </row>
    <row r="10" spans="1:39" ht="60" customHeight="1" thickBot="1" x14ac:dyDescent="0.25">
      <c r="A10" s="294" t="s">
        <v>24</v>
      </c>
      <c r="B10" s="250">
        <f>'21-1'!B9</f>
        <v>67</v>
      </c>
      <c r="C10" s="251">
        <f>B10+'ت 20-1'!C10</f>
        <v>804</v>
      </c>
      <c r="D10" s="250">
        <f>'21-1'!C9</f>
        <v>4</v>
      </c>
      <c r="E10" s="251">
        <f>D10+'ت 20-1'!E10</f>
        <v>19</v>
      </c>
      <c r="F10" s="250">
        <f>'21-1'!D9</f>
        <v>63</v>
      </c>
      <c r="G10" s="251">
        <f>F10+'ت 20-1'!G10</f>
        <v>785</v>
      </c>
      <c r="H10" s="250">
        <f>'21-1'!E9</f>
        <v>0</v>
      </c>
      <c r="I10" s="251">
        <f>H10+'ت 20-1'!I10</f>
        <v>0</v>
      </c>
      <c r="J10" s="250">
        <f t="shared" si="3"/>
        <v>67</v>
      </c>
      <c r="K10" s="251">
        <f t="shared" si="4"/>
        <v>804</v>
      </c>
      <c r="L10" s="250">
        <f>'21-1'!G9</f>
        <v>66</v>
      </c>
      <c r="M10" s="251">
        <f>L10+'ت 20-1'!M10</f>
        <v>761</v>
      </c>
      <c r="N10" s="250">
        <f>'21-1'!H9</f>
        <v>1</v>
      </c>
      <c r="O10" s="251">
        <f>N10+'ت 20-1'!O10</f>
        <v>43</v>
      </c>
      <c r="P10" s="250">
        <f t="shared" si="5"/>
        <v>67</v>
      </c>
      <c r="Q10" s="251">
        <f t="shared" si="6"/>
        <v>804</v>
      </c>
      <c r="R10" s="250">
        <f>'21-1'!J9</f>
        <v>63</v>
      </c>
      <c r="S10" s="251">
        <f>R10+'ت 20-1'!S10</f>
        <v>731</v>
      </c>
      <c r="T10" s="250">
        <f>'21-1'!K9</f>
        <v>4</v>
      </c>
      <c r="U10" s="251">
        <f>T10+'ت 20-1'!U10</f>
        <v>73</v>
      </c>
      <c r="V10" s="250">
        <f t="shared" si="7"/>
        <v>67</v>
      </c>
      <c r="W10" s="251">
        <f t="shared" si="8"/>
        <v>804</v>
      </c>
      <c r="X10" s="250">
        <f>'21-1'!M9</f>
        <v>1</v>
      </c>
      <c r="Y10" s="251">
        <f>X10+'ت 20-1'!Y10</f>
        <v>17</v>
      </c>
      <c r="Z10" s="250">
        <f>'21-1'!N9</f>
        <v>13</v>
      </c>
      <c r="AA10" s="251">
        <f>Z10+'ت 20-1'!AA10</f>
        <v>209</v>
      </c>
      <c r="AB10" s="250">
        <f>'21-1'!O9</f>
        <v>32</v>
      </c>
      <c r="AC10" s="251">
        <f>AB10+'ت 20-1'!AC10</f>
        <v>310</v>
      </c>
      <c r="AD10" s="250">
        <f>'21-1'!P9</f>
        <v>18</v>
      </c>
      <c r="AE10" s="251">
        <f>AD10+'ت 20-1'!AE10</f>
        <v>222</v>
      </c>
      <c r="AF10" s="250">
        <f>'21-1'!Q9</f>
        <v>3</v>
      </c>
      <c r="AG10" s="251">
        <f>AF10+'ت 20-1'!AG10</f>
        <v>46</v>
      </c>
      <c r="AH10" s="250">
        <f t="shared" si="9"/>
        <v>67</v>
      </c>
      <c r="AI10" s="252">
        <f t="shared" si="10"/>
        <v>804</v>
      </c>
      <c r="AJ10" s="7"/>
    </row>
    <row r="11" spans="1:39" ht="60" customHeight="1" thickBot="1" x14ac:dyDescent="0.25">
      <c r="A11" s="294" t="s">
        <v>28</v>
      </c>
      <c r="B11" s="250">
        <f>'21-1'!B10</f>
        <v>3</v>
      </c>
      <c r="C11" s="251">
        <f>B11+'ت 20-1'!C11</f>
        <v>28</v>
      </c>
      <c r="D11" s="250">
        <f>'21-1'!C10</f>
        <v>0</v>
      </c>
      <c r="E11" s="251">
        <f>D11+'ت 20-1'!E11</f>
        <v>3</v>
      </c>
      <c r="F11" s="250">
        <f>'21-1'!D10</f>
        <v>3</v>
      </c>
      <c r="G11" s="251">
        <f>F11+'ت 20-1'!G11</f>
        <v>24</v>
      </c>
      <c r="H11" s="250">
        <f>'21-1'!E10</f>
        <v>0</v>
      </c>
      <c r="I11" s="251">
        <f>H11+'ت 20-1'!I11</f>
        <v>1</v>
      </c>
      <c r="J11" s="250">
        <f t="shared" si="3"/>
        <v>3</v>
      </c>
      <c r="K11" s="251">
        <f t="shared" si="4"/>
        <v>28</v>
      </c>
      <c r="L11" s="250">
        <f>'21-1'!G10</f>
        <v>3</v>
      </c>
      <c r="M11" s="251">
        <f>L11+'ت 20-1'!M11</f>
        <v>27</v>
      </c>
      <c r="N11" s="250">
        <f>'21-1'!H10</f>
        <v>0</v>
      </c>
      <c r="O11" s="251">
        <f>N11+'ت 20-1'!O11</f>
        <v>1</v>
      </c>
      <c r="P11" s="250">
        <f t="shared" si="5"/>
        <v>3</v>
      </c>
      <c r="Q11" s="251">
        <f t="shared" si="6"/>
        <v>28</v>
      </c>
      <c r="R11" s="250">
        <f>'21-1'!J10</f>
        <v>3</v>
      </c>
      <c r="S11" s="251">
        <f>R11+'ت 20-1'!S11</f>
        <v>28</v>
      </c>
      <c r="T11" s="250">
        <f>'21-1'!K10</f>
        <v>0</v>
      </c>
      <c r="U11" s="251">
        <f>T11+'ت 20-1'!U11</f>
        <v>0</v>
      </c>
      <c r="V11" s="250">
        <f t="shared" si="7"/>
        <v>3</v>
      </c>
      <c r="W11" s="251">
        <f t="shared" si="8"/>
        <v>28</v>
      </c>
      <c r="X11" s="250">
        <f>'21-1'!M10</f>
        <v>0</v>
      </c>
      <c r="Y11" s="251">
        <f>X11+'ت 20-1'!Y11</f>
        <v>0</v>
      </c>
      <c r="Z11" s="250">
        <f>'21-1'!N10</f>
        <v>0</v>
      </c>
      <c r="AA11" s="251">
        <f>Z11+'ت 20-1'!AA11</f>
        <v>1</v>
      </c>
      <c r="AB11" s="250">
        <f>'21-1'!O10</f>
        <v>0</v>
      </c>
      <c r="AC11" s="251">
        <f>AB11+'ت 20-1'!AC11</f>
        <v>3</v>
      </c>
      <c r="AD11" s="250">
        <f>'21-1'!P10</f>
        <v>3</v>
      </c>
      <c r="AE11" s="251">
        <f>AD11+'ت 20-1'!AE11</f>
        <v>23</v>
      </c>
      <c r="AF11" s="250">
        <f>'21-1'!Q10</f>
        <v>0</v>
      </c>
      <c r="AG11" s="251">
        <f>AF11+'ت 20-1'!AG11</f>
        <v>1</v>
      </c>
      <c r="AH11" s="250">
        <f t="shared" si="9"/>
        <v>3</v>
      </c>
      <c r="AI11" s="252">
        <f t="shared" si="10"/>
        <v>28</v>
      </c>
      <c r="AJ11" s="7"/>
    </row>
    <row r="12" spans="1:39" ht="74.25" customHeight="1" thickBot="1" x14ac:dyDescent="0.25">
      <c r="A12" s="253" t="s">
        <v>73</v>
      </c>
      <c r="B12" s="254">
        <f>SUM(B8:B11)</f>
        <v>187</v>
      </c>
      <c r="C12" s="255">
        <f>SUM(C8:C11)</f>
        <v>2178</v>
      </c>
      <c r="D12" s="256">
        <f t="shared" ref="D12:AI12" si="11">SUM(D8:D11)</f>
        <v>8</v>
      </c>
      <c r="E12" s="255">
        <f t="shared" si="11"/>
        <v>57</v>
      </c>
      <c r="F12" s="256">
        <f t="shared" si="11"/>
        <v>179</v>
      </c>
      <c r="G12" s="255">
        <f t="shared" si="11"/>
        <v>2111</v>
      </c>
      <c r="H12" s="256">
        <f t="shared" si="11"/>
        <v>0</v>
      </c>
      <c r="I12" s="255">
        <f t="shared" si="11"/>
        <v>10</v>
      </c>
      <c r="J12" s="256">
        <f t="shared" si="11"/>
        <v>187</v>
      </c>
      <c r="K12" s="255">
        <f t="shared" si="11"/>
        <v>2178</v>
      </c>
      <c r="L12" s="256">
        <f t="shared" si="11"/>
        <v>177</v>
      </c>
      <c r="M12" s="255">
        <f t="shared" si="11"/>
        <v>2039</v>
      </c>
      <c r="N12" s="256">
        <f t="shared" si="11"/>
        <v>10</v>
      </c>
      <c r="O12" s="255">
        <f t="shared" si="11"/>
        <v>139</v>
      </c>
      <c r="P12" s="256">
        <f t="shared" si="11"/>
        <v>187</v>
      </c>
      <c r="Q12" s="255">
        <f t="shared" si="11"/>
        <v>2178</v>
      </c>
      <c r="R12" s="256">
        <f t="shared" si="11"/>
        <v>177</v>
      </c>
      <c r="S12" s="255">
        <f t="shared" si="11"/>
        <v>1950</v>
      </c>
      <c r="T12" s="256">
        <f t="shared" si="11"/>
        <v>10</v>
      </c>
      <c r="U12" s="255">
        <f t="shared" si="11"/>
        <v>228</v>
      </c>
      <c r="V12" s="256">
        <f t="shared" si="11"/>
        <v>187</v>
      </c>
      <c r="W12" s="255">
        <f t="shared" si="11"/>
        <v>2178</v>
      </c>
      <c r="X12" s="256">
        <f t="shared" si="11"/>
        <v>2</v>
      </c>
      <c r="Y12" s="255">
        <f t="shared" si="11"/>
        <v>29</v>
      </c>
      <c r="Z12" s="256">
        <f t="shared" si="11"/>
        <v>47</v>
      </c>
      <c r="AA12" s="255">
        <f t="shared" si="11"/>
        <v>544</v>
      </c>
      <c r="AB12" s="256">
        <f t="shared" si="11"/>
        <v>67</v>
      </c>
      <c r="AC12" s="255">
        <f t="shared" si="11"/>
        <v>682</v>
      </c>
      <c r="AD12" s="256">
        <f t="shared" si="11"/>
        <v>60</v>
      </c>
      <c r="AE12" s="255">
        <f t="shared" si="11"/>
        <v>752</v>
      </c>
      <c r="AF12" s="256">
        <f t="shared" si="11"/>
        <v>11</v>
      </c>
      <c r="AG12" s="255">
        <f t="shared" si="11"/>
        <v>171</v>
      </c>
      <c r="AH12" s="256">
        <f t="shared" si="11"/>
        <v>187</v>
      </c>
      <c r="AI12" s="257">
        <f t="shared" si="11"/>
        <v>2178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91"/>
      <c r="F13" s="291"/>
      <c r="G13" s="291"/>
      <c r="H13" s="291"/>
      <c r="I13" s="291"/>
      <c r="J13" s="9"/>
      <c r="K13" s="9"/>
      <c r="L13" s="291"/>
      <c r="M13" s="291"/>
      <c r="N13" s="9"/>
      <c r="O13" s="9"/>
      <c r="P13" s="9"/>
      <c r="Q13" s="9"/>
      <c r="R13" s="291"/>
      <c r="S13" s="10"/>
      <c r="T13" s="291"/>
      <c r="U13" s="291"/>
      <c r="V13" s="291"/>
      <c r="W13" s="291"/>
      <c r="X13" s="291"/>
      <c r="Y13" s="291"/>
      <c r="Z13" s="291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296"/>
      <c r="E1" s="296"/>
      <c r="F1" s="2"/>
      <c r="G1" s="296"/>
      <c r="H1" s="2"/>
      <c r="I1" s="2"/>
      <c r="J1" s="296"/>
      <c r="K1" s="296"/>
      <c r="L1" s="296"/>
      <c r="M1" s="296"/>
      <c r="N1" s="296"/>
      <c r="O1" s="296"/>
      <c r="P1" s="296"/>
      <c r="Q1" s="296"/>
      <c r="R1" s="296"/>
    </row>
    <row r="2" spans="1:22" ht="31.5" customHeight="1" x14ac:dyDescent="0.2">
      <c r="A2" s="371" t="s">
        <v>1</v>
      </c>
      <c r="B2" s="371"/>
      <c r="C2" s="371"/>
      <c r="D2" s="296"/>
      <c r="E2" s="296"/>
      <c r="F2" s="2"/>
      <c r="G2" s="296"/>
      <c r="H2" s="2"/>
      <c r="I2" s="2"/>
      <c r="J2" s="296"/>
      <c r="K2" s="296"/>
      <c r="L2" s="296"/>
      <c r="M2" s="296"/>
      <c r="N2" s="296"/>
      <c r="O2" s="296"/>
      <c r="P2" s="296"/>
      <c r="Q2" s="296"/>
      <c r="R2" s="296"/>
    </row>
    <row r="3" spans="1:22" ht="31.5" customHeight="1" x14ac:dyDescent="0.2">
      <c r="A3" s="371" t="s">
        <v>2</v>
      </c>
      <c r="B3" s="371"/>
      <c r="C3" s="371"/>
      <c r="D3" s="296"/>
      <c r="E3" s="296"/>
      <c r="F3" s="2"/>
      <c r="G3" s="296"/>
      <c r="H3" s="2"/>
      <c r="I3" s="2"/>
      <c r="J3" s="296"/>
      <c r="K3" s="296"/>
      <c r="L3" s="296"/>
      <c r="M3" s="296"/>
      <c r="N3" s="296"/>
      <c r="O3" s="296"/>
      <c r="P3" s="296"/>
      <c r="Q3" s="296"/>
      <c r="R3" s="296"/>
    </row>
    <row r="4" spans="1:22" s="15" customFormat="1" ht="44.25" customHeight="1" thickBot="1" x14ac:dyDescent="0.25">
      <c r="A4" s="372" t="s">
        <v>95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297" t="s">
        <v>22</v>
      </c>
      <c r="B7" s="21">
        <v>40</v>
      </c>
      <c r="C7" s="31">
        <v>0</v>
      </c>
      <c r="D7" s="32">
        <v>39</v>
      </c>
      <c r="E7" s="33">
        <v>1</v>
      </c>
      <c r="F7" s="173">
        <f>E7+D7+C7</f>
        <v>40</v>
      </c>
      <c r="G7" s="158">
        <v>40</v>
      </c>
      <c r="H7" s="174">
        <v>0</v>
      </c>
      <c r="I7" s="168">
        <f>H7+G7</f>
        <v>40</v>
      </c>
      <c r="J7" s="163">
        <v>38</v>
      </c>
      <c r="K7" s="179">
        <v>2</v>
      </c>
      <c r="L7" s="187">
        <f>K7+J7</f>
        <v>40</v>
      </c>
      <c r="M7" s="66">
        <v>0</v>
      </c>
      <c r="N7" s="67">
        <v>14</v>
      </c>
      <c r="O7" s="67">
        <v>9</v>
      </c>
      <c r="P7" s="67">
        <v>15</v>
      </c>
      <c r="Q7" s="188">
        <v>2</v>
      </c>
      <c r="R7" s="182">
        <f>Q7+P7+O7+N7+M7</f>
        <v>40</v>
      </c>
      <c r="S7" s="16"/>
    </row>
    <row r="8" spans="1:22" ht="51" customHeight="1" thickBot="1" x14ac:dyDescent="0.25">
      <c r="A8" s="297" t="s">
        <v>23</v>
      </c>
      <c r="B8" s="21">
        <v>42</v>
      </c>
      <c r="C8" s="31">
        <v>2</v>
      </c>
      <c r="D8" s="32">
        <v>40</v>
      </c>
      <c r="E8" s="33">
        <v>0</v>
      </c>
      <c r="F8" s="173">
        <f>E8+D8+C8</f>
        <v>42</v>
      </c>
      <c r="G8" s="158">
        <v>38</v>
      </c>
      <c r="H8" s="174">
        <v>4</v>
      </c>
      <c r="I8" s="168">
        <f>H8+G8</f>
        <v>42</v>
      </c>
      <c r="J8" s="163">
        <v>38</v>
      </c>
      <c r="K8" s="179">
        <v>4</v>
      </c>
      <c r="L8" s="187">
        <f>K8+J8</f>
        <v>42</v>
      </c>
      <c r="M8" s="66">
        <v>1</v>
      </c>
      <c r="N8" s="67">
        <v>9</v>
      </c>
      <c r="O8" s="67">
        <v>19</v>
      </c>
      <c r="P8" s="67">
        <v>12</v>
      </c>
      <c r="Q8" s="188">
        <v>1</v>
      </c>
      <c r="R8" s="182">
        <f>Q8+P8+O8+N8+M8</f>
        <v>42</v>
      </c>
      <c r="S8" s="16"/>
      <c r="T8" s="16"/>
      <c r="U8" s="16"/>
      <c r="V8" s="16"/>
    </row>
    <row r="9" spans="1:22" ht="51" customHeight="1" thickBot="1" x14ac:dyDescent="0.25">
      <c r="A9" s="297" t="s">
        <v>24</v>
      </c>
      <c r="B9" s="21">
        <v>57</v>
      </c>
      <c r="C9" s="31">
        <v>1</v>
      </c>
      <c r="D9" s="32">
        <v>56</v>
      </c>
      <c r="E9" s="33">
        <v>0</v>
      </c>
      <c r="F9" s="173">
        <f>E9+D9+C9</f>
        <v>57</v>
      </c>
      <c r="G9" s="158">
        <v>55</v>
      </c>
      <c r="H9" s="174">
        <v>2</v>
      </c>
      <c r="I9" s="168">
        <f>H9+G9</f>
        <v>57</v>
      </c>
      <c r="J9" s="163">
        <v>48</v>
      </c>
      <c r="K9" s="179">
        <v>9</v>
      </c>
      <c r="L9" s="187">
        <f>K9+J9</f>
        <v>57</v>
      </c>
      <c r="M9" s="66">
        <v>0</v>
      </c>
      <c r="N9" s="67">
        <v>6</v>
      </c>
      <c r="O9" s="67">
        <v>34</v>
      </c>
      <c r="P9" s="67">
        <v>14</v>
      </c>
      <c r="Q9" s="188">
        <v>3</v>
      </c>
      <c r="R9" s="182">
        <f>Q9+P9+O9+N9+M9</f>
        <v>57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139</v>
      </c>
      <c r="C11" s="18">
        <f t="shared" si="0"/>
        <v>3</v>
      </c>
      <c r="D11" s="19">
        <f t="shared" si="0"/>
        <v>135</v>
      </c>
      <c r="E11" s="20">
        <f t="shared" si="0"/>
        <v>1</v>
      </c>
      <c r="F11" s="177">
        <f t="shared" si="0"/>
        <v>139</v>
      </c>
      <c r="G11" s="160">
        <f t="shared" si="0"/>
        <v>133</v>
      </c>
      <c r="H11" s="48">
        <f t="shared" si="0"/>
        <v>6</v>
      </c>
      <c r="I11" s="170">
        <f t="shared" si="0"/>
        <v>139</v>
      </c>
      <c r="J11" s="165">
        <f t="shared" si="0"/>
        <v>124</v>
      </c>
      <c r="K11" s="60">
        <f t="shared" si="0"/>
        <v>15</v>
      </c>
      <c r="L11" s="191">
        <f t="shared" si="0"/>
        <v>139</v>
      </c>
      <c r="M11" s="161">
        <f t="shared" si="0"/>
        <v>1</v>
      </c>
      <c r="N11" s="73">
        <f t="shared" si="0"/>
        <v>29</v>
      </c>
      <c r="O11" s="73">
        <f t="shared" si="0"/>
        <v>62</v>
      </c>
      <c r="P11" s="73">
        <f t="shared" si="0"/>
        <v>41</v>
      </c>
      <c r="Q11" s="192">
        <f t="shared" si="0"/>
        <v>6</v>
      </c>
      <c r="R11" s="184">
        <f t="shared" si="0"/>
        <v>139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95"/>
      <c r="E12" s="295"/>
      <c r="F12" s="9"/>
      <c r="G12" s="295"/>
      <c r="H12" s="9"/>
      <c r="I12" s="9"/>
      <c r="J12" s="295"/>
      <c r="K12" s="295"/>
      <c r="L12" s="295"/>
      <c r="M12" s="295"/>
      <c r="N12" s="29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B8" sqref="B8:AI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296"/>
      <c r="E1" s="296"/>
      <c r="F1" s="296"/>
      <c r="G1" s="296"/>
      <c r="H1" s="296"/>
      <c r="I1" s="296"/>
      <c r="J1" s="2"/>
      <c r="K1" s="2"/>
      <c r="L1" s="296"/>
      <c r="M1" s="296"/>
      <c r="N1" s="2"/>
      <c r="O1" s="2"/>
      <c r="P1" s="2"/>
      <c r="Q1" s="2"/>
      <c r="R1" s="296"/>
      <c r="S1" s="3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</row>
    <row r="2" spans="1:39" ht="31.5" customHeight="1" x14ac:dyDescent="0.2">
      <c r="A2" s="371" t="s">
        <v>82</v>
      </c>
      <c r="B2" s="371"/>
      <c r="C2" s="371"/>
      <c r="D2" s="296"/>
      <c r="E2" s="296"/>
      <c r="F2" s="296"/>
      <c r="G2" s="296"/>
      <c r="H2" s="296"/>
      <c r="I2" s="296"/>
      <c r="J2" s="2"/>
      <c r="K2" s="2"/>
      <c r="L2" s="296"/>
      <c r="M2" s="296"/>
      <c r="N2" s="2"/>
      <c r="O2" s="2"/>
      <c r="P2" s="2"/>
      <c r="Q2" s="2"/>
      <c r="R2" s="296"/>
      <c r="S2" s="3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</row>
    <row r="3" spans="1:39" ht="31.5" customHeight="1" x14ac:dyDescent="0.2">
      <c r="A3" s="371" t="s">
        <v>2</v>
      </c>
      <c r="B3" s="371"/>
      <c r="C3" s="371"/>
      <c r="D3" s="296"/>
      <c r="E3" s="296"/>
      <c r="F3" s="296"/>
      <c r="G3" s="296"/>
      <c r="H3" s="296"/>
      <c r="I3" s="296"/>
      <c r="J3" s="2"/>
      <c r="K3" s="2"/>
      <c r="L3" s="296"/>
      <c r="M3" s="296"/>
      <c r="N3" s="2"/>
      <c r="O3" s="2"/>
      <c r="P3" s="2"/>
      <c r="Q3" s="2"/>
      <c r="R3" s="296"/>
      <c r="S3" s="3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</row>
    <row r="4" spans="1:39" s="5" customFormat="1" ht="44.25" customHeight="1" thickBot="1" x14ac:dyDescent="0.25">
      <c r="A4" s="372" t="s">
        <v>94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298" t="s">
        <v>22</v>
      </c>
      <c r="B8" s="250">
        <f>'22-1'!B7</f>
        <v>40</v>
      </c>
      <c r="C8" s="251">
        <f>B8+'ت 21-1'!C8</f>
        <v>897</v>
      </c>
      <c r="D8" s="250">
        <f>'22-1'!C7</f>
        <v>0</v>
      </c>
      <c r="E8" s="251">
        <f>D8+'ت 21-1'!E8</f>
        <v>17</v>
      </c>
      <c r="F8" s="250">
        <f>'22-1'!D7</f>
        <v>39</v>
      </c>
      <c r="G8" s="251">
        <f>F8+'ت 21-1'!G8</f>
        <v>876</v>
      </c>
      <c r="H8" s="250">
        <f>'22-1'!E7</f>
        <v>1</v>
      </c>
      <c r="I8" s="251">
        <f>H8+'ت 21-1'!I8</f>
        <v>4</v>
      </c>
      <c r="J8" s="250">
        <f t="shared" ref="J8:K8" si="0">D8+F8+H8</f>
        <v>40</v>
      </c>
      <c r="K8" s="251">
        <f t="shared" si="0"/>
        <v>897</v>
      </c>
      <c r="L8" s="250">
        <f>'22-1'!G7</f>
        <v>40</v>
      </c>
      <c r="M8" s="251">
        <f>L8+'ت 21-1'!M8</f>
        <v>855</v>
      </c>
      <c r="N8" s="250">
        <f>'22-1'!H7</f>
        <v>0</v>
      </c>
      <c r="O8" s="251">
        <f>N8+'ت 21-1'!O8</f>
        <v>42</v>
      </c>
      <c r="P8" s="250">
        <f t="shared" ref="P8:Q8" si="1">L8+N8</f>
        <v>40</v>
      </c>
      <c r="Q8" s="251">
        <f t="shared" si="1"/>
        <v>897</v>
      </c>
      <c r="R8" s="250">
        <f>'22-1'!J7</f>
        <v>38</v>
      </c>
      <c r="S8" s="251">
        <f>R8+'ت 21-1'!S8</f>
        <v>788</v>
      </c>
      <c r="T8" s="250">
        <f>'22-1'!K7</f>
        <v>2</v>
      </c>
      <c r="U8" s="251">
        <f>T8+'ت 21-1'!U8</f>
        <v>109</v>
      </c>
      <c r="V8" s="250">
        <f>R8+T8</f>
        <v>40</v>
      </c>
      <c r="W8" s="251">
        <f>U8+S8</f>
        <v>897</v>
      </c>
      <c r="X8" s="250">
        <f>'22-1'!M7</f>
        <v>0</v>
      </c>
      <c r="Y8" s="251">
        <f>X8+'ت 21-1'!Y8</f>
        <v>1</v>
      </c>
      <c r="Z8" s="250">
        <f>'22-1'!N7</f>
        <v>14</v>
      </c>
      <c r="AA8" s="251">
        <f>Z8+'ت 21-1'!AA8</f>
        <v>207</v>
      </c>
      <c r="AB8" s="250">
        <f>'22-1'!O7</f>
        <v>9</v>
      </c>
      <c r="AC8" s="251">
        <f>AB8+'ت 21-1'!AC8</f>
        <v>224</v>
      </c>
      <c r="AD8" s="250">
        <f>'22-1'!P7</f>
        <v>15</v>
      </c>
      <c r="AE8" s="251">
        <f>AD8+'ت 21-1'!AE8</f>
        <v>376</v>
      </c>
      <c r="AF8" s="250">
        <f>'22-1'!Q7</f>
        <v>2</v>
      </c>
      <c r="AG8" s="251">
        <f>AF8+'ت 21-1'!AG8</f>
        <v>89</v>
      </c>
      <c r="AH8" s="250">
        <f t="shared" ref="AH8:AI8" si="2">AF8+AD8+AB8+Z8+X8</f>
        <v>40</v>
      </c>
      <c r="AI8" s="252">
        <f t="shared" si="2"/>
        <v>897</v>
      </c>
      <c r="AJ8" s="7"/>
    </row>
    <row r="9" spans="1:39" ht="60" customHeight="1" thickBot="1" x14ac:dyDescent="0.25">
      <c r="A9" s="266" t="s">
        <v>23</v>
      </c>
      <c r="B9" s="250">
        <f>'22-1'!B8</f>
        <v>42</v>
      </c>
      <c r="C9" s="251">
        <f>B9+'ت 21-1'!C9</f>
        <v>531</v>
      </c>
      <c r="D9" s="250">
        <f>'22-1'!C8</f>
        <v>2</v>
      </c>
      <c r="E9" s="251">
        <f>D9+'ت 21-1'!E9</f>
        <v>20</v>
      </c>
      <c r="F9" s="250">
        <f>'22-1'!D8</f>
        <v>40</v>
      </c>
      <c r="G9" s="251">
        <f>F9+'ت 21-1'!G9</f>
        <v>505</v>
      </c>
      <c r="H9" s="250">
        <f>'22-1'!E8</f>
        <v>0</v>
      </c>
      <c r="I9" s="251">
        <f>H9+'ت 21-1'!I9</f>
        <v>6</v>
      </c>
      <c r="J9" s="250">
        <f t="shared" ref="J9:J11" si="3">D9+F9+H9</f>
        <v>42</v>
      </c>
      <c r="K9" s="251">
        <f t="shared" ref="K9:K11" si="4">E9+G9+I9</f>
        <v>531</v>
      </c>
      <c r="L9" s="250">
        <f>'22-1'!G8</f>
        <v>38</v>
      </c>
      <c r="M9" s="251">
        <f>L9+'ت 21-1'!M9</f>
        <v>474</v>
      </c>
      <c r="N9" s="250">
        <f>'22-1'!H8</f>
        <v>4</v>
      </c>
      <c r="O9" s="251">
        <f>N9+'ت 21-1'!O9</f>
        <v>57</v>
      </c>
      <c r="P9" s="250">
        <f t="shared" ref="P9:P11" si="5">L9+N9</f>
        <v>42</v>
      </c>
      <c r="Q9" s="251">
        <f t="shared" ref="Q9:Q11" si="6">M9+O9</f>
        <v>531</v>
      </c>
      <c r="R9" s="250">
        <f>'22-1'!J8</f>
        <v>38</v>
      </c>
      <c r="S9" s="251">
        <f>R9+'ت 21-1'!S9</f>
        <v>479</v>
      </c>
      <c r="T9" s="250">
        <f>'22-1'!K8</f>
        <v>4</v>
      </c>
      <c r="U9" s="251">
        <f>T9+'ت 21-1'!U9</f>
        <v>52</v>
      </c>
      <c r="V9" s="250">
        <f t="shared" ref="V9:V11" si="7">R9+T9</f>
        <v>42</v>
      </c>
      <c r="W9" s="251">
        <f t="shared" ref="W9:W11" si="8">U9+S9</f>
        <v>531</v>
      </c>
      <c r="X9" s="250">
        <f>'22-1'!M8</f>
        <v>1</v>
      </c>
      <c r="Y9" s="251">
        <f>X9+'ت 21-1'!Y9</f>
        <v>12</v>
      </c>
      <c r="Z9" s="250">
        <f>'22-1'!N8</f>
        <v>9</v>
      </c>
      <c r="AA9" s="251">
        <f>Z9+'ت 21-1'!AA9</f>
        <v>150</v>
      </c>
      <c r="AB9" s="250">
        <f>'22-1'!O8</f>
        <v>19</v>
      </c>
      <c r="AC9" s="251">
        <f>AB9+'ت 21-1'!AC9</f>
        <v>173</v>
      </c>
      <c r="AD9" s="250">
        <f>'22-1'!P8</f>
        <v>12</v>
      </c>
      <c r="AE9" s="251">
        <f>AD9+'ت 21-1'!AE9</f>
        <v>158</v>
      </c>
      <c r="AF9" s="250">
        <f>'22-1'!Q8</f>
        <v>1</v>
      </c>
      <c r="AG9" s="251">
        <f>AF9+'ت 21-1'!AG9</f>
        <v>38</v>
      </c>
      <c r="AH9" s="250">
        <f t="shared" ref="AH9:AH11" si="9">AF9+AD9+AB9+Z9+X9</f>
        <v>42</v>
      </c>
      <c r="AI9" s="252">
        <f t="shared" ref="AI9:AI11" si="10">AG9+AE9+AC9+AA9+Y9</f>
        <v>531</v>
      </c>
      <c r="AJ9" s="7"/>
      <c r="AK9" s="7"/>
      <c r="AL9" s="7"/>
      <c r="AM9" s="7"/>
    </row>
    <row r="10" spans="1:39" ht="60" customHeight="1" thickBot="1" x14ac:dyDescent="0.25">
      <c r="A10" s="298" t="s">
        <v>24</v>
      </c>
      <c r="B10" s="250">
        <f>'22-1'!B9</f>
        <v>57</v>
      </c>
      <c r="C10" s="251">
        <f>B10+'ت 21-1'!C10</f>
        <v>861</v>
      </c>
      <c r="D10" s="250">
        <f>'22-1'!C9</f>
        <v>1</v>
      </c>
      <c r="E10" s="251">
        <f>D10+'ت 21-1'!E10</f>
        <v>20</v>
      </c>
      <c r="F10" s="250">
        <f>'22-1'!D9</f>
        <v>56</v>
      </c>
      <c r="G10" s="251">
        <f>F10+'ت 21-1'!G10</f>
        <v>841</v>
      </c>
      <c r="H10" s="250">
        <f>'22-1'!E9</f>
        <v>0</v>
      </c>
      <c r="I10" s="251">
        <f>H10+'ت 21-1'!I10</f>
        <v>0</v>
      </c>
      <c r="J10" s="250">
        <f t="shared" si="3"/>
        <v>57</v>
      </c>
      <c r="K10" s="251">
        <f t="shared" si="4"/>
        <v>861</v>
      </c>
      <c r="L10" s="250">
        <f>'22-1'!G9</f>
        <v>55</v>
      </c>
      <c r="M10" s="251">
        <f>L10+'ت 21-1'!M10</f>
        <v>816</v>
      </c>
      <c r="N10" s="250">
        <f>'22-1'!H9</f>
        <v>2</v>
      </c>
      <c r="O10" s="251">
        <f>N10+'ت 21-1'!O10</f>
        <v>45</v>
      </c>
      <c r="P10" s="250">
        <f t="shared" si="5"/>
        <v>57</v>
      </c>
      <c r="Q10" s="251">
        <f t="shared" si="6"/>
        <v>861</v>
      </c>
      <c r="R10" s="250">
        <f>'22-1'!J9</f>
        <v>48</v>
      </c>
      <c r="S10" s="251">
        <f>R10+'ت 21-1'!S10</f>
        <v>779</v>
      </c>
      <c r="T10" s="250">
        <f>'22-1'!K9</f>
        <v>9</v>
      </c>
      <c r="U10" s="251">
        <f>T10+'ت 21-1'!U10</f>
        <v>82</v>
      </c>
      <c r="V10" s="250">
        <f t="shared" si="7"/>
        <v>57</v>
      </c>
      <c r="W10" s="251">
        <f t="shared" si="8"/>
        <v>861</v>
      </c>
      <c r="X10" s="250">
        <f>'22-1'!M9</f>
        <v>0</v>
      </c>
      <c r="Y10" s="251">
        <f>X10+'ت 21-1'!Y10</f>
        <v>17</v>
      </c>
      <c r="Z10" s="250">
        <f>'22-1'!N9</f>
        <v>6</v>
      </c>
      <c r="AA10" s="251">
        <f>Z10+'ت 21-1'!AA10</f>
        <v>215</v>
      </c>
      <c r="AB10" s="250">
        <f>'22-1'!O9</f>
        <v>34</v>
      </c>
      <c r="AC10" s="251">
        <f>AB10+'ت 21-1'!AC10</f>
        <v>344</v>
      </c>
      <c r="AD10" s="250">
        <f>'22-1'!P9</f>
        <v>14</v>
      </c>
      <c r="AE10" s="251">
        <f>AD10+'ت 21-1'!AE10</f>
        <v>236</v>
      </c>
      <c r="AF10" s="250">
        <f>'22-1'!Q9</f>
        <v>3</v>
      </c>
      <c r="AG10" s="251">
        <f>AF10+'ت 21-1'!AG10</f>
        <v>49</v>
      </c>
      <c r="AH10" s="250">
        <f t="shared" si="9"/>
        <v>57</v>
      </c>
      <c r="AI10" s="252">
        <f t="shared" si="10"/>
        <v>861</v>
      </c>
      <c r="AJ10" s="7"/>
    </row>
    <row r="11" spans="1:39" ht="60" customHeight="1" thickBot="1" x14ac:dyDescent="0.25">
      <c r="A11" s="298" t="s">
        <v>28</v>
      </c>
      <c r="B11" s="250">
        <f>'22-1'!B10</f>
        <v>0</v>
      </c>
      <c r="C11" s="251">
        <f>B11+'ت 21-1'!C11</f>
        <v>28</v>
      </c>
      <c r="D11" s="250">
        <f>'22-1'!C10</f>
        <v>0</v>
      </c>
      <c r="E11" s="251">
        <f>D11+'ت 21-1'!E11</f>
        <v>3</v>
      </c>
      <c r="F11" s="250">
        <f>'22-1'!D10</f>
        <v>0</v>
      </c>
      <c r="G11" s="251">
        <f>F11+'ت 21-1'!G11</f>
        <v>24</v>
      </c>
      <c r="H11" s="250">
        <f>'22-1'!E10</f>
        <v>0</v>
      </c>
      <c r="I11" s="251">
        <f>H11+'ت 21-1'!I11</f>
        <v>1</v>
      </c>
      <c r="J11" s="250">
        <f t="shared" si="3"/>
        <v>0</v>
      </c>
      <c r="K11" s="251">
        <f t="shared" si="4"/>
        <v>28</v>
      </c>
      <c r="L11" s="250">
        <f>'22-1'!G10</f>
        <v>0</v>
      </c>
      <c r="M11" s="251">
        <f>L11+'ت 21-1'!M11</f>
        <v>27</v>
      </c>
      <c r="N11" s="250">
        <f>'22-1'!H10</f>
        <v>0</v>
      </c>
      <c r="O11" s="251">
        <f>N11+'ت 21-1'!O11</f>
        <v>1</v>
      </c>
      <c r="P11" s="250">
        <f t="shared" si="5"/>
        <v>0</v>
      </c>
      <c r="Q11" s="251">
        <f t="shared" si="6"/>
        <v>28</v>
      </c>
      <c r="R11" s="250">
        <f>'22-1'!J10</f>
        <v>0</v>
      </c>
      <c r="S11" s="251">
        <f>R11+'ت 21-1'!S11</f>
        <v>28</v>
      </c>
      <c r="T11" s="250">
        <f>'22-1'!K10</f>
        <v>0</v>
      </c>
      <c r="U11" s="251">
        <f>T11+'ت 21-1'!U11</f>
        <v>0</v>
      </c>
      <c r="V11" s="250">
        <f t="shared" si="7"/>
        <v>0</v>
      </c>
      <c r="W11" s="251">
        <f t="shared" si="8"/>
        <v>28</v>
      </c>
      <c r="X11" s="250">
        <f>'22-1'!M10</f>
        <v>0</v>
      </c>
      <c r="Y11" s="251">
        <f>X11+'ت 21-1'!Y11</f>
        <v>0</v>
      </c>
      <c r="Z11" s="250">
        <f>'22-1'!N10</f>
        <v>0</v>
      </c>
      <c r="AA11" s="251">
        <f>Z11+'ت 21-1'!AA11</f>
        <v>1</v>
      </c>
      <c r="AB11" s="250">
        <f>'22-1'!O10</f>
        <v>0</v>
      </c>
      <c r="AC11" s="251">
        <f>AB11+'ت 21-1'!AC11</f>
        <v>3</v>
      </c>
      <c r="AD11" s="250">
        <f>'22-1'!P10</f>
        <v>0</v>
      </c>
      <c r="AE11" s="251">
        <f>AD11+'ت 21-1'!AE11</f>
        <v>23</v>
      </c>
      <c r="AF11" s="250">
        <f>'22-1'!Q10</f>
        <v>0</v>
      </c>
      <c r="AG11" s="251">
        <f>AF11+'ت 21-1'!AG11</f>
        <v>1</v>
      </c>
      <c r="AH11" s="250">
        <f t="shared" si="9"/>
        <v>0</v>
      </c>
      <c r="AI11" s="252">
        <f t="shared" si="10"/>
        <v>28</v>
      </c>
      <c r="AJ11" s="7"/>
    </row>
    <row r="12" spans="1:39" ht="74.25" customHeight="1" thickBot="1" x14ac:dyDescent="0.25">
      <c r="A12" s="253" t="s">
        <v>73</v>
      </c>
      <c r="B12" s="254">
        <f>SUM(B8:B11)</f>
        <v>139</v>
      </c>
      <c r="C12" s="255">
        <f>SUM(C8:C11)</f>
        <v>2317</v>
      </c>
      <c r="D12" s="256">
        <f t="shared" ref="D12:AI12" si="11">SUM(D8:D11)</f>
        <v>3</v>
      </c>
      <c r="E12" s="255">
        <f t="shared" si="11"/>
        <v>60</v>
      </c>
      <c r="F12" s="256">
        <f t="shared" si="11"/>
        <v>135</v>
      </c>
      <c r="G12" s="255">
        <f t="shared" si="11"/>
        <v>2246</v>
      </c>
      <c r="H12" s="256">
        <f t="shared" si="11"/>
        <v>1</v>
      </c>
      <c r="I12" s="255">
        <f t="shared" si="11"/>
        <v>11</v>
      </c>
      <c r="J12" s="256">
        <f t="shared" si="11"/>
        <v>139</v>
      </c>
      <c r="K12" s="255">
        <f t="shared" si="11"/>
        <v>2317</v>
      </c>
      <c r="L12" s="256">
        <f t="shared" si="11"/>
        <v>133</v>
      </c>
      <c r="M12" s="255">
        <f t="shared" si="11"/>
        <v>2172</v>
      </c>
      <c r="N12" s="256">
        <f t="shared" si="11"/>
        <v>6</v>
      </c>
      <c r="O12" s="255">
        <f t="shared" si="11"/>
        <v>145</v>
      </c>
      <c r="P12" s="256">
        <f t="shared" si="11"/>
        <v>139</v>
      </c>
      <c r="Q12" s="255">
        <f t="shared" si="11"/>
        <v>2317</v>
      </c>
      <c r="R12" s="256">
        <f t="shared" si="11"/>
        <v>124</v>
      </c>
      <c r="S12" s="255">
        <f t="shared" si="11"/>
        <v>2074</v>
      </c>
      <c r="T12" s="256">
        <f t="shared" si="11"/>
        <v>15</v>
      </c>
      <c r="U12" s="255">
        <f t="shared" si="11"/>
        <v>243</v>
      </c>
      <c r="V12" s="256">
        <f t="shared" si="11"/>
        <v>139</v>
      </c>
      <c r="W12" s="255">
        <f t="shared" si="11"/>
        <v>2317</v>
      </c>
      <c r="X12" s="256">
        <f t="shared" si="11"/>
        <v>1</v>
      </c>
      <c r="Y12" s="255">
        <f t="shared" si="11"/>
        <v>30</v>
      </c>
      <c r="Z12" s="256">
        <f t="shared" si="11"/>
        <v>29</v>
      </c>
      <c r="AA12" s="255">
        <f t="shared" si="11"/>
        <v>573</v>
      </c>
      <c r="AB12" s="256">
        <f t="shared" si="11"/>
        <v>62</v>
      </c>
      <c r="AC12" s="255">
        <f t="shared" si="11"/>
        <v>744</v>
      </c>
      <c r="AD12" s="256">
        <f t="shared" si="11"/>
        <v>41</v>
      </c>
      <c r="AE12" s="255">
        <f t="shared" si="11"/>
        <v>793</v>
      </c>
      <c r="AF12" s="256">
        <f t="shared" si="11"/>
        <v>6</v>
      </c>
      <c r="AG12" s="255">
        <f t="shared" si="11"/>
        <v>177</v>
      </c>
      <c r="AH12" s="256">
        <f t="shared" si="11"/>
        <v>139</v>
      </c>
      <c r="AI12" s="257">
        <f t="shared" si="11"/>
        <v>2317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95"/>
      <c r="F13" s="295"/>
      <c r="G13" s="295"/>
      <c r="H13" s="295"/>
      <c r="I13" s="295"/>
      <c r="J13" s="9"/>
      <c r="K13" s="9"/>
      <c r="L13" s="295"/>
      <c r="M13" s="295"/>
      <c r="N13" s="9"/>
      <c r="O13" s="9"/>
      <c r="P13" s="9"/>
      <c r="Q13" s="9"/>
      <c r="R13" s="295"/>
      <c r="S13" s="10"/>
      <c r="T13" s="295"/>
      <c r="U13" s="295"/>
      <c r="V13" s="295"/>
      <c r="W13" s="295"/>
      <c r="X13" s="295"/>
      <c r="Y13" s="295"/>
      <c r="Z13" s="29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A4" sqref="A4:R4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00"/>
      <c r="E1" s="300"/>
      <c r="F1" s="2"/>
      <c r="G1" s="300"/>
      <c r="H1" s="2"/>
      <c r="I1" s="2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31.5" customHeight="1" x14ac:dyDescent="0.2">
      <c r="A2" s="371" t="s">
        <v>1</v>
      </c>
      <c r="B2" s="371"/>
      <c r="C2" s="371"/>
      <c r="D2" s="300"/>
      <c r="E2" s="300"/>
      <c r="F2" s="2"/>
      <c r="G2" s="300"/>
      <c r="H2" s="2"/>
      <c r="I2" s="2"/>
      <c r="J2" s="300"/>
      <c r="K2" s="300"/>
      <c r="L2" s="300"/>
      <c r="M2" s="300"/>
      <c r="N2" s="300"/>
      <c r="O2" s="300"/>
      <c r="P2" s="300"/>
      <c r="Q2" s="300"/>
      <c r="R2" s="300"/>
    </row>
    <row r="3" spans="1:22" ht="31.5" customHeight="1" x14ac:dyDescent="0.2">
      <c r="A3" s="371" t="s">
        <v>2</v>
      </c>
      <c r="B3" s="371"/>
      <c r="C3" s="371"/>
      <c r="D3" s="300"/>
      <c r="E3" s="300"/>
      <c r="F3" s="2"/>
      <c r="G3" s="300"/>
      <c r="H3" s="2"/>
      <c r="I3" s="2"/>
      <c r="J3" s="300"/>
      <c r="K3" s="300"/>
      <c r="L3" s="300"/>
      <c r="M3" s="300"/>
      <c r="N3" s="300"/>
      <c r="O3" s="300"/>
      <c r="P3" s="300"/>
      <c r="Q3" s="300"/>
      <c r="R3" s="300"/>
    </row>
    <row r="4" spans="1:22" s="15" customFormat="1" ht="44.25" customHeight="1" thickBot="1" x14ac:dyDescent="0.25">
      <c r="A4" s="372" t="s">
        <v>97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01" t="s">
        <v>22</v>
      </c>
      <c r="B7" s="21">
        <v>55</v>
      </c>
      <c r="C7" s="31">
        <v>0</v>
      </c>
      <c r="D7" s="32">
        <v>55</v>
      </c>
      <c r="E7" s="33">
        <v>0</v>
      </c>
      <c r="F7" s="173">
        <f>E7+D7+C7</f>
        <v>55</v>
      </c>
      <c r="G7" s="158">
        <v>54</v>
      </c>
      <c r="H7" s="174">
        <v>1</v>
      </c>
      <c r="I7" s="168">
        <f>H7+G7</f>
        <v>55</v>
      </c>
      <c r="J7" s="163">
        <v>46</v>
      </c>
      <c r="K7" s="179">
        <v>9</v>
      </c>
      <c r="L7" s="187">
        <f>K7+J7</f>
        <v>55</v>
      </c>
      <c r="M7" s="66">
        <v>0</v>
      </c>
      <c r="N7" s="67">
        <v>15</v>
      </c>
      <c r="O7" s="67">
        <v>8</v>
      </c>
      <c r="P7" s="67">
        <v>27</v>
      </c>
      <c r="Q7" s="188">
        <v>5</v>
      </c>
      <c r="R7" s="182">
        <f>Q7+P7+O7+N7+M7</f>
        <v>55</v>
      </c>
      <c r="S7" s="16"/>
    </row>
    <row r="8" spans="1:22" ht="51" customHeight="1" thickBot="1" x14ac:dyDescent="0.25">
      <c r="A8" s="301" t="s">
        <v>23</v>
      </c>
      <c r="B8" s="21">
        <v>45</v>
      </c>
      <c r="C8" s="31">
        <v>1</v>
      </c>
      <c r="D8" s="32">
        <v>44</v>
      </c>
      <c r="E8" s="33">
        <v>0</v>
      </c>
      <c r="F8" s="173">
        <f>E8+D8+C8</f>
        <v>45</v>
      </c>
      <c r="G8" s="158">
        <v>42</v>
      </c>
      <c r="H8" s="174">
        <v>3</v>
      </c>
      <c r="I8" s="168">
        <f>H8+G8</f>
        <v>45</v>
      </c>
      <c r="J8" s="163">
        <v>40</v>
      </c>
      <c r="K8" s="179">
        <v>5</v>
      </c>
      <c r="L8" s="187">
        <f>K8+J8</f>
        <v>45</v>
      </c>
      <c r="M8" s="66">
        <v>0</v>
      </c>
      <c r="N8" s="67">
        <v>15</v>
      </c>
      <c r="O8" s="67">
        <v>12</v>
      </c>
      <c r="P8" s="67">
        <v>11</v>
      </c>
      <c r="Q8" s="188">
        <v>7</v>
      </c>
      <c r="R8" s="182">
        <f>Q8+P8+O8+N8+M8</f>
        <v>45</v>
      </c>
      <c r="S8" s="16"/>
      <c r="T8" s="16"/>
      <c r="U8" s="16"/>
      <c r="V8" s="16"/>
    </row>
    <row r="9" spans="1:22" ht="51" customHeight="1" thickBot="1" x14ac:dyDescent="0.25">
      <c r="A9" s="301" t="s">
        <v>24</v>
      </c>
      <c r="B9" s="21">
        <v>62</v>
      </c>
      <c r="C9" s="31">
        <v>2</v>
      </c>
      <c r="D9" s="32">
        <v>60</v>
      </c>
      <c r="E9" s="33">
        <v>0</v>
      </c>
      <c r="F9" s="173">
        <f>E9+D9+C9</f>
        <v>62</v>
      </c>
      <c r="G9" s="158">
        <v>57</v>
      </c>
      <c r="H9" s="174">
        <v>5</v>
      </c>
      <c r="I9" s="168">
        <f>H9+G9</f>
        <v>62</v>
      </c>
      <c r="J9" s="163">
        <v>49</v>
      </c>
      <c r="K9" s="179">
        <v>13</v>
      </c>
      <c r="L9" s="187">
        <f>K9+J9</f>
        <v>62</v>
      </c>
      <c r="M9" s="66">
        <v>0</v>
      </c>
      <c r="N9" s="67">
        <v>19</v>
      </c>
      <c r="O9" s="67">
        <v>15</v>
      </c>
      <c r="P9" s="67">
        <v>24</v>
      </c>
      <c r="Q9" s="188">
        <v>4</v>
      </c>
      <c r="R9" s="182">
        <f>Q9+P9+O9+N9+M9</f>
        <v>62</v>
      </c>
      <c r="S9" s="16"/>
    </row>
    <row r="10" spans="1:22" ht="51" customHeight="1" thickBot="1" x14ac:dyDescent="0.25">
      <c r="A10" s="25" t="s">
        <v>28</v>
      </c>
      <c r="B10" s="22">
        <v>1</v>
      </c>
      <c r="C10" s="34">
        <v>0</v>
      </c>
      <c r="D10" s="35">
        <v>1</v>
      </c>
      <c r="E10" s="36">
        <v>0</v>
      </c>
      <c r="F10" s="175">
        <f>E10+D10+C10</f>
        <v>1</v>
      </c>
      <c r="G10" s="159">
        <v>1</v>
      </c>
      <c r="H10" s="176">
        <v>0</v>
      </c>
      <c r="I10" s="169">
        <f>H10+G10</f>
        <v>1</v>
      </c>
      <c r="J10" s="164">
        <v>1</v>
      </c>
      <c r="K10" s="180">
        <v>0</v>
      </c>
      <c r="L10" s="189">
        <f>K10+J10</f>
        <v>1</v>
      </c>
      <c r="M10" s="69">
        <v>0</v>
      </c>
      <c r="N10" s="70">
        <v>0</v>
      </c>
      <c r="O10" s="70">
        <v>0</v>
      </c>
      <c r="P10" s="70">
        <v>1</v>
      </c>
      <c r="Q10" s="190">
        <v>0</v>
      </c>
      <c r="R10" s="183">
        <f>Q10+P10+O10+N10+M10</f>
        <v>1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163</v>
      </c>
      <c r="C11" s="18">
        <f t="shared" si="0"/>
        <v>3</v>
      </c>
      <c r="D11" s="19">
        <f t="shared" si="0"/>
        <v>160</v>
      </c>
      <c r="E11" s="20">
        <f t="shared" si="0"/>
        <v>0</v>
      </c>
      <c r="F11" s="177">
        <f t="shared" si="0"/>
        <v>163</v>
      </c>
      <c r="G11" s="160">
        <f t="shared" si="0"/>
        <v>154</v>
      </c>
      <c r="H11" s="48">
        <f t="shared" si="0"/>
        <v>9</v>
      </c>
      <c r="I11" s="170">
        <f t="shared" si="0"/>
        <v>163</v>
      </c>
      <c r="J11" s="165">
        <f t="shared" si="0"/>
        <v>136</v>
      </c>
      <c r="K11" s="60">
        <f t="shared" si="0"/>
        <v>27</v>
      </c>
      <c r="L11" s="191">
        <f t="shared" si="0"/>
        <v>163</v>
      </c>
      <c r="M11" s="161">
        <f t="shared" si="0"/>
        <v>0</v>
      </c>
      <c r="N11" s="73">
        <f t="shared" si="0"/>
        <v>49</v>
      </c>
      <c r="O11" s="73">
        <f t="shared" si="0"/>
        <v>35</v>
      </c>
      <c r="P11" s="73">
        <f t="shared" si="0"/>
        <v>63</v>
      </c>
      <c r="Q11" s="192">
        <f t="shared" si="0"/>
        <v>16</v>
      </c>
      <c r="R11" s="184">
        <f t="shared" si="0"/>
        <v>163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299"/>
      <c r="E12" s="299"/>
      <c r="F12" s="9"/>
      <c r="G12" s="299"/>
      <c r="H12" s="9"/>
      <c r="I12" s="9"/>
      <c r="J12" s="299"/>
      <c r="K12" s="299"/>
      <c r="L12" s="299"/>
      <c r="M12" s="299"/>
      <c r="N12" s="299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00"/>
      <c r="E1" s="300"/>
      <c r="F1" s="300"/>
      <c r="G1" s="300"/>
      <c r="H1" s="300"/>
      <c r="I1" s="300"/>
      <c r="J1" s="2"/>
      <c r="K1" s="2"/>
      <c r="L1" s="300"/>
      <c r="M1" s="300"/>
      <c r="N1" s="2"/>
      <c r="O1" s="2"/>
      <c r="P1" s="2"/>
      <c r="Q1" s="2"/>
      <c r="R1" s="300"/>
      <c r="S1" s="3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</row>
    <row r="2" spans="1:39" ht="31.5" customHeight="1" x14ac:dyDescent="0.2">
      <c r="A2" s="371" t="s">
        <v>82</v>
      </c>
      <c r="B2" s="371"/>
      <c r="C2" s="371"/>
      <c r="D2" s="300"/>
      <c r="E2" s="300"/>
      <c r="F2" s="300"/>
      <c r="G2" s="300"/>
      <c r="H2" s="300"/>
      <c r="I2" s="300"/>
      <c r="J2" s="2"/>
      <c r="K2" s="2"/>
      <c r="L2" s="300"/>
      <c r="M2" s="300"/>
      <c r="N2" s="2"/>
      <c r="O2" s="2"/>
      <c r="P2" s="2"/>
      <c r="Q2" s="2"/>
      <c r="R2" s="300"/>
      <c r="S2" s="3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</row>
    <row r="3" spans="1:39" ht="31.5" customHeight="1" x14ac:dyDescent="0.2">
      <c r="A3" s="371" t="s">
        <v>2</v>
      </c>
      <c r="B3" s="371"/>
      <c r="C3" s="371"/>
      <c r="D3" s="300"/>
      <c r="E3" s="300"/>
      <c r="F3" s="300"/>
      <c r="G3" s="300"/>
      <c r="H3" s="300"/>
      <c r="I3" s="300"/>
      <c r="J3" s="2"/>
      <c r="K3" s="2"/>
      <c r="L3" s="300"/>
      <c r="M3" s="300"/>
      <c r="N3" s="2"/>
      <c r="O3" s="2"/>
      <c r="P3" s="2"/>
      <c r="Q3" s="2"/>
      <c r="R3" s="300"/>
      <c r="S3" s="3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</row>
    <row r="4" spans="1:39" s="5" customFormat="1" ht="44.25" customHeight="1" thickBot="1" x14ac:dyDescent="0.25">
      <c r="A4" s="372" t="s">
        <v>96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02" t="s">
        <v>22</v>
      </c>
      <c r="B8" s="250">
        <f>'23-1'!B7</f>
        <v>55</v>
      </c>
      <c r="C8" s="251">
        <f>B8+'ت 22-1'!C8</f>
        <v>952</v>
      </c>
      <c r="D8" s="250">
        <f>'23-1'!C7</f>
        <v>0</v>
      </c>
      <c r="E8" s="251">
        <f>D8+'ت 22-1'!E8</f>
        <v>17</v>
      </c>
      <c r="F8" s="250">
        <f>'23-1'!D7</f>
        <v>55</v>
      </c>
      <c r="G8" s="251">
        <f>F8+'ت 22-1'!G8</f>
        <v>931</v>
      </c>
      <c r="H8" s="250">
        <f>'23-1'!E7</f>
        <v>0</v>
      </c>
      <c r="I8" s="251">
        <f>H8+'ت 22-1'!I8</f>
        <v>4</v>
      </c>
      <c r="J8" s="250">
        <f t="shared" ref="J8:K8" si="0">D8+F8+H8</f>
        <v>55</v>
      </c>
      <c r="K8" s="251">
        <f t="shared" si="0"/>
        <v>952</v>
      </c>
      <c r="L8" s="250">
        <f>'23-1'!G7</f>
        <v>54</v>
      </c>
      <c r="M8" s="251">
        <f>L8+'ت 22-1'!M8</f>
        <v>909</v>
      </c>
      <c r="N8" s="250">
        <f>'23-1'!H7</f>
        <v>1</v>
      </c>
      <c r="O8" s="251">
        <f>N8+'ت 22-1'!O8</f>
        <v>43</v>
      </c>
      <c r="P8" s="250">
        <f t="shared" ref="P8:Q8" si="1">L8+N8</f>
        <v>55</v>
      </c>
      <c r="Q8" s="251">
        <f t="shared" si="1"/>
        <v>952</v>
      </c>
      <c r="R8" s="250">
        <f>'23-1'!J7</f>
        <v>46</v>
      </c>
      <c r="S8" s="251">
        <f>R8+'ت 22-1'!S8</f>
        <v>834</v>
      </c>
      <c r="T8" s="250">
        <f>'23-1'!K7</f>
        <v>9</v>
      </c>
      <c r="U8" s="251">
        <f>T8+'ت 22-1'!U8</f>
        <v>118</v>
      </c>
      <c r="V8" s="250">
        <f>R8+T8</f>
        <v>55</v>
      </c>
      <c r="W8" s="251">
        <f>U8+S8</f>
        <v>952</v>
      </c>
      <c r="X8" s="250">
        <f>'23-1'!M7</f>
        <v>0</v>
      </c>
      <c r="Y8" s="251">
        <f>X8+'ت 22-1'!Y8</f>
        <v>1</v>
      </c>
      <c r="Z8" s="250">
        <f>'23-1'!N7</f>
        <v>15</v>
      </c>
      <c r="AA8" s="251">
        <f>Z8+'ت 22-1'!AA8</f>
        <v>222</v>
      </c>
      <c r="AB8" s="250">
        <f>'23-1'!O7</f>
        <v>8</v>
      </c>
      <c r="AC8" s="251">
        <f>AB8+'ت 22-1'!AC8</f>
        <v>232</v>
      </c>
      <c r="AD8" s="250">
        <f>'23-1'!P7</f>
        <v>27</v>
      </c>
      <c r="AE8" s="251">
        <f>AD8+'ت 22-1'!AE8</f>
        <v>403</v>
      </c>
      <c r="AF8" s="250">
        <f>'23-1'!Q7</f>
        <v>5</v>
      </c>
      <c r="AG8" s="251">
        <f>AF8+'ت 22-1'!AG8</f>
        <v>94</v>
      </c>
      <c r="AH8" s="250">
        <f t="shared" ref="AH8:AI8" si="2">AF8+AD8+AB8+Z8+X8</f>
        <v>55</v>
      </c>
      <c r="AI8" s="252">
        <f t="shared" si="2"/>
        <v>952</v>
      </c>
      <c r="AJ8" s="7"/>
    </row>
    <row r="9" spans="1:39" ht="60" customHeight="1" thickBot="1" x14ac:dyDescent="0.25">
      <c r="A9" s="266" t="s">
        <v>23</v>
      </c>
      <c r="B9" s="250">
        <f>'23-1'!B8</f>
        <v>45</v>
      </c>
      <c r="C9" s="251">
        <f>B9+'ت 22-1'!C9</f>
        <v>576</v>
      </c>
      <c r="D9" s="250">
        <f>'23-1'!C8</f>
        <v>1</v>
      </c>
      <c r="E9" s="251">
        <f>D9+'ت 22-1'!E9</f>
        <v>21</v>
      </c>
      <c r="F9" s="250">
        <f>'23-1'!D8</f>
        <v>44</v>
      </c>
      <c r="G9" s="251">
        <f>F9+'ت 22-1'!G9</f>
        <v>549</v>
      </c>
      <c r="H9" s="250">
        <f>'23-1'!E8</f>
        <v>0</v>
      </c>
      <c r="I9" s="251">
        <f>H9+'ت 22-1'!I9</f>
        <v>6</v>
      </c>
      <c r="J9" s="250">
        <f t="shared" ref="J9:J11" si="3">D9+F9+H9</f>
        <v>45</v>
      </c>
      <c r="K9" s="251">
        <f t="shared" ref="K9:K11" si="4">E9+G9+I9</f>
        <v>576</v>
      </c>
      <c r="L9" s="250">
        <f>'23-1'!G8</f>
        <v>42</v>
      </c>
      <c r="M9" s="251">
        <f>L9+'ت 22-1'!M9</f>
        <v>516</v>
      </c>
      <c r="N9" s="250">
        <f>'23-1'!H8</f>
        <v>3</v>
      </c>
      <c r="O9" s="251">
        <f>N9+'ت 22-1'!O9</f>
        <v>60</v>
      </c>
      <c r="P9" s="250">
        <f t="shared" ref="P9:P11" si="5">L9+N9</f>
        <v>45</v>
      </c>
      <c r="Q9" s="251">
        <f t="shared" ref="Q9:Q11" si="6">M9+O9</f>
        <v>576</v>
      </c>
      <c r="R9" s="250">
        <f>'23-1'!J8</f>
        <v>40</v>
      </c>
      <c r="S9" s="251">
        <f>R9+'ت 22-1'!S9</f>
        <v>519</v>
      </c>
      <c r="T9" s="250">
        <f>'23-1'!K8</f>
        <v>5</v>
      </c>
      <c r="U9" s="251">
        <f>T9+'ت 22-1'!U9</f>
        <v>57</v>
      </c>
      <c r="V9" s="250">
        <f t="shared" ref="V9:V11" si="7">R9+T9</f>
        <v>45</v>
      </c>
      <c r="W9" s="251">
        <f t="shared" ref="W9:W11" si="8">U9+S9</f>
        <v>576</v>
      </c>
      <c r="X9" s="250">
        <f>'23-1'!M8</f>
        <v>0</v>
      </c>
      <c r="Y9" s="251">
        <f>X9+'ت 22-1'!Y9</f>
        <v>12</v>
      </c>
      <c r="Z9" s="250">
        <f>'23-1'!N8</f>
        <v>15</v>
      </c>
      <c r="AA9" s="251">
        <f>Z9+'ت 22-1'!AA9</f>
        <v>165</v>
      </c>
      <c r="AB9" s="250">
        <f>'23-1'!O8</f>
        <v>12</v>
      </c>
      <c r="AC9" s="251">
        <f>AB9+'ت 22-1'!AC9</f>
        <v>185</v>
      </c>
      <c r="AD9" s="250">
        <f>'23-1'!P8</f>
        <v>11</v>
      </c>
      <c r="AE9" s="251">
        <f>AD9+'ت 22-1'!AE9</f>
        <v>169</v>
      </c>
      <c r="AF9" s="250">
        <f>'23-1'!Q8</f>
        <v>7</v>
      </c>
      <c r="AG9" s="251">
        <f>AF9+'ت 22-1'!AG9</f>
        <v>45</v>
      </c>
      <c r="AH9" s="250">
        <f t="shared" ref="AH9:AH11" si="9">AF9+AD9+AB9+Z9+X9</f>
        <v>45</v>
      </c>
      <c r="AI9" s="252">
        <f t="shared" ref="AI9:AI11" si="10">AG9+AE9+AC9+AA9+Y9</f>
        <v>576</v>
      </c>
      <c r="AJ9" s="7"/>
      <c r="AK9" s="7"/>
      <c r="AL9" s="7"/>
      <c r="AM9" s="7"/>
    </row>
    <row r="10" spans="1:39" ht="60" customHeight="1" thickBot="1" x14ac:dyDescent="0.25">
      <c r="A10" s="302" t="s">
        <v>24</v>
      </c>
      <c r="B10" s="250">
        <f>'23-1'!B9</f>
        <v>62</v>
      </c>
      <c r="C10" s="251">
        <f>B10+'ت 22-1'!C10</f>
        <v>923</v>
      </c>
      <c r="D10" s="250">
        <f>'23-1'!C9</f>
        <v>2</v>
      </c>
      <c r="E10" s="251">
        <f>D10+'ت 22-1'!E10</f>
        <v>22</v>
      </c>
      <c r="F10" s="250">
        <f>'23-1'!D9</f>
        <v>60</v>
      </c>
      <c r="G10" s="251">
        <f>F10+'ت 22-1'!G10</f>
        <v>901</v>
      </c>
      <c r="H10" s="250">
        <f>'23-1'!E9</f>
        <v>0</v>
      </c>
      <c r="I10" s="251">
        <f>H10+'ت 22-1'!I10</f>
        <v>0</v>
      </c>
      <c r="J10" s="250">
        <f t="shared" si="3"/>
        <v>62</v>
      </c>
      <c r="K10" s="251">
        <f t="shared" si="4"/>
        <v>923</v>
      </c>
      <c r="L10" s="250">
        <f>'23-1'!G9</f>
        <v>57</v>
      </c>
      <c r="M10" s="251">
        <f>L10+'ت 22-1'!M10</f>
        <v>873</v>
      </c>
      <c r="N10" s="250">
        <f>'23-1'!H9</f>
        <v>5</v>
      </c>
      <c r="O10" s="251">
        <f>N10+'ت 22-1'!O10</f>
        <v>50</v>
      </c>
      <c r="P10" s="250">
        <f t="shared" si="5"/>
        <v>62</v>
      </c>
      <c r="Q10" s="251">
        <f t="shared" si="6"/>
        <v>923</v>
      </c>
      <c r="R10" s="250">
        <f>'23-1'!J9</f>
        <v>49</v>
      </c>
      <c r="S10" s="251">
        <f>R10+'ت 22-1'!S10</f>
        <v>828</v>
      </c>
      <c r="T10" s="250">
        <f>'23-1'!K9</f>
        <v>13</v>
      </c>
      <c r="U10" s="251">
        <f>T10+'ت 22-1'!U10</f>
        <v>95</v>
      </c>
      <c r="V10" s="250">
        <f t="shared" si="7"/>
        <v>62</v>
      </c>
      <c r="W10" s="251">
        <f t="shared" si="8"/>
        <v>923</v>
      </c>
      <c r="X10" s="250">
        <f>'23-1'!M9</f>
        <v>0</v>
      </c>
      <c r="Y10" s="251">
        <f>X10+'ت 22-1'!Y10</f>
        <v>17</v>
      </c>
      <c r="Z10" s="250">
        <f>'23-1'!N9</f>
        <v>19</v>
      </c>
      <c r="AA10" s="251">
        <f>Z10+'ت 22-1'!AA10</f>
        <v>234</v>
      </c>
      <c r="AB10" s="250">
        <f>'23-1'!O9</f>
        <v>15</v>
      </c>
      <c r="AC10" s="251">
        <f>AB10+'ت 22-1'!AC10</f>
        <v>359</v>
      </c>
      <c r="AD10" s="250">
        <f>'23-1'!P9</f>
        <v>24</v>
      </c>
      <c r="AE10" s="251">
        <f>AD10+'ت 22-1'!AE10</f>
        <v>260</v>
      </c>
      <c r="AF10" s="250">
        <f>'23-1'!Q9</f>
        <v>4</v>
      </c>
      <c r="AG10" s="251">
        <f>AF10+'ت 22-1'!AG10</f>
        <v>53</v>
      </c>
      <c r="AH10" s="250">
        <f t="shared" si="9"/>
        <v>62</v>
      </c>
      <c r="AI10" s="252">
        <f t="shared" si="10"/>
        <v>923</v>
      </c>
      <c r="AJ10" s="7"/>
    </row>
    <row r="11" spans="1:39" ht="60" customHeight="1" thickBot="1" x14ac:dyDescent="0.25">
      <c r="A11" s="302" t="s">
        <v>28</v>
      </c>
      <c r="B11" s="250">
        <f>'23-1'!B10</f>
        <v>1</v>
      </c>
      <c r="C11" s="251">
        <f>B11+'ت 22-1'!C11</f>
        <v>29</v>
      </c>
      <c r="D11" s="250">
        <f>'23-1'!C10</f>
        <v>0</v>
      </c>
      <c r="E11" s="251">
        <f>D11+'ت 22-1'!E11</f>
        <v>3</v>
      </c>
      <c r="F11" s="250">
        <f>'23-1'!D10</f>
        <v>1</v>
      </c>
      <c r="G11" s="251">
        <f>F11+'ت 22-1'!G11</f>
        <v>25</v>
      </c>
      <c r="H11" s="250">
        <f>'23-1'!E10</f>
        <v>0</v>
      </c>
      <c r="I11" s="251">
        <f>H11+'ت 22-1'!I11</f>
        <v>1</v>
      </c>
      <c r="J11" s="250">
        <f t="shared" si="3"/>
        <v>1</v>
      </c>
      <c r="K11" s="251">
        <f t="shared" si="4"/>
        <v>29</v>
      </c>
      <c r="L11" s="250">
        <f>'23-1'!G10</f>
        <v>1</v>
      </c>
      <c r="M11" s="251">
        <f>L11+'ت 22-1'!M11</f>
        <v>28</v>
      </c>
      <c r="N11" s="250">
        <f>'23-1'!H10</f>
        <v>0</v>
      </c>
      <c r="O11" s="251">
        <f>N11+'ت 22-1'!O11</f>
        <v>1</v>
      </c>
      <c r="P11" s="250">
        <f t="shared" si="5"/>
        <v>1</v>
      </c>
      <c r="Q11" s="251">
        <f t="shared" si="6"/>
        <v>29</v>
      </c>
      <c r="R11" s="250">
        <f>'23-1'!J10</f>
        <v>1</v>
      </c>
      <c r="S11" s="251">
        <f>R11+'ت 22-1'!S11</f>
        <v>29</v>
      </c>
      <c r="T11" s="250">
        <f>'23-1'!K10</f>
        <v>0</v>
      </c>
      <c r="U11" s="251">
        <f>T11+'ت 22-1'!U11</f>
        <v>0</v>
      </c>
      <c r="V11" s="250">
        <f t="shared" si="7"/>
        <v>1</v>
      </c>
      <c r="W11" s="251">
        <f t="shared" si="8"/>
        <v>29</v>
      </c>
      <c r="X11" s="250">
        <f>'23-1'!M10</f>
        <v>0</v>
      </c>
      <c r="Y11" s="251">
        <f>X11+'ت 22-1'!Y11</f>
        <v>0</v>
      </c>
      <c r="Z11" s="250">
        <f>'23-1'!N10</f>
        <v>0</v>
      </c>
      <c r="AA11" s="251">
        <f>Z11+'ت 22-1'!AA11</f>
        <v>1</v>
      </c>
      <c r="AB11" s="250">
        <f>'23-1'!O10</f>
        <v>0</v>
      </c>
      <c r="AC11" s="251">
        <f>AB11+'ت 22-1'!AC11</f>
        <v>3</v>
      </c>
      <c r="AD11" s="250">
        <f>'23-1'!P10</f>
        <v>1</v>
      </c>
      <c r="AE11" s="251">
        <f>AD11+'ت 22-1'!AE11</f>
        <v>24</v>
      </c>
      <c r="AF11" s="250">
        <f>'23-1'!Q10</f>
        <v>0</v>
      </c>
      <c r="AG11" s="251">
        <f>AF11+'ت 22-1'!AG11</f>
        <v>1</v>
      </c>
      <c r="AH11" s="250">
        <f t="shared" si="9"/>
        <v>1</v>
      </c>
      <c r="AI11" s="252">
        <f t="shared" si="10"/>
        <v>29</v>
      </c>
      <c r="AJ11" s="7"/>
    </row>
    <row r="12" spans="1:39" ht="74.25" customHeight="1" thickBot="1" x14ac:dyDescent="0.25">
      <c r="A12" s="253" t="s">
        <v>73</v>
      </c>
      <c r="B12" s="254">
        <f>SUM(B8:B11)</f>
        <v>163</v>
      </c>
      <c r="C12" s="255">
        <f>SUM(C8:C11)</f>
        <v>2480</v>
      </c>
      <c r="D12" s="256">
        <f t="shared" ref="D12:AI12" si="11">SUM(D8:D11)</f>
        <v>3</v>
      </c>
      <c r="E12" s="255">
        <f t="shared" si="11"/>
        <v>63</v>
      </c>
      <c r="F12" s="256">
        <f t="shared" si="11"/>
        <v>160</v>
      </c>
      <c r="G12" s="255">
        <f t="shared" si="11"/>
        <v>2406</v>
      </c>
      <c r="H12" s="256">
        <f t="shared" si="11"/>
        <v>0</v>
      </c>
      <c r="I12" s="255">
        <f t="shared" si="11"/>
        <v>11</v>
      </c>
      <c r="J12" s="256">
        <f t="shared" si="11"/>
        <v>163</v>
      </c>
      <c r="K12" s="255">
        <f t="shared" si="11"/>
        <v>2480</v>
      </c>
      <c r="L12" s="256">
        <f t="shared" si="11"/>
        <v>154</v>
      </c>
      <c r="M12" s="255">
        <f t="shared" si="11"/>
        <v>2326</v>
      </c>
      <c r="N12" s="256">
        <f t="shared" si="11"/>
        <v>9</v>
      </c>
      <c r="O12" s="255">
        <f t="shared" si="11"/>
        <v>154</v>
      </c>
      <c r="P12" s="256">
        <f t="shared" si="11"/>
        <v>163</v>
      </c>
      <c r="Q12" s="255">
        <f t="shared" si="11"/>
        <v>2480</v>
      </c>
      <c r="R12" s="256">
        <f t="shared" si="11"/>
        <v>136</v>
      </c>
      <c r="S12" s="255">
        <f t="shared" si="11"/>
        <v>2210</v>
      </c>
      <c r="T12" s="256">
        <f t="shared" si="11"/>
        <v>27</v>
      </c>
      <c r="U12" s="255">
        <f t="shared" si="11"/>
        <v>270</v>
      </c>
      <c r="V12" s="256">
        <f t="shared" si="11"/>
        <v>163</v>
      </c>
      <c r="W12" s="255">
        <f t="shared" si="11"/>
        <v>2480</v>
      </c>
      <c r="X12" s="256">
        <f t="shared" si="11"/>
        <v>0</v>
      </c>
      <c r="Y12" s="255">
        <f t="shared" si="11"/>
        <v>30</v>
      </c>
      <c r="Z12" s="256">
        <f t="shared" si="11"/>
        <v>49</v>
      </c>
      <c r="AA12" s="255">
        <f t="shared" si="11"/>
        <v>622</v>
      </c>
      <c r="AB12" s="256">
        <f t="shared" si="11"/>
        <v>35</v>
      </c>
      <c r="AC12" s="255">
        <f t="shared" si="11"/>
        <v>779</v>
      </c>
      <c r="AD12" s="256">
        <f t="shared" si="11"/>
        <v>63</v>
      </c>
      <c r="AE12" s="255">
        <f t="shared" si="11"/>
        <v>856</v>
      </c>
      <c r="AF12" s="256">
        <f t="shared" si="11"/>
        <v>16</v>
      </c>
      <c r="AG12" s="255">
        <f t="shared" si="11"/>
        <v>193</v>
      </c>
      <c r="AH12" s="256">
        <f t="shared" si="11"/>
        <v>163</v>
      </c>
      <c r="AI12" s="257">
        <f t="shared" si="11"/>
        <v>2480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299"/>
      <c r="F13" s="299"/>
      <c r="G13" s="299"/>
      <c r="H13" s="299"/>
      <c r="I13" s="299"/>
      <c r="J13" s="9"/>
      <c r="K13" s="9"/>
      <c r="L13" s="299"/>
      <c r="M13" s="299"/>
      <c r="N13" s="9"/>
      <c r="O13" s="9"/>
      <c r="P13" s="9"/>
      <c r="Q13" s="9"/>
      <c r="R13" s="299"/>
      <c r="S13" s="10"/>
      <c r="T13" s="299"/>
      <c r="U13" s="299"/>
      <c r="V13" s="299"/>
      <c r="W13" s="299"/>
      <c r="X13" s="299"/>
      <c r="Y13" s="299"/>
      <c r="Z13" s="299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2"/>
  <sheetViews>
    <sheetView rightToLeft="1" view="pageBreakPreview" zoomScale="90" zoomScaleNormal="90" zoomScaleSheetLayoutView="90" workbookViewId="0">
      <selection activeCell="K8" sqref="K8"/>
    </sheetView>
  </sheetViews>
  <sheetFormatPr defaultColWidth="9" defaultRowHeight="24.75" x14ac:dyDescent="0.2"/>
  <cols>
    <col min="1" max="1" width="15.875" style="14" customWidth="1"/>
    <col min="2" max="5" width="6.875" style="14" customWidth="1"/>
    <col min="6" max="6" width="6.875" style="17" customWidth="1"/>
    <col min="7" max="7" width="6.875" style="14" customWidth="1"/>
    <col min="8" max="9" width="6.875" style="17" customWidth="1"/>
    <col min="10" max="18" width="6.875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76"/>
      <c r="D1" s="76"/>
      <c r="E1" s="76"/>
      <c r="F1" s="2"/>
      <c r="G1" s="76"/>
      <c r="H1" s="2"/>
      <c r="I1" s="2"/>
      <c r="J1" s="76"/>
      <c r="K1" s="76"/>
      <c r="L1" s="76"/>
      <c r="M1" s="76"/>
      <c r="N1" s="76"/>
      <c r="O1" s="76"/>
      <c r="P1" s="76"/>
      <c r="Q1" s="76"/>
      <c r="R1" s="76"/>
    </row>
    <row r="2" spans="1:22" ht="31.5" customHeight="1" x14ac:dyDescent="0.2">
      <c r="A2" s="371" t="s">
        <v>1</v>
      </c>
      <c r="B2" s="371"/>
      <c r="C2" s="76"/>
      <c r="D2" s="76"/>
      <c r="E2" s="76"/>
      <c r="F2" s="2"/>
      <c r="G2" s="76"/>
      <c r="H2" s="2"/>
      <c r="I2" s="2"/>
      <c r="J2" s="76"/>
      <c r="K2" s="76"/>
      <c r="L2" s="76"/>
      <c r="M2" s="76"/>
      <c r="N2" s="76"/>
      <c r="O2" s="76"/>
      <c r="P2" s="76"/>
      <c r="Q2" s="76"/>
      <c r="R2" s="76"/>
    </row>
    <row r="3" spans="1:22" ht="31.5" customHeight="1" x14ac:dyDescent="0.2">
      <c r="A3" s="371" t="s">
        <v>2</v>
      </c>
      <c r="B3" s="371"/>
      <c r="C3" s="76"/>
      <c r="D3" s="76"/>
      <c r="E3" s="76"/>
      <c r="F3" s="2"/>
      <c r="G3" s="76"/>
      <c r="H3" s="2"/>
      <c r="I3" s="2"/>
      <c r="J3" s="76"/>
      <c r="K3" s="76"/>
      <c r="L3" s="76"/>
      <c r="M3" s="76"/>
      <c r="N3" s="76"/>
      <c r="O3" s="76"/>
      <c r="P3" s="76"/>
      <c r="Q3" s="76"/>
      <c r="R3" s="76"/>
    </row>
    <row r="4" spans="1:22" s="15" customFormat="1" ht="44.25" customHeight="1" thickBot="1" x14ac:dyDescent="0.25">
      <c r="A4" s="372" t="s">
        <v>60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379"/>
      <c r="G5" s="380" t="s">
        <v>6</v>
      </c>
      <c r="H5" s="381"/>
      <c r="I5" s="381"/>
      <c r="J5" s="382" t="s">
        <v>7</v>
      </c>
      <c r="K5" s="383"/>
      <c r="L5" s="384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29" t="s">
        <v>11</v>
      </c>
      <c r="F6" s="30" t="s">
        <v>12</v>
      </c>
      <c r="G6" s="37" t="s">
        <v>13</v>
      </c>
      <c r="H6" s="38" t="s">
        <v>14</v>
      </c>
      <c r="I6" s="39" t="s">
        <v>12</v>
      </c>
      <c r="J6" s="49" t="s">
        <v>15</v>
      </c>
      <c r="K6" s="50" t="s">
        <v>16</v>
      </c>
      <c r="L6" s="51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64" t="s">
        <v>21</v>
      </c>
      <c r="R6" s="65" t="s">
        <v>12</v>
      </c>
    </row>
    <row r="7" spans="1:22" ht="51" customHeight="1" thickBot="1" x14ac:dyDescent="0.25">
      <c r="A7" s="77" t="s">
        <v>22</v>
      </c>
      <c r="B7" s="21">
        <v>41</v>
      </c>
      <c r="C7" s="31">
        <v>1</v>
      </c>
      <c r="D7" s="32">
        <v>40</v>
      </c>
      <c r="E7" s="32">
        <v>0</v>
      </c>
      <c r="F7" s="33">
        <f>E7+D7+C7</f>
        <v>41</v>
      </c>
      <c r="G7" s="40">
        <v>38</v>
      </c>
      <c r="H7" s="41">
        <v>3</v>
      </c>
      <c r="I7" s="42">
        <f>H7+G7</f>
        <v>41</v>
      </c>
      <c r="J7" s="52">
        <v>39</v>
      </c>
      <c r="K7" s="53">
        <v>2</v>
      </c>
      <c r="L7" s="54">
        <f>K7+J7</f>
        <v>41</v>
      </c>
      <c r="M7" s="66">
        <v>0</v>
      </c>
      <c r="N7" s="67">
        <v>15</v>
      </c>
      <c r="O7" s="67">
        <v>8</v>
      </c>
      <c r="P7" s="67">
        <v>17</v>
      </c>
      <c r="Q7" s="67">
        <v>1</v>
      </c>
      <c r="R7" s="68">
        <f>Q7+P7+O7+N7+M7</f>
        <v>41</v>
      </c>
      <c r="S7" s="16"/>
    </row>
    <row r="8" spans="1:22" ht="51" customHeight="1" thickBot="1" x14ac:dyDescent="0.25">
      <c r="A8" s="77" t="s">
        <v>23</v>
      </c>
      <c r="B8" s="21">
        <v>20</v>
      </c>
      <c r="C8" s="31">
        <v>0</v>
      </c>
      <c r="D8" s="32">
        <v>20</v>
      </c>
      <c r="E8" s="32">
        <v>0</v>
      </c>
      <c r="F8" s="33">
        <f>E8+D8+C8</f>
        <v>20</v>
      </c>
      <c r="G8" s="40">
        <v>18</v>
      </c>
      <c r="H8" s="41">
        <v>2</v>
      </c>
      <c r="I8" s="42">
        <f>H8+G8</f>
        <v>20</v>
      </c>
      <c r="J8" s="52">
        <v>19</v>
      </c>
      <c r="K8" s="53">
        <v>1</v>
      </c>
      <c r="L8" s="54">
        <f>K8+J8</f>
        <v>20</v>
      </c>
      <c r="M8" s="66">
        <v>0</v>
      </c>
      <c r="N8" s="67">
        <v>5</v>
      </c>
      <c r="O8" s="67">
        <v>8</v>
      </c>
      <c r="P8" s="67">
        <v>6</v>
      </c>
      <c r="Q8" s="67">
        <v>1</v>
      </c>
      <c r="R8" s="68">
        <f>Q8+P8+O8+N8+M8</f>
        <v>20</v>
      </c>
      <c r="S8" s="16"/>
      <c r="T8" s="16"/>
      <c r="U8" s="16"/>
      <c r="V8" s="16"/>
    </row>
    <row r="9" spans="1:22" ht="51" customHeight="1" thickBot="1" x14ac:dyDescent="0.25">
      <c r="A9" s="77" t="s">
        <v>24</v>
      </c>
      <c r="B9" s="21">
        <v>13</v>
      </c>
      <c r="C9" s="31">
        <v>1</v>
      </c>
      <c r="D9" s="32">
        <v>12</v>
      </c>
      <c r="E9" s="32">
        <v>0</v>
      </c>
      <c r="F9" s="33">
        <f>E9+D9+C9</f>
        <v>13</v>
      </c>
      <c r="G9" s="40">
        <v>13</v>
      </c>
      <c r="H9" s="41">
        <v>0</v>
      </c>
      <c r="I9" s="42">
        <f>H9+G9</f>
        <v>13</v>
      </c>
      <c r="J9" s="52">
        <v>13</v>
      </c>
      <c r="K9" s="53">
        <v>0</v>
      </c>
      <c r="L9" s="54">
        <f>K9+J9</f>
        <v>13</v>
      </c>
      <c r="M9" s="66">
        <v>1</v>
      </c>
      <c r="N9" s="67">
        <v>3</v>
      </c>
      <c r="O9" s="67">
        <v>4</v>
      </c>
      <c r="P9" s="67">
        <v>4</v>
      </c>
      <c r="Q9" s="67">
        <v>1</v>
      </c>
      <c r="R9" s="68">
        <f>Q9+P9+O9+N9+M9</f>
        <v>13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5">
        <v>0</v>
      </c>
      <c r="F10" s="36">
        <f>E10+D10+C10</f>
        <v>0</v>
      </c>
      <c r="G10" s="43">
        <v>0</v>
      </c>
      <c r="H10" s="44">
        <v>0</v>
      </c>
      <c r="I10" s="45">
        <f>H10+G10</f>
        <v>0</v>
      </c>
      <c r="J10" s="55">
        <v>0</v>
      </c>
      <c r="K10" s="56">
        <v>0</v>
      </c>
      <c r="L10" s="57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70">
        <v>0</v>
      </c>
      <c r="R10" s="71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Q11" si="0">SUM(B7:B10)</f>
        <v>74</v>
      </c>
      <c r="C11" s="18">
        <f t="shared" si="0"/>
        <v>2</v>
      </c>
      <c r="D11" s="19">
        <f t="shared" si="0"/>
        <v>72</v>
      </c>
      <c r="E11" s="19">
        <f t="shared" si="0"/>
        <v>0</v>
      </c>
      <c r="F11" s="20">
        <f t="shared" si="0"/>
        <v>74</v>
      </c>
      <c r="G11" s="46">
        <f t="shared" si="0"/>
        <v>69</v>
      </c>
      <c r="H11" s="47">
        <f t="shared" si="0"/>
        <v>5</v>
      </c>
      <c r="I11" s="48">
        <f t="shared" si="0"/>
        <v>74</v>
      </c>
      <c r="J11" s="58">
        <f t="shared" si="0"/>
        <v>71</v>
      </c>
      <c r="K11" s="59">
        <f t="shared" si="0"/>
        <v>3</v>
      </c>
      <c r="L11" s="60">
        <f t="shared" si="0"/>
        <v>74</v>
      </c>
      <c r="M11" s="72">
        <f t="shared" si="0"/>
        <v>1</v>
      </c>
      <c r="N11" s="73">
        <f t="shared" si="0"/>
        <v>23</v>
      </c>
      <c r="O11" s="73">
        <f t="shared" si="0"/>
        <v>20</v>
      </c>
      <c r="P11" s="73">
        <f t="shared" si="0"/>
        <v>27</v>
      </c>
      <c r="Q11" s="73">
        <f t="shared" si="0"/>
        <v>3</v>
      </c>
      <c r="R11" s="74">
        <f>SUM(R7:R9)</f>
        <v>74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75"/>
      <c r="E12" s="75"/>
      <c r="F12" s="9"/>
      <c r="G12" s="75"/>
      <c r="H12" s="9"/>
      <c r="I12" s="9"/>
      <c r="J12" s="75"/>
      <c r="K12" s="75"/>
      <c r="L12" s="75"/>
      <c r="M12" s="75"/>
      <c r="N12" s="7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B1"/>
    <mergeCell ref="A2:B2"/>
    <mergeCell ref="A3:B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04"/>
      <c r="E1" s="304"/>
      <c r="F1" s="2"/>
      <c r="G1" s="304"/>
      <c r="H1" s="2"/>
      <c r="I1" s="2"/>
      <c r="J1" s="304"/>
      <c r="K1" s="304"/>
      <c r="L1" s="304"/>
      <c r="M1" s="304"/>
      <c r="N1" s="304"/>
      <c r="O1" s="304"/>
      <c r="P1" s="304"/>
      <c r="Q1" s="304"/>
      <c r="R1" s="304"/>
    </row>
    <row r="2" spans="1:22" ht="31.5" customHeight="1" x14ac:dyDescent="0.2">
      <c r="A2" s="371" t="s">
        <v>1</v>
      </c>
      <c r="B2" s="371"/>
      <c r="C2" s="371"/>
      <c r="D2" s="304"/>
      <c r="E2" s="304"/>
      <c r="F2" s="2"/>
      <c r="G2" s="304"/>
      <c r="H2" s="2"/>
      <c r="I2" s="2"/>
      <c r="J2" s="304"/>
      <c r="K2" s="304"/>
      <c r="L2" s="304"/>
      <c r="M2" s="304"/>
      <c r="N2" s="304"/>
      <c r="O2" s="304"/>
      <c r="P2" s="304"/>
      <c r="Q2" s="304"/>
      <c r="R2" s="304"/>
    </row>
    <row r="3" spans="1:22" ht="31.5" customHeight="1" x14ac:dyDescent="0.2">
      <c r="A3" s="371" t="s">
        <v>2</v>
      </c>
      <c r="B3" s="371"/>
      <c r="C3" s="371"/>
      <c r="D3" s="304"/>
      <c r="E3" s="304"/>
      <c r="F3" s="2"/>
      <c r="G3" s="304"/>
      <c r="H3" s="2"/>
      <c r="I3" s="2"/>
      <c r="J3" s="304"/>
      <c r="K3" s="304"/>
      <c r="L3" s="304"/>
      <c r="M3" s="304"/>
      <c r="N3" s="304"/>
      <c r="O3" s="304"/>
      <c r="P3" s="304"/>
      <c r="Q3" s="304"/>
      <c r="R3" s="304"/>
    </row>
    <row r="4" spans="1:22" s="15" customFormat="1" ht="44.25" customHeight="1" thickBot="1" x14ac:dyDescent="0.25">
      <c r="A4" s="372" t="s">
        <v>99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05" t="s">
        <v>22</v>
      </c>
      <c r="B7" s="21">
        <v>53</v>
      </c>
      <c r="C7" s="31">
        <v>0</v>
      </c>
      <c r="D7" s="32">
        <v>52</v>
      </c>
      <c r="E7" s="33">
        <v>1</v>
      </c>
      <c r="F7" s="173">
        <f>E7+D7+C7</f>
        <v>53</v>
      </c>
      <c r="G7" s="158">
        <v>50</v>
      </c>
      <c r="H7" s="174">
        <v>3</v>
      </c>
      <c r="I7" s="168">
        <f>H7+G7</f>
        <v>53</v>
      </c>
      <c r="J7" s="163">
        <v>45</v>
      </c>
      <c r="K7" s="179">
        <v>8</v>
      </c>
      <c r="L7" s="187">
        <f>K7+J7</f>
        <v>53</v>
      </c>
      <c r="M7" s="66">
        <v>0</v>
      </c>
      <c r="N7" s="67">
        <v>15</v>
      </c>
      <c r="O7" s="67">
        <v>12</v>
      </c>
      <c r="P7" s="67">
        <v>23</v>
      </c>
      <c r="Q7" s="188">
        <v>3</v>
      </c>
      <c r="R7" s="182">
        <f>Q7+P7+O7+N7+M7</f>
        <v>53</v>
      </c>
      <c r="S7" s="16"/>
    </row>
    <row r="8" spans="1:22" ht="51" customHeight="1" thickBot="1" x14ac:dyDescent="0.25">
      <c r="A8" s="305" t="s">
        <v>23</v>
      </c>
      <c r="B8" s="21">
        <v>57</v>
      </c>
      <c r="C8" s="31">
        <v>3</v>
      </c>
      <c r="D8" s="32">
        <v>53</v>
      </c>
      <c r="E8" s="33">
        <v>1</v>
      </c>
      <c r="F8" s="173">
        <f>E8+D8+C8</f>
        <v>57</v>
      </c>
      <c r="G8" s="158">
        <v>54</v>
      </c>
      <c r="H8" s="174">
        <v>3</v>
      </c>
      <c r="I8" s="168">
        <f>H8+G8</f>
        <v>57</v>
      </c>
      <c r="J8" s="163">
        <v>47</v>
      </c>
      <c r="K8" s="179">
        <v>10</v>
      </c>
      <c r="L8" s="187">
        <f>K8+J8</f>
        <v>57</v>
      </c>
      <c r="M8" s="66">
        <v>2</v>
      </c>
      <c r="N8" s="67">
        <v>17</v>
      </c>
      <c r="O8" s="67">
        <v>18</v>
      </c>
      <c r="P8" s="67">
        <v>16</v>
      </c>
      <c r="Q8" s="188">
        <v>4</v>
      </c>
      <c r="R8" s="182">
        <f>Q8+P8+O8+N8+M8</f>
        <v>57</v>
      </c>
      <c r="S8" s="16"/>
      <c r="T8" s="16"/>
      <c r="U8" s="16"/>
      <c r="V8" s="16"/>
    </row>
    <row r="9" spans="1:22" ht="51" customHeight="1" thickBot="1" x14ac:dyDescent="0.25">
      <c r="A9" s="305" t="s">
        <v>24</v>
      </c>
      <c r="B9" s="21">
        <v>53</v>
      </c>
      <c r="C9" s="31">
        <v>1</v>
      </c>
      <c r="D9" s="32">
        <v>52</v>
      </c>
      <c r="E9" s="33">
        <v>0</v>
      </c>
      <c r="F9" s="173">
        <f>E9+D9+C9</f>
        <v>53</v>
      </c>
      <c r="G9" s="158">
        <v>48</v>
      </c>
      <c r="H9" s="174">
        <v>5</v>
      </c>
      <c r="I9" s="168">
        <f>H9+G9</f>
        <v>53</v>
      </c>
      <c r="J9" s="163">
        <v>49</v>
      </c>
      <c r="K9" s="179">
        <v>4</v>
      </c>
      <c r="L9" s="187">
        <f>K9+J9</f>
        <v>53</v>
      </c>
      <c r="M9" s="66">
        <v>0</v>
      </c>
      <c r="N9" s="67">
        <v>19</v>
      </c>
      <c r="O9" s="67">
        <v>14</v>
      </c>
      <c r="P9" s="67">
        <v>19</v>
      </c>
      <c r="Q9" s="188">
        <v>1</v>
      </c>
      <c r="R9" s="182">
        <f>Q9+P9+O9+N9+M9</f>
        <v>53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163</v>
      </c>
      <c r="C11" s="18">
        <f t="shared" si="0"/>
        <v>4</v>
      </c>
      <c r="D11" s="19">
        <f t="shared" si="0"/>
        <v>157</v>
      </c>
      <c r="E11" s="20">
        <f t="shared" si="0"/>
        <v>2</v>
      </c>
      <c r="F11" s="177">
        <f t="shared" si="0"/>
        <v>163</v>
      </c>
      <c r="G11" s="160">
        <f t="shared" si="0"/>
        <v>152</v>
      </c>
      <c r="H11" s="48">
        <f t="shared" si="0"/>
        <v>11</v>
      </c>
      <c r="I11" s="170">
        <f t="shared" si="0"/>
        <v>163</v>
      </c>
      <c r="J11" s="165">
        <f t="shared" si="0"/>
        <v>141</v>
      </c>
      <c r="K11" s="60">
        <f t="shared" si="0"/>
        <v>22</v>
      </c>
      <c r="L11" s="191">
        <f t="shared" si="0"/>
        <v>163</v>
      </c>
      <c r="M11" s="161">
        <f t="shared" si="0"/>
        <v>2</v>
      </c>
      <c r="N11" s="73">
        <f t="shared" si="0"/>
        <v>51</v>
      </c>
      <c r="O11" s="73">
        <f t="shared" si="0"/>
        <v>44</v>
      </c>
      <c r="P11" s="73">
        <f t="shared" si="0"/>
        <v>58</v>
      </c>
      <c r="Q11" s="192">
        <f t="shared" si="0"/>
        <v>8</v>
      </c>
      <c r="R11" s="184">
        <f t="shared" si="0"/>
        <v>163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03"/>
      <c r="E12" s="303"/>
      <c r="F12" s="9"/>
      <c r="G12" s="303"/>
      <c r="H12" s="9"/>
      <c r="I12" s="9"/>
      <c r="J12" s="303"/>
      <c r="K12" s="303"/>
      <c r="L12" s="303"/>
      <c r="M12" s="303"/>
      <c r="N12" s="303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04"/>
      <c r="E1" s="304"/>
      <c r="F1" s="304"/>
      <c r="G1" s="304"/>
      <c r="H1" s="304"/>
      <c r="I1" s="304"/>
      <c r="J1" s="2"/>
      <c r="K1" s="2"/>
      <c r="L1" s="304"/>
      <c r="M1" s="304"/>
      <c r="N1" s="2"/>
      <c r="O1" s="2"/>
      <c r="P1" s="2"/>
      <c r="Q1" s="2"/>
      <c r="R1" s="304"/>
      <c r="S1" s="3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</row>
    <row r="2" spans="1:39" ht="31.5" customHeight="1" x14ac:dyDescent="0.2">
      <c r="A2" s="371" t="s">
        <v>82</v>
      </c>
      <c r="B2" s="371"/>
      <c r="C2" s="371"/>
      <c r="D2" s="304"/>
      <c r="E2" s="304"/>
      <c r="F2" s="304"/>
      <c r="G2" s="304"/>
      <c r="H2" s="304"/>
      <c r="I2" s="304"/>
      <c r="J2" s="2"/>
      <c r="K2" s="2"/>
      <c r="L2" s="304"/>
      <c r="M2" s="304"/>
      <c r="N2" s="2"/>
      <c r="O2" s="2"/>
      <c r="P2" s="2"/>
      <c r="Q2" s="2"/>
      <c r="R2" s="304"/>
      <c r="S2" s="3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</row>
    <row r="3" spans="1:39" ht="31.5" customHeight="1" x14ac:dyDescent="0.2">
      <c r="A3" s="371" t="s">
        <v>2</v>
      </c>
      <c r="B3" s="371"/>
      <c r="C3" s="371"/>
      <c r="D3" s="304"/>
      <c r="E3" s="304"/>
      <c r="F3" s="304"/>
      <c r="G3" s="304"/>
      <c r="H3" s="304"/>
      <c r="I3" s="304"/>
      <c r="J3" s="2"/>
      <c r="K3" s="2"/>
      <c r="L3" s="304"/>
      <c r="M3" s="304"/>
      <c r="N3" s="2"/>
      <c r="O3" s="2"/>
      <c r="P3" s="2"/>
      <c r="Q3" s="2"/>
      <c r="R3" s="304"/>
      <c r="S3" s="3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</row>
    <row r="4" spans="1:39" s="5" customFormat="1" ht="44.25" customHeight="1" thickBot="1" x14ac:dyDescent="0.25">
      <c r="A4" s="372" t="s">
        <v>98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06" t="s">
        <v>22</v>
      </c>
      <c r="B8" s="250">
        <f>'26-1'!B7</f>
        <v>53</v>
      </c>
      <c r="C8" s="251">
        <f>B8+'ت 23-1'!C8</f>
        <v>1005</v>
      </c>
      <c r="D8" s="250">
        <f>'26-1'!C7</f>
        <v>0</v>
      </c>
      <c r="E8" s="251">
        <f>D8+'ت 23-1'!E8</f>
        <v>17</v>
      </c>
      <c r="F8" s="250">
        <f>'26-1'!D7</f>
        <v>52</v>
      </c>
      <c r="G8" s="251">
        <f>F8+'ت 23-1'!G8</f>
        <v>983</v>
      </c>
      <c r="H8" s="250">
        <f>'26-1'!E7</f>
        <v>1</v>
      </c>
      <c r="I8" s="251">
        <f>H8+'ت 23-1'!I8</f>
        <v>5</v>
      </c>
      <c r="J8" s="250">
        <f t="shared" ref="J8:K8" si="0">D8+F8+H8</f>
        <v>53</v>
      </c>
      <c r="K8" s="251">
        <f t="shared" si="0"/>
        <v>1005</v>
      </c>
      <c r="L8" s="250">
        <f>'26-1'!G7</f>
        <v>50</v>
      </c>
      <c r="M8" s="251">
        <f>L8+'ت 23-1'!M8</f>
        <v>959</v>
      </c>
      <c r="N8" s="250">
        <f>'26-1'!H7</f>
        <v>3</v>
      </c>
      <c r="O8" s="251">
        <f>N8+'ت 23-1'!O8</f>
        <v>46</v>
      </c>
      <c r="P8" s="250">
        <f t="shared" ref="P8:Q8" si="1">L8+N8</f>
        <v>53</v>
      </c>
      <c r="Q8" s="251">
        <f t="shared" si="1"/>
        <v>1005</v>
      </c>
      <c r="R8" s="250">
        <f>'26-1'!J7</f>
        <v>45</v>
      </c>
      <c r="S8" s="251">
        <f>R8+'ت 23-1'!S8</f>
        <v>879</v>
      </c>
      <c r="T8" s="250">
        <f>'26-1'!K7</f>
        <v>8</v>
      </c>
      <c r="U8" s="251">
        <f>T8+'ت 23-1'!U8</f>
        <v>126</v>
      </c>
      <c r="V8" s="250">
        <f>R8+T8</f>
        <v>53</v>
      </c>
      <c r="W8" s="251">
        <f>U8+S8</f>
        <v>1005</v>
      </c>
      <c r="X8" s="250">
        <f>'26-1'!M7</f>
        <v>0</v>
      </c>
      <c r="Y8" s="251">
        <f>X8+'ت 23-1'!Y8</f>
        <v>1</v>
      </c>
      <c r="Z8" s="250">
        <f>'26-1'!N7</f>
        <v>15</v>
      </c>
      <c r="AA8" s="251">
        <f>Z8+'ت 23-1'!AA8</f>
        <v>237</v>
      </c>
      <c r="AB8" s="250">
        <f>'26-1'!O7</f>
        <v>12</v>
      </c>
      <c r="AC8" s="251">
        <f>AB8+'ت 23-1'!AC8</f>
        <v>244</v>
      </c>
      <c r="AD8" s="250">
        <f>'26-1'!P7</f>
        <v>23</v>
      </c>
      <c r="AE8" s="251">
        <f>AD8+'ت 23-1'!AE8</f>
        <v>426</v>
      </c>
      <c r="AF8" s="250">
        <f>'26-1'!Q7</f>
        <v>3</v>
      </c>
      <c r="AG8" s="251">
        <f>AF8+'ت 23-1'!AG8</f>
        <v>97</v>
      </c>
      <c r="AH8" s="250">
        <f t="shared" ref="AH8:AI8" si="2">AF8+AD8+AB8+Z8+X8</f>
        <v>53</v>
      </c>
      <c r="AI8" s="252">
        <f t="shared" si="2"/>
        <v>1005</v>
      </c>
      <c r="AJ8" s="7"/>
    </row>
    <row r="9" spans="1:39" ht="60" customHeight="1" thickBot="1" x14ac:dyDescent="0.25">
      <c r="A9" s="266" t="s">
        <v>23</v>
      </c>
      <c r="B9" s="250">
        <f>'26-1'!B8</f>
        <v>57</v>
      </c>
      <c r="C9" s="251">
        <f>B9+'ت 23-1'!C9</f>
        <v>633</v>
      </c>
      <c r="D9" s="250">
        <f>'26-1'!C8</f>
        <v>3</v>
      </c>
      <c r="E9" s="251">
        <f>D9+'ت 23-1'!E9</f>
        <v>24</v>
      </c>
      <c r="F9" s="250">
        <f>'26-1'!D8</f>
        <v>53</v>
      </c>
      <c r="G9" s="251">
        <f>F9+'ت 23-1'!G9</f>
        <v>602</v>
      </c>
      <c r="H9" s="250">
        <f>'26-1'!E8</f>
        <v>1</v>
      </c>
      <c r="I9" s="251">
        <f>H9+'ت 23-1'!I9</f>
        <v>7</v>
      </c>
      <c r="J9" s="250">
        <f t="shared" ref="J9:J11" si="3">D9+F9+H9</f>
        <v>57</v>
      </c>
      <c r="K9" s="251">
        <f t="shared" ref="K9:K11" si="4">E9+G9+I9</f>
        <v>633</v>
      </c>
      <c r="L9" s="250">
        <f>'26-1'!G8</f>
        <v>54</v>
      </c>
      <c r="M9" s="251">
        <f>L9+'ت 23-1'!M9</f>
        <v>570</v>
      </c>
      <c r="N9" s="250">
        <f>'26-1'!H8</f>
        <v>3</v>
      </c>
      <c r="O9" s="251">
        <f>N9+'ت 23-1'!O9</f>
        <v>63</v>
      </c>
      <c r="P9" s="250">
        <f t="shared" ref="P9:P11" si="5">L9+N9</f>
        <v>57</v>
      </c>
      <c r="Q9" s="251">
        <f t="shared" ref="Q9:Q11" si="6">M9+O9</f>
        <v>633</v>
      </c>
      <c r="R9" s="250">
        <f>'26-1'!J8</f>
        <v>47</v>
      </c>
      <c r="S9" s="251">
        <f>R9+'ت 23-1'!S9</f>
        <v>566</v>
      </c>
      <c r="T9" s="250">
        <f>'26-1'!K8</f>
        <v>10</v>
      </c>
      <c r="U9" s="251">
        <f>T9+'ت 23-1'!U9</f>
        <v>67</v>
      </c>
      <c r="V9" s="250">
        <f t="shared" ref="V9:V11" si="7">R9+T9</f>
        <v>57</v>
      </c>
      <c r="W9" s="251">
        <f t="shared" ref="W9:W11" si="8">U9+S9</f>
        <v>633</v>
      </c>
      <c r="X9" s="250">
        <f>'26-1'!M8</f>
        <v>2</v>
      </c>
      <c r="Y9" s="251">
        <f>X9+'ت 23-1'!Y9</f>
        <v>14</v>
      </c>
      <c r="Z9" s="250">
        <f>'26-1'!N8</f>
        <v>17</v>
      </c>
      <c r="AA9" s="251">
        <f>Z9+'ت 23-1'!AA9</f>
        <v>182</v>
      </c>
      <c r="AB9" s="250">
        <f>'26-1'!O8</f>
        <v>18</v>
      </c>
      <c r="AC9" s="251">
        <f>AB9+'ت 23-1'!AC9</f>
        <v>203</v>
      </c>
      <c r="AD9" s="250">
        <f>'26-1'!P8</f>
        <v>16</v>
      </c>
      <c r="AE9" s="251">
        <f>AD9+'ت 23-1'!AE9</f>
        <v>185</v>
      </c>
      <c r="AF9" s="250">
        <f>'26-1'!Q8</f>
        <v>4</v>
      </c>
      <c r="AG9" s="251">
        <f>AF9+'ت 23-1'!AG9</f>
        <v>49</v>
      </c>
      <c r="AH9" s="250">
        <f t="shared" ref="AH9:AH11" si="9">AF9+AD9+AB9+Z9+X9</f>
        <v>57</v>
      </c>
      <c r="AI9" s="252">
        <f t="shared" ref="AI9:AI11" si="10">AG9+AE9+AC9+AA9+Y9</f>
        <v>633</v>
      </c>
      <c r="AJ9" s="7"/>
      <c r="AK9" s="7"/>
      <c r="AL9" s="7"/>
      <c r="AM9" s="7"/>
    </row>
    <row r="10" spans="1:39" ht="60" customHeight="1" thickBot="1" x14ac:dyDescent="0.25">
      <c r="A10" s="306" t="s">
        <v>24</v>
      </c>
      <c r="B10" s="250">
        <f>'26-1'!B9</f>
        <v>53</v>
      </c>
      <c r="C10" s="251">
        <f>B10+'ت 23-1'!C10</f>
        <v>976</v>
      </c>
      <c r="D10" s="250">
        <f>'26-1'!C9</f>
        <v>1</v>
      </c>
      <c r="E10" s="251">
        <f>D10+'ت 23-1'!E10</f>
        <v>23</v>
      </c>
      <c r="F10" s="250">
        <f>'26-1'!D9</f>
        <v>52</v>
      </c>
      <c r="G10" s="251">
        <f>F10+'ت 23-1'!G10</f>
        <v>953</v>
      </c>
      <c r="H10" s="250">
        <f>'26-1'!E9</f>
        <v>0</v>
      </c>
      <c r="I10" s="251">
        <f>H10+'ت 23-1'!I10</f>
        <v>0</v>
      </c>
      <c r="J10" s="250">
        <f t="shared" si="3"/>
        <v>53</v>
      </c>
      <c r="K10" s="251">
        <f t="shared" si="4"/>
        <v>976</v>
      </c>
      <c r="L10" s="250">
        <f>'26-1'!G9</f>
        <v>48</v>
      </c>
      <c r="M10" s="251">
        <f>L10+'ت 23-1'!M10</f>
        <v>921</v>
      </c>
      <c r="N10" s="250">
        <f>'26-1'!H9</f>
        <v>5</v>
      </c>
      <c r="O10" s="251">
        <f>N10+'ت 23-1'!O10</f>
        <v>55</v>
      </c>
      <c r="P10" s="250">
        <f t="shared" si="5"/>
        <v>53</v>
      </c>
      <c r="Q10" s="251">
        <f t="shared" si="6"/>
        <v>976</v>
      </c>
      <c r="R10" s="250">
        <f>'26-1'!J9</f>
        <v>49</v>
      </c>
      <c r="S10" s="251">
        <f>R10+'ت 23-1'!S10</f>
        <v>877</v>
      </c>
      <c r="T10" s="250">
        <f>'26-1'!K9</f>
        <v>4</v>
      </c>
      <c r="U10" s="251">
        <f>T10+'ت 23-1'!U10</f>
        <v>99</v>
      </c>
      <c r="V10" s="250">
        <f t="shared" si="7"/>
        <v>53</v>
      </c>
      <c r="W10" s="251">
        <f t="shared" si="8"/>
        <v>976</v>
      </c>
      <c r="X10" s="250">
        <f>'26-1'!M9</f>
        <v>0</v>
      </c>
      <c r="Y10" s="251">
        <f>X10+'ت 23-1'!Y10</f>
        <v>17</v>
      </c>
      <c r="Z10" s="250">
        <f>'26-1'!N9</f>
        <v>19</v>
      </c>
      <c r="AA10" s="251">
        <f>Z10+'ت 23-1'!AA10</f>
        <v>253</v>
      </c>
      <c r="AB10" s="250">
        <f>'26-1'!O9</f>
        <v>14</v>
      </c>
      <c r="AC10" s="251">
        <f>AB10+'ت 23-1'!AC10</f>
        <v>373</v>
      </c>
      <c r="AD10" s="250">
        <f>'26-1'!P9</f>
        <v>19</v>
      </c>
      <c r="AE10" s="251">
        <f>AD10+'ت 23-1'!AE10</f>
        <v>279</v>
      </c>
      <c r="AF10" s="250">
        <f>'26-1'!Q9</f>
        <v>1</v>
      </c>
      <c r="AG10" s="251">
        <f>AF10+'ت 23-1'!AG10</f>
        <v>54</v>
      </c>
      <c r="AH10" s="250">
        <f t="shared" si="9"/>
        <v>53</v>
      </c>
      <c r="AI10" s="252">
        <f t="shared" si="10"/>
        <v>976</v>
      </c>
      <c r="AJ10" s="7"/>
    </row>
    <row r="11" spans="1:39" ht="60" customHeight="1" thickBot="1" x14ac:dyDescent="0.25">
      <c r="A11" s="306" t="s">
        <v>28</v>
      </c>
      <c r="B11" s="250">
        <f>'26-1'!B10</f>
        <v>0</v>
      </c>
      <c r="C11" s="251">
        <f>B11+'ت 23-1'!C11</f>
        <v>29</v>
      </c>
      <c r="D11" s="250">
        <f>'26-1'!C10</f>
        <v>0</v>
      </c>
      <c r="E11" s="251">
        <f>D11+'ت 23-1'!E11</f>
        <v>3</v>
      </c>
      <c r="F11" s="250">
        <f>'26-1'!D10</f>
        <v>0</v>
      </c>
      <c r="G11" s="251">
        <f>F11+'ت 23-1'!G11</f>
        <v>25</v>
      </c>
      <c r="H11" s="250">
        <f>'26-1'!E10</f>
        <v>0</v>
      </c>
      <c r="I11" s="251">
        <f>H11+'ت 23-1'!I11</f>
        <v>1</v>
      </c>
      <c r="J11" s="250">
        <f t="shared" si="3"/>
        <v>0</v>
      </c>
      <c r="K11" s="251">
        <f t="shared" si="4"/>
        <v>29</v>
      </c>
      <c r="L11" s="250">
        <f>'26-1'!G10</f>
        <v>0</v>
      </c>
      <c r="M11" s="251">
        <f>L11+'ت 23-1'!M11</f>
        <v>28</v>
      </c>
      <c r="N11" s="250">
        <f>'26-1'!H10</f>
        <v>0</v>
      </c>
      <c r="O11" s="251">
        <f>N11+'ت 23-1'!O11</f>
        <v>1</v>
      </c>
      <c r="P11" s="250">
        <f t="shared" si="5"/>
        <v>0</v>
      </c>
      <c r="Q11" s="251">
        <f t="shared" si="6"/>
        <v>29</v>
      </c>
      <c r="R11" s="250">
        <f>'26-1'!J10</f>
        <v>0</v>
      </c>
      <c r="S11" s="251">
        <f>R11+'ت 23-1'!S11</f>
        <v>29</v>
      </c>
      <c r="T11" s="250">
        <f>'26-1'!K10</f>
        <v>0</v>
      </c>
      <c r="U11" s="251">
        <f>T11+'ت 23-1'!U11</f>
        <v>0</v>
      </c>
      <c r="V11" s="250">
        <f t="shared" si="7"/>
        <v>0</v>
      </c>
      <c r="W11" s="251">
        <f t="shared" si="8"/>
        <v>29</v>
      </c>
      <c r="X11" s="250">
        <f>'26-1'!M10</f>
        <v>0</v>
      </c>
      <c r="Y11" s="251">
        <f>X11+'ت 23-1'!Y11</f>
        <v>0</v>
      </c>
      <c r="Z11" s="250">
        <f>'26-1'!N10</f>
        <v>0</v>
      </c>
      <c r="AA11" s="251">
        <f>Z11+'ت 23-1'!AA11</f>
        <v>1</v>
      </c>
      <c r="AB11" s="250">
        <f>'26-1'!O10</f>
        <v>0</v>
      </c>
      <c r="AC11" s="251">
        <f>AB11+'ت 23-1'!AC11</f>
        <v>3</v>
      </c>
      <c r="AD11" s="250">
        <f>'26-1'!P10</f>
        <v>0</v>
      </c>
      <c r="AE11" s="251">
        <f>AD11+'ت 23-1'!AE11</f>
        <v>24</v>
      </c>
      <c r="AF11" s="250">
        <f>'26-1'!Q10</f>
        <v>0</v>
      </c>
      <c r="AG11" s="251">
        <f>AF11+'ت 23-1'!AG11</f>
        <v>1</v>
      </c>
      <c r="AH11" s="250">
        <f t="shared" si="9"/>
        <v>0</v>
      </c>
      <c r="AI11" s="252">
        <f t="shared" si="10"/>
        <v>29</v>
      </c>
      <c r="AJ11" s="7"/>
    </row>
    <row r="12" spans="1:39" ht="74.25" customHeight="1" thickBot="1" x14ac:dyDescent="0.25">
      <c r="A12" s="253" t="s">
        <v>73</v>
      </c>
      <c r="B12" s="254">
        <f>SUM(B8:B11)</f>
        <v>163</v>
      </c>
      <c r="C12" s="255">
        <f>SUM(C8:C11)</f>
        <v>2643</v>
      </c>
      <c r="D12" s="256">
        <f t="shared" ref="D12:AI12" si="11">SUM(D8:D11)</f>
        <v>4</v>
      </c>
      <c r="E12" s="255">
        <f t="shared" si="11"/>
        <v>67</v>
      </c>
      <c r="F12" s="256">
        <f t="shared" si="11"/>
        <v>157</v>
      </c>
      <c r="G12" s="255">
        <f t="shared" si="11"/>
        <v>2563</v>
      </c>
      <c r="H12" s="256">
        <f t="shared" si="11"/>
        <v>2</v>
      </c>
      <c r="I12" s="255">
        <f t="shared" si="11"/>
        <v>13</v>
      </c>
      <c r="J12" s="256">
        <f t="shared" si="11"/>
        <v>163</v>
      </c>
      <c r="K12" s="255">
        <f t="shared" si="11"/>
        <v>2643</v>
      </c>
      <c r="L12" s="256">
        <f t="shared" si="11"/>
        <v>152</v>
      </c>
      <c r="M12" s="255">
        <f t="shared" si="11"/>
        <v>2478</v>
      </c>
      <c r="N12" s="256">
        <f t="shared" si="11"/>
        <v>11</v>
      </c>
      <c r="O12" s="255">
        <f t="shared" si="11"/>
        <v>165</v>
      </c>
      <c r="P12" s="256">
        <f t="shared" si="11"/>
        <v>163</v>
      </c>
      <c r="Q12" s="255">
        <f t="shared" si="11"/>
        <v>2643</v>
      </c>
      <c r="R12" s="256">
        <f t="shared" si="11"/>
        <v>141</v>
      </c>
      <c r="S12" s="255">
        <f t="shared" si="11"/>
        <v>2351</v>
      </c>
      <c r="T12" s="256">
        <f t="shared" si="11"/>
        <v>22</v>
      </c>
      <c r="U12" s="255">
        <f t="shared" si="11"/>
        <v>292</v>
      </c>
      <c r="V12" s="256">
        <f t="shared" si="11"/>
        <v>163</v>
      </c>
      <c r="W12" s="255">
        <f t="shared" si="11"/>
        <v>2643</v>
      </c>
      <c r="X12" s="256">
        <f t="shared" si="11"/>
        <v>2</v>
      </c>
      <c r="Y12" s="255">
        <f t="shared" si="11"/>
        <v>32</v>
      </c>
      <c r="Z12" s="256">
        <f t="shared" si="11"/>
        <v>51</v>
      </c>
      <c r="AA12" s="255">
        <f t="shared" si="11"/>
        <v>673</v>
      </c>
      <c r="AB12" s="256">
        <f t="shared" si="11"/>
        <v>44</v>
      </c>
      <c r="AC12" s="255">
        <f t="shared" si="11"/>
        <v>823</v>
      </c>
      <c r="AD12" s="256">
        <f t="shared" si="11"/>
        <v>58</v>
      </c>
      <c r="AE12" s="255">
        <f t="shared" si="11"/>
        <v>914</v>
      </c>
      <c r="AF12" s="256">
        <f t="shared" si="11"/>
        <v>8</v>
      </c>
      <c r="AG12" s="255">
        <f t="shared" si="11"/>
        <v>201</v>
      </c>
      <c r="AH12" s="256">
        <f t="shared" si="11"/>
        <v>163</v>
      </c>
      <c r="AI12" s="257">
        <f t="shared" si="11"/>
        <v>2643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03"/>
      <c r="F13" s="303"/>
      <c r="G13" s="303"/>
      <c r="H13" s="303"/>
      <c r="I13" s="303"/>
      <c r="J13" s="9"/>
      <c r="K13" s="9"/>
      <c r="L13" s="303"/>
      <c r="M13" s="303"/>
      <c r="N13" s="9"/>
      <c r="O13" s="9"/>
      <c r="P13" s="9"/>
      <c r="Q13" s="9"/>
      <c r="R13" s="303"/>
      <c r="S13" s="10"/>
      <c r="T13" s="303"/>
      <c r="U13" s="303"/>
      <c r="V13" s="303"/>
      <c r="W13" s="303"/>
      <c r="X13" s="303"/>
      <c r="Y13" s="303"/>
      <c r="Z13" s="303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08"/>
      <c r="E1" s="308"/>
      <c r="F1" s="2"/>
      <c r="G1" s="308"/>
      <c r="H1" s="2"/>
      <c r="I1" s="2"/>
      <c r="J1" s="308"/>
      <c r="K1" s="308"/>
      <c r="L1" s="308"/>
      <c r="M1" s="308"/>
      <c r="N1" s="308"/>
      <c r="O1" s="308"/>
      <c r="P1" s="308"/>
      <c r="Q1" s="308"/>
      <c r="R1" s="308"/>
    </row>
    <row r="2" spans="1:22" ht="31.5" customHeight="1" x14ac:dyDescent="0.2">
      <c r="A2" s="371" t="s">
        <v>1</v>
      </c>
      <c r="B2" s="371"/>
      <c r="C2" s="371"/>
      <c r="D2" s="308"/>
      <c r="E2" s="308"/>
      <c r="F2" s="2"/>
      <c r="G2" s="308"/>
      <c r="H2" s="2"/>
      <c r="I2" s="2"/>
      <c r="J2" s="308"/>
      <c r="K2" s="308"/>
      <c r="L2" s="308"/>
      <c r="M2" s="308"/>
      <c r="N2" s="308"/>
      <c r="O2" s="308"/>
      <c r="P2" s="308"/>
      <c r="Q2" s="308"/>
      <c r="R2" s="308"/>
    </row>
    <row r="3" spans="1:22" ht="31.5" customHeight="1" x14ac:dyDescent="0.2">
      <c r="A3" s="371" t="s">
        <v>2</v>
      </c>
      <c r="B3" s="371"/>
      <c r="C3" s="371"/>
      <c r="D3" s="308"/>
      <c r="E3" s="308"/>
      <c r="F3" s="2"/>
      <c r="G3" s="308"/>
      <c r="H3" s="2"/>
      <c r="I3" s="2"/>
      <c r="J3" s="308"/>
      <c r="K3" s="308"/>
      <c r="L3" s="308"/>
      <c r="M3" s="308"/>
      <c r="N3" s="308"/>
      <c r="O3" s="308"/>
      <c r="P3" s="308"/>
      <c r="Q3" s="308"/>
      <c r="R3" s="308"/>
    </row>
    <row r="4" spans="1:22" s="15" customFormat="1" ht="44.25" customHeight="1" thickBot="1" x14ac:dyDescent="0.25">
      <c r="A4" s="372" t="s">
        <v>101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09" t="s">
        <v>22</v>
      </c>
      <c r="B7" s="21">
        <v>66</v>
      </c>
      <c r="C7" s="31">
        <v>2</v>
      </c>
      <c r="D7" s="32">
        <v>63</v>
      </c>
      <c r="E7" s="33">
        <v>1</v>
      </c>
      <c r="F7" s="173">
        <f>E7+D7+C7</f>
        <v>66</v>
      </c>
      <c r="G7" s="158">
        <v>62</v>
      </c>
      <c r="H7" s="174">
        <v>4</v>
      </c>
      <c r="I7" s="168">
        <f>H7+G7</f>
        <v>66</v>
      </c>
      <c r="J7" s="163">
        <v>60</v>
      </c>
      <c r="K7" s="179">
        <v>6</v>
      </c>
      <c r="L7" s="187">
        <f>K7+J7</f>
        <v>66</v>
      </c>
      <c r="M7" s="66">
        <v>0</v>
      </c>
      <c r="N7" s="67">
        <v>17</v>
      </c>
      <c r="O7" s="67">
        <v>19</v>
      </c>
      <c r="P7" s="67">
        <v>26</v>
      </c>
      <c r="Q7" s="188">
        <v>4</v>
      </c>
      <c r="R7" s="182">
        <f>Q7+P7+O7+N7+M7</f>
        <v>66</v>
      </c>
      <c r="S7" s="16"/>
    </row>
    <row r="8" spans="1:22" ht="51" customHeight="1" thickBot="1" x14ac:dyDescent="0.25">
      <c r="A8" s="309" t="s">
        <v>23</v>
      </c>
      <c r="B8" s="21">
        <v>42</v>
      </c>
      <c r="C8" s="31">
        <v>2</v>
      </c>
      <c r="D8" s="32">
        <v>40</v>
      </c>
      <c r="E8" s="33">
        <v>0</v>
      </c>
      <c r="F8" s="173">
        <f>E8+D8+C8</f>
        <v>42</v>
      </c>
      <c r="G8" s="158">
        <v>38</v>
      </c>
      <c r="H8" s="174">
        <v>4</v>
      </c>
      <c r="I8" s="168">
        <f>H8+G8</f>
        <v>42</v>
      </c>
      <c r="J8" s="163">
        <v>37</v>
      </c>
      <c r="K8" s="179">
        <v>5</v>
      </c>
      <c r="L8" s="187">
        <f>K8+J8</f>
        <v>42</v>
      </c>
      <c r="M8" s="66">
        <v>0</v>
      </c>
      <c r="N8" s="67">
        <v>16</v>
      </c>
      <c r="O8" s="67">
        <v>10</v>
      </c>
      <c r="P8" s="67">
        <v>12</v>
      </c>
      <c r="Q8" s="188">
        <v>4</v>
      </c>
      <c r="R8" s="182">
        <f>Q8+P8+O8+N8+M8</f>
        <v>42</v>
      </c>
      <c r="S8" s="16"/>
      <c r="T8" s="16"/>
      <c r="U8" s="16"/>
      <c r="V8" s="16"/>
    </row>
    <row r="9" spans="1:22" ht="51" customHeight="1" thickBot="1" x14ac:dyDescent="0.25">
      <c r="A9" s="309" t="s">
        <v>24</v>
      </c>
      <c r="B9" s="21">
        <v>56</v>
      </c>
      <c r="C9" s="31">
        <v>1</v>
      </c>
      <c r="D9" s="32">
        <v>55</v>
      </c>
      <c r="E9" s="33">
        <v>0</v>
      </c>
      <c r="F9" s="173">
        <f>E9+D9+C9</f>
        <v>56</v>
      </c>
      <c r="G9" s="158">
        <v>53</v>
      </c>
      <c r="H9" s="174">
        <v>3</v>
      </c>
      <c r="I9" s="168">
        <f>H9+G9</f>
        <v>56</v>
      </c>
      <c r="J9" s="163">
        <v>50</v>
      </c>
      <c r="K9" s="179">
        <v>6</v>
      </c>
      <c r="L9" s="187">
        <f>K9+J9</f>
        <v>56</v>
      </c>
      <c r="M9" s="66">
        <v>0</v>
      </c>
      <c r="N9" s="67">
        <v>17</v>
      </c>
      <c r="O9" s="67">
        <v>18</v>
      </c>
      <c r="P9" s="67">
        <v>19</v>
      </c>
      <c r="Q9" s="188">
        <v>2</v>
      </c>
      <c r="R9" s="182">
        <f>Q9+P9+O9+N9+M9</f>
        <v>56</v>
      </c>
      <c r="S9" s="16"/>
    </row>
    <row r="10" spans="1:22" ht="51" customHeight="1" thickBot="1" x14ac:dyDescent="0.25">
      <c r="A10" s="25" t="s">
        <v>28</v>
      </c>
      <c r="B10" s="22">
        <v>3</v>
      </c>
      <c r="C10" s="34">
        <v>0</v>
      </c>
      <c r="D10" s="35">
        <v>2</v>
      </c>
      <c r="E10" s="36">
        <v>1</v>
      </c>
      <c r="F10" s="175">
        <f>E10+D10+C10</f>
        <v>3</v>
      </c>
      <c r="G10" s="159">
        <v>3</v>
      </c>
      <c r="H10" s="176">
        <v>0</v>
      </c>
      <c r="I10" s="169">
        <f>H10+G10</f>
        <v>3</v>
      </c>
      <c r="J10" s="164">
        <v>3</v>
      </c>
      <c r="K10" s="180">
        <v>0</v>
      </c>
      <c r="L10" s="189">
        <f>K10+J10</f>
        <v>3</v>
      </c>
      <c r="M10" s="69">
        <v>0</v>
      </c>
      <c r="N10" s="70">
        <v>0</v>
      </c>
      <c r="O10" s="70">
        <v>0</v>
      </c>
      <c r="P10" s="70">
        <v>3</v>
      </c>
      <c r="Q10" s="190">
        <v>0</v>
      </c>
      <c r="R10" s="183">
        <f>Q10+P10+O10+N10+M10</f>
        <v>3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167</v>
      </c>
      <c r="C11" s="18">
        <f t="shared" si="0"/>
        <v>5</v>
      </c>
      <c r="D11" s="19">
        <f t="shared" si="0"/>
        <v>160</v>
      </c>
      <c r="E11" s="20">
        <f t="shared" si="0"/>
        <v>2</v>
      </c>
      <c r="F11" s="177">
        <f t="shared" si="0"/>
        <v>167</v>
      </c>
      <c r="G11" s="160">
        <f t="shared" si="0"/>
        <v>156</v>
      </c>
      <c r="H11" s="48">
        <f t="shared" si="0"/>
        <v>11</v>
      </c>
      <c r="I11" s="170">
        <f t="shared" si="0"/>
        <v>167</v>
      </c>
      <c r="J11" s="165">
        <f t="shared" si="0"/>
        <v>150</v>
      </c>
      <c r="K11" s="60">
        <f t="shared" si="0"/>
        <v>17</v>
      </c>
      <c r="L11" s="191">
        <f t="shared" si="0"/>
        <v>167</v>
      </c>
      <c r="M11" s="161">
        <f t="shared" si="0"/>
        <v>0</v>
      </c>
      <c r="N11" s="73">
        <f t="shared" si="0"/>
        <v>50</v>
      </c>
      <c r="O11" s="73">
        <f t="shared" si="0"/>
        <v>47</v>
      </c>
      <c r="P11" s="73">
        <f t="shared" si="0"/>
        <v>60</v>
      </c>
      <c r="Q11" s="192">
        <f t="shared" si="0"/>
        <v>10</v>
      </c>
      <c r="R11" s="184">
        <f t="shared" si="0"/>
        <v>167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07"/>
      <c r="E12" s="307"/>
      <c r="F12" s="9"/>
      <c r="G12" s="307"/>
      <c r="H12" s="9"/>
      <c r="I12" s="9"/>
      <c r="J12" s="307"/>
      <c r="K12" s="307"/>
      <c r="L12" s="307"/>
      <c r="M12" s="307"/>
      <c r="N12" s="307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D11" sqref="AD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08"/>
      <c r="E1" s="308"/>
      <c r="F1" s="308"/>
      <c r="G1" s="308"/>
      <c r="H1" s="308"/>
      <c r="I1" s="308"/>
      <c r="J1" s="2"/>
      <c r="K1" s="2"/>
      <c r="L1" s="308"/>
      <c r="M1" s="308"/>
      <c r="N1" s="2"/>
      <c r="O1" s="2"/>
      <c r="P1" s="2"/>
      <c r="Q1" s="2"/>
      <c r="R1" s="308"/>
      <c r="S1" s="3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</row>
    <row r="2" spans="1:39" ht="31.5" customHeight="1" x14ac:dyDescent="0.2">
      <c r="A2" s="371" t="s">
        <v>82</v>
      </c>
      <c r="B2" s="371"/>
      <c r="C2" s="371"/>
      <c r="D2" s="308"/>
      <c r="E2" s="308"/>
      <c r="F2" s="308"/>
      <c r="G2" s="308"/>
      <c r="H2" s="308"/>
      <c r="I2" s="308"/>
      <c r="J2" s="2"/>
      <c r="K2" s="2"/>
      <c r="L2" s="308"/>
      <c r="M2" s="308"/>
      <c r="N2" s="2"/>
      <c r="O2" s="2"/>
      <c r="P2" s="2"/>
      <c r="Q2" s="2"/>
      <c r="R2" s="308"/>
      <c r="S2" s="3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</row>
    <row r="3" spans="1:39" ht="31.5" customHeight="1" x14ac:dyDescent="0.2">
      <c r="A3" s="371" t="s">
        <v>2</v>
      </c>
      <c r="B3" s="371"/>
      <c r="C3" s="371"/>
      <c r="D3" s="308"/>
      <c r="E3" s="308"/>
      <c r="F3" s="308"/>
      <c r="G3" s="308"/>
      <c r="H3" s="308"/>
      <c r="I3" s="308"/>
      <c r="J3" s="2"/>
      <c r="K3" s="2"/>
      <c r="L3" s="308"/>
      <c r="M3" s="308"/>
      <c r="N3" s="2"/>
      <c r="O3" s="2"/>
      <c r="P3" s="2"/>
      <c r="Q3" s="2"/>
      <c r="R3" s="308"/>
      <c r="S3" s="3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</row>
    <row r="4" spans="1:39" s="5" customFormat="1" ht="44.25" customHeight="1" thickBot="1" x14ac:dyDescent="0.25">
      <c r="A4" s="372" t="s">
        <v>100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10" t="s">
        <v>22</v>
      </c>
      <c r="B8" s="250">
        <f>'27-1'!B7</f>
        <v>66</v>
      </c>
      <c r="C8" s="251">
        <f>B8+'ت 26-1'!C8</f>
        <v>1071</v>
      </c>
      <c r="D8" s="250">
        <f>'27-1'!C7</f>
        <v>2</v>
      </c>
      <c r="E8" s="251">
        <f>D8+'ت 26-1'!E8</f>
        <v>19</v>
      </c>
      <c r="F8" s="250">
        <f>'27-1'!D7</f>
        <v>63</v>
      </c>
      <c r="G8" s="251">
        <f>F8+'ت 26-1'!G8</f>
        <v>1046</v>
      </c>
      <c r="H8" s="250">
        <f>'27-1'!E7</f>
        <v>1</v>
      </c>
      <c r="I8" s="251">
        <f>H8+'ت 26-1'!I8</f>
        <v>6</v>
      </c>
      <c r="J8" s="250">
        <f t="shared" ref="J8:K8" si="0">D8+F8+H8</f>
        <v>66</v>
      </c>
      <c r="K8" s="251">
        <f t="shared" si="0"/>
        <v>1071</v>
      </c>
      <c r="L8" s="250">
        <f>'27-1'!G7</f>
        <v>62</v>
      </c>
      <c r="M8" s="251">
        <f>L8+'ت 26-1'!M8</f>
        <v>1021</v>
      </c>
      <c r="N8" s="250">
        <f>'27-1'!H7</f>
        <v>4</v>
      </c>
      <c r="O8" s="251">
        <f>N8+'ت 26-1'!O8</f>
        <v>50</v>
      </c>
      <c r="P8" s="250">
        <f t="shared" ref="P8:Q8" si="1">L8+N8</f>
        <v>66</v>
      </c>
      <c r="Q8" s="251">
        <f t="shared" si="1"/>
        <v>1071</v>
      </c>
      <c r="R8" s="250">
        <f>'27-1'!J7</f>
        <v>60</v>
      </c>
      <c r="S8" s="251">
        <f>R8+'ت 26-1'!S8</f>
        <v>939</v>
      </c>
      <c r="T8" s="250">
        <f>'27-1'!K7</f>
        <v>6</v>
      </c>
      <c r="U8" s="251">
        <f>T8+'ت 26-1'!U8</f>
        <v>132</v>
      </c>
      <c r="V8" s="250">
        <f>R8+T8</f>
        <v>66</v>
      </c>
      <c r="W8" s="251">
        <f>U8+S8</f>
        <v>1071</v>
      </c>
      <c r="X8" s="250">
        <f>'27-1'!M7</f>
        <v>0</v>
      </c>
      <c r="Y8" s="251">
        <f>X8+'ت 26-1'!Y8</f>
        <v>1</v>
      </c>
      <c r="Z8" s="250">
        <f>'27-1'!N7</f>
        <v>17</v>
      </c>
      <c r="AA8" s="251">
        <f>Z8+'ت 26-1'!AA8</f>
        <v>254</v>
      </c>
      <c r="AB8" s="250">
        <f>'27-1'!O7</f>
        <v>19</v>
      </c>
      <c r="AC8" s="251">
        <f>AB8+'ت 26-1'!AC8</f>
        <v>263</v>
      </c>
      <c r="AD8" s="250">
        <f>'27-1'!P7</f>
        <v>26</v>
      </c>
      <c r="AE8" s="251">
        <f>AD8+'ت 26-1'!AE8</f>
        <v>452</v>
      </c>
      <c r="AF8" s="250">
        <f>'27-1'!Q7</f>
        <v>4</v>
      </c>
      <c r="AG8" s="251">
        <f>AF8+'ت 26-1'!AG8</f>
        <v>101</v>
      </c>
      <c r="AH8" s="250">
        <f t="shared" ref="AH8:AI8" si="2">AF8+AD8+AB8+Z8+X8</f>
        <v>66</v>
      </c>
      <c r="AI8" s="252">
        <f t="shared" si="2"/>
        <v>1071</v>
      </c>
      <c r="AJ8" s="7"/>
    </row>
    <row r="9" spans="1:39" ht="60" customHeight="1" thickBot="1" x14ac:dyDescent="0.25">
      <c r="A9" s="266" t="s">
        <v>23</v>
      </c>
      <c r="B9" s="250">
        <f>'27-1'!B8</f>
        <v>42</v>
      </c>
      <c r="C9" s="251">
        <f>B9+'ت 26-1'!C9</f>
        <v>675</v>
      </c>
      <c r="D9" s="250">
        <f>'27-1'!C8</f>
        <v>2</v>
      </c>
      <c r="E9" s="251">
        <f>D9+'ت 26-1'!E9</f>
        <v>26</v>
      </c>
      <c r="F9" s="250">
        <f>'27-1'!D8</f>
        <v>40</v>
      </c>
      <c r="G9" s="251">
        <f>F9+'ت 26-1'!G9</f>
        <v>642</v>
      </c>
      <c r="H9" s="250">
        <f>'27-1'!E8</f>
        <v>0</v>
      </c>
      <c r="I9" s="251">
        <f>H9+'ت 26-1'!I9</f>
        <v>7</v>
      </c>
      <c r="J9" s="250">
        <f t="shared" ref="J9:J11" si="3">D9+F9+H9</f>
        <v>42</v>
      </c>
      <c r="K9" s="251">
        <f t="shared" ref="K9:K11" si="4">E9+G9+I9</f>
        <v>675</v>
      </c>
      <c r="L9" s="250">
        <f>'27-1'!G8</f>
        <v>38</v>
      </c>
      <c r="M9" s="251">
        <f>L9+'ت 26-1'!M9</f>
        <v>608</v>
      </c>
      <c r="N9" s="250">
        <f>'27-1'!H8</f>
        <v>4</v>
      </c>
      <c r="O9" s="251">
        <f>N9+'ت 26-1'!O9</f>
        <v>67</v>
      </c>
      <c r="P9" s="250">
        <f t="shared" ref="P9:P11" si="5">L9+N9</f>
        <v>42</v>
      </c>
      <c r="Q9" s="251">
        <f t="shared" ref="Q9:Q11" si="6">M9+O9</f>
        <v>675</v>
      </c>
      <c r="R9" s="250">
        <f>'27-1'!J8</f>
        <v>37</v>
      </c>
      <c r="S9" s="251">
        <f>R9+'ت 26-1'!S9</f>
        <v>603</v>
      </c>
      <c r="T9" s="250">
        <f>'27-1'!K8</f>
        <v>5</v>
      </c>
      <c r="U9" s="251">
        <f>T9+'ت 26-1'!U9</f>
        <v>72</v>
      </c>
      <c r="V9" s="250">
        <f t="shared" ref="V9:V11" si="7">R9+T9</f>
        <v>42</v>
      </c>
      <c r="W9" s="251">
        <f t="shared" ref="W9:W11" si="8">U9+S9</f>
        <v>675</v>
      </c>
      <c r="X9" s="250">
        <f>'27-1'!M8</f>
        <v>0</v>
      </c>
      <c r="Y9" s="251">
        <f>X9+'ت 26-1'!Y9</f>
        <v>14</v>
      </c>
      <c r="Z9" s="250">
        <f>'27-1'!N8</f>
        <v>16</v>
      </c>
      <c r="AA9" s="251">
        <f>Z9+'ت 26-1'!AA9</f>
        <v>198</v>
      </c>
      <c r="AB9" s="250">
        <f>'27-1'!O8</f>
        <v>10</v>
      </c>
      <c r="AC9" s="251">
        <f>AB9+'ت 26-1'!AC9</f>
        <v>213</v>
      </c>
      <c r="AD9" s="250">
        <f>'27-1'!P8</f>
        <v>12</v>
      </c>
      <c r="AE9" s="251">
        <f>AD9+'ت 26-1'!AE9</f>
        <v>197</v>
      </c>
      <c r="AF9" s="250">
        <f>'27-1'!Q8</f>
        <v>4</v>
      </c>
      <c r="AG9" s="251">
        <f>AF9+'ت 26-1'!AG9</f>
        <v>53</v>
      </c>
      <c r="AH9" s="250">
        <f t="shared" ref="AH9:AH11" si="9">AF9+AD9+AB9+Z9+X9</f>
        <v>42</v>
      </c>
      <c r="AI9" s="252">
        <f t="shared" ref="AI9:AI11" si="10">AG9+AE9+AC9+AA9+Y9</f>
        <v>675</v>
      </c>
      <c r="AJ9" s="7"/>
      <c r="AK9" s="7"/>
      <c r="AL9" s="7"/>
      <c r="AM9" s="7"/>
    </row>
    <row r="10" spans="1:39" ht="60" customHeight="1" thickBot="1" x14ac:dyDescent="0.25">
      <c r="A10" s="310" t="s">
        <v>24</v>
      </c>
      <c r="B10" s="250">
        <f>'27-1'!B9</f>
        <v>56</v>
      </c>
      <c r="C10" s="251">
        <f>B10+'ت 26-1'!C10</f>
        <v>1032</v>
      </c>
      <c r="D10" s="250">
        <f>'27-1'!C9</f>
        <v>1</v>
      </c>
      <c r="E10" s="251">
        <f>D10+'ت 26-1'!E10</f>
        <v>24</v>
      </c>
      <c r="F10" s="250">
        <f>'27-1'!D9</f>
        <v>55</v>
      </c>
      <c r="G10" s="251">
        <f>F10+'ت 26-1'!G10</f>
        <v>1008</v>
      </c>
      <c r="H10" s="250">
        <f>'27-1'!E9</f>
        <v>0</v>
      </c>
      <c r="I10" s="251">
        <f>H10+'ت 26-1'!I10</f>
        <v>0</v>
      </c>
      <c r="J10" s="250">
        <f t="shared" si="3"/>
        <v>56</v>
      </c>
      <c r="K10" s="251">
        <f t="shared" si="4"/>
        <v>1032</v>
      </c>
      <c r="L10" s="250">
        <f>'27-1'!G9</f>
        <v>53</v>
      </c>
      <c r="M10" s="251">
        <f>L10+'ت 26-1'!M10</f>
        <v>974</v>
      </c>
      <c r="N10" s="250">
        <f>'27-1'!H9</f>
        <v>3</v>
      </c>
      <c r="O10" s="251">
        <f>N10+'ت 26-1'!O10</f>
        <v>58</v>
      </c>
      <c r="P10" s="250">
        <f t="shared" si="5"/>
        <v>56</v>
      </c>
      <c r="Q10" s="251">
        <f t="shared" si="6"/>
        <v>1032</v>
      </c>
      <c r="R10" s="250">
        <f>'27-1'!J9</f>
        <v>50</v>
      </c>
      <c r="S10" s="251">
        <f>R10+'ت 26-1'!S10</f>
        <v>927</v>
      </c>
      <c r="T10" s="250">
        <f>'27-1'!K9</f>
        <v>6</v>
      </c>
      <c r="U10" s="251">
        <f>T10+'ت 26-1'!U10</f>
        <v>105</v>
      </c>
      <c r="V10" s="250">
        <f t="shared" si="7"/>
        <v>56</v>
      </c>
      <c r="W10" s="251">
        <f t="shared" si="8"/>
        <v>1032</v>
      </c>
      <c r="X10" s="250">
        <f>'27-1'!M9</f>
        <v>0</v>
      </c>
      <c r="Y10" s="251">
        <f>X10+'ت 26-1'!Y10</f>
        <v>17</v>
      </c>
      <c r="Z10" s="250">
        <f>'27-1'!N9</f>
        <v>17</v>
      </c>
      <c r="AA10" s="251">
        <f>Z10+'ت 26-1'!AA10</f>
        <v>270</v>
      </c>
      <c r="AB10" s="250">
        <f>'27-1'!O9</f>
        <v>18</v>
      </c>
      <c r="AC10" s="251">
        <f>AB10+'ت 26-1'!AC10</f>
        <v>391</v>
      </c>
      <c r="AD10" s="250">
        <f>'27-1'!P9</f>
        <v>19</v>
      </c>
      <c r="AE10" s="251">
        <f>AD10+'ت 26-1'!AE10</f>
        <v>298</v>
      </c>
      <c r="AF10" s="250">
        <f>'27-1'!Q9</f>
        <v>2</v>
      </c>
      <c r="AG10" s="251">
        <f>AF10+'ت 26-1'!AG10</f>
        <v>56</v>
      </c>
      <c r="AH10" s="250">
        <f t="shared" si="9"/>
        <v>56</v>
      </c>
      <c r="AI10" s="252">
        <f t="shared" si="10"/>
        <v>1032</v>
      </c>
      <c r="AJ10" s="7"/>
    </row>
    <row r="11" spans="1:39" ht="60" customHeight="1" thickBot="1" x14ac:dyDescent="0.25">
      <c r="A11" s="310" t="s">
        <v>28</v>
      </c>
      <c r="B11" s="250">
        <f>'27-1'!B10</f>
        <v>3</v>
      </c>
      <c r="C11" s="251">
        <f>B11+'ت 26-1'!C11</f>
        <v>32</v>
      </c>
      <c r="D11" s="250">
        <f>'27-1'!C10</f>
        <v>0</v>
      </c>
      <c r="E11" s="251">
        <f>D11+'ت 26-1'!E11</f>
        <v>3</v>
      </c>
      <c r="F11" s="250">
        <f>'27-1'!D10</f>
        <v>2</v>
      </c>
      <c r="G11" s="251">
        <f>F11+'ت 26-1'!G11</f>
        <v>27</v>
      </c>
      <c r="H11" s="250">
        <f>'27-1'!E10</f>
        <v>1</v>
      </c>
      <c r="I11" s="251">
        <f>H11+'ت 26-1'!I11</f>
        <v>2</v>
      </c>
      <c r="J11" s="250">
        <f t="shared" si="3"/>
        <v>3</v>
      </c>
      <c r="K11" s="251">
        <f t="shared" si="4"/>
        <v>32</v>
      </c>
      <c r="L11" s="250">
        <f>'27-1'!G10</f>
        <v>3</v>
      </c>
      <c r="M11" s="251">
        <f>L11+'ت 26-1'!M11</f>
        <v>31</v>
      </c>
      <c r="N11" s="250">
        <f>'27-1'!H10</f>
        <v>0</v>
      </c>
      <c r="O11" s="251">
        <f>N11+'ت 26-1'!O11</f>
        <v>1</v>
      </c>
      <c r="P11" s="250">
        <f t="shared" si="5"/>
        <v>3</v>
      </c>
      <c r="Q11" s="251">
        <f t="shared" si="6"/>
        <v>32</v>
      </c>
      <c r="R11" s="250">
        <f>'27-1'!J10</f>
        <v>3</v>
      </c>
      <c r="S11" s="251">
        <f>R11+'ت 26-1'!S11</f>
        <v>32</v>
      </c>
      <c r="T11" s="250">
        <f>'27-1'!K10</f>
        <v>0</v>
      </c>
      <c r="U11" s="251">
        <f>T11+'ت 26-1'!U11</f>
        <v>0</v>
      </c>
      <c r="V11" s="250">
        <f t="shared" si="7"/>
        <v>3</v>
      </c>
      <c r="W11" s="251">
        <f t="shared" si="8"/>
        <v>32</v>
      </c>
      <c r="X11" s="250">
        <f>'27-1'!M10</f>
        <v>0</v>
      </c>
      <c r="Y11" s="251">
        <f>X11+'ت 26-1'!Y11</f>
        <v>0</v>
      </c>
      <c r="Z11" s="250">
        <f>'27-1'!N10</f>
        <v>0</v>
      </c>
      <c r="AA11" s="251">
        <f>Z11+'ت 26-1'!AA11</f>
        <v>1</v>
      </c>
      <c r="AB11" s="250">
        <f>'27-1'!O10</f>
        <v>0</v>
      </c>
      <c r="AC11" s="251">
        <f>AB11+'ت 26-1'!AC11</f>
        <v>3</v>
      </c>
      <c r="AD11" s="250">
        <f>'27-1'!P10</f>
        <v>3</v>
      </c>
      <c r="AE11" s="251">
        <f>AD11+'ت 26-1'!AE11</f>
        <v>27</v>
      </c>
      <c r="AF11" s="250">
        <f>'27-1'!Q10</f>
        <v>0</v>
      </c>
      <c r="AG11" s="251">
        <f>AF11+'ت 26-1'!AG11</f>
        <v>1</v>
      </c>
      <c r="AH11" s="250">
        <f t="shared" si="9"/>
        <v>3</v>
      </c>
      <c r="AI11" s="252">
        <f t="shared" si="10"/>
        <v>32</v>
      </c>
      <c r="AJ11" s="7"/>
    </row>
    <row r="12" spans="1:39" ht="74.25" customHeight="1" thickBot="1" x14ac:dyDescent="0.25">
      <c r="A12" s="253" t="s">
        <v>73</v>
      </c>
      <c r="B12" s="254">
        <f>SUM(B8:B11)</f>
        <v>167</v>
      </c>
      <c r="C12" s="255">
        <f>SUM(C8:C11)</f>
        <v>2810</v>
      </c>
      <c r="D12" s="256">
        <f t="shared" ref="D12:AI12" si="11">SUM(D8:D11)</f>
        <v>5</v>
      </c>
      <c r="E12" s="255">
        <f t="shared" si="11"/>
        <v>72</v>
      </c>
      <c r="F12" s="256">
        <f t="shared" si="11"/>
        <v>160</v>
      </c>
      <c r="G12" s="255">
        <f t="shared" si="11"/>
        <v>2723</v>
      </c>
      <c r="H12" s="256">
        <f t="shared" si="11"/>
        <v>2</v>
      </c>
      <c r="I12" s="255">
        <f t="shared" si="11"/>
        <v>15</v>
      </c>
      <c r="J12" s="256">
        <f t="shared" si="11"/>
        <v>167</v>
      </c>
      <c r="K12" s="255">
        <f t="shared" si="11"/>
        <v>2810</v>
      </c>
      <c r="L12" s="256">
        <f t="shared" si="11"/>
        <v>156</v>
      </c>
      <c r="M12" s="255">
        <f t="shared" si="11"/>
        <v>2634</v>
      </c>
      <c r="N12" s="256">
        <f t="shared" si="11"/>
        <v>11</v>
      </c>
      <c r="O12" s="255">
        <f t="shared" si="11"/>
        <v>176</v>
      </c>
      <c r="P12" s="256">
        <f t="shared" si="11"/>
        <v>167</v>
      </c>
      <c r="Q12" s="255">
        <f t="shared" si="11"/>
        <v>2810</v>
      </c>
      <c r="R12" s="256">
        <f t="shared" si="11"/>
        <v>150</v>
      </c>
      <c r="S12" s="255">
        <f t="shared" si="11"/>
        <v>2501</v>
      </c>
      <c r="T12" s="256">
        <f t="shared" si="11"/>
        <v>17</v>
      </c>
      <c r="U12" s="255">
        <f t="shared" si="11"/>
        <v>309</v>
      </c>
      <c r="V12" s="256">
        <f t="shared" si="11"/>
        <v>167</v>
      </c>
      <c r="W12" s="255">
        <f t="shared" si="11"/>
        <v>2810</v>
      </c>
      <c r="X12" s="256">
        <f t="shared" si="11"/>
        <v>0</v>
      </c>
      <c r="Y12" s="255">
        <f t="shared" si="11"/>
        <v>32</v>
      </c>
      <c r="Z12" s="256">
        <f t="shared" si="11"/>
        <v>50</v>
      </c>
      <c r="AA12" s="255">
        <f t="shared" si="11"/>
        <v>723</v>
      </c>
      <c r="AB12" s="256">
        <f t="shared" si="11"/>
        <v>47</v>
      </c>
      <c r="AC12" s="255">
        <f t="shared" si="11"/>
        <v>870</v>
      </c>
      <c r="AD12" s="256">
        <f t="shared" si="11"/>
        <v>60</v>
      </c>
      <c r="AE12" s="255">
        <f t="shared" si="11"/>
        <v>974</v>
      </c>
      <c r="AF12" s="256">
        <f t="shared" si="11"/>
        <v>10</v>
      </c>
      <c r="AG12" s="255">
        <f t="shared" si="11"/>
        <v>211</v>
      </c>
      <c r="AH12" s="256">
        <f t="shared" si="11"/>
        <v>167</v>
      </c>
      <c r="AI12" s="257">
        <f t="shared" si="11"/>
        <v>2810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07"/>
      <c r="F13" s="307"/>
      <c r="G13" s="307"/>
      <c r="H13" s="307"/>
      <c r="I13" s="307"/>
      <c r="J13" s="9"/>
      <c r="K13" s="9"/>
      <c r="L13" s="307"/>
      <c r="M13" s="307"/>
      <c r="N13" s="9"/>
      <c r="O13" s="9"/>
      <c r="P13" s="9"/>
      <c r="Q13" s="9"/>
      <c r="R13" s="307"/>
      <c r="S13" s="10"/>
      <c r="T13" s="307"/>
      <c r="U13" s="307"/>
      <c r="V13" s="307"/>
      <c r="W13" s="307"/>
      <c r="X13" s="307"/>
      <c r="Y13" s="307"/>
      <c r="Z13" s="307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12"/>
      <c r="E1" s="312"/>
      <c r="F1" s="2"/>
      <c r="G1" s="312"/>
      <c r="H1" s="2"/>
      <c r="I1" s="2"/>
      <c r="J1" s="312"/>
      <c r="K1" s="312"/>
      <c r="L1" s="312"/>
      <c r="M1" s="312"/>
      <c r="N1" s="312"/>
      <c r="O1" s="312"/>
      <c r="P1" s="312"/>
      <c r="Q1" s="312"/>
      <c r="R1" s="312"/>
    </row>
    <row r="2" spans="1:22" ht="31.5" customHeight="1" x14ac:dyDescent="0.2">
      <c r="A2" s="371" t="s">
        <v>1</v>
      </c>
      <c r="B2" s="371"/>
      <c r="C2" s="371"/>
      <c r="D2" s="312"/>
      <c r="E2" s="312"/>
      <c r="F2" s="2"/>
      <c r="G2" s="312"/>
      <c r="H2" s="2"/>
      <c r="I2" s="2"/>
      <c r="J2" s="312"/>
      <c r="K2" s="312"/>
      <c r="L2" s="312"/>
      <c r="M2" s="312"/>
      <c r="N2" s="312"/>
      <c r="O2" s="312"/>
      <c r="P2" s="312"/>
      <c r="Q2" s="312"/>
      <c r="R2" s="312"/>
    </row>
    <row r="3" spans="1:22" ht="31.5" customHeight="1" x14ac:dyDescent="0.2">
      <c r="A3" s="371" t="s">
        <v>2</v>
      </c>
      <c r="B3" s="371"/>
      <c r="C3" s="371"/>
      <c r="D3" s="312"/>
      <c r="E3" s="312"/>
      <c r="F3" s="2"/>
      <c r="G3" s="312"/>
      <c r="H3" s="2"/>
      <c r="I3" s="2"/>
      <c r="J3" s="312"/>
      <c r="K3" s="312"/>
      <c r="L3" s="312"/>
      <c r="M3" s="312"/>
      <c r="N3" s="312"/>
      <c r="O3" s="312"/>
      <c r="P3" s="312"/>
      <c r="Q3" s="312"/>
      <c r="R3" s="312"/>
    </row>
    <row r="4" spans="1:22" s="15" customFormat="1" ht="44.25" customHeight="1" thickBot="1" x14ac:dyDescent="0.25">
      <c r="A4" s="372" t="s">
        <v>103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13" t="s">
        <v>22</v>
      </c>
      <c r="B7" s="21">
        <v>53</v>
      </c>
      <c r="C7" s="31">
        <v>1</v>
      </c>
      <c r="D7" s="32">
        <v>51</v>
      </c>
      <c r="E7" s="33">
        <v>1</v>
      </c>
      <c r="F7" s="173">
        <f>E7+D7+C7</f>
        <v>53</v>
      </c>
      <c r="G7" s="158">
        <v>50</v>
      </c>
      <c r="H7" s="174">
        <v>3</v>
      </c>
      <c r="I7" s="168">
        <f>H7+G7</f>
        <v>53</v>
      </c>
      <c r="J7" s="163">
        <v>50</v>
      </c>
      <c r="K7" s="179">
        <v>3</v>
      </c>
      <c r="L7" s="187">
        <f>K7+J7</f>
        <v>53</v>
      </c>
      <c r="M7" s="66">
        <v>0</v>
      </c>
      <c r="N7" s="67">
        <v>11</v>
      </c>
      <c r="O7" s="67">
        <v>18</v>
      </c>
      <c r="P7" s="67">
        <v>19</v>
      </c>
      <c r="Q7" s="188">
        <v>5</v>
      </c>
      <c r="R7" s="182">
        <f>Q7+P7+O7+N7+M7</f>
        <v>53</v>
      </c>
      <c r="S7" s="16"/>
    </row>
    <row r="8" spans="1:22" ht="51" customHeight="1" thickBot="1" x14ac:dyDescent="0.25">
      <c r="A8" s="313" t="s">
        <v>23</v>
      </c>
      <c r="B8" s="21">
        <v>41</v>
      </c>
      <c r="C8" s="31">
        <v>0</v>
      </c>
      <c r="D8" s="32">
        <v>41</v>
      </c>
      <c r="E8" s="33">
        <v>0</v>
      </c>
      <c r="F8" s="173">
        <f>E8+D8+C8</f>
        <v>41</v>
      </c>
      <c r="G8" s="158">
        <v>39</v>
      </c>
      <c r="H8" s="174">
        <v>2</v>
      </c>
      <c r="I8" s="168">
        <f>H8+G8</f>
        <v>41</v>
      </c>
      <c r="J8" s="163">
        <v>37</v>
      </c>
      <c r="K8" s="179">
        <v>4</v>
      </c>
      <c r="L8" s="187">
        <f>K8+J8</f>
        <v>41</v>
      </c>
      <c r="M8" s="66">
        <v>1</v>
      </c>
      <c r="N8" s="67">
        <v>16</v>
      </c>
      <c r="O8" s="67">
        <v>13</v>
      </c>
      <c r="P8" s="67">
        <v>11</v>
      </c>
      <c r="Q8" s="188">
        <v>0</v>
      </c>
      <c r="R8" s="182">
        <f>Q8+P8+O8+N8+M8</f>
        <v>41</v>
      </c>
      <c r="S8" s="16"/>
      <c r="T8" s="16"/>
      <c r="U8" s="16"/>
      <c r="V8" s="16"/>
    </row>
    <row r="9" spans="1:22" ht="51" customHeight="1" thickBot="1" x14ac:dyDescent="0.25">
      <c r="A9" s="313" t="s">
        <v>24</v>
      </c>
      <c r="B9" s="21">
        <v>40</v>
      </c>
      <c r="C9" s="31">
        <v>0</v>
      </c>
      <c r="D9" s="32">
        <v>40</v>
      </c>
      <c r="E9" s="33">
        <v>0</v>
      </c>
      <c r="F9" s="173">
        <f>E9+D9+C9</f>
        <v>40</v>
      </c>
      <c r="G9" s="158">
        <v>39</v>
      </c>
      <c r="H9" s="174">
        <v>1</v>
      </c>
      <c r="I9" s="168">
        <f>H9+G9</f>
        <v>40</v>
      </c>
      <c r="J9" s="163">
        <v>35</v>
      </c>
      <c r="K9" s="179">
        <v>5</v>
      </c>
      <c r="L9" s="187">
        <f>K9+J9</f>
        <v>40</v>
      </c>
      <c r="M9" s="66">
        <v>0</v>
      </c>
      <c r="N9" s="67">
        <v>13</v>
      </c>
      <c r="O9" s="67">
        <v>15</v>
      </c>
      <c r="P9" s="67">
        <v>12</v>
      </c>
      <c r="Q9" s="188">
        <v>0</v>
      </c>
      <c r="R9" s="182">
        <f>Q9+P9+O9+N9+M9</f>
        <v>40</v>
      </c>
      <c r="S9" s="16"/>
    </row>
    <row r="10" spans="1:22" ht="51" customHeight="1" thickBot="1" x14ac:dyDescent="0.25">
      <c r="A10" s="25" t="s">
        <v>28</v>
      </c>
      <c r="B10" s="22">
        <v>2</v>
      </c>
      <c r="C10" s="34">
        <v>0</v>
      </c>
      <c r="D10" s="35">
        <v>2</v>
      </c>
      <c r="E10" s="36">
        <v>0</v>
      </c>
      <c r="F10" s="175">
        <f>E10+D10+C10</f>
        <v>2</v>
      </c>
      <c r="G10" s="159">
        <v>2</v>
      </c>
      <c r="H10" s="176">
        <v>0</v>
      </c>
      <c r="I10" s="169">
        <f>H10+G10</f>
        <v>2</v>
      </c>
      <c r="J10" s="164">
        <v>2</v>
      </c>
      <c r="K10" s="180">
        <v>0</v>
      </c>
      <c r="L10" s="189">
        <f>K10+J10</f>
        <v>2</v>
      </c>
      <c r="M10" s="69">
        <v>0</v>
      </c>
      <c r="N10" s="70">
        <v>0</v>
      </c>
      <c r="O10" s="70">
        <v>0</v>
      </c>
      <c r="P10" s="70">
        <v>2</v>
      </c>
      <c r="Q10" s="190">
        <v>0</v>
      </c>
      <c r="R10" s="183">
        <f>Q10+P10+O10+N10+M10</f>
        <v>2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136</v>
      </c>
      <c r="C11" s="18">
        <f t="shared" si="0"/>
        <v>1</v>
      </c>
      <c r="D11" s="19">
        <f t="shared" si="0"/>
        <v>134</v>
      </c>
      <c r="E11" s="20">
        <f t="shared" si="0"/>
        <v>1</v>
      </c>
      <c r="F11" s="177">
        <f t="shared" si="0"/>
        <v>136</v>
      </c>
      <c r="G11" s="160">
        <f t="shared" si="0"/>
        <v>130</v>
      </c>
      <c r="H11" s="48">
        <f t="shared" si="0"/>
        <v>6</v>
      </c>
      <c r="I11" s="170">
        <f t="shared" si="0"/>
        <v>136</v>
      </c>
      <c r="J11" s="165">
        <f t="shared" si="0"/>
        <v>124</v>
      </c>
      <c r="K11" s="60">
        <f t="shared" si="0"/>
        <v>12</v>
      </c>
      <c r="L11" s="191">
        <f t="shared" si="0"/>
        <v>136</v>
      </c>
      <c r="M11" s="161">
        <f t="shared" si="0"/>
        <v>1</v>
      </c>
      <c r="N11" s="73">
        <f t="shared" si="0"/>
        <v>40</v>
      </c>
      <c r="O11" s="73">
        <f t="shared" si="0"/>
        <v>46</v>
      </c>
      <c r="P11" s="73">
        <f t="shared" si="0"/>
        <v>44</v>
      </c>
      <c r="Q11" s="192">
        <f t="shared" si="0"/>
        <v>5</v>
      </c>
      <c r="R11" s="184">
        <f t="shared" si="0"/>
        <v>136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11"/>
      <c r="E12" s="311"/>
      <c r="F12" s="9"/>
      <c r="G12" s="311"/>
      <c r="H12" s="9"/>
      <c r="I12" s="9"/>
      <c r="J12" s="311"/>
      <c r="K12" s="311"/>
      <c r="L12" s="311"/>
      <c r="M12" s="311"/>
      <c r="N12" s="311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N9" sqref="N9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12"/>
      <c r="E1" s="312"/>
      <c r="F1" s="312"/>
      <c r="G1" s="312"/>
      <c r="H1" s="312"/>
      <c r="I1" s="312"/>
      <c r="J1" s="2"/>
      <c r="K1" s="2"/>
      <c r="L1" s="312"/>
      <c r="M1" s="312"/>
      <c r="N1" s="2"/>
      <c r="O1" s="2"/>
      <c r="P1" s="2"/>
      <c r="Q1" s="2"/>
      <c r="R1" s="312"/>
      <c r="S1" s="3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</row>
    <row r="2" spans="1:39" ht="31.5" customHeight="1" x14ac:dyDescent="0.2">
      <c r="A2" s="371" t="s">
        <v>82</v>
      </c>
      <c r="B2" s="371"/>
      <c r="C2" s="371"/>
      <c r="D2" s="312"/>
      <c r="E2" s="312"/>
      <c r="F2" s="312"/>
      <c r="G2" s="312"/>
      <c r="H2" s="312"/>
      <c r="I2" s="312"/>
      <c r="J2" s="2"/>
      <c r="K2" s="2"/>
      <c r="L2" s="312"/>
      <c r="M2" s="312"/>
      <c r="N2" s="2"/>
      <c r="O2" s="2"/>
      <c r="P2" s="2"/>
      <c r="Q2" s="2"/>
      <c r="R2" s="312"/>
      <c r="S2" s="3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</row>
    <row r="3" spans="1:39" ht="31.5" customHeight="1" x14ac:dyDescent="0.2">
      <c r="A3" s="371" t="s">
        <v>2</v>
      </c>
      <c r="B3" s="371"/>
      <c r="C3" s="371"/>
      <c r="D3" s="312"/>
      <c r="E3" s="312"/>
      <c r="F3" s="312"/>
      <c r="G3" s="312"/>
      <c r="H3" s="312"/>
      <c r="I3" s="312"/>
      <c r="J3" s="2"/>
      <c r="K3" s="2"/>
      <c r="L3" s="312"/>
      <c r="M3" s="312"/>
      <c r="N3" s="2"/>
      <c r="O3" s="2"/>
      <c r="P3" s="2"/>
      <c r="Q3" s="2"/>
      <c r="R3" s="312"/>
      <c r="S3" s="3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</row>
    <row r="4" spans="1:39" s="5" customFormat="1" ht="44.25" customHeight="1" thickBot="1" x14ac:dyDescent="0.25">
      <c r="A4" s="372" t="s">
        <v>102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14" t="s">
        <v>22</v>
      </c>
      <c r="B8" s="250">
        <f>'28-1'!B7</f>
        <v>53</v>
      </c>
      <c r="C8" s="251">
        <f>B8+'ت 27-1'!C8</f>
        <v>1124</v>
      </c>
      <c r="D8" s="250">
        <f>'28-1'!C7</f>
        <v>1</v>
      </c>
      <c r="E8" s="251">
        <f>D8+'ت 27-1'!E8</f>
        <v>20</v>
      </c>
      <c r="F8" s="250">
        <f>'28-1'!D7</f>
        <v>51</v>
      </c>
      <c r="G8" s="251">
        <f>F8+'ت 27-1'!G8</f>
        <v>1097</v>
      </c>
      <c r="H8" s="250">
        <f>'28-1'!E7</f>
        <v>1</v>
      </c>
      <c r="I8" s="251">
        <f>H8+'ت 27-1'!I8</f>
        <v>7</v>
      </c>
      <c r="J8" s="250">
        <f t="shared" ref="J8:K8" si="0">D8+F8+H8</f>
        <v>53</v>
      </c>
      <c r="K8" s="251">
        <f t="shared" si="0"/>
        <v>1124</v>
      </c>
      <c r="L8" s="250">
        <f>'28-1'!G7</f>
        <v>50</v>
      </c>
      <c r="M8" s="251">
        <f>L8+'ت 27-1'!M8</f>
        <v>1071</v>
      </c>
      <c r="N8" s="250">
        <f>'28-1'!H7</f>
        <v>3</v>
      </c>
      <c r="O8" s="251">
        <f>N8+'ت 27-1'!O8</f>
        <v>53</v>
      </c>
      <c r="P8" s="250">
        <f t="shared" ref="P8:Q8" si="1">L8+N8</f>
        <v>53</v>
      </c>
      <c r="Q8" s="251">
        <f t="shared" si="1"/>
        <v>1124</v>
      </c>
      <c r="R8" s="250">
        <f>'28-1'!J7</f>
        <v>50</v>
      </c>
      <c r="S8" s="251">
        <f>R8+'ت 27-1'!S8</f>
        <v>989</v>
      </c>
      <c r="T8" s="250">
        <f>'28-1'!K7</f>
        <v>3</v>
      </c>
      <c r="U8" s="251">
        <f>T8+'ت 27-1'!U8</f>
        <v>135</v>
      </c>
      <c r="V8" s="250">
        <f>R8+T8</f>
        <v>53</v>
      </c>
      <c r="W8" s="251">
        <f>U8+S8</f>
        <v>1124</v>
      </c>
      <c r="X8" s="250">
        <f>'28-1'!M7</f>
        <v>0</v>
      </c>
      <c r="Y8" s="251">
        <f>X8+'ت 27-1'!Y8</f>
        <v>1</v>
      </c>
      <c r="Z8" s="250">
        <f>'28-1'!N7</f>
        <v>11</v>
      </c>
      <c r="AA8" s="251">
        <f>Z8+'ت 27-1'!AA8</f>
        <v>265</v>
      </c>
      <c r="AB8" s="250">
        <f>'28-1'!O7</f>
        <v>18</v>
      </c>
      <c r="AC8" s="251">
        <f>AB8+'ت 27-1'!AC8</f>
        <v>281</v>
      </c>
      <c r="AD8" s="250">
        <f>'28-1'!P7</f>
        <v>19</v>
      </c>
      <c r="AE8" s="251">
        <f>AD8+'ت 27-1'!AE8</f>
        <v>471</v>
      </c>
      <c r="AF8" s="250">
        <f>'28-1'!Q7</f>
        <v>5</v>
      </c>
      <c r="AG8" s="251">
        <f>AF8+'ت 27-1'!AG8</f>
        <v>106</v>
      </c>
      <c r="AH8" s="250">
        <f t="shared" ref="AH8:AI8" si="2">AF8+AD8+AB8+Z8+X8</f>
        <v>53</v>
      </c>
      <c r="AI8" s="252">
        <f t="shared" si="2"/>
        <v>1124</v>
      </c>
      <c r="AJ8" s="7"/>
    </row>
    <row r="9" spans="1:39" ht="60" customHeight="1" thickBot="1" x14ac:dyDescent="0.25">
      <c r="A9" s="266" t="s">
        <v>23</v>
      </c>
      <c r="B9" s="250">
        <f>'28-1'!B8</f>
        <v>41</v>
      </c>
      <c r="C9" s="251">
        <f>B9+'ت 27-1'!C9</f>
        <v>716</v>
      </c>
      <c r="D9" s="250">
        <f>'28-1'!C8</f>
        <v>0</v>
      </c>
      <c r="E9" s="251">
        <f>D9+'ت 27-1'!E9</f>
        <v>26</v>
      </c>
      <c r="F9" s="250">
        <f>'28-1'!D8</f>
        <v>41</v>
      </c>
      <c r="G9" s="251">
        <f>F9+'ت 27-1'!G9</f>
        <v>683</v>
      </c>
      <c r="H9" s="250">
        <f>'28-1'!E8</f>
        <v>0</v>
      </c>
      <c r="I9" s="251">
        <f>H9+'ت 27-1'!I9</f>
        <v>7</v>
      </c>
      <c r="J9" s="250">
        <f t="shared" ref="J9:J11" si="3">D9+F9+H9</f>
        <v>41</v>
      </c>
      <c r="K9" s="251">
        <f t="shared" ref="K9:K11" si="4">E9+G9+I9</f>
        <v>716</v>
      </c>
      <c r="L9" s="250">
        <f>'28-1'!G8</f>
        <v>39</v>
      </c>
      <c r="M9" s="251">
        <f>L9+'ت 27-1'!M9</f>
        <v>647</v>
      </c>
      <c r="N9" s="250">
        <f>'28-1'!H8</f>
        <v>2</v>
      </c>
      <c r="O9" s="251">
        <f>N9+'ت 27-1'!O9</f>
        <v>69</v>
      </c>
      <c r="P9" s="250">
        <f t="shared" ref="P9:P11" si="5">L9+N9</f>
        <v>41</v>
      </c>
      <c r="Q9" s="251">
        <f t="shared" ref="Q9:Q11" si="6">M9+O9</f>
        <v>716</v>
      </c>
      <c r="R9" s="250">
        <f>'28-1'!J8</f>
        <v>37</v>
      </c>
      <c r="S9" s="251">
        <f>R9+'ت 27-1'!S9</f>
        <v>640</v>
      </c>
      <c r="T9" s="250">
        <f>'28-1'!K8</f>
        <v>4</v>
      </c>
      <c r="U9" s="251">
        <f>T9+'ت 27-1'!U9</f>
        <v>76</v>
      </c>
      <c r="V9" s="250">
        <f t="shared" ref="V9:V11" si="7">R9+T9</f>
        <v>41</v>
      </c>
      <c r="W9" s="251">
        <f t="shared" ref="W9:W11" si="8">U9+S9</f>
        <v>716</v>
      </c>
      <c r="X9" s="250">
        <f>'28-1'!M8</f>
        <v>1</v>
      </c>
      <c r="Y9" s="251">
        <f>X9+'ت 27-1'!Y9</f>
        <v>15</v>
      </c>
      <c r="Z9" s="250">
        <f>'28-1'!N8</f>
        <v>16</v>
      </c>
      <c r="AA9" s="251">
        <f>Z9+'ت 27-1'!AA9</f>
        <v>214</v>
      </c>
      <c r="AB9" s="250">
        <f>'28-1'!O8</f>
        <v>13</v>
      </c>
      <c r="AC9" s="251">
        <f>AB9+'ت 27-1'!AC9</f>
        <v>226</v>
      </c>
      <c r="AD9" s="250">
        <f>'28-1'!P8</f>
        <v>11</v>
      </c>
      <c r="AE9" s="251">
        <f>AD9+'ت 27-1'!AE9</f>
        <v>208</v>
      </c>
      <c r="AF9" s="250">
        <f>'28-1'!Q8</f>
        <v>0</v>
      </c>
      <c r="AG9" s="251">
        <f>AF9+'ت 27-1'!AG9</f>
        <v>53</v>
      </c>
      <c r="AH9" s="250">
        <f t="shared" ref="AH9:AH11" si="9">AF9+AD9+AB9+Z9+X9</f>
        <v>41</v>
      </c>
      <c r="AI9" s="252">
        <f t="shared" ref="AI9:AI11" si="10">AG9+AE9+AC9+AA9+Y9</f>
        <v>716</v>
      </c>
      <c r="AJ9" s="7"/>
      <c r="AK9" s="7"/>
      <c r="AL9" s="7"/>
      <c r="AM9" s="7"/>
    </row>
    <row r="10" spans="1:39" ht="60" customHeight="1" thickBot="1" x14ac:dyDescent="0.25">
      <c r="A10" s="314" t="s">
        <v>24</v>
      </c>
      <c r="B10" s="250">
        <f>'28-1'!B9</f>
        <v>40</v>
      </c>
      <c r="C10" s="251">
        <f>B10+'ت 27-1'!C10</f>
        <v>1072</v>
      </c>
      <c r="D10" s="250">
        <f>'28-1'!C9</f>
        <v>0</v>
      </c>
      <c r="E10" s="251">
        <f>D10+'ت 27-1'!E10</f>
        <v>24</v>
      </c>
      <c r="F10" s="250">
        <f>'28-1'!D9</f>
        <v>40</v>
      </c>
      <c r="G10" s="251">
        <f>F10+'ت 27-1'!G10</f>
        <v>1048</v>
      </c>
      <c r="H10" s="250">
        <f>'28-1'!E9</f>
        <v>0</v>
      </c>
      <c r="I10" s="251">
        <f>H10+'ت 27-1'!I10</f>
        <v>0</v>
      </c>
      <c r="J10" s="250">
        <f t="shared" si="3"/>
        <v>40</v>
      </c>
      <c r="K10" s="251">
        <f t="shared" si="4"/>
        <v>1072</v>
      </c>
      <c r="L10" s="250">
        <f>'28-1'!G9</f>
        <v>39</v>
      </c>
      <c r="M10" s="251">
        <f>L10+'ت 27-1'!M10</f>
        <v>1013</v>
      </c>
      <c r="N10" s="250">
        <f>'28-1'!H9</f>
        <v>1</v>
      </c>
      <c r="O10" s="251">
        <f>N10+'ت 27-1'!O10</f>
        <v>59</v>
      </c>
      <c r="P10" s="250">
        <f t="shared" si="5"/>
        <v>40</v>
      </c>
      <c r="Q10" s="251">
        <f t="shared" si="6"/>
        <v>1072</v>
      </c>
      <c r="R10" s="250">
        <f>'28-1'!J9</f>
        <v>35</v>
      </c>
      <c r="S10" s="251">
        <f>R10+'ت 27-1'!S10</f>
        <v>962</v>
      </c>
      <c r="T10" s="250">
        <f>'28-1'!K9</f>
        <v>5</v>
      </c>
      <c r="U10" s="251">
        <f>T10+'ت 27-1'!U10</f>
        <v>110</v>
      </c>
      <c r="V10" s="250">
        <f t="shared" si="7"/>
        <v>40</v>
      </c>
      <c r="W10" s="251">
        <f t="shared" si="8"/>
        <v>1072</v>
      </c>
      <c r="X10" s="250">
        <f>'28-1'!M9</f>
        <v>0</v>
      </c>
      <c r="Y10" s="251">
        <f>X10+'ت 27-1'!Y10</f>
        <v>17</v>
      </c>
      <c r="Z10" s="250">
        <f>'28-1'!N9</f>
        <v>13</v>
      </c>
      <c r="AA10" s="251">
        <f>Z10+'ت 27-1'!AA10</f>
        <v>283</v>
      </c>
      <c r="AB10" s="250">
        <f>'28-1'!O9</f>
        <v>15</v>
      </c>
      <c r="AC10" s="251">
        <f>AB10+'ت 27-1'!AC10</f>
        <v>406</v>
      </c>
      <c r="AD10" s="250">
        <f>'28-1'!P9</f>
        <v>12</v>
      </c>
      <c r="AE10" s="251">
        <f>AD10+'ت 27-1'!AE10</f>
        <v>310</v>
      </c>
      <c r="AF10" s="250">
        <f>'28-1'!Q9</f>
        <v>0</v>
      </c>
      <c r="AG10" s="251">
        <f>AF10+'ت 27-1'!AG10</f>
        <v>56</v>
      </c>
      <c r="AH10" s="250">
        <f t="shared" si="9"/>
        <v>40</v>
      </c>
      <c r="AI10" s="252">
        <f t="shared" si="10"/>
        <v>1072</v>
      </c>
      <c r="AJ10" s="7"/>
    </row>
    <row r="11" spans="1:39" ht="60" customHeight="1" thickBot="1" x14ac:dyDescent="0.25">
      <c r="A11" s="314" t="s">
        <v>28</v>
      </c>
      <c r="B11" s="250">
        <f>'28-1'!B10</f>
        <v>2</v>
      </c>
      <c r="C11" s="251">
        <f>B11+'ت 27-1'!C11</f>
        <v>34</v>
      </c>
      <c r="D11" s="250">
        <f>'28-1'!C10</f>
        <v>0</v>
      </c>
      <c r="E11" s="251">
        <f>D11+'ت 27-1'!E11</f>
        <v>3</v>
      </c>
      <c r="F11" s="250">
        <f>'28-1'!D10</f>
        <v>2</v>
      </c>
      <c r="G11" s="251">
        <f>F11+'ت 27-1'!G11</f>
        <v>29</v>
      </c>
      <c r="H11" s="250">
        <f>'28-1'!E10</f>
        <v>0</v>
      </c>
      <c r="I11" s="251">
        <f>H11+'ت 27-1'!I11</f>
        <v>2</v>
      </c>
      <c r="J11" s="250">
        <f t="shared" si="3"/>
        <v>2</v>
      </c>
      <c r="K11" s="251">
        <f t="shared" si="4"/>
        <v>34</v>
      </c>
      <c r="L11" s="250">
        <f>'28-1'!G10</f>
        <v>2</v>
      </c>
      <c r="M11" s="251">
        <f>L11+'ت 27-1'!M11</f>
        <v>33</v>
      </c>
      <c r="N11" s="250">
        <f>'28-1'!H10</f>
        <v>0</v>
      </c>
      <c r="O11" s="251">
        <f>N11+'ت 27-1'!O11</f>
        <v>1</v>
      </c>
      <c r="P11" s="250">
        <f t="shared" si="5"/>
        <v>2</v>
      </c>
      <c r="Q11" s="251">
        <f t="shared" si="6"/>
        <v>34</v>
      </c>
      <c r="R11" s="250">
        <f>'28-1'!J10</f>
        <v>2</v>
      </c>
      <c r="S11" s="251">
        <f>R11+'ت 27-1'!S11</f>
        <v>34</v>
      </c>
      <c r="T11" s="250">
        <f>'28-1'!K10</f>
        <v>0</v>
      </c>
      <c r="U11" s="251">
        <f>T11+'ت 27-1'!U11</f>
        <v>0</v>
      </c>
      <c r="V11" s="250">
        <f t="shared" si="7"/>
        <v>2</v>
      </c>
      <c r="W11" s="251">
        <f t="shared" si="8"/>
        <v>34</v>
      </c>
      <c r="X11" s="250">
        <f>'28-1'!M10</f>
        <v>0</v>
      </c>
      <c r="Y11" s="251">
        <f>X11+'ت 27-1'!Y11</f>
        <v>0</v>
      </c>
      <c r="Z11" s="250">
        <f>'28-1'!N10</f>
        <v>0</v>
      </c>
      <c r="AA11" s="251">
        <f>Z11+'ت 27-1'!AA11</f>
        <v>1</v>
      </c>
      <c r="AB11" s="250">
        <f>'28-1'!O10</f>
        <v>0</v>
      </c>
      <c r="AC11" s="251">
        <f>AB11+'ت 27-1'!AC11</f>
        <v>3</v>
      </c>
      <c r="AD11" s="250">
        <f>'28-1'!P10</f>
        <v>2</v>
      </c>
      <c r="AE11" s="251">
        <f>AD11+'ت 27-1'!AE11</f>
        <v>29</v>
      </c>
      <c r="AF11" s="250">
        <f>'28-1'!Q10</f>
        <v>0</v>
      </c>
      <c r="AG11" s="251">
        <f>AF11+'ت 27-1'!AG11</f>
        <v>1</v>
      </c>
      <c r="AH11" s="250">
        <f t="shared" si="9"/>
        <v>2</v>
      </c>
      <c r="AI11" s="252">
        <f t="shared" si="10"/>
        <v>34</v>
      </c>
      <c r="AJ11" s="7"/>
    </row>
    <row r="12" spans="1:39" ht="74.25" customHeight="1" thickBot="1" x14ac:dyDescent="0.25">
      <c r="A12" s="253" t="s">
        <v>73</v>
      </c>
      <c r="B12" s="254">
        <f>SUM(B8:B11)</f>
        <v>136</v>
      </c>
      <c r="C12" s="255">
        <f>SUM(C8:C11)</f>
        <v>2946</v>
      </c>
      <c r="D12" s="256">
        <f t="shared" ref="D12:AI12" si="11">SUM(D8:D11)</f>
        <v>1</v>
      </c>
      <c r="E12" s="255">
        <f t="shared" si="11"/>
        <v>73</v>
      </c>
      <c r="F12" s="256">
        <f t="shared" si="11"/>
        <v>134</v>
      </c>
      <c r="G12" s="255">
        <f t="shared" si="11"/>
        <v>2857</v>
      </c>
      <c r="H12" s="256">
        <f t="shared" si="11"/>
        <v>1</v>
      </c>
      <c r="I12" s="255">
        <f t="shared" si="11"/>
        <v>16</v>
      </c>
      <c r="J12" s="256">
        <f t="shared" si="11"/>
        <v>136</v>
      </c>
      <c r="K12" s="255">
        <f t="shared" si="11"/>
        <v>2946</v>
      </c>
      <c r="L12" s="256">
        <f t="shared" si="11"/>
        <v>130</v>
      </c>
      <c r="M12" s="255">
        <f t="shared" si="11"/>
        <v>2764</v>
      </c>
      <c r="N12" s="256">
        <f t="shared" si="11"/>
        <v>6</v>
      </c>
      <c r="O12" s="255">
        <f t="shared" si="11"/>
        <v>182</v>
      </c>
      <c r="P12" s="256">
        <f t="shared" si="11"/>
        <v>136</v>
      </c>
      <c r="Q12" s="255">
        <f t="shared" si="11"/>
        <v>2946</v>
      </c>
      <c r="R12" s="256">
        <f t="shared" si="11"/>
        <v>124</v>
      </c>
      <c r="S12" s="255">
        <f t="shared" si="11"/>
        <v>2625</v>
      </c>
      <c r="T12" s="256">
        <f t="shared" si="11"/>
        <v>12</v>
      </c>
      <c r="U12" s="255">
        <f t="shared" si="11"/>
        <v>321</v>
      </c>
      <c r="V12" s="256">
        <f t="shared" si="11"/>
        <v>136</v>
      </c>
      <c r="W12" s="255">
        <f t="shared" si="11"/>
        <v>2946</v>
      </c>
      <c r="X12" s="256">
        <f t="shared" si="11"/>
        <v>1</v>
      </c>
      <c r="Y12" s="255">
        <f t="shared" si="11"/>
        <v>33</v>
      </c>
      <c r="Z12" s="256">
        <f t="shared" si="11"/>
        <v>40</v>
      </c>
      <c r="AA12" s="255">
        <f t="shared" si="11"/>
        <v>763</v>
      </c>
      <c r="AB12" s="256">
        <f t="shared" si="11"/>
        <v>46</v>
      </c>
      <c r="AC12" s="255">
        <f t="shared" si="11"/>
        <v>916</v>
      </c>
      <c r="AD12" s="256">
        <f t="shared" si="11"/>
        <v>44</v>
      </c>
      <c r="AE12" s="255">
        <f t="shared" si="11"/>
        <v>1018</v>
      </c>
      <c r="AF12" s="256">
        <f t="shared" si="11"/>
        <v>5</v>
      </c>
      <c r="AG12" s="255">
        <f t="shared" si="11"/>
        <v>216</v>
      </c>
      <c r="AH12" s="256">
        <f t="shared" si="11"/>
        <v>136</v>
      </c>
      <c r="AI12" s="257">
        <f t="shared" si="11"/>
        <v>2946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11"/>
      <c r="F13" s="311"/>
      <c r="G13" s="311"/>
      <c r="H13" s="311"/>
      <c r="I13" s="311"/>
      <c r="J13" s="9"/>
      <c r="K13" s="9"/>
      <c r="L13" s="311"/>
      <c r="M13" s="311"/>
      <c r="N13" s="9"/>
      <c r="O13" s="9"/>
      <c r="P13" s="9"/>
      <c r="Q13" s="9"/>
      <c r="R13" s="311"/>
      <c r="S13" s="10"/>
      <c r="T13" s="311"/>
      <c r="U13" s="311"/>
      <c r="V13" s="311"/>
      <c r="W13" s="311"/>
      <c r="X13" s="311"/>
      <c r="Y13" s="311"/>
      <c r="Z13" s="311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16"/>
      <c r="E1" s="316"/>
      <c r="F1" s="2"/>
      <c r="G1" s="316"/>
      <c r="H1" s="2"/>
      <c r="I1" s="2"/>
      <c r="J1" s="316"/>
      <c r="K1" s="316"/>
      <c r="L1" s="316"/>
      <c r="M1" s="316"/>
      <c r="N1" s="316"/>
      <c r="O1" s="316"/>
      <c r="P1" s="316"/>
      <c r="Q1" s="316"/>
      <c r="R1" s="316"/>
    </row>
    <row r="2" spans="1:22" ht="31.5" customHeight="1" x14ac:dyDescent="0.2">
      <c r="A2" s="371" t="s">
        <v>1</v>
      </c>
      <c r="B2" s="371"/>
      <c r="C2" s="371"/>
      <c r="D2" s="316"/>
      <c r="E2" s="316"/>
      <c r="F2" s="2"/>
      <c r="G2" s="316"/>
      <c r="H2" s="2"/>
      <c r="I2" s="2"/>
      <c r="J2" s="316"/>
      <c r="K2" s="316"/>
      <c r="L2" s="316"/>
      <c r="M2" s="316"/>
      <c r="N2" s="316"/>
      <c r="O2" s="316"/>
      <c r="P2" s="316"/>
      <c r="Q2" s="316"/>
      <c r="R2" s="316"/>
    </row>
    <row r="3" spans="1:22" ht="31.5" customHeight="1" x14ac:dyDescent="0.2">
      <c r="A3" s="371" t="s">
        <v>2</v>
      </c>
      <c r="B3" s="371"/>
      <c r="C3" s="371"/>
      <c r="D3" s="316"/>
      <c r="E3" s="316"/>
      <c r="F3" s="2"/>
      <c r="G3" s="316"/>
      <c r="H3" s="2"/>
      <c r="I3" s="2"/>
      <c r="J3" s="316"/>
      <c r="K3" s="316"/>
      <c r="L3" s="316"/>
      <c r="M3" s="316"/>
      <c r="N3" s="316"/>
      <c r="O3" s="316"/>
      <c r="P3" s="316"/>
      <c r="Q3" s="316"/>
      <c r="R3" s="316"/>
    </row>
    <row r="4" spans="1:22" s="15" customFormat="1" ht="44.25" customHeight="1" thickBot="1" x14ac:dyDescent="0.25">
      <c r="A4" s="372" t="s">
        <v>105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17" t="s">
        <v>22</v>
      </c>
      <c r="B7" s="21">
        <v>60</v>
      </c>
      <c r="C7" s="31">
        <v>2</v>
      </c>
      <c r="D7" s="32">
        <v>58</v>
      </c>
      <c r="E7" s="33">
        <v>0</v>
      </c>
      <c r="F7" s="173">
        <f>E7+D7+C7</f>
        <v>60</v>
      </c>
      <c r="G7" s="158">
        <v>58</v>
      </c>
      <c r="H7" s="174">
        <v>2</v>
      </c>
      <c r="I7" s="168">
        <f>H7+G7</f>
        <v>60</v>
      </c>
      <c r="J7" s="163">
        <v>55</v>
      </c>
      <c r="K7" s="179">
        <v>5</v>
      </c>
      <c r="L7" s="187">
        <f>K7+J7</f>
        <v>60</v>
      </c>
      <c r="M7" s="66">
        <v>0</v>
      </c>
      <c r="N7" s="67">
        <v>16</v>
      </c>
      <c r="O7" s="67">
        <v>15</v>
      </c>
      <c r="P7" s="67">
        <v>19</v>
      </c>
      <c r="Q7" s="188">
        <v>10</v>
      </c>
      <c r="R7" s="182">
        <f>Q7+P7+O7+N7+M7</f>
        <v>60</v>
      </c>
      <c r="S7" s="16"/>
    </row>
    <row r="8" spans="1:22" ht="51" customHeight="1" thickBot="1" x14ac:dyDescent="0.25">
      <c r="A8" s="317" t="s">
        <v>23</v>
      </c>
      <c r="B8" s="21">
        <v>45</v>
      </c>
      <c r="C8" s="31">
        <v>1</v>
      </c>
      <c r="D8" s="32">
        <v>43</v>
      </c>
      <c r="E8" s="33">
        <v>1</v>
      </c>
      <c r="F8" s="173">
        <f>E8+D8+C8</f>
        <v>45</v>
      </c>
      <c r="G8" s="158">
        <v>42</v>
      </c>
      <c r="H8" s="174">
        <v>3</v>
      </c>
      <c r="I8" s="168">
        <f>H8+G8</f>
        <v>45</v>
      </c>
      <c r="J8" s="163">
        <v>39</v>
      </c>
      <c r="K8" s="179">
        <v>6</v>
      </c>
      <c r="L8" s="187">
        <f>K8+J8</f>
        <v>45</v>
      </c>
      <c r="M8" s="66">
        <v>3</v>
      </c>
      <c r="N8" s="67">
        <v>13</v>
      </c>
      <c r="O8" s="67">
        <v>11</v>
      </c>
      <c r="P8" s="67">
        <v>12</v>
      </c>
      <c r="Q8" s="188">
        <v>6</v>
      </c>
      <c r="R8" s="182">
        <f>Q8+P8+O8+N8+M8</f>
        <v>45</v>
      </c>
      <c r="S8" s="16"/>
      <c r="T8" s="16"/>
      <c r="U8" s="16"/>
      <c r="V8" s="16"/>
    </row>
    <row r="9" spans="1:22" ht="51" customHeight="1" thickBot="1" x14ac:dyDescent="0.25">
      <c r="A9" s="317" t="s">
        <v>24</v>
      </c>
      <c r="B9" s="21">
        <v>50</v>
      </c>
      <c r="C9" s="31">
        <v>4</v>
      </c>
      <c r="D9" s="32">
        <v>46</v>
      </c>
      <c r="E9" s="33">
        <v>0</v>
      </c>
      <c r="F9" s="173">
        <f>E9+D9+C9</f>
        <v>50</v>
      </c>
      <c r="G9" s="158">
        <v>50</v>
      </c>
      <c r="H9" s="174">
        <v>0</v>
      </c>
      <c r="I9" s="168">
        <f>H9+G9</f>
        <v>50</v>
      </c>
      <c r="J9" s="163">
        <v>40</v>
      </c>
      <c r="K9" s="179">
        <v>10</v>
      </c>
      <c r="L9" s="187">
        <f>K9+J9</f>
        <v>50</v>
      </c>
      <c r="M9" s="66">
        <v>4</v>
      </c>
      <c r="N9" s="67">
        <v>14</v>
      </c>
      <c r="O9" s="67">
        <v>12</v>
      </c>
      <c r="P9" s="67">
        <v>20</v>
      </c>
      <c r="Q9" s="188">
        <v>0</v>
      </c>
      <c r="R9" s="182">
        <f>Q9+P9+O9+N9+M9</f>
        <v>50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155</v>
      </c>
      <c r="C11" s="18">
        <f t="shared" si="0"/>
        <v>7</v>
      </c>
      <c r="D11" s="19">
        <f t="shared" si="0"/>
        <v>147</v>
      </c>
      <c r="E11" s="20">
        <f t="shared" si="0"/>
        <v>1</v>
      </c>
      <c r="F11" s="177">
        <f t="shared" si="0"/>
        <v>155</v>
      </c>
      <c r="G11" s="160">
        <f t="shared" si="0"/>
        <v>150</v>
      </c>
      <c r="H11" s="48">
        <f t="shared" si="0"/>
        <v>5</v>
      </c>
      <c r="I11" s="170">
        <f t="shared" si="0"/>
        <v>155</v>
      </c>
      <c r="J11" s="165">
        <f t="shared" si="0"/>
        <v>134</v>
      </c>
      <c r="K11" s="60">
        <f t="shared" si="0"/>
        <v>21</v>
      </c>
      <c r="L11" s="191">
        <f t="shared" si="0"/>
        <v>155</v>
      </c>
      <c r="M11" s="161">
        <f t="shared" si="0"/>
        <v>7</v>
      </c>
      <c r="N11" s="73">
        <f t="shared" si="0"/>
        <v>43</v>
      </c>
      <c r="O11" s="73">
        <f t="shared" si="0"/>
        <v>38</v>
      </c>
      <c r="P11" s="73">
        <f t="shared" si="0"/>
        <v>51</v>
      </c>
      <c r="Q11" s="192">
        <f t="shared" si="0"/>
        <v>16</v>
      </c>
      <c r="R11" s="184">
        <f t="shared" si="0"/>
        <v>155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15"/>
      <c r="E12" s="315"/>
      <c r="F12" s="9"/>
      <c r="G12" s="315"/>
      <c r="H12" s="9"/>
      <c r="I12" s="9"/>
      <c r="J12" s="315"/>
      <c r="K12" s="315"/>
      <c r="L12" s="315"/>
      <c r="M12" s="315"/>
      <c r="N12" s="31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16"/>
      <c r="E1" s="316"/>
      <c r="F1" s="316"/>
      <c r="G1" s="316"/>
      <c r="H1" s="316"/>
      <c r="I1" s="316"/>
      <c r="J1" s="2"/>
      <c r="K1" s="2"/>
      <c r="L1" s="316"/>
      <c r="M1" s="316"/>
      <c r="N1" s="2"/>
      <c r="O1" s="2"/>
      <c r="P1" s="2"/>
      <c r="Q1" s="2"/>
      <c r="R1" s="316"/>
      <c r="S1" s="3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</row>
    <row r="2" spans="1:39" ht="31.5" customHeight="1" x14ac:dyDescent="0.2">
      <c r="A2" s="371" t="s">
        <v>82</v>
      </c>
      <c r="B2" s="371"/>
      <c r="C2" s="371"/>
      <c r="D2" s="316"/>
      <c r="E2" s="316"/>
      <c r="F2" s="316"/>
      <c r="G2" s="316"/>
      <c r="H2" s="316"/>
      <c r="I2" s="316"/>
      <c r="J2" s="2"/>
      <c r="K2" s="2"/>
      <c r="L2" s="316"/>
      <c r="M2" s="316"/>
      <c r="N2" s="2"/>
      <c r="O2" s="2"/>
      <c r="P2" s="2"/>
      <c r="Q2" s="2"/>
      <c r="R2" s="316"/>
      <c r="S2" s="3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</row>
    <row r="3" spans="1:39" ht="31.5" customHeight="1" x14ac:dyDescent="0.2">
      <c r="A3" s="371" t="s">
        <v>2</v>
      </c>
      <c r="B3" s="371"/>
      <c r="C3" s="371"/>
      <c r="D3" s="316"/>
      <c r="E3" s="316"/>
      <c r="F3" s="316"/>
      <c r="G3" s="316"/>
      <c r="H3" s="316"/>
      <c r="I3" s="316"/>
      <c r="J3" s="2"/>
      <c r="K3" s="2"/>
      <c r="L3" s="316"/>
      <c r="M3" s="316"/>
      <c r="N3" s="2"/>
      <c r="O3" s="2"/>
      <c r="P3" s="2"/>
      <c r="Q3" s="2"/>
      <c r="R3" s="316"/>
      <c r="S3" s="3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</row>
    <row r="4" spans="1:39" s="5" customFormat="1" ht="44.25" customHeight="1" thickBot="1" x14ac:dyDescent="0.25">
      <c r="A4" s="372" t="s">
        <v>104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18" t="s">
        <v>22</v>
      </c>
      <c r="B8" s="250">
        <f>'29-1'!B7</f>
        <v>60</v>
      </c>
      <c r="C8" s="251">
        <f>B8+'ت 28-1'!C8</f>
        <v>1184</v>
      </c>
      <c r="D8" s="250">
        <f>'29-1'!C7</f>
        <v>2</v>
      </c>
      <c r="E8" s="251">
        <f>D8+'ت 28-1'!E8</f>
        <v>22</v>
      </c>
      <c r="F8" s="250">
        <f>'29-1'!D7</f>
        <v>58</v>
      </c>
      <c r="G8" s="251">
        <f>F8+'ت 28-1'!G8</f>
        <v>1155</v>
      </c>
      <c r="H8" s="250">
        <f>'29-1'!E7</f>
        <v>0</v>
      </c>
      <c r="I8" s="251">
        <f>H8+'ت 28-1'!I8</f>
        <v>7</v>
      </c>
      <c r="J8" s="250">
        <f t="shared" ref="J8:K8" si="0">D8+F8+H8</f>
        <v>60</v>
      </c>
      <c r="K8" s="251">
        <f t="shared" si="0"/>
        <v>1184</v>
      </c>
      <c r="L8" s="250">
        <f>'29-1'!G7</f>
        <v>58</v>
      </c>
      <c r="M8" s="251">
        <f>L8+'ت 28-1'!M8</f>
        <v>1129</v>
      </c>
      <c r="N8" s="250">
        <f>'29-1'!H7</f>
        <v>2</v>
      </c>
      <c r="O8" s="251">
        <f>N8+'ت 28-1'!O8</f>
        <v>55</v>
      </c>
      <c r="P8" s="250">
        <f t="shared" ref="P8:Q8" si="1">L8+N8</f>
        <v>60</v>
      </c>
      <c r="Q8" s="251">
        <f t="shared" si="1"/>
        <v>1184</v>
      </c>
      <c r="R8" s="250">
        <f>'29-1'!J7</f>
        <v>55</v>
      </c>
      <c r="S8" s="251">
        <f>R8+'ت 28-1'!S8</f>
        <v>1044</v>
      </c>
      <c r="T8" s="250">
        <f>'29-1'!K7</f>
        <v>5</v>
      </c>
      <c r="U8" s="251">
        <f>T8+'ت 28-1'!U8</f>
        <v>140</v>
      </c>
      <c r="V8" s="250">
        <f>R8+T8</f>
        <v>60</v>
      </c>
      <c r="W8" s="251">
        <f>U8+S8</f>
        <v>1184</v>
      </c>
      <c r="X8" s="250">
        <f>'29-1'!M7</f>
        <v>0</v>
      </c>
      <c r="Y8" s="251">
        <f>X8+'ت 28-1'!Y8</f>
        <v>1</v>
      </c>
      <c r="Z8" s="250">
        <f>'29-1'!N7</f>
        <v>16</v>
      </c>
      <c r="AA8" s="251">
        <f>Z8+'ت 28-1'!AA8</f>
        <v>281</v>
      </c>
      <c r="AB8" s="250">
        <f>'29-1'!O7</f>
        <v>15</v>
      </c>
      <c r="AC8" s="251">
        <f>AB8+'ت 28-1'!AC8</f>
        <v>296</v>
      </c>
      <c r="AD8" s="250">
        <f>'29-1'!P7</f>
        <v>19</v>
      </c>
      <c r="AE8" s="251">
        <f>AD8+'ت 28-1'!AE8</f>
        <v>490</v>
      </c>
      <c r="AF8" s="250">
        <f>'29-1'!Q7</f>
        <v>10</v>
      </c>
      <c r="AG8" s="251">
        <f>AF8+'ت 28-1'!AG8</f>
        <v>116</v>
      </c>
      <c r="AH8" s="250">
        <f t="shared" ref="AH8:AI8" si="2">AF8+AD8+AB8+Z8+X8</f>
        <v>60</v>
      </c>
      <c r="AI8" s="252">
        <f t="shared" si="2"/>
        <v>1184</v>
      </c>
      <c r="AJ8" s="7"/>
    </row>
    <row r="9" spans="1:39" ht="60" customHeight="1" thickBot="1" x14ac:dyDescent="0.25">
      <c r="A9" s="266" t="s">
        <v>23</v>
      </c>
      <c r="B9" s="250">
        <f>'29-1'!B8</f>
        <v>45</v>
      </c>
      <c r="C9" s="251">
        <f>B9+'ت 28-1'!C9</f>
        <v>761</v>
      </c>
      <c r="D9" s="250">
        <f>'29-1'!C8</f>
        <v>1</v>
      </c>
      <c r="E9" s="251">
        <f>D9+'ت 28-1'!E9</f>
        <v>27</v>
      </c>
      <c r="F9" s="250">
        <f>'29-1'!D8</f>
        <v>43</v>
      </c>
      <c r="G9" s="251">
        <f>F9+'ت 28-1'!G9</f>
        <v>726</v>
      </c>
      <c r="H9" s="250">
        <f>'29-1'!E8</f>
        <v>1</v>
      </c>
      <c r="I9" s="251">
        <f>H9+'ت 28-1'!I9</f>
        <v>8</v>
      </c>
      <c r="J9" s="250">
        <f t="shared" ref="J9:J11" si="3">D9+F9+H9</f>
        <v>45</v>
      </c>
      <c r="K9" s="251">
        <f t="shared" ref="K9:K11" si="4">E9+G9+I9</f>
        <v>761</v>
      </c>
      <c r="L9" s="250">
        <f>'29-1'!G8</f>
        <v>42</v>
      </c>
      <c r="M9" s="251">
        <f>L9+'ت 28-1'!M9</f>
        <v>689</v>
      </c>
      <c r="N9" s="250">
        <f>'29-1'!H8</f>
        <v>3</v>
      </c>
      <c r="O9" s="251">
        <f>N9+'ت 28-1'!O9</f>
        <v>72</v>
      </c>
      <c r="P9" s="250">
        <f t="shared" ref="P9:P11" si="5">L9+N9</f>
        <v>45</v>
      </c>
      <c r="Q9" s="251">
        <f t="shared" ref="Q9:Q11" si="6">M9+O9</f>
        <v>761</v>
      </c>
      <c r="R9" s="250">
        <f>'29-1'!J8</f>
        <v>39</v>
      </c>
      <c r="S9" s="251">
        <f>R9+'ت 28-1'!S9</f>
        <v>679</v>
      </c>
      <c r="T9" s="250">
        <f>'29-1'!K8</f>
        <v>6</v>
      </c>
      <c r="U9" s="251">
        <f>T9+'ت 28-1'!U9</f>
        <v>82</v>
      </c>
      <c r="V9" s="250">
        <f t="shared" ref="V9:V11" si="7">R9+T9</f>
        <v>45</v>
      </c>
      <c r="W9" s="251">
        <f t="shared" ref="W9:W11" si="8">U9+S9</f>
        <v>761</v>
      </c>
      <c r="X9" s="250">
        <f>'29-1'!M8</f>
        <v>3</v>
      </c>
      <c r="Y9" s="251">
        <f>X9+'ت 28-1'!Y9</f>
        <v>18</v>
      </c>
      <c r="Z9" s="250">
        <f>'29-1'!N8</f>
        <v>13</v>
      </c>
      <c r="AA9" s="251">
        <f>Z9+'ت 28-1'!AA9</f>
        <v>227</v>
      </c>
      <c r="AB9" s="250">
        <f>'29-1'!O8</f>
        <v>11</v>
      </c>
      <c r="AC9" s="251">
        <f>AB9+'ت 28-1'!AC9</f>
        <v>237</v>
      </c>
      <c r="AD9" s="250">
        <f>'29-1'!P8</f>
        <v>12</v>
      </c>
      <c r="AE9" s="251">
        <f>AD9+'ت 28-1'!AE9</f>
        <v>220</v>
      </c>
      <c r="AF9" s="250">
        <f>'29-1'!Q8</f>
        <v>6</v>
      </c>
      <c r="AG9" s="251">
        <f>AF9+'ت 28-1'!AG9</f>
        <v>59</v>
      </c>
      <c r="AH9" s="250">
        <f t="shared" ref="AH9:AH11" si="9">AF9+AD9+AB9+Z9+X9</f>
        <v>45</v>
      </c>
      <c r="AI9" s="252">
        <f t="shared" ref="AI9:AI11" si="10">AG9+AE9+AC9+AA9+Y9</f>
        <v>761</v>
      </c>
      <c r="AJ9" s="7"/>
      <c r="AK9" s="7"/>
      <c r="AL9" s="7"/>
      <c r="AM9" s="7"/>
    </row>
    <row r="10" spans="1:39" ht="60" customHeight="1" thickBot="1" x14ac:dyDescent="0.25">
      <c r="A10" s="318" t="s">
        <v>24</v>
      </c>
      <c r="B10" s="250">
        <f>'29-1'!B9</f>
        <v>50</v>
      </c>
      <c r="C10" s="251">
        <f>B10+'ت 28-1'!C10</f>
        <v>1122</v>
      </c>
      <c r="D10" s="250">
        <f>'29-1'!C9</f>
        <v>4</v>
      </c>
      <c r="E10" s="251">
        <f>D10+'ت 28-1'!E10</f>
        <v>28</v>
      </c>
      <c r="F10" s="250">
        <f>'29-1'!D9</f>
        <v>46</v>
      </c>
      <c r="G10" s="251">
        <f>F10+'ت 28-1'!G10</f>
        <v>1094</v>
      </c>
      <c r="H10" s="250">
        <f>'29-1'!E9</f>
        <v>0</v>
      </c>
      <c r="I10" s="251">
        <f>H10+'ت 28-1'!I10</f>
        <v>0</v>
      </c>
      <c r="J10" s="250">
        <f t="shared" si="3"/>
        <v>50</v>
      </c>
      <c r="K10" s="251">
        <f t="shared" si="4"/>
        <v>1122</v>
      </c>
      <c r="L10" s="250">
        <f>'29-1'!G9</f>
        <v>50</v>
      </c>
      <c r="M10" s="251">
        <f>L10+'ت 28-1'!M10</f>
        <v>1063</v>
      </c>
      <c r="N10" s="250">
        <f>'29-1'!H9</f>
        <v>0</v>
      </c>
      <c r="O10" s="251">
        <f>N10+'ت 28-1'!O10</f>
        <v>59</v>
      </c>
      <c r="P10" s="250">
        <f t="shared" si="5"/>
        <v>50</v>
      </c>
      <c r="Q10" s="251">
        <f t="shared" si="6"/>
        <v>1122</v>
      </c>
      <c r="R10" s="250">
        <f>'29-1'!J9</f>
        <v>40</v>
      </c>
      <c r="S10" s="251">
        <f>R10+'ت 28-1'!S10</f>
        <v>1002</v>
      </c>
      <c r="T10" s="250">
        <f>'29-1'!K9</f>
        <v>10</v>
      </c>
      <c r="U10" s="251">
        <f>T10+'ت 28-1'!U10</f>
        <v>120</v>
      </c>
      <c r="V10" s="250">
        <f t="shared" si="7"/>
        <v>50</v>
      </c>
      <c r="W10" s="251">
        <f t="shared" si="8"/>
        <v>1122</v>
      </c>
      <c r="X10" s="250">
        <f>'29-1'!M9</f>
        <v>4</v>
      </c>
      <c r="Y10" s="251">
        <f>X10+'ت 28-1'!Y10</f>
        <v>21</v>
      </c>
      <c r="Z10" s="250">
        <f>'29-1'!N9</f>
        <v>14</v>
      </c>
      <c r="AA10" s="251">
        <f>Z10+'ت 28-1'!AA10</f>
        <v>297</v>
      </c>
      <c r="AB10" s="250">
        <f>'29-1'!O9</f>
        <v>12</v>
      </c>
      <c r="AC10" s="251">
        <f>AB10+'ت 28-1'!AC10</f>
        <v>418</v>
      </c>
      <c r="AD10" s="250">
        <f>'29-1'!P9</f>
        <v>20</v>
      </c>
      <c r="AE10" s="251">
        <f>AD10+'ت 28-1'!AE10</f>
        <v>330</v>
      </c>
      <c r="AF10" s="250">
        <f>'29-1'!Q9</f>
        <v>0</v>
      </c>
      <c r="AG10" s="251">
        <f>AF10+'ت 28-1'!AG10</f>
        <v>56</v>
      </c>
      <c r="AH10" s="250">
        <f t="shared" si="9"/>
        <v>50</v>
      </c>
      <c r="AI10" s="252">
        <f t="shared" si="10"/>
        <v>1122</v>
      </c>
      <c r="AJ10" s="7"/>
    </row>
    <row r="11" spans="1:39" ht="60" customHeight="1" thickBot="1" x14ac:dyDescent="0.25">
      <c r="A11" s="318" t="s">
        <v>28</v>
      </c>
      <c r="B11" s="250">
        <f>'29-1'!B10</f>
        <v>0</v>
      </c>
      <c r="C11" s="251">
        <f>B11+'ت 28-1'!C11</f>
        <v>34</v>
      </c>
      <c r="D11" s="250">
        <f>'29-1'!C10</f>
        <v>0</v>
      </c>
      <c r="E11" s="251">
        <f>D11+'ت 28-1'!E11</f>
        <v>3</v>
      </c>
      <c r="F11" s="250">
        <f>'29-1'!D10</f>
        <v>0</v>
      </c>
      <c r="G11" s="251">
        <f>F11+'ت 28-1'!G11</f>
        <v>29</v>
      </c>
      <c r="H11" s="250">
        <f>'29-1'!E10</f>
        <v>0</v>
      </c>
      <c r="I11" s="251">
        <f>H11+'ت 28-1'!I11</f>
        <v>2</v>
      </c>
      <c r="J11" s="250">
        <f t="shared" si="3"/>
        <v>0</v>
      </c>
      <c r="K11" s="251">
        <f t="shared" si="4"/>
        <v>34</v>
      </c>
      <c r="L11" s="250">
        <f>'29-1'!G10</f>
        <v>0</v>
      </c>
      <c r="M11" s="251">
        <f>L11+'ت 28-1'!M11</f>
        <v>33</v>
      </c>
      <c r="N11" s="250">
        <f>'29-1'!H10</f>
        <v>0</v>
      </c>
      <c r="O11" s="251">
        <f>N11+'ت 28-1'!O11</f>
        <v>1</v>
      </c>
      <c r="P11" s="250">
        <f t="shared" si="5"/>
        <v>0</v>
      </c>
      <c r="Q11" s="251">
        <f t="shared" si="6"/>
        <v>34</v>
      </c>
      <c r="R11" s="250">
        <f>'29-1'!J10</f>
        <v>0</v>
      </c>
      <c r="S11" s="251">
        <f>R11+'ت 28-1'!S11</f>
        <v>34</v>
      </c>
      <c r="T11" s="250">
        <f>'29-1'!K10</f>
        <v>0</v>
      </c>
      <c r="U11" s="251">
        <f>T11+'ت 28-1'!U11</f>
        <v>0</v>
      </c>
      <c r="V11" s="250">
        <f t="shared" si="7"/>
        <v>0</v>
      </c>
      <c r="W11" s="251">
        <f t="shared" si="8"/>
        <v>34</v>
      </c>
      <c r="X11" s="250">
        <f>'29-1'!M10</f>
        <v>0</v>
      </c>
      <c r="Y11" s="251">
        <f>X11+'ت 28-1'!Y11</f>
        <v>0</v>
      </c>
      <c r="Z11" s="250">
        <f>'29-1'!N10</f>
        <v>0</v>
      </c>
      <c r="AA11" s="251">
        <f>Z11+'ت 28-1'!AA11</f>
        <v>1</v>
      </c>
      <c r="AB11" s="250">
        <f>'29-1'!O10</f>
        <v>0</v>
      </c>
      <c r="AC11" s="251">
        <f>AB11+'ت 28-1'!AC11</f>
        <v>3</v>
      </c>
      <c r="AD11" s="250">
        <f>'29-1'!P10</f>
        <v>0</v>
      </c>
      <c r="AE11" s="251">
        <f>AD11+'ت 28-1'!AE11</f>
        <v>29</v>
      </c>
      <c r="AF11" s="250">
        <f>'29-1'!Q10</f>
        <v>0</v>
      </c>
      <c r="AG11" s="251">
        <f>AF11+'ت 28-1'!AG11</f>
        <v>1</v>
      </c>
      <c r="AH11" s="250">
        <f t="shared" si="9"/>
        <v>0</v>
      </c>
      <c r="AI11" s="252">
        <f t="shared" si="10"/>
        <v>34</v>
      </c>
      <c r="AJ11" s="7"/>
    </row>
    <row r="12" spans="1:39" ht="74.25" customHeight="1" thickBot="1" x14ac:dyDescent="0.25">
      <c r="A12" s="253" t="s">
        <v>73</v>
      </c>
      <c r="B12" s="254">
        <f>SUM(B8:B11)</f>
        <v>155</v>
      </c>
      <c r="C12" s="255">
        <f>SUM(C8:C11)</f>
        <v>3101</v>
      </c>
      <c r="D12" s="256">
        <f t="shared" ref="D12:AI12" si="11">SUM(D8:D11)</f>
        <v>7</v>
      </c>
      <c r="E12" s="255">
        <f t="shared" si="11"/>
        <v>80</v>
      </c>
      <c r="F12" s="256">
        <f t="shared" si="11"/>
        <v>147</v>
      </c>
      <c r="G12" s="255">
        <f t="shared" si="11"/>
        <v>3004</v>
      </c>
      <c r="H12" s="256">
        <f t="shared" si="11"/>
        <v>1</v>
      </c>
      <c r="I12" s="255">
        <f t="shared" si="11"/>
        <v>17</v>
      </c>
      <c r="J12" s="256">
        <f t="shared" si="11"/>
        <v>155</v>
      </c>
      <c r="K12" s="255">
        <f t="shared" si="11"/>
        <v>3101</v>
      </c>
      <c r="L12" s="256">
        <f t="shared" si="11"/>
        <v>150</v>
      </c>
      <c r="M12" s="255">
        <f t="shared" si="11"/>
        <v>2914</v>
      </c>
      <c r="N12" s="256">
        <f t="shared" si="11"/>
        <v>5</v>
      </c>
      <c r="O12" s="255">
        <f t="shared" si="11"/>
        <v>187</v>
      </c>
      <c r="P12" s="256">
        <f t="shared" si="11"/>
        <v>155</v>
      </c>
      <c r="Q12" s="255">
        <f t="shared" si="11"/>
        <v>3101</v>
      </c>
      <c r="R12" s="256">
        <f t="shared" si="11"/>
        <v>134</v>
      </c>
      <c r="S12" s="255">
        <f t="shared" si="11"/>
        <v>2759</v>
      </c>
      <c r="T12" s="256">
        <f t="shared" si="11"/>
        <v>21</v>
      </c>
      <c r="U12" s="255">
        <f t="shared" si="11"/>
        <v>342</v>
      </c>
      <c r="V12" s="256">
        <f t="shared" si="11"/>
        <v>155</v>
      </c>
      <c r="W12" s="255">
        <f t="shared" si="11"/>
        <v>3101</v>
      </c>
      <c r="X12" s="256">
        <f t="shared" si="11"/>
        <v>7</v>
      </c>
      <c r="Y12" s="255">
        <f t="shared" si="11"/>
        <v>40</v>
      </c>
      <c r="Z12" s="256">
        <f t="shared" si="11"/>
        <v>43</v>
      </c>
      <c r="AA12" s="255">
        <f t="shared" si="11"/>
        <v>806</v>
      </c>
      <c r="AB12" s="256">
        <f t="shared" si="11"/>
        <v>38</v>
      </c>
      <c r="AC12" s="255">
        <f t="shared" si="11"/>
        <v>954</v>
      </c>
      <c r="AD12" s="256">
        <f t="shared" si="11"/>
        <v>51</v>
      </c>
      <c r="AE12" s="255">
        <f t="shared" si="11"/>
        <v>1069</v>
      </c>
      <c r="AF12" s="256">
        <f t="shared" si="11"/>
        <v>16</v>
      </c>
      <c r="AG12" s="255">
        <f t="shared" si="11"/>
        <v>232</v>
      </c>
      <c r="AH12" s="256">
        <f t="shared" si="11"/>
        <v>155</v>
      </c>
      <c r="AI12" s="257">
        <f t="shared" si="11"/>
        <v>3101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15"/>
      <c r="F13" s="315"/>
      <c r="G13" s="315"/>
      <c r="H13" s="315"/>
      <c r="I13" s="315"/>
      <c r="J13" s="9"/>
      <c r="K13" s="9"/>
      <c r="L13" s="315"/>
      <c r="M13" s="315"/>
      <c r="N13" s="9"/>
      <c r="O13" s="9"/>
      <c r="P13" s="9"/>
      <c r="Q13" s="9"/>
      <c r="R13" s="315"/>
      <c r="S13" s="10"/>
      <c r="T13" s="315"/>
      <c r="U13" s="315"/>
      <c r="V13" s="315"/>
      <c r="W13" s="315"/>
      <c r="X13" s="315"/>
      <c r="Y13" s="315"/>
      <c r="Z13" s="31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20"/>
      <c r="E1" s="320"/>
      <c r="F1" s="2"/>
      <c r="G1" s="320"/>
      <c r="H1" s="2"/>
      <c r="I1" s="2"/>
      <c r="J1" s="320"/>
      <c r="K1" s="320"/>
      <c r="L1" s="320"/>
      <c r="M1" s="320"/>
      <c r="N1" s="320"/>
      <c r="O1" s="320"/>
      <c r="P1" s="320"/>
      <c r="Q1" s="320"/>
      <c r="R1" s="320"/>
    </row>
    <row r="2" spans="1:22" ht="31.5" customHeight="1" x14ac:dyDescent="0.2">
      <c r="A2" s="371" t="s">
        <v>1</v>
      </c>
      <c r="B2" s="371"/>
      <c r="C2" s="371"/>
      <c r="D2" s="320"/>
      <c r="E2" s="320"/>
      <c r="F2" s="2"/>
      <c r="G2" s="320"/>
      <c r="H2" s="2"/>
      <c r="I2" s="2"/>
      <c r="J2" s="320"/>
      <c r="K2" s="320"/>
      <c r="L2" s="320"/>
      <c r="M2" s="320"/>
      <c r="N2" s="320"/>
      <c r="O2" s="320"/>
      <c r="P2" s="320"/>
      <c r="Q2" s="320"/>
      <c r="R2" s="320"/>
    </row>
    <row r="3" spans="1:22" ht="31.5" customHeight="1" x14ac:dyDescent="0.2">
      <c r="A3" s="371" t="s">
        <v>2</v>
      </c>
      <c r="B3" s="371"/>
      <c r="C3" s="371"/>
      <c r="D3" s="320"/>
      <c r="E3" s="320"/>
      <c r="F3" s="2"/>
      <c r="G3" s="320"/>
      <c r="H3" s="2"/>
      <c r="I3" s="2"/>
      <c r="J3" s="320"/>
      <c r="K3" s="320"/>
      <c r="L3" s="320"/>
      <c r="M3" s="320"/>
      <c r="N3" s="320"/>
      <c r="O3" s="320"/>
      <c r="P3" s="320"/>
      <c r="Q3" s="320"/>
      <c r="R3" s="320"/>
    </row>
    <row r="4" spans="1:22" s="15" customFormat="1" ht="44.25" customHeight="1" thickBot="1" x14ac:dyDescent="0.25">
      <c r="A4" s="372" t="s">
        <v>107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21" t="s">
        <v>22</v>
      </c>
      <c r="B7" s="21">
        <v>47</v>
      </c>
      <c r="C7" s="31">
        <v>1</v>
      </c>
      <c r="D7" s="32">
        <v>46</v>
      </c>
      <c r="E7" s="33">
        <v>0</v>
      </c>
      <c r="F7" s="173">
        <f>E7+D7+C7</f>
        <v>47</v>
      </c>
      <c r="G7" s="158">
        <v>47</v>
      </c>
      <c r="H7" s="174">
        <v>0</v>
      </c>
      <c r="I7" s="168">
        <f>H7+G7</f>
        <v>47</v>
      </c>
      <c r="J7" s="163">
        <v>46</v>
      </c>
      <c r="K7" s="179">
        <v>1</v>
      </c>
      <c r="L7" s="187">
        <f>K7+J7</f>
        <v>47</v>
      </c>
      <c r="M7" s="66">
        <v>0</v>
      </c>
      <c r="N7" s="67">
        <v>16</v>
      </c>
      <c r="O7" s="67">
        <v>11</v>
      </c>
      <c r="P7" s="67">
        <v>17</v>
      </c>
      <c r="Q7" s="188">
        <v>3</v>
      </c>
      <c r="R7" s="182">
        <f>Q7+P7+O7+N7+M7</f>
        <v>47</v>
      </c>
      <c r="S7" s="16"/>
    </row>
    <row r="8" spans="1:22" ht="51" customHeight="1" thickBot="1" x14ac:dyDescent="0.25">
      <c r="A8" s="321" t="s">
        <v>23</v>
      </c>
      <c r="B8" s="21">
        <v>57</v>
      </c>
      <c r="C8" s="31">
        <v>2</v>
      </c>
      <c r="D8" s="32">
        <v>55</v>
      </c>
      <c r="E8" s="33">
        <v>0</v>
      </c>
      <c r="F8" s="173">
        <f>E8+D8+C8</f>
        <v>57</v>
      </c>
      <c r="G8" s="158">
        <v>55</v>
      </c>
      <c r="H8" s="174">
        <v>2</v>
      </c>
      <c r="I8" s="168">
        <f>H8+G8</f>
        <v>57</v>
      </c>
      <c r="J8" s="163">
        <v>51</v>
      </c>
      <c r="K8" s="179">
        <v>6</v>
      </c>
      <c r="L8" s="187">
        <f>K8+J8</f>
        <v>57</v>
      </c>
      <c r="M8" s="66">
        <v>2</v>
      </c>
      <c r="N8" s="67">
        <v>17</v>
      </c>
      <c r="O8" s="67">
        <v>19</v>
      </c>
      <c r="P8" s="67">
        <v>17</v>
      </c>
      <c r="Q8" s="188">
        <v>2</v>
      </c>
      <c r="R8" s="182">
        <f>Q8+P8+O8+N8+M8</f>
        <v>57</v>
      </c>
      <c r="S8" s="16"/>
      <c r="T8" s="16"/>
      <c r="U8" s="16"/>
      <c r="V8" s="16"/>
    </row>
    <row r="9" spans="1:22" ht="51" customHeight="1" thickBot="1" x14ac:dyDescent="0.25">
      <c r="A9" s="321" t="s">
        <v>24</v>
      </c>
      <c r="B9" s="21">
        <v>60</v>
      </c>
      <c r="C9" s="31">
        <v>3</v>
      </c>
      <c r="D9" s="32">
        <v>57</v>
      </c>
      <c r="E9" s="33">
        <v>0</v>
      </c>
      <c r="F9" s="173">
        <f>E9+D9+C9</f>
        <v>60</v>
      </c>
      <c r="G9" s="158">
        <v>55</v>
      </c>
      <c r="H9" s="174">
        <v>5</v>
      </c>
      <c r="I9" s="168">
        <f>H9+G9</f>
        <v>60</v>
      </c>
      <c r="J9" s="163">
        <v>48</v>
      </c>
      <c r="K9" s="179">
        <v>12</v>
      </c>
      <c r="L9" s="187">
        <f>K9+J9</f>
        <v>60</v>
      </c>
      <c r="M9" s="66">
        <v>0</v>
      </c>
      <c r="N9" s="67">
        <v>15</v>
      </c>
      <c r="O9" s="67">
        <v>23</v>
      </c>
      <c r="P9" s="67">
        <v>17</v>
      </c>
      <c r="Q9" s="188">
        <v>5</v>
      </c>
      <c r="R9" s="182">
        <f>Q9+P9+O9+N9+M9</f>
        <v>60</v>
      </c>
      <c r="S9" s="16"/>
    </row>
    <row r="10" spans="1:22" ht="51" customHeight="1" thickBot="1" x14ac:dyDescent="0.25">
      <c r="A10" s="25" t="s">
        <v>28</v>
      </c>
      <c r="B10" s="22">
        <v>1</v>
      </c>
      <c r="C10" s="34">
        <v>0</v>
      </c>
      <c r="D10" s="35">
        <v>1</v>
      </c>
      <c r="E10" s="36">
        <v>0</v>
      </c>
      <c r="F10" s="175">
        <f>E10+D10+C10</f>
        <v>1</v>
      </c>
      <c r="G10" s="159">
        <v>1</v>
      </c>
      <c r="H10" s="176">
        <v>0</v>
      </c>
      <c r="I10" s="169">
        <f>H10+G10</f>
        <v>1</v>
      </c>
      <c r="J10" s="164">
        <v>1</v>
      </c>
      <c r="K10" s="180">
        <v>0</v>
      </c>
      <c r="L10" s="189">
        <f>K10+J10</f>
        <v>1</v>
      </c>
      <c r="M10" s="69">
        <v>0</v>
      </c>
      <c r="N10" s="70">
        <v>0</v>
      </c>
      <c r="O10" s="70">
        <v>0</v>
      </c>
      <c r="P10" s="70">
        <v>1</v>
      </c>
      <c r="Q10" s="190">
        <v>0</v>
      </c>
      <c r="R10" s="183">
        <f>Q10+P10+O10+N10+M10</f>
        <v>1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165</v>
      </c>
      <c r="C11" s="18">
        <f t="shared" si="0"/>
        <v>6</v>
      </c>
      <c r="D11" s="19">
        <f t="shared" si="0"/>
        <v>159</v>
      </c>
      <c r="E11" s="20">
        <f t="shared" si="0"/>
        <v>0</v>
      </c>
      <c r="F11" s="177">
        <f t="shared" si="0"/>
        <v>165</v>
      </c>
      <c r="G11" s="160">
        <f t="shared" si="0"/>
        <v>158</v>
      </c>
      <c r="H11" s="48">
        <f t="shared" si="0"/>
        <v>7</v>
      </c>
      <c r="I11" s="170">
        <f t="shared" si="0"/>
        <v>165</v>
      </c>
      <c r="J11" s="165">
        <f t="shared" si="0"/>
        <v>146</v>
      </c>
      <c r="K11" s="60">
        <f t="shared" si="0"/>
        <v>19</v>
      </c>
      <c r="L11" s="191">
        <f t="shared" si="0"/>
        <v>165</v>
      </c>
      <c r="M11" s="161">
        <f t="shared" si="0"/>
        <v>2</v>
      </c>
      <c r="N11" s="73">
        <f t="shared" si="0"/>
        <v>48</v>
      </c>
      <c r="O11" s="73">
        <f t="shared" si="0"/>
        <v>53</v>
      </c>
      <c r="P11" s="73">
        <f t="shared" si="0"/>
        <v>52</v>
      </c>
      <c r="Q11" s="192">
        <f t="shared" si="0"/>
        <v>10</v>
      </c>
      <c r="R11" s="184">
        <f t="shared" si="0"/>
        <v>165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19"/>
      <c r="E12" s="319"/>
      <c r="F12" s="9"/>
      <c r="G12" s="319"/>
      <c r="H12" s="9"/>
      <c r="I12" s="9"/>
      <c r="J12" s="319"/>
      <c r="K12" s="319"/>
      <c r="L12" s="319"/>
      <c r="M12" s="319"/>
      <c r="N12" s="319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topLeftCell="A7" zoomScale="70" zoomScaleNormal="90" zoomScaleSheetLayoutView="70" workbookViewId="0">
      <selection activeCell="B8" sqref="B8:AI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28" width="5.125" style="4" customWidth="1"/>
    <col min="29" max="29" width="7.125" style="4" customWidth="1"/>
    <col min="30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20"/>
      <c r="E1" s="320"/>
      <c r="F1" s="320"/>
      <c r="G1" s="320"/>
      <c r="H1" s="320"/>
      <c r="I1" s="320"/>
      <c r="J1" s="2"/>
      <c r="K1" s="2"/>
      <c r="L1" s="320"/>
      <c r="M1" s="320"/>
      <c r="N1" s="2"/>
      <c r="O1" s="2"/>
      <c r="P1" s="2"/>
      <c r="Q1" s="2"/>
      <c r="R1" s="320"/>
      <c r="S1" s="3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</row>
    <row r="2" spans="1:39" ht="31.5" customHeight="1" x14ac:dyDescent="0.2">
      <c r="A2" s="371" t="s">
        <v>82</v>
      </c>
      <c r="B2" s="371"/>
      <c r="C2" s="371"/>
      <c r="D2" s="320"/>
      <c r="E2" s="320"/>
      <c r="F2" s="320"/>
      <c r="G2" s="320"/>
      <c r="H2" s="320"/>
      <c r="I2" s="320"/>
      <c r="J2" s="2"/>
      <c r="K2" s="2"/>
      <c r="L2" s="320"/>
      <c r="M2" s="320"/>
      <c r="N2" s="2"/>
      <c r="O2" s="2"/>
      <c r="P2" s="2"/>
      <c r="Q2" s="2"/>
      <c r="R2" s="320"/>
      <c r="S2" s="3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</row>
    <row r="3" spans="1:39" ht="31.5" customHeight="1" x14ac:dyDescent="0.2">
      <c r="A3" s="371" t="s">
        <v>2</v>
      </c>
      <c r="B3" s="371"/>
      <c r="C3" s="371"/>
      <c r="D3" s="320"/>
      <c r="E3" s="320"/>
      <c r="F3" s="320"/>
      <c r="G3" s="320"/>
      <c r="H3" s="320"/>
      <c r="I3" s="320"/>
      <c r="J3" s="2"/>
      <c r="K3" s="2"/>
      <c r="L3" s="320"/>
      <c r="M3" s="320"/>
      <c r="N3" s="2"/>
      <c r="O3" s="2"/>
      <c r="P3" s="2"/>
      <c r="Q3" s="2"/>
      <c r="R3" s="320"/>
      <c r="S3" s="3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</row>
    <row r="4" spans="1:39" s="5" customFormat="1" ht="44.25" customHeight="1" thickBot="1" x14ac:dyDescent="0.25">
      <c r="A4" s="372" t="s">
        <v>106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22" t="s">
        <v>22</v>
      </c>
      <c r="B8" s="250">
        <f>'30-1'!B7</f>
        <v>47</v>
      </c>
      <c r="C8" s="251">
        <f>B8+'ت 29-1'!C8</f>
        <v>1231</v>
      </c>
      <c r="D8" s="250">
        <f>'30-1'!C7</f>
        <v>1</v>
      </c>
      <c r="E8" s="251">
        <f>D8+'ت 29-1'!E8</f>
        <v>23</v>
      </c>
      <c r="F8" s="250">
        <f>'30-1'!D7</f>
        <v>46</v>
      </c>
      <c r="G8" s="251">
        <f>F8+'ت 29-1'!G8</f>
        <v>1201</v>
      </c>
      <c r="H8" s="250">
        <f>'30-1'!E7</f>
        <v>0</v>
      </c>
      <c r="I8" s="251">
        <f>H8+'ت 29-1'!I8</f>
        <v>7</v>
      </c>
      <c r="J8" s="250">
        <f t="shared" ref="J8:K8" si="0">D8+F8+H8</f>
        <v>47</v>
      </c>
      <c r="K8" s="251">
        <f t="shared" si="0"/>
        <v>1231</v>
      </c>
      <c r="L8" s="250">
        <f>'30-1'!G7</f>
        <v>47</v>
      </c>
      <c r="M8" s="251">
        <f>L8+'ت 29-1'!M8</f>
        <v>1176</v>
      </c>
      <c r="N8" s="250">
        <f>'30-1'!H7</f>
        <v>0</v>
      </c>
      <c r="O8" s="251">
        <f>N8+'ت 29-1'!O8</f>
        <v>55</v>
      </c>
      <c r="P8" s="250">
        <f t="shared" ref="P8:Q8" si="1">L8+N8</f>
        <v>47</v>
      </c>
      <c r="Q8" s="251">
        <f t="shared" si="1"/>
        <v>1231</v>
      </c>
      <c r="R8" s="250">
        <f>'30-1'!J7</f>
        <v>46</v>
      </c>
      <c r="S8" s="251">
        <f>R8+'ت 29-1'!S8</f>
        <v>1090</v>
      </c>
      <c r="T8" s="250">
        <f>'30-1'!K7</f>
        <v>1</v>
      </c>
      <c r="U8" s="251">
        <f>T8+'ت 29-1'!U8</f>
        <v>141</v>
      </c>
      <c r="V8" s="250">
        <f>R8+T8</f>
        <v>47</v>
      </c>
      <c r="W8" s="251">
        <f>U8+S8</f>
        <v>1231</v>
      </c>
      <c r="X8" s="250">
        <f>'30-1'!M7</f>
        <v>0</v>
      </c>
      <c r="Y8" s="251">
        <f>X8+'ت 29-1'!Y8</f>
        <v>1</v>
      </c>
      <c r="Z8" s="250">
        <f>'30-1'!N7</f>
        <v>16</v>
      </c>
      <c r="AA8" s="251">
        <f>Z8+'ت 29-1'!AA8</f>
        <v>297</v>
      </c>
      <c r="AB8" s="250">
        <f>'30-1'!O7</f>
        <v>11</v>
      </c>
      <c r="AC8" s="251">
        <f>AB8+'ت 29-1'!AC8</f>
        <v>307</v>
      </c>
      <c r="AD8" s="250">
        <f>'30-1'!P7</f>
        <v>17</v>
      </c>
      <c r="AE8" s="251">
        <f>AD8+'ت 29-1'!AE8</f>
        <v>507</v>
      </c>
      <c r="AF8" s="250">
        <f>'30-1'!Q7</f>
        <v>3</v>
      </c>
      <c r="AG8" s="251">
        <f>AF8+'ت 29-1'!AG8</f>
        <v>119</v>
      </c>
      <c r="AH8" s="250">
        <f t="shared" ref="AH8:AI8" si="2">AF8+AD8+AB8+Z8+X8</f>
        <v>47</v>
      </c>
      <c r="AI8" s="252">
        <f t="shared" si="2"/>
        <v>1231</v>
      </c>
      <c r="AJ8" s="7"/>
    </row>
    <row r="9" spans="1:39" ht="60" customHeight="1" thickBot="1" x14ac:dyDescent="0.25">
      <c r="A9" s="266" t="s">
        <v>23</v>
      </c>
      <c r="B9" s="250">
        <f>'30-1'!B8</f>
        <v>57</v>
      </c>
      <c r="C9" s="251">
        <f>B9+'ت 29-1'!C9</f>
        <v>818</v>
      </c>
      <c r="D9" s="250">
        <f>'30-1'!C8</f>
        <v>2</v>
      </c>
      <c r="E9" s="251">
        <f>D9+'ت 29-1'!E9</f>
        <v>29</v>
      </c>
      <c r="F9" s="250">
        <f>'30-1'!D8</f>
        <v>55</v>
      </c>
      <c r="G9" s="251">
        <f>F9+'ت 29-1'!G9</f>
        <v>781</v>
      </c>
      <c r="H9" s="250">
        <f>'30-1'!E8</f>
        <v>0</v>
      </c>
      <c r="I9" s="251">
        <f>H9+'ت 29-1'!I9</f>
        <v>8</v>
      </c>
      <c r="J9" s="250">
        <f t="shared" ref="J9:J11" si="3">D9+F9+H9</f>
        <v>57</v>
      </c>
      <c r="K9" s="251">
        <f t="shared" ref="K9:K11" si="4">E9+G9+I9</f>
        <v>818</v>
      </c>
      <c r="L9" s="250">
        <f>'30-1'!G8</f>
        <v>55</v>
      </c>
      <c r="M9" s="251">
        <f>L9+'ت 29-1'!M9</f>
        <v>744</v>
      </c>
      <c r="N9" s="250">
        <f>'30-1'!H8</f>
        <v>2</v>
      </c>
      <c r="O9" s="251">
        <f>N9+'ت 29-1'!O9</f>
        <v>74</v>
      </c>
      <c r="P9" s="250">
        <f t="shared" ref="P9:P11" si="5">L9+N9</f>
        <v>57</v>
      </c>
      <c r="Q9" s="251">
        <f t="shared" ref="Q9:Q11" si="6">M9+O9</f>
        <v>818</v>
      </c>
      <c r="R9" s="250">
        <f>'30-1'!J8</f>
        <v>51</v>
      </c>
      <c r="S9" s="251">
        <f>R9+'ت 29-1'!S9</f>
        <v>730</v>
      </c>
      <c r="T9" s="250">
        <f>'30-1'!K8</f>
        <v>6</v>
      </c>
      <c r="U9" s="251">
        <f>T9+'ت 29-1'!U9</f>
        <v>88</v>
      </c>
      <c r="V9" s="250">
        <f t="shared" ref="V9:V11" si="7">R9+T9</f>
        <v>57</v>
      </c>
      <c r="W9" s="251">
        <f t="shared" ref="W9:W11" si="8">U9+S9</f>
        <v>818</v>
      </c>
      <c r="X9" s="250">
        <f>'30-1'!M8</f>
        <v>2</v>
      </c>
      <c r="Y9" s="251">
        <f>X9+'ت 29-1'!Y9</f>
        <v>20</v>
      </c>
      <c r="Z9" s="250">
        <f>'30-1'!N8</f>
        <v>17</v>
      </c>
      <c r="AA9" s="251">
        <f>Z9+'ت 29-1'!AA9</f>
        <v>244</v>
      </c>
      <c r="AB9" s="250">
        <f>'30-1'!O8</f>
        <v>19</v>
      </c>
      <c r="AC9" s="251">
        <f>AB9+'ت 29-1'!AC9</f>
        <v>256</v>
      </c>
      <c r="AD9" s="250">
        <f>'30-1'!P8</f>
        <v>17</v>
      </c>
      <c r="AE9" s="251">
        <f>AD9+'ت 29-1'!AE9</f>
        <v>237</v>
      </c>
      <c r="AF9" s="250">
        <f>'30-1'!Q8</f>
        <v>2</v>
      </c>
      <c r="AG9" s="251">
        <f>AF9+'ت 29-1'!AG9</f>
        <v>61</v>
      </c>
      <c r="AH9" s="250">
        <f t="shared" ref="AH9:AH11" si="9">AF9+AD9+AB9+Z9+X9</f>
        <v>57</v>
      </c>
      <c r="AI9" s="252">
        <f t="shared" ref="AI9:AI11" si="10">AG9+AE9+AC9+AA9+Y9</f>
        <v>818</v>
      </c>
      <c r="AJ9" s="7"/>
      <c r="AK9" s="7"/>
      <c r="AL9" s="7"/>
      <c r="AM9" s="7"/>
    </row>
    <row r="10" spans="1:39" ht="60" customHeight="1" thickBot="1" x14ac:dyDescent="0.25">
      <c r="A10" s="322" t="s">
        <v>24</v>
      </c>
      <c r="B10" s="250">
        <f>'30-1'!B9</f>
        <v>60</v>
      </c>
      <c r="C10" s="251">
        <f>B10+'ت 29-1'!C10</f>
        <v>1182</v>
      </c>
      <c r="D10" s="250">
        <f>'30-1'!C9</f>
        <v>3</v>
      </c>
      <c r="E10" s="251">
        <f>D10+'ت 29-1'!E10</f>
        <v>31</v>
      </c>
      <c r="F10" s="250">
        <f>'30-1'!D9</f>
        <v>57</v>
      </c>
      <c r="G10" s="251">
        <f>F10+'ت 29-1'!G10</f>
        <v>1151</v>
      </c>
      <c r="H10" s="250">
        <f>'30-1'!E9</f>
        <v>0</v>
      </c>
      <c r="I10" s="251">
        <f>H10+'ت 29-1'!I10</f>
        <v>0</v>
      </c>
      <c r="J10" s="250">
        <f t="shared" si="3"/>
        <v>60</v>
      </c>
      <c r="K10" s="251">
        <f t="shared" si="4"/>
        <v>1182</v>
      </c>
      <c r="L10" s="250">
        <f>'30-1'!G9</f>
        <v>55</v>
      </c>
      <c r="M10" s="251">
        <f>L10+'ت 29-1'!M10</f>
        <v>1118</v>
      </c>
      <c r="N10" s="250">
        <f>'30-1'!H9</f>
        <v>5</v>
      </c>
      <c r="O10" s="251">
        <f>N10+'ت 29-1'!O10</f>
        <v>64</v>
      </c>
      <c r="P10" s="250">
        <f t="shared" si="5"/>
        <v>60</v>
      </c>
      <c r="Q10" s="251">
        <f t="shared" si="6"/>
        <v>1182</v>
      </c>
      <c r="R10" s="250">
        <f>'30-1'!J9</f>
        <v>48</v>
      </c>
      <c r="S10" s="251">
        <f>R10+'ت 29-1'!S10</f>
        <v>1050</v>
      </c>
      <c r="T10" s="250">
        <f>'30-1'!K9</f>
        <v>12</v>
      </c>
      <c r="U10" s="251">
        <f>T10+'ت 29-1'!U10</f>
        <v>132</v>
      </c>
      <c r="V10" s="250">
        <f t="shared" si="7"/>
        <v>60</v>
      </c>
      <c r="W10" s="251">
        <f t="shared" si="8"/>
        <v>1182</v>
      </c>
      <c r="X10" s="250">
        <f>'30-1'!M9</f>
        <v>0</v>
      </c>
      <c r="Y10" s="251">
        <f>X10+'ت 29-1'!Y10</f>
        <v>21</v>
      </c>
      <c r="Z10" s="250">
        <f>'30-1'!N9</f>
        <v>15</v>
      </c>
      <c r="AA10" s="251">
        <f>Z10+'ت 29-1'!AA10</f>
        <v>312</v>
      </c>
      <c r="AB10" s="250">
        <f>'30-1'!O9</f>
        <v>23</v>
      </c>
      <c r="AC10" s="251">
        <f>AB10+'ت 29-1'!AC10</f>
        <v>441</v>
      </c>
      <c r="AD10" s="250">
        <f>'30-1'!P9</f>
        <v>17</v>
      </c>
      <c r="AE10" s="251">
        <f>AD10+'ت 29-1'!AE10</f>
        <v>347</v>
      </c>
      <c r="AF10" s="250">
        <f>'30-1'!Q9</f>
        <v>5</v>
      </c>
      <c r="AG10" s="251">
        <f>AF10+'ت 29-1'!AG10</f>
        <v>61</v>
      </c>
      <c r="AH10" s="250">
        <f t="shared" si="9"/>
        <v>60</v>
      </c>
      <c r="AI10" s="252">
        <f t="shared" si="10"/>
        <v>1182</v>
      </c>
      <c r="AJ10" s="7"/>
    </row>
    <row r="11" spans="1:39" ht="60" customHeight="1" thickBot="1" x14ac:dyDescent="0.25">
      <c r="A11" s="322" t="s">
        <v>28</v>
      </c>
      <c r="B11" s="250">
        <f>'30-1'!B10</f>
        <v>1</v>
      </c>
      <c r="C11" s="251">
        <f>B11+'ت 29-1'!C11</f>
        <v>35</v>
      </c>
      <c r="D11" s="250">
        <f>'30-1'!C10</f>
        <v>0</v>
      </c>
      <c r="E11" s="251">
        <f>D11+'ت 29-1'!E11</f>
        <v>3</v>
      </c>
      <c r="F11" s="250">
        <f>'30-1'!D10</f>
        <v>1</v>
      </c>
      <c r="G11" s="251">
        <f>F11+'ت 29-1'!G11</f>
        <v>30</v>
      </c>
      <c r="H11" s="250">
        <f>'30-1'!E10</f>
        <v>0</v>
      </c>
      <c r="I11" s="251">
        <f>H11+'ت 29-1'!I11</f>
        <v>2</v>
      </c>
      <c r="J11" s="250">
        <f t="shared" si="3"/>
        <v>1</v>
      </c>
      <c r="K11" s="251">
        <f t="shared" si="4"/>
        <v>35</v>
      </c>
      <c r="L11" s="250">
        <f>'30-1'!G10</f>
        <v>1</v>
      </c>
      <c r="M11" s="251">
        <f>L11+'ت 29-1'!M11</f>
        <v>34</v>
      </c>
      <c r="N11" s="250">
        <f>'30-1'!H10</f>
        <v>0</v>
      </c>
      <c r="O11" s="251">
        <f>N11+'ت 29-1'!O11</f>
        <v>1</v>
      </c>
      <c r="P11" s="250">
        <f t="shared" si="5"/>
        <v>1</v>
      </c>
      <c r="Q11" s="251">
        <f t="shared" si="6"/>
        <v>35</v>
      </c>
      <c r="R11" s="250">
        <f>'30-1'!J10</f>
        <v>1</v>
      </c>
      <c r="S11" s="251">
        <f>R11+'ت 29-1'!S11</f>
        <v>35</v>
      </c>
      <c r="T11" s="250">
        <f>'30-1'!K10</f>
        <v>0</v>
      </c>
      <c r="U11" s="251">
        <f>T11+'ت 29-1'!U11</f>
        <v>0</v>
      </c>
      <c r="V11" s="250">
        <f t="shared" si="7"/>
        <v>1</v>
      </c>
      <c r="W11" s="251">
        <f t="shared" si="8"/>
        <v>35</v>
      </c>
      <c r="X11" s="250">
        <f>'30-1'!M10</f>
        <v>0</v>
      </c>
      <c r="Y11" s="251">
        <f>X11+'ت 29-1'!Y11</f>
        <v>0</v>
      </c>
      <c r="Z11" s="250">
        <f>'30-1'!N10</f>
        <v>0</v>
      </c>
      <c r="AA11" s="251">
        <f>Z11+'ت 29-1'!AA11</f>
        <v>1</v>
      </c>
      <c r="AB11" s="250">
        <f>'30-1'!O10</f>
        <v>0</v>
      </c>
      <c r="AC11" s="251">
        <f>AB11+'ت 29-1'!AC11</f>
        <v>3</v>
      </c>
      <c r="AD11" s="250">
        <f>'30-1'!P10</f>
        <v>1</v>
      </c>
      <c r="AE11" s="251">
        <f>AD11+'ت 29-1'!AE11</f>
        <v>30</v>
      </c>
      <c r="AF11" s="250">
        <f>'30-1'!Q10</f>
        <v>0</v>
      </c>
      <c r="AG11" s="251">
        <f>AF11+'ت 29-1'!AG11</f>
        <v>1</v>
      </c>
      <c r="AH11" s="250">
        <f t="shared" si="9"/>
        <v>1</v>
      </c>
      <c r="AI11" s="252">
        <f t="shared" si="10"/>
        <v>35</v>
      </c>
      <c r="AJ11" s="7"/>
    </row>
    <row r="12" spans="1:39" ht="74.25" customHeight="1" thickBot="1" x14ac:dyDescent="0.25">
      <c r="A12" s="253" t="s">
        <v>73</v>
      </c>
      <c r="B12" s="254">
        <f>SUM(B8:B11)</f>
        <v>165</v>
      </c>
      <c r="C12" s="255">
        <f>SUM(C8:C11)</f>
        <v>3266</v>
      </c>
      <c r="D12" s="256">
        <f t="shared" ref="D12:AI12" si="11">SUM(D8:D11)</f>
        <v>6</v>
      </c>
      <c r="E12" s="255">
        <f t="shared" si="11"/>
        <v>86</v>
      </c>
      <c r="F12" s="256">
        <f t="shared" si="11"/>
        <v>159</v>
      </c>
      <c r="G12" s="255">
        <f t="shared" si="11"/>
        <v>3163</v>
      </c>
      <c r="H12" s="256">
        <f t="shared" si="11"/>
        <v>0</v>
      </c>
      <c r="I12" s="255">
        <f t="shared" si="11"/>
        <v>17</v>
      </c>
      <c r="J12" s="256">
        <f t="shared" si="11"/>
        <v>165</v>
      </c>
      <c r="K12" s="255">
        <f t="shared" si="11"/>
        <v>3266</v>
      </c>
      <c r="L12" s="256">
        <f t="shared" si="11"/>
        <v>158</v>
      </c>
      <c r="M12" s="255">
        <f t="shared" si="11"/>
        <v>3072</v>
      </c>
      <c r="N12" s="256">
        <f t="shared" si="11"/>
        <v>7</v>
      </c>
      <c r="O12" s="255">
        <f t="shared" si="11"/>
        <v>194</v>
      </c>
      <c r="P12" s="256">
        <f t="shared" si="11"/>
        <v>165</v>
      </c>
      <c r="Q12" s="255">
        <f t="shared" si="11"/>
        <v>3266</v>
      </c>
      <c r="R12" s="256">
        <f t="shared" si="11"/>
        <v>146</v>
      </c>
      <c r="S12" s="255">
        <f t="shared" si="11"/>
        <v>2905</v>
      </c>
      <c r="T12" s="256">
        <f t="shared" si="11"/>
        <v>19</v>
      </c>
      <c r="U12" s="255">
        <f t="shared" si="11"/>
        <v>361</v>
      </c>
      <c r="V12" s="256">
        <f t="shared" si="11"/>
        <v>165</v>
      </c>
      <c r="W12" s="255">
        <f t="shared" si="11"/>
        <v>3266</v>
      </c>
      <c r="X12" s="256">
        <f t="shared" si="11"/>
        <v>2</v>
      </c>
      <c r="Y12" s="255">
        <f t="shared" si="11"/>
        <v>42</v>
      </c>
      <c r="Z12" s="256">
        <f t="shared" si="11"/>
        <v>48</v>
      </c>
      <c r="AA12" s="255">
        <f t="shared" si="11"/>
        <v>854</v>
      </c>
      <c r="AB12" s="256">
        <f t="shared" si="11"/>
        <v>53</v>
      </c>
      <c r="AC12" s="255">
        <f t="shared" si="11"/>
        <v>1007</v>
      </c>
      <c r="AD12" s="256">
        <f t="shared" si="11"/>
        <v>52</v>
      </c>
      <c r="AE12" s="255">
        <f t="shared" si="11"/>
        <v>1121</v>
      </c>
      <c r="AF12" s="256">
        <f t="shared" si="11"/>
        <v>10</v>
      </c>
      <c r="AG12" s="255">
        <f t="shared" si="11"/>
        <v>242</v>
      </c>
      <c r="AH12" s="256">
        <f t="shared" si="11"/>
        <v>165</v>
      </c>
      <c r="AI12" s="257">
        <f t="shared" si="11"/>
        <v>3266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19"/>
      <c r="F13" s="319"/>
      <c r="G13" s="319"/>
      <c r="H13" s="319"/>
      <c r="I13" s="319"/>
      <c r="J13" s="9"/>
      <c r="K13" s="9"/>
      <c r="L13" s="319"/>
      <c r="M13" s="319"/>
      <c r="N13" s="9"/>
      <c r="O13" s="9"/>
      <c r="P13" s="9"/>
      <c r="Q13" s="9"/>
      <c r="R13" s="319"/>
      <c r="S13" s="10"/>
      <c r="T13" s="319"/>
      <c r="U13" s="319"/>
      <c r="V13" s="319"/>
      <c r="W13" s="319"/>
      <c r="X13" s="319"/>
      <c r="Y13" s="319"/>
      <c r="Z13" s="319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15.37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76"/>
      <c r="E1" s="76"/>
      <c r="F1" s="76"/>
      <c r="G1" s="76"/>
      <c r="H1" s="76"/>
      <c r="I1" s="76"/>
      <c r="J1" s="2"/>
      <c r="K1" s="2"/>
      <c r="L1" s="76"/>
      <c r="M1" s="76"/>
      <c r="N1" s="2"/>
      <c r="O1" s="2"/>
      <c r="P1" s="2"/>
      <c r="Q1" s="2"/>
      <c r="R1" s="76"/>
      <c r="S1" s="3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9" ht="31.5" customHeight="1" x14ac:dyDescent="0.2">
      <c r="A2" s="371" t="s">
        <v>1</v>
      </c>
      <c r="B2" s="371"/>
      <c r="C2" s="371"/>
      <c r="D2" s="76"/>
      <c r="E2" s="76"/>
      <c r="F2" s="76"/>
      <c r="G2" s="76"/>
      <c r="H2" s="76"/>
      <c r="I2" s="76"/>
      <c r="J2" s="2"/>
      <c r="K2" s="2"/>
      <c r="L2" s="76"/>
      <c r="M2" s="76"/>
      <c r="N2" s="2"/>
      <c r="O2" s="2"/>
      <c r="P2" s="2"/>
      <c r="Q2" s="2"/>
      <c r="R2" s="76"/>
      <c r="S2" s="3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</row>
    <row r="3" spans="1:39" ht="31.5" customHeight="1" x14ac:dyDescent="0.2">
      <c r="A3" s="371" t="s">
        <v>2</v>
      </c>
      <c r="B3" s="371"/>
      <c r="C3" s="371"/>
      <c r="D3" s="76"/>
      <c r="E3" s="76"/>
      <c r="F3" s="76"/>
      <c r="G3" s="76"/>
      <c r="H3" s="76"/>
      <c r="I3" s="76"/>
      <c r="J3" s="2"/>
      <c r="K3" s="2"/>
      <c r="L3" s="76"/>
      <c r="M3" s="76"/>
      <c r="N3" s="2"/>
      <c r="O3" s="2"/>
      <c r="P3" s="2"/>
      <c r="Q3" s="2"/>
      <c r="R3" s="76"/>
      <c r="S3" s="3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9" s="5" customFormat="1" ht="44.25" customHeight="1" thickBot="1" x14ac:dyDescent="0.25">
      <c r="A4" s="372" t="s">
        <v>62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x14ac:dyDescent="0.2">
      <c r="A5" s="390" t="s">
        <v>3</v>
      </c>
      <c r="B5" s="392" t="s">
        <v>4</v>
      </c>
      <c r="C5" s="392"/>
      <c r="D5" s="392" t="s">
        <v>5</v>
      </c>
      <c r="E5" s="392"/>
      <c r="F5" s="392"/>
      <c r="G5" s="392"/>
      <c r="H5" s="392"/>
      <c r="I5" s="392"/>
      <c r="J5" s="392"/>
      <c r="K5" s="392"/>
      <c r="L5" s="392" t="s">
        <v>6</v>
      </c>
      <c r="M5" s="393"/>
      <c r="N5" s="393"/>
      <c r="O5" s="393"/>
      <c r="P5" s="393"/>
      <c r="Q5" s="393"/>
      <c r="R5" s="392" t="s">
        <v>7</v>
      </c>
      <c r="S5" s="393"/>
      <c r="T5" s="393"/>
      <c r="U5" s="393"/>
      <c r="V5" s="393"/>
      <c r="W5" s="393"/>
      <c r="X5" s="392" t="s">
        <v>8</v>
      </c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4"/>
    </row>
    <row r="6" spans="1:39" ht="83.25" customHeight="1" x14ac:dyDescent="0.2">
      <c r="A6" s="391"/>
      <c r="B6" s="389"/>
      <c r="C6" s="389"/>
      <c r="D6" s="389" t="s">
        <v>9</v>
      </c>
      <c r="E6" s="389"/>
      <c r="F6" s="389" t="s">
        <v>10</v>
      </c>
      <c r="G6" s="389"/>
      <c r="H6" s="389" t="s">
        <v>11</v>
      </c>
      <c r="I6" s="389"/>
      <c r="J6" s="388" t="s">
        <v>12</v>
      </c>
      <c r="K6" s="388"/>
      <c r="L6" s="389" t="s">
        <v>13</v>
      </c>
      <c r="M6" s="389"/>
      <c r="N6" s="388" t="s">
        <v>14</v>
      </c>
      <c r="O6" s="388"/>
      <c r="P6" s="388" t="s">
        <v>12</v>
      </c>
      <c r="Q6" s="388"/>
      <c r="R6" s="389" t="s">
        <v>15</v>
      </c>
      <c r="S6" s="389"/>
      <c r="T6" s="389" t="s">
        <v>16</v>
      </c>
      <c r="U6" s="389"/>
      <c r="V6" s="389" t="s">
        <v>12</v>
      </c>
      <c r="W6" s="389"/>
      <c r="X6" s="389" t="s">
        <v>17</v>
      </c>
      <c r="Y6" s="389"/>
      <c r="Z6" s="389" t="s">
        <v>18</v>
      </c>
      <c r="AA6" s="389"/>
      <c r="AB6" s="388" t="s">
        <v>19</v>
      </c>
      <c r="AC6" s="388"/>
      <c r="AD6" s="389" t="s">
        <v>20</v>
      </c>
      <c r="AE6" s="389"/>
      <c r="AF6" s="389" t="s">
        <v>21</v>
      </c>
      <c r="AG6" s="389"/>
      <c r="AH6" s="389" t="s">
        <v>12</v>
      </c>
      <c r="AI6" s="395"/>
    </row>
    <row r="7" spans="1:39" ht="64.5" customHeight="1" x14ac:dyDescent="0.2">
      <c r="A7" s="391"/>
      <c r="B7" s="81" t="s">
        <v>32</v>
      </c>
      <c r="C7" s="81" t="s">
        <v>33</v>
      </c>
      <c r="D7" s="81" t="s">
        <v>32</v>
      </c>
      <c r="E7" s="81" t="s">
        <v>33</v>
      </c>
      <c r="F7" s="81" t="s">
        <v>32</v>
      </c>
      <c r="G7" s="81" t="s">
        <v>33</v>
      </c>
      <c r="H7" s="81" t="s">
        <v>32</v>
      </c>
      <c r="I7" s="81" t="s">
        <v>33</v>
      </c>
      <c r="J7" s="81" t="s">
        <v>32</v>
      </c>
      <c r="K7" s="81" t="s">
        <v>33</v>
      </c>
      <c r="L7" s="81" t="s">
        <v>32</v>
      </c>
      <c r="M7" s="81" t="s">
        <v>33</v>
      </c>
      <c r="N7" s="81" t="s">
        <v>32</v>
      </c>
      <c r="O7" s="81" t="s">
        <v>33</v>
      </c>
      <c r="P7" s="81" t="s">
        <v>32</v>
      </c>
      <c r="Q7" s="81" t="s">
        <v>33</v>
      </c>
      <c r="R7" s="81" t="s">
        <v>32</v>
      </c>
      <c r="S7" s="81" t="s">
        <v>33</v>
      </c>
      <c r="T7" s="81" t="s">
        <v>32</v>
      </c>
      <c r="U7" s="81" t="s">
        <v>33</v>
      </c>
      <c r="V7" s="81" t="s">
        <v>32</v>
      </c>
      <c r="W7" s="81" t="s">
        <v>33</v>
      </c>
      <c r="X7" s="81" t="s">
        <v>32</v>
      </c>
      <c r="Y7" s="81" t="s">
        <v>33</v>
      </c>
      <c r="Z7" s="81" t="s">
        <v>32</v>
      </c>
      <c r="AA7" s="81" t="s">
        <v>33</v>
      </c>
      <c r="AB7" s="81" t="s">
        <v>32</v>
      </c>
      <c r="AC7" s="81" t="s">
        <v>33</v>
      </c>
      <c r="AD7" s="81" t="s">
        <v>32</v>
      </c>
      <c r="AE7" s="81" t="s">
        <v>33</v>
      </c>
      <c r="AF7" s="81" t="s">
        <v>32</v>
      </c>
      <c r="AG7" s="81" t="s">
        <v>33</v>
      </c>
      <c r="AH7" s="81" t="s">
        <v>32</v>
      </c>
      <c r="AI7" s="81" t="s">
        <v>33</v>
      </c>
    </row>
    <row r="8" spans="1:39" ht="51" customHeight="1" x14ac:dyDescent="0.2">
      <c r="A8" s="82" t="s">
        <v>22</v>
      </c>
      <c r="B8" s="6">
        <f>'2-1'!B7</f>
        <v>41</v>
      </c>
      <c r="C8" s="6">
        <f>B8+'ت 1-1'!C8</f>
        <v>70</v>
      </c>
      <c r="D8" s="6">
        <f>'2-1'!C7</f>
        <v>1</v>
      </c>
      <c r="E8" s="6">
        <f>D8+'ت 1-1'!E8</f>
        <v>2</v>
      </c>
      <c r="F8" s="6">
        <f>'2-1'!D7</f>
        <v>40</v>
      </c>
      <c r="G8" s="6">
        <f>F8+'ت 1-1'!G8</f>
        <v>68</v>
      </c>
      <c r="H8" s="6">
        <f>'2-1'!E7</f>
        <v>0</v>
      </c>
      <c r="I8" s="6">
        <f>H8+'ت 1-1'!I8</f>
        <v>0</v>
      </c>
      <c r="J8" s="6">
        <f>D8+F8+H8</f>
        <v>41</v>
      </c>
      <c r="K8" s="6">
        <f>E8+G8+I8</f>
        <v>70</v>
      </c>
      <c r="L8" s="6">
        <f>'2-1'!G7</f>
        <v>38</v>
      </c>
      <c r="M8" s="6">
        <f>L8+'ت 1-1'!M8</f>
        <v>65</v>
      </c>
      <c r="N8" s="6">
        <f>'2-1'!H7</f>
        <v>3</v>
      </c>
      <c r="O8" s="6">
        <f>N8+'ت 1-1'!O8</f>
        <v>5</v>
      </c>
      <c r="P8" s="6">
        <f>L8+N8</f>
        <v>41</v>
      </c>
      <c r="Q8" s="6">
        <f>M8+O8</f>
        <v>70</v>
      </c>
      <c r="R8" s="6">
        <f>'2-1'!J7</f>
        <v>39</v>
      </c>
      <c r="S8" s="6">
        <f>R8+'ت 1-1'!S8</f>
        <v>64</v>
      </c>
      <c r="T8" s="6">
        <f>'2-1'!K7</f>
        <v>2</v>
      </c>
      <c r="U8" s="6">
        <f>T8+'ت 1-1'!U8</f>
        <v>6</v>
      </c>
      <c r="V8" s="6">
        <f>R8+T8</f>
        <v>41</v>
      </c>
      <c r="W8" s="6">
        <f>U8+S8</f>
        <v>70</v>
      </c>
      <c r="X8" s="6">
        <f>'2-1'!M7</f>
        <v>0</v>
      </c>
      <c r="Y8" s="6">
        <f>X8+'ت 1-1'!Y8</f>
        <v>0</v>
      </c>
      <c r="Z8" s="6">
        <f>'2-1'!N7</f>
        <v>15</v>
      </c>
      <c r="AA8" s="6">
        <f>Z8+'ت 1-1'!AA8</f>
        <v>17</v>
      </c>
      <c r="AB8" s="6">
        <f>'2-1'!O7</f>
        <v>8</v>
      </c>
      <c r="AC8" s="6">
        <f>AB8+'ت 1-1'!AC8</f>
        <v>21</v>
      </c>
      <c r="AD8" s="6">
        <f>'2-1'!P7</f>
        <v>17</v>
      </c>
      <c r="AE8" s="6">
        <f>AD8+'ت 1-1'!AE8</f>
        <v>30</v>
      </c>
      <c r="AF8" s="6">
        <f>'2-1'!Q7</f>
        <v>1</v>
      </c>
      <c r="AG8" s="6">
        <f>AF8+'ت 1-1'!AG8</f>
        <v>2</v>
      </c>
      <c r="AH8" s="6">
        <f t="shared" ref="AH8:AI11" si="0">AF8+AD8+AB8+Z8+X8</f>
        <v>41</v>
      </c>
      <c r="AI8" s="83">
        <f t="shared" si="0"/>
        <v>70</v>
      </c>
      <c r="AJ8" s="7"/>
    </row>
    <row r="9" spans="1:39" ht="51" customHeight="1" x14ac:dyDescent="0.2">
      <c r="A9" s="82" t="s">
        <v>23</v>
      </c>
      <c r="B9" s="6">
        <f>'2-1'!B8</f>
        <v>20</v>
      </c>
      <c r="C9" s="6">
        <f>B9+'ت 1-1'!C9</f>
        <v>26</v>
      </c>
      <c r="D9" s="6">
        <f>'2-1'!C8</f>
        <v>0</v>
      </c>
      <c r="E9" s="6">
        <f>D9+'ت 1-1'!E9</f>
        <v>0</v>
      </c>
      <c r="F9" s="6">
        <f>'2-1'!D8</f>
        <v>20</v>
      </c>
      <c r="G9" s="6">
        <f>F9+'ت 1-1'!G9</f>
        <v>25</v>
      </c>
      <c r="H9" s="6">
        <f>'2-1'!E8</f>
        <v>0</v>
      </c>
      <c r="I9" s="6">
        <f>H9+'ت 1-1'!I9</f>
        <v>1</v>
      </c>
      <c r="J9" s="6">
        <f t="shared" ref="J9:K11" si="1">D9+F9+H9</f>
        <v>20</v>
      </c>
      <c r="K9" s="6">
        <f t="shared" si="1"/>
        <v>26</v>
      </c>
      <c r="L9" s="6">
        <f>'2-1'!G8</f>
        <v>18</v>
      </c>
      <c r="M9" s="6">
        <f>L9+'ت 1-1'!M9</f>
        <v>24</v>
      </c>
      <c r="N9" s="6">
        <f>'2-1'!H8</f>
        <v>2</v>
      </c>
      <c r="O9" s="6">
        <f>N9+'ت 1-1'!O9</f>
        <v>2</v>
      </c>
      <c r="P9" s="6">
        <f t="shared" ref="P9:Q11" si="2">L9+N9</f>
        <v>20</v>
      </c>
      <c r="Q9" s="6">
        <f t="shared" si="2"/>
        <v>26</v>
      </c>
      <c r="R9" s="6">
        <f>'2-1'!J8</f>
        <v>19</v>
      </c>
      <c r="S9" s="6">
        <f>R9+'ت 1-1'!S9</f>
        <v>25</v>
      </c>
      <c r="T9" s="6">
        <f>'2-1'!K8</f>
        <v>1</v>
      </c>
      <c r="U9" s="6">
        <f>T9+'ت 1-1'!U9</f>
        <v>1</v>
      </c>
      <c r="V9" s="6">
        <f>R9+T9</f>
        <v>20</v>
      </c>
      <c r="W9" s="6">
        <f>U9+S9</f>
        <v>26</v>
      </c>
      <c r="X9" s="6">
        <f>'2-1'!M8</f>
        <v>0</v>
      </c>
      <c r="Y9" s="6">
        <f>X9+'ت 1-1'!Y9</f>
        <v>0</v>
      </c>
      <c r="Z9" s="6">
        <f>'2-1'!N8</f>
        <v>5</v>
      </c>
      <c r="AA9" s="6">
        <f>Z9+'ت 1-1'!AA9</f>
        <v>8</v>
      </c>
      <c r="AB9" s="6">
        <f>'2-1'!O8</f>
        <v>8</v>
      </c>
      <c r="AC9" s="6">
        <f>AB9+'ت 1-1'!AC9</f>
        <v>11</v>
      </c>
      <c r="AD9" s="6">
        <f>'2-1'!P8</f>
        <v>6</v>
      </c>
      <c r="AE9" s="6">
        <f>AD9+'ت 1-1'!AE9</f>
        <v>6</v>
      </c>
      <c r="AF9" s="6">
        <f>'2-1'!Q8</f>
        <v>1</v>
      </c>
      <c r="AG9" s="6">
        <f>AF9+'ت 1-1'!AG9</f>
        <v>1</v>
      </c>
      <c r="AH9" s="6">
        <f t="shared" si="0"/>
        <v>20</v>
      </c>
      <c r="AI9" s="83">
        <f t="shared" si="0"/>
        <v>26</v>
      </c>
      <c r="AJ9" s="7"/>
      <c r="AK9" s="7"/>
      <c r="AL9" s="7"/>
      <c r="AM9" s="7"/>
    </row>
    <row r="10" spans="1:39" ht="51" customHeight="1" x14ac:dyDescent="0.2">
      <c r="A10" s="82" t="s">
        <v>24</v>
      </c>
      <c r="B10" s="6">
        <f>'2-1'!B9</f>
        <v>13</v>
      </c>
      <c r="C10" s="6">
        <f>B10+'ت 1-1'!C10</f>
        <v>15</v>
      </c>
      <c r="D10" s="6">
        <f>'2-1'!C9</f>
        <v>1</v>
      </c>
      <c r="E10" s="6">
        <f>D10+'ت 1-1'!E10</f>
        <v>1</v>
      </c>
      <c r="F10" s="6">
        <f>'2-1'!D9</f>
        <v>12</v>
      </c>
      <c r="G10" s="6">
        <f>F10+'ت 1-1'!G10</f>
        <v>14</v>
      </c>
      <c r="H10" s="6">
        <f>'2-1'!E9</f>
        <v>0</v>
      </c>
      <c r="I10" s="6">
        <f>H10+'ت 1-1'!I10</f>
        <v>0</v>
      </c>
      <c r="J10" s="6">
        <f t="shared" si="1"/>
        <v>13</v>
      </c>
      <c r="K10" s="6">
        <f t="shared" si="1"/>
        <v>15</v>
      </c>
      <c r="L10" s="6">
        <f>'2-1'!G9</f>
        <v>13</v>
      </c>
      <c r="M10" s="6">
        <f>L10+'ت 1-1'!M10</f>
        <v>15</v>
      </c>
      <c r="N10" s="6">
        <f>'2-1'!H9</f>
        <v>0</v>
      </c>
      <c r="O10" s="6">
        <f>N10+'ت 1-1'!O10</f>
        <v>0</v>
      </c>
      <c r="P10" s="6">
        <f t="shared" si="2"/>
        <v>13</v>
      </c>
      <c r="Q10" s="6">
        <f t="shared" si="2"/>
        <v>15</v>
      </c>
      <c r="R10" s="6">
        <f>'2-1'!J9</f>
        <v>13</v>
      </c>
      <c r="S10" s="6">
        <f>R10+'ت 1-1'!S10</f>
        <v>15</v>
      </c>
      <c r="T10" s="6">
        <f>'2-1'!K9</f>
        <v>0</v>
      </c>
      <c r="U10" s="6">
        <f>T10+'ت 1-1'!U10</f>
        <v>0</v>
      </c>
      <c r="V10" s="6">
        <f>R10+T10</f>
        <v>13</v>
      </c>
      <c r="W10" s="6">
        <f>U10+S10</f>
        <v>15</v>
      </c>
      <c r="X10" s="6">
        <f>'2-1'!M9</f>
        <v>1</v>
      </c>
      <c r="Y10" s="6">
        <f>X10+'ت 1-1'!Y10</f>
        <v>1</v>
      </c>
      <c r="Z10" s="6">
        <f>'2-1'!N9</f>
        <v>3</v>
      </c>
      <c r="AA10" s="6">
        <f>Z10+'ت 1-1'!AA10</f>
        <v>5</v>
      </c>
      <c r="AB10" s="6">
        <f>'2-1'!O9</f>
        <v>4</v>
      </c>
      <c r="AC10" s="6">
        <f>AB10+'ت 1-1'!AC10</f>
        <v>4</v>
      </c>
      <c r="AD10" s="6">
        <f>'2-1'!P9</f>
        <v>4</v>
      </c>
      <c r="AE10" s="6">
        <f>AD10+'ت 1-1'!AE10</f>
        <v>4</v>
      </c>
      <c r="AF10" s="6">
        <f>'2-1'!Q9</f>
        <v>1</v>
      </c>
      <c r="AG10" s="6">
        <f>AF10+'ت 1-1'!AG10</f>
        <v>1</v>
      </c>
      <c r="AH10" s="6">
        <f t="shared" si="0"/>
        <v>13</v>
      </c>
      <c r="AI10" s="83">
        <f t="shared" si="0"/>
        <v>15</v>
      </c>
      <c r="AJ10" s="7"/>
    </row>
    <row r="11" spans="1:39" ht="51" customHeight="1" x14ac:dyDescent="0.2">
      <c r="A11" s="98" t="s">
        <v>59</v>
      </c>
      <c r="B11" s="6">
        <f>'2-1'!B10</f>
        <v>0</v>
      </c>
      <c r="C11" s="6">
        <f>B11+'ت 1-1'!C11</f>
        <v>0</v>
      </c>
      <c r="D11" s="6">
        <f>'2-1'!C10</f>
        <v>0</v>
      </c>
      <c r="E11" s="6">
        <f>D11+'ت 1-1'!E11</f>
        <v>0</v>
      </c>
      <c r="F11" s="6">
        <f>'2-1'!D10</f>
        <v>0</v>
      </c>
      <c r="G11" s="6">
        <f>F11+'ت 1-1'!G11</f>
        <v>0</v>
      </c>
      <c r="H11" s="6">
        <f>'2-1'!E10</f>
        <v>0</v>
      </c>
      <c r="I11" s="6">
        <f>H11+'ت 1-1'!I11</f>
        <v>0</v>
      </c>
      <c r="J11" s="6">
        <f t="shared" si="1"/>
        <v>0</v>
      </c>
      <c r="K11" s="6">
        <f t="shared" si="1"/>
        <v>0</v>
      </c>
      <c r="L11" s="6">
        <f>'2-1'!G10</f>
        <v>0</v>
      </c>
      <c r="M11" s="6">
        <f>L11+'ت 1-1'!M11</f>
        <v>0</v>
      </c>
      <c r="N11" s="6">
        <f>'2-1'!H10</f>
        <v>0</v>
      </c>
      <c r="O11" s="6">
        <f>N11+'ت 1-1'!O11</f>
        <v>0</v>
      </c>
      <c r="P11" s="6">
        <f t="shared" si="2"/>
        <v>0</v>
      </c>
      <c r="Q11" s="6">
        <f t="shared" si="2"/>
        <v>0</v>
      </c>
      <c r="R11" s="6">
        <f>'2-1'!J10</f>
        <v>0</v>
      </c>
      <c r="S11" s="6">
        <f>R11+'ت 1-1'!S11</f>
        <v>0</v>
      </c>
      <c r="T11" s="6">
        <f>'2-1'!K10</f>
        <v>0</v>
      </c>
      <c r="U11" s="6">
        <f>T11+'ت 1-1'!U11</f>
        <v>0</v>
      </c>
      <c r="V11" s="6">
        <f>R11+T11</f>
        <v>0</v>
      </c>
      <c r="W11" s="6">
        <f>U11+S11</f>
        <v>0</v>
      </c>
      <c r="X11" s="6">
        <f>'2-1'!M10</f>
        <v>0</v>
      </c>
      <c r="Y11" s="6">
        <f>X11+'ت 1-1'!Y11</f>
        <v>0</v>
      </c>
      <c r="Z11" s="6">
        <f>'2-1'!N10</f>
        <v>0</v>
      </c>
      <c r="AA11" s="6">
        <f>Z11+'ت 1-1'!AA11</f>
        <v>0</v>
      </c>
      <c r="AB11" s="6">
        <f>'2-1'!O10</f>
        <v>0</v>
      </c>
      <c r="AC11" s="6">
        <f>AB11+'ت 1-1'!AC11</f>
        <v>0</v>
      </c>
      <c r="AD11" s="6">
        <f>'2-1'!P10</f>
        <v>0</v>
      </c>
      <c r="AE11" s="6">
        <f>AD11+'ت 1-1'!AE11</f>
        <v>0</v>
      </c>
      <c r="AF11" s="6">
        <f>'2-1'!Q10</f>
        <v>0</v>
      </c>
      <c r="AG11" s="6">
        <f>AF11+'ت 1-1'!AG11</f>
        <v>0</v>
      </c>
      <c r="AH11" s="6">
        <f t="shared" si="0"/>
        <v>0</v>
      </c>
      <c r="AI11" s="83">
        <f t="shared" si="0"/>
        <v>0</v>
      </c>
      <c r="AJ11" s="7"/>
    </row>
    <row r="12" spans="1:39" ht="56.25" customHeight="1" thickBot="1" x14ac:dyDescent="0.25">
      <c r="A12" s="84" t="s">
        <v>25</v>
      </c>
      <c r="B12" s="85">
        <f t="shared" ref="B12:AI12" si="3">SUM(B8:B10)</f>
        <v>74</v>
      </c>
      <c r="C12" s="85">
        <f t="shared" si="3"/>
        <v>111</v>
      </c>
      <c r="D12" s="85">
        <f t="shared" si="3"/>
        <v>2</v>
      </c>
      <c r="E12" s="85">
        <f t="shared" si="3"/>
        <v>3</v>
      </c>
      <c r="F12" s="85">
        <f t="shared" si="3"/>
        <v>72</v>
      </c>
      <c r="G12" s="85">
        <f t="shared" si="3"/>
        <v>107</v>
      </c>
      <c r="H12" s="85">
        <f t="shared" si="3"/>
        <v>0</v>
      </c>
      <c r="I12" s="85">
        <f t="shared" si="3"/>
        <v>1</v>
      </c>
      <c r="J12" s="85">
        <f t="shared" si="3"/>
        <v>74</v>
      </c>
      <c r="K12" s="85">
        <f t="shared" si="3"/>
        <v>111</v>
      </c>
      <c r="L12" s="85">
        <f t="shared" si="3"/>
        <v>69</v>
      </c>
      <c r="M12" s="85">
        <f t="shared" si="3"/>
        <v>104</v>
      </c>
      <c r="N12" s="85">
        <f t="shared" si="3"/>
        <v>5</v>
      </c>
      <c r="O12" s="85">
        <f t="shared" si="3"/>
        <v>7</v>
      </c>
      <c r="P12" s="85">
        <f t="shared" si="3"/>
        <v>74</v>
      </c>
      <c r="Q12" s="85">
        <f t="shared" si="3"/>
        <v>111</v>
      </c>
      <c r="R12" s="85">
        <f t="shared" si="3"/>
        <v>71</v>
      </c>
      <c r="S12" s="85">
        <f t="shared" si="3"/>
        <v>104</v>
      </c>
      <c r="T12" s="85">
        <f t="shared" si="3"/>
        <v>3</v>
      </c>
      <c r="U12" s="85">
        <f t="shared" si="3"/>
        <v>7</v>
      </c>
      <c r="V12" s="85">
        <f t="shared" si="3"/>
        <v>74</v>
      </c>
      <c r="W12" s="85">
        <f t="shared" si="3"/>
        <v>111</v>
      </c>
      <c r="X12" s="85">
        <f t="shared" si="3"/>
        <v>1</v>
      </c>
      <c r="Y12" s="85">
        <f t="shared" si="3"/>
        <v>1</v>
      </c>
      <c r="Z12" s="85">
        <f t="shared" si="3"/>
        <v>23</v>
      </c>
      <c r="AA12" s="85">
        <f t="shared" si="3"/>
        <v>30</v>
      </c>
      <c r="AB12" s="85">
        <f t="shared" si="3"/>
        <v>20</v>
      </c>
      <c r="AC12" s="85">
        <f t="shared" si="3"/>
        <v>36</v>
      </c>
      <c r="AD12" s="85">
        <f t="shared" si="3"/>
        <v>27</v>
      </c>
      <c r="AE12" s="85">
        <f t="shared" si="3"/>
        <v>40</v>
      </c>
      <c r="AF12" s="85">
        <f t="shared" si="3"/>
        <v>3</v>
      </c>
      <c r="AG12" s="85">
        <f t="shared" si="3"/>
        <v>4</v>
      </c>
      <c r="AH12" s="85">
        <f t="shared" si="3"/>
        <v>74</v>
      </c>
      <c r="AI12" s="86">
        <f t="shared" si="3"/>
        <v>111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75"/>
      <c r="F13" s="75"/>
      <c r="G13" s="75"/>
      <c r="H13" s="75"/>
      <c r="I13" s="75"/>
      <c r="J13" s="9"/>
      <c r="K13" s="9"/>
      <c r="L13" s="75"/>
      <c r="M13" s="75"/>
      <c r="N13" s="9"/>
      <c r="O13" s="9"/>
      <c r="P13" s="9"/>
      <c r="Q13" s="9"/>
      <c r="R13" s="75"/>
      <c r="S13" s="10"/>
      <c r="T13" s="75"/>
      <c r="U13" s="75"/>
      <c r="V13" s="75"/>
      <c r="W13" s="75"/>
      <c r="X13" s="75"/>
      <c r="Y13" s="75"/>
      <c r="Z13" s="7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24"/>
      <c r="E1" s="324"/>
      <c r="F1" s="2"/>
      <c r="G1" s="324"/>
      <c r="H1" s="2"/>
      <c r="I1" s="2"/>
      <c r="J1" s="324"/>
      <c r="K1" s="324"/>
      <c r="L1" s="324"/>
      <c r="M1" s="324"/>
      <c r="N1" s="324"/>
      <c r="O1" s="324"/>
      <c r="P1" s="324"/>
      <c r="Q1" s="324"/>
      <c r="R1" s="324"/>
    </row>
    <row r="2" spans="1:22" ht="31.5" customHeight="1" x14ac:dyDescent="0.2">
      <c r="A2" s="371" t="s">
        <v>1</v>
      </c>
      <c r="B2" s="371"/>
      <c r="C2" s="371"/>
      <c r="D2" s="324"/>
      <c r="E2" s="324"/>
      <c r="F2" s="2"/>
      <c r="G2" s="324"/>
      <c r="H2" s="2"/>
      <c r="I2" s="2"/>
      <c r="J2" s="324"/>
      <c r="K2" s="324"/>
      <c r="L2" s="324"/>
      <c r="M2" s="324"/>
      <c r="N2" s="324"/>
      <c r="O2" s="324"/>
      <c r="P2" s="324"/>
      <c r="Q2" s="324"/>
      <c r="R2" s="324"/>
    </row>
    <row r="3" spans="1:22" ht="31.5" customHeight="1" x14ac:dyDescent="0.2">
      <c r="A3" s="371" t="s">
        <v>2</v>
      </c>
      <c r="B3" s="371"/>
      <c r="C3" s="371"/>
      <c r="D3" s="324"/>
      <c r="E3" s="324"/>
      <c r="F3" s="2"/>
      <c r="G3" s="324"/>
      <c r="H3" s="2"/>
      <c r="I3" s="2"/>
      <c r="J3" s="324"/>
      <c r="K3" s="324"/>
      <c r="L3" s="324"/>
      <c r="M3" s="324"/>
      <c r="N3" s="324"/>
      <c r="O3" s="324"/>
      <c r="P3" s="324"/>
      <c r="Q3" s="324"/>
      <c r="R3" s="324"/>
    </row>
    <row r="4" spans="1:22" s="15" customFormat="1" ht="44.25" customHeight="1" thickBot="1" x14ac:dyDescent="0.25">
      <c r="A4" s="372" t="s">
        <v>109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25" t="s">
        <v>22</v>
      </c>
      <c r="B7" s="21">
        <v>71</v>
      </c>
      <c r="C7" s="31">
        <v>2</v>
      </c>
      <c r="D7" s="32">
        <v>69</v>
      </c>
      <c r="E7" s="33">
        <v>0</v>
      </c>
      <c r="F7" s="173">
        <f>E7+D7+C7</f>
        <v>71</v>
      </c>
      <c r="G7" s="158">
        <v>69</v>
      </c>
      <c r="H7" s="174">
        <v>2</v>
      </c>
      <c r="I7" s="168">
        <f>H7+G7</f>
        <v>71</v>
      </c>
      <c r="J7" s="163">
        <v>59</v>
      </c>
      <c r="K7" s="179">
        <v>12</v>
      </c>
      <c r="L7" s="187">
        <f>K7+J7</f>
        <v>71</v>
      </c>
      <c r="M7" s="66">
        <v>1</v>
      </c>
      <c r="N7" s="67">
        <v>16</v>
      </c>
      <c r="O7" s="67">
        <v>15</v>
      </c>
      <c r="P7" s="67">
        <v>36</v>
      </c>
      <c r="Q7" s="188">
        <v>3</v>
      </c>
      <c r="R7" s="182">
        <f>Q7+P7+O7+N7+M7</f>
        <v>71</v>
      </c>
      <c r="S7" s="16"/>
    </row>
    <row r="8" spans="1:22" ht="51" customHeight="1" thickBot="1" x14ac:dyDescent="0.25">
      <c r="A8" s="325" t="s">
        <v>23</v>
      </c>
      <c r="B8" s="21">
        <v>58</v>
      </c>
      <c r="C8" s="31">
        <v>1</v>
      </c>
      <c r="D8" s="32">
        <v>57</v>
      </c>
      <c r="E8" s="33">
        <v>0</v>
      </c>
      <c r="F8" s="173">
        <f>E8+D8+C8</f>
        <v>58</v>
      </c>
      <c r="G8" s="158">
        <v>56</v>
      </c>
      <c r="H8" s="174">
        <v>2</v>
      </c>
      <c r="I8" s="168">
        <f>H8+G8</f>
        <v>58</v>
      </c>
      <c r="J8" s="163">
        <v>48</v>
      </c>
      <c r="K8" s="179">
        <v>10</v>
      </c>
      <c r="L8" s="187">
        <f>K8+J8</f>
        <v>58</v>
      </c>
      <c r="M8" s="66">
        <v>1</v>
      </c>
      <c r="N8" s="67">
        <v>23</v>
      </c>
      <c r="O8" s="67">
        <v>10</v>
      </c>
      <c r="P8" s="67">
        <v>20</v>
      </c>
      <c r="Q8" s="188">
        <v>4</v>
      </c>
      <c r="R8" s="182">
        <f>Q8+P8+O8+N8+M8</f>
        <v>58</v>
      </c>
      <c r="S8" s="16"/>
      <c r="T8" s="16"/>
      <c r="U8" s="16"/>
      <c r="V8" s="16"/>
    </row>
    <row r="9" spans="1:22" ht="51" customHeight="1" thickBot="1" x14ac:dyDescent="0.25">
      <c r="A9" s="325" t="s">
        <v>24</v>
      </c>
      <c r="B9" s="21">
        <v>70</v>
      </c>
      <c r="C9" s="31">
        <v>3</v>
      </c>
      <c r="D9" s="32">
        <v>67</v>
      </c>
      <c r="E9" s="33">
        <v>0</v>
      </c>
      <c r="F9" s="173">
        <f>E9+D9+C9</f>
        <v>70</v>
      </c>
      <c r="G9" s="158">
        <v>67</v>
      </c>
      <c r="H9" s="174">
        <v>3</v>
      </c>
      <c r="I9" s="168">
        <f>H9+G9</f>
        <v>70</v>
      </c>
      <c r="J9" s="163">
        <v>59</v>
      </c>
      <c r="K9" s="179">
        <v>11</v>
      </c>
      <c r="L9" s="187">
        <f>K9+J9</f>
        <v>70</v>
      </c>
      <c r="M9" s="66">
        <v>2</v>
      </c>
      <c r="N9" s="67">
        <v>13</v>
      </c>
      <c r="O9" s="67">
        <v>30</v>
      </c>
      <c r="P9" s="67">
        <v>22</v>
      </c>
      <c r="Q9" s="188">
        <v>3</v>
      </c>
      <c r="R9" s="182">
        <f>Q9+P9+O9+N9+M9</f>
        <v>70</v>
      </c>
      <c r="S9" s="16"/>
    </row>
    <row r="10" spans="1:22" ht="51" customHeight="1" thickBot="1" x14ac:dyDescent="0.25">
      <c r="A10" s="25" t="s">
        <v>28</v>
      </c>
      <c r="B10" s="22">
        <v>1</v>
      </c>
      <c r="C10" s="34">
        <v>0</v>
      </c>
      <c r="D10" s="35">
        <v>1</v>
      </c>
      <c r="E10" s="36">
        <v>0</v>
      </c>
      <c r="F10" s="175">
        <f>E10+D10+C10</f>
        <v>1</v>
      </c>
      <c r="G10" s="159">
        <v>1</v>
      </c>
      <c r="H10" s="176">
        <v>0</v>
      </c>
      <c r="I10" s="169">
        <f>H10+G10</f>
        <v>1</v>
      </c>
      <c r="J10" s="164">
        <v>1</v>
      </c>
      <c r="K10" s="180">
        <v>0</v>
      </c>
      <c r="L10" s="189">
        <f>K10+J10</f>
        <v>1</v>
      </c>
      <c r="M10" s="69">
        <v>0</v>
      </c>
      <c r="N10" s="70">
        <v>0</v>
      </c>
      <c r="O10" s="70">
        <v>1</v>
      </c>
      <c r="P10" s="70">
        <v>0</v>
      </c>
      <c r="Q10" s="190">
        <v>0</v>
      </c>
      <c r="R10" s="183">
        <f>Q10+P10+O10+N10+M10</f>
        <v>1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200</v>
      </c>
      <c r="C11" s="18">
        <f t="shared" si="0"/>
        <v>6</v>
      </c>
      <c r="D11" s="19">
        <f t="shared" si="0"/>
        <v>194</v>
      </c>
      <c r="E11" s="20">
        <f t="shared" si="0"/>
        <v>0</v>
      </c>
      <c r="F11" s="177">
        <f t="shared" si="0"/>
        <v>200</v>
      </c>
      <c r="G11" s="160">
        <f t="shared" si="0"/>
        <v>193</v>
      </c>
      <c r="H11" s="48">
        <f t="shared" si="0"/>
        <v>7</v>
      </c>
      <c r="I11" s="170">
        <f t="shared" si="0"/>
        <v>200</v>
      </c>
      <c r="J11" s="165">
        <f t="shared" si="0"/>
        <v>167</v>
      </c>
      <c r="K11" s="60">
        <f t="shared" si="0"/>
        <v>33</v>
      </c>
      <c r="L11" s="191">
        <f t="shared" si="0"/>
        <v>200</v>
      </c>
      <c r="M11" s="161">
        <f t="shared" si="0"/>
        <v>4</v>
      </c>
      <c r="N11" s="73">
        <f t="shared" si="0"/>
        <v>52</v>
      </c>
      <c r="O11" s="73">
        <f t="shared" si="0"/>
        <v>56</v>
      </c>
      <c r="P11" s="73">
        <f t="shared" si="0"/>
        <v>78</v>
      </c>
      <c r="Q11" s="192">
        <f t="shared" si="0"/>
        <v>10</v>
      </c>
      <c r="R11" s="184">
        <f t="shared" si="0"/>
        <v>200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23"/>
      <c r="E12" s="323"/>
      <c r="F12" s="9"/>
      <c r="G12" s="323"/>
      <c r="H12" s="9"/>
      <c r="I12" s="9"/>
      <c r="J12" s="323"/>
      <c r="K12" s="323"/>
      <c r="L12" s="323"/>
      <c r="M12" s="323"/>
      <c r="N12" s="323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N10" sqref="N10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28" width="5.125" style="4" customWidth="1"/>
    <col min="29" max="29" width="7.125" style="4" customWidth="1"/>
    <col min="30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24"/>
      <c r="E1" s="324"/>
      <c r="F1" s="324"/>
      <c r="G1" s="324"/>
      <c r="H1" s="324"/>
      <c r="I1" s="324"/>
      <c r="J1" s="2"/>
      <c r="K1" s="2"/>
      <c r="L1" s="324"/>
      <c r="M1" s="324"/>
      <c r="N1" s="2"/>
      <c r="O1" s="2"/>
      <c r="P1" s="2"/>
      <c r="Q1" s="2"/>
      <c r="R1" s="324"/>
      <c r="S1" s="3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</row>
    <row r="2" spans="1:39" ht="31.5" customHeight="1" x14ac:dyDescent="0.2">
      <c r="A2" s="371" t="s">
        <v>82</v>
      </c>
      <c r="B2" s="371"/>
      <c r="C2" s="371"/>
      <c r="D2" s="324"/>
      <c r="E2" s="324"/>
      <c r="F2" s="324"/>
      <c r="G2" s="324"/>
      <c r="H2" s="324"/>
      <c r="I2" s="324"/>
      <c r="J2" s="2"/>
      <c r="K2" s="2"/>
      <c r="L2" s="324"/>
      <c r="M2" s="324"/>
      <c r="N2" s="2"/>
      <c r="O2" s="2"/>
      <c r="P2" s="2"/>
      <c r="Q2" s="2"/>
      <c r="R2" s="324"/>
      <c r="S2" s="3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</row>
    <row r="3" spans="1:39" ht="31.5" customHeight="1" x14ac:dyDescent="0.2">
      <c r="A3" s="371" t="s">
        <v>2</v>
      </c>
      <c r="B3" s="371"/>
      <c r="C3" s="371"/>
      <c r="D3" s="324"/>
      <c r="E3" s="324"/>
      <c r="F3" s="324"/>
      <c r="G3" s="324"/>
      <c r="H3" s="324"/>
      <c r="I3" s="324"/>
      <c r="J3" s="2"/>
      <c r="K3" s="2"/>
      <c r="L3" s="324"/>
      <c r="M3" s="324"/>
      <c r="N3" s="2"/>
      <c r="O3" s="2"/>
      <c r="P3" s="2"/>
      <c r="Q3" s="2"/>
      <c r="R3" s="324"/>
      <c r="S3" s="3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</row>
    <row r="4" spans="1:39" s="5" customFormat="1" ht="44.25" customHeight="1" thickBot="1" x14ac:dyDescent="0.25">
      <c r="A4" s="372" t="s">
        <v>108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26" t="s">
        <v>22</v>
      </c>
      <c r="B8" s="250">
        <f>'31-1'!B7</f>
        <v>71</v>
      </c>
      <c r="C8" s="251">
        <f>B8+'ت 30-1'!C8</f>
        <v>1302</v>
      </c>
      <c r="D8" s="250">
        <f>'31-1'!C7</f>
        <v>2</v>
      </c>
      <c r="E8" s="251">
        <f>D8+'ت 30-1'!E8</f>
        <v>25</v>
      </c>
      <c r="F8" s="250">
        <f>'31-1'!D7</f>
        <v>69</v>
      </c>
      <c r="G8" s="251">
        <f>F8+'ت 30-1'!G8</f>
        <v>1270</v>
      </c>
      <c r="H8" s="250">
        <f>'31-1'!E7</f>
        <v>0</v>
      </c>
      <c r="I8" s="251">
        <f>H8+'ت 30-1'!I8</f>
        <v>7</v>
      </c>
      <c r="J8" s="250">
        <f t="shared" ref="J8:K8" si="0">D8+F8+H8</f>
        <v>71</v>
      </c>
      <c r="K8" s="251">
        <f t="shared" si="0"/>
        <v>1302</v>
      </c>
      <c r="L8" s="250">
        <f>'31-1'!G7</f>
        <v>69</v>
      </c>
      <c r="M8" s="251">
        <f>L8+'ت 30-1'!M8</f>
        <v>1245</v>
      </c>
      <c r="N8" s="250">
        <f>'31-1'!H7</f>
        <v>2</v>
      </c>
      <c r="O8" s="251">
        <f>N8+'ت 30-1'!O8</f>
        <v>57</v>
      </c>
      <c r="P8" s="250">
        <f t="shared" ref="P8:Q8" si="1">L8+N8</f>
        <v>71</v>
      </c>
      <c r="Q8" s="251">
        <f t="shared" si="1"/>
        <v>1302</v>
      </c>
      <c r="R8" s="250">
        <f>'31-1'!J7</f>
        <v>59</v>
      </c>
      <c r="S8" s="251">
        <f>R8+'ت 30-1'!S8</f>
        <v>1149</v>
      </c>
      <c r="T8" s="250">
        <f>'31-1'!K7</f>
        <v>12</v>
      </c>
      <c r="U8" s="251">
        <f>T8+'ت 30-1'!U8</f>
        <v>153</v>
      </c>
      <c r="V8" s="250">
        <f>R8+T8</f>
        <v>71</v>
      </c>
      <c r="W8" s="251">
        <f>U8+S8</f>
        <v>1302</v>
      </c>
      <c r="X8" s="250">
        <f>'31-1'!M7</f>
        <v>1</v>
      </c>
      <c r="Y8" s="251">
        <f>X8+'ت 30-1'!Y8</f>
        <v>2</v>
      </c>
      <c r="Z8" s="250">
        <f>'31-1'!N7</f>
        <v>16</v>
      </c>
      <c r="AA8" s="251">
        <f>Z8+'ت 30-1'!AA8</f>
        <v>313</v>
      </c>
      <c r="AB8" s="250">
        <f>'31-1'!O7</f>
        <v>15</v>
      </c>
      <c r="AC8" s="251">
        <f>AB8+'ت 30-1'!AC8</f>
        <v>322</v>
      </c>
      <c r="AD8" s="250">
        <f>'31-1'!P7</f>
        <v>36</v>
      </c>
      <c r="AE8" s="251">
        <f>AD8+'ت 30-1'!AE8</f>
        <v>543</v>
      </c>
      <c r="AF8" s="250">
        <f>'31-1'!Q7</f>
        <v>3</v>
      </c>
      <c r="AG8" s="251">
        <f>AF8+'ت 30-1'!AG8</f>
        <v>122</v>
      </c>
      <c r="AH8" s="250">
        <f t="shared" ref="AH8:AI8" si="2">AF8+AD8+AB8+Z8+X8</f>
        <v>71</v>
      </c>
      <c r="AI8" s="252">
        <f t="shared" si="2"/>
        <v>1302</v>
      </c>
      <c r="AJ8" s="7"/>
    </row>
    <row r="9" spans="1:39" ht="60" customHeight="1" thickBot="1" x14ac:dyDescent="0.25">
      <c r="A9" s="266" t="s">
        <v>23</v>
      </c>
      <c r="B9" s="250">
        <f>'31-1'!B8</f>
        <v>58</v>
      </c>
      <c r="C9" s="251">
        <f>B9+'ت 30-1'!C9</f>
        <v>876</v>
      </c>
      <c r="D9" s="250">
        <f>'31-1'!C8</f>
        <v>1</v>
      </c>
      <c r="E9" s="251">
        <f>D9+'ت 30-1'!E9</f>
        <v>30</v>
      </c>
      <c r="F9" s="250">
        <f>'31-1'!D8</f>
        <v>57</v>
      </c>
      <c r="G9" s="251">
        <f>F9+'ت 30-1'!G9</f>
        <v>838</v>
      </c>
      <c r="H9" s="250">
        <f>'31-1'!E8</f>
        <v>0</v>
      </c>
      <c r="I9" s="251">
        <f>H9+'ت 30-1'!I9</f>
        <v>8</v>
      </c>
      <c r="J9" s="250">
        <f t="shared" ref="J9:J11" si="3">D9+F9+H9</f>
        <v>58</v>
      </c>
      <c r="K9" s="251">
        <f t="shared" ref="K9:K11" si="4">E9+G9+I9</f>
        <v>876</v>
      </c>
      <c r="L9" s="250">
        <f>'31-1'!G8</f>
        <v>56</v>
      </c>
      <c r="M9" s="251">
        <f>L9+'ت 30-1'!M9</f>
        <v>800</v>
      </c>
      <c r="N9" s="250">
        <f>'31-1'!H8</f>
        <v>2</v>
      </c>
      <c r="O9" s="251">
        <f>N9+'ت 30-1'!O9</f>
        <v>76</v>
      </c>
      <c r="P9" s="250">
        <f t="shared" ref="P9:P11" si="5">L9+N9</f>
        <v>58</v>
      </c>
      <c r="Q9" s="251">
        <f t="shared" ref="Q9:Q11" si="6">M9+O9</f>
        <v>876</v>
      </c>
      <c r="R9" s="250">
        <f>'31-1'!J8</f>
        <v>48</v>
      </c>
      <c r="S9" s="251">
        <f>R9+'ت 30-1'!S9</f>
        <v>778</v>
      </c>
      <c r="T9" s="250">
        <f>'31-1'!K8</f>
        <v>10</v>
      </c>
      <c r="U9" s="251">
        <f>T9+'ت 30-1'!U9</f>
        <v>98</v>
      </c>
      <c r="V9" s="250">
        <f t="shared" ref="V9:V11" si="7">R9+T9</f>
        <v>58</v>
      </c>
      <c r="W9" s="251">
        <f t="shared" ref="W9:W11" si="8">U9+S9</f>
        <v>876</v>
      </c>
      <c r="X9" s="250">
        <f>'31-1'!M8</f>
        <v>1</v>
      </c>
      <c r="Y9" s="251">
        <f>X9+'ت 30-1'!Y9</f>
        <v>21</v>
      </c>
      <c r="Z9" s="250">
        <f>'31-1'!N8</f>
        <v>23</v>
      </c>
      <c r="AA9" s="251">
        <f>Z9+'ت 30-1'!AA9</f>
        <v>267</v>
      </c>
      <c r="AB9" s="250">
        <f>'31-1'!O8</f>
        <v>10</v>
      </c>
      <c r="AC9" s="251">
        <f>AB9+'ت 30-1'!AC9</f>
        <v>266</v>
      </c>
      <c r="AD9" s="250">
        <f>'31-1'!P8</f>
        <v>20</v>
      </c>
      <c r="AE9" s="251">
        <f>AD9+'ت 30-1'!AE9</f>
        <v>257</v>
      </c>
      <c r="AF9" s="250">
        <f>'31-1'!Q8</f>
        <v>4</v>
      </c>
      <c r="AG9" s="251">
        <f>AF9+'ت 30-1'!AG9</f>
        <v>65</v>
      </c>
      <c r="AH9" s="250">
        <f t="shared" ref="AH9:AH11" si="9">AF9+AD9+AB9+Z9+X9</f>
        <v>58</v>
      </c>
      <c r="AI9" s="252">
        <f t="shared" ref="AI9:AI11" si="10">AG9+AE9+AC9+AA9+Y9</f>
        <v>876</v>
      </c>
      <c r="AJ9" s="7"/>
      <c r="AK9" s="7"/>
      <c r="AL9" s="7"/>
      <c r="AM9" s="7"/>
    </row>
    <row r="10" spans="1:39" ht="60" customHeight="1" thickBot="1" x14ac:dyDescent="0.25">
      <c r="A10" s="326" t="s">
        <v>24</v>
      </c>
      <c r="B10" s="250">
        <f>'31-1'!B9</f>
        <v>70</v>
      </c>
      <c r="C10" s="251">
        <f>B10+'ت 30-1'!C10</f>
        <v>1252</v>
      </c>
      <c r="D10" s="250">
        <f>'31-1'!C9</f>
        <v>3</v>
      </c>
      <c r="E10" s="251">
        <f>D10+'ت 30-1'!E10</f>
        <v>34</v>
      </c>
      <c r="F10" s="250">
        <f>'31-1'!D9</f>
        <v>67</v>
      </c>
      <c r="G10" s="251">
        <f>F10+'ت 30-1'!G10</f>
        <v>1218</v>
      </c>
      <c r="H10" s="250">
        <f>'31-1'!E9</f>
        <v>0</v>
      </c>
      <c r="I10" s="251">
        <f>H10+'ت 30-1'!I10</f>
        <v>0</v>
      </c>
      <c r="J10" s="250">
        <f t="shared" si="3"/>
        <v>70</v>
      </c>
      <c r="K10" s="251">
        <f t="shared" si="4"/>
        <v>1252</v>
      </c>
      <c r="L10" s="250">
        <f>'31-1'!G9</f>
        <v>67</v>
      </c>
      <c r="M10" s="251">
        <f>L10+'ت 30-1'!M10</f>
        <v>1185</v>
      </c>
      <c r="N10" s="250">
        <f>'31-1'!H9</f>
        <v>3</v>
      </c>
      <c r="O10" s="251">
        <f>N10+'ت 30-1'!O10</f>
        <v>67</v>
      </c>
      <c r="P10" s="250">
        <f t="shared" si="5"/>
        <v>70</v>
      </c>
      <c r="Q10" s="251">
        <f t="shared" si="6"/>
        <v>1252</v>
      </c>
      <c r="R10" s="250">
        <f>'31-1'!J9</f>
        <v>59</v>
      </c>
      <c r="S10" s="251">
        <f>R10+'ت 30-1'!S10</f>
        <v>1109</v>
      </c>
      <c r="T10" s="250">
        <f>'31-1'!K9</f>
        <v>11</v>
      </c>
      <c r="U10" s="251">
        <f>T10+'ت 30-1'!U10</f>
        <v>143</v>
      </c>
      <c r="V10" s="250">
        <f t="shared" si="7"/>
        <v>70</v>
      </c>
      <c r="W10" s="251">
        <f t="shared" si="8"/>
        <v>1252</v>
      </c>
      <c r="X10" s="250">
        <f>'31-1'!M9</f>
        <v>2</v>
      </c>
      <c r="Y10" s="251">
        <f>X10+'ت 30-1'!Y10</f>
        <v>23</v>
      </c>
      <c r="Z10" s="250">
        <f>'31-1'!N9</f>
        <v>13</v>
      </c>
      <c r="AA10" s="251">
        <f>Z10+'ت 30-1'!AA10</f>
        <v>325</v>
      </c>
      <c r="AB10" s="250">
        <f>'31-1'!O9</f>
        <v>30</v>
      </c>
      <c r="AC10" s="251">
        <f>AB10+'ت 30-1'!AC10</f>
        <v>471</v>
      </c>
      <c r="AD10" s="250">
        <f>'31-1'!P9</f>
        <v>22</v>
      </c>
      <c r="AE10" s="251">
        <f>AD10+'ت 30-1'!AE10</f>
        <v>369</v>
      </c>
      <c r="AF10" s="250">
        <f>'31-1'!Q9</f>
        <v>3</v>
      </c>
      <c r="AG10" s="251">
        <f>AF10+'ت 30-1'!AG10</f>
        <v>64</v>
      </c>
      <c r="AH10" s="250">
        <f t="shared" si="9"/>
        <v>70</v>
      </c>
      <c r="AI10" s="252">
        <f t="shared" si="10"/>
        <v>1252</v>
      </c>
      <c r="AJ10" s="7"/>
    </row>
    <row r="11" spans="1:39" ht="60" customHeight="1" thickBot="1" x14ac:dyDescent="0.25">
      <c r="A11" s="326" t="s">
        <v>28</v>
      </c>
      <c r="B11" s="250">
        <f>'31-1'!B10</f>
        <v>1</v>
      </c>
      <c r="C11" s="251">
        <f>B11+'ت 30-1'!C11</f>
        <v>36</v>
      </c>
      <c r="D11" s="250">
        <f>'31-1'!C10</f>
        <v>0</v>
      </c>
      <c r="E11" s="251">
        <f>D11+'ت 30-1'!E11</f>
        <v>3</v>
      </c>
      <c r="F11" s="250">
        <f>'31-1'!D10</f>
        <v>1</v>
      </c>
      <c r="G11" s="251">
        <f>F11+'ت 30-1'!G11</f>
        <v>31</v>
      </c>
      <c r="H11" s="250">
        <f>'31-1'!E10</f>
        <v>0</v>
      </c>
      <c r="I11" s="251">
        <f>H11+'ت 30-1'!I11</f>
        <v>2</v>
      </c>
      <c r="J11" s="250">
        <f t="shared" si="3"/>
        <v>1</v>
      </c>
      <c r="K11" s="251">
        <f t="shared" si="4"/>
        <v>36</v>
      </c>
      <c r="L11" s="250">
        <f>'31-1'!G10</f>
        <v>1</v>
      </c>
      <c r="M11" s="251">
        <f>L11+'ت 30-1'!M11</f>
        <v>35</v>
      </c>
      <c r="N11" s="250">
        <f>'31-1'!H10</f>
        <v>0</v>
      </c>
      <c r="O11" s="251">
        <f>N11+'ت 30-1'!O11</f>
        <v>1</v>
      </c>
      <c r="P11" s="250">
        <f t="shared" si="5"/>
        <v>1</v>
      </c>
      <c r="Q11" s="251">
        <f t="shared" si="6"/>
        <v>36</v>
      </c>
      <c r="R11" s="250">
        <f>'31-1'!J10</f>
        <v>1</v>
      </c>
      <c r="S11" s="251">
        <f>R11+'ت 30-1'!S11</f>
        <v>36</v>
      </c>
      <c r="T11" s="250">
        <f>'31-1'!K10</f>
        <v>0</v>
      </c>
      <c r="U11" s="251">
        <f>T11+'ت 30-1'!U11</f>
        <v>0</v>
      </c>
      <c r="V11" s="250">
        <f t="shared" si="7"/>
        <v>1</v>
      </c>
      <c r="W11" s="251">
        <f t="shared" si="8"/>
        <v>36</v>
      </c>
      <c r="X11" s="250">
        <f>'31-1'!M10</f>
        <v>0</v>
      </c>
      <c r="Y11" s="251">
        <f>X11+'ت 30-1'!Y11</f>
        <v>0</v>
      </c>
      <c r="Z11" s="250">
        <f>'31-1'!N10</f>
        <v>0</v>
      </c>
      <c r="AA11" s="251">
        <f>Z11+'ت 30-1'!AA11</f>
        <v>1</v>
      </c>
      <c r="AB11" s="250">
        <f>'31-1'!O10</f>
        <v>1</v>
      </c>
      <c r="AC11" s="251">
        <f>AB11+'ت 30-1'!AC11</f>
        <v>4</v>
      </c>
      <c r="AD11" s="250">
        <f>'31-1'!P10</f>
        <v>0</v>
      </c>
      <c r="AE11" s="251">
        <f>AD11+'ت 30-1'!AE11</f>
        <v>30</v>
      </c>
      <c r="AF11" s="250">
        <f>'31-1'!Q10</f>
        <v>0</v>
      </c>
      <c r="AG11" s="251">
        <f>AF11+'ت 30-1'!AG11</f>
        <v>1</v>
      </c>
      <c r="AH11" s="250">
        <f t="shared" si="9"/>
        <v>1</v>
      </c>
      <c r="AI11" s="252">
        <f t="shared" si="10"/>
        <v>36</v>
      </c>
      <c r="AJ11" s="7"/>
    </row>
    <row r="12" spans="1:39" ht="74.25" customHeight="1" thickBot="1" x14ac:dyDescent="0.25">
      <c r="A12" s="253" t="s">
        <v>73</v>
      </c>
      <c r="B12" s="254">
        <f>SUM(B8:B11)</f>
        <v>200</v>
      </c>
      <c r="C12" s="255">
        <f>SUM(C8:C11)</f>
        <v>3466</v>
      </c>
      <c r="D12" s="256">
        <f t="shared" ref="D12:AI12" si="11">SUM(D8:D11)</f>
        <v>6</v>
      </c>
      <c r="E12" s="255">
        <f t="shared" si="11"/>
        <v>92</v>
      </c>
      <c r="F12" s="256">
        <f t="shared" si="11"/>
        <v>194</v>
      </c>
      <c r="G12" s="255">
        <f t="shared" si="11"/>
        <v>3357</v>
      </c>
      <c r="H12" s="256">
        <f t="shared" si="11"/>
        <v>0</v>
      </c>
      <c r="I12" s="255">
        <f t="shared" si="11"/>
        <v>17</v>
      </c>
      <c r="J12" s="256">
        <f t="shared" si="11"/>
        <v>200</v>
      </c>
      <c r="K12" s="255">
        <f t="shared" si="11"/>
        <v>3466</v>
      </c>
      <c r="L12" s="256">
        <f t="shared" si="11"/>
        <v>193</v>
      </c>
      <c r="M12" s="255">
        <f t="shared" si="11"/>
        <v>3265</v>
      </c>
      <c r="N12" s="256">
        <f t="shared" si="11"/>
        <v>7</v>
      </c>
      <c r="O12" s="255">
        <f t="shared" si="11"/>
        <v>201</v>
      </c>
      <c r="P12" s="256">
        <f t="shared" si="11"/>
        <v>200</v>
      </c>
      <c r="Q12" s="255">
        <f t="shared" si="11"/>
        <v>3466</v>
      </c>
      <c r="R12" s="256">
        <f t="shared" si="11"/>
        <v>167</v>
      </c>
      <c r="S12" s="255">
        <f t="shared" si="11"/>
        <v>3072</v>
      </c>
      <c r="T12" s="256">
        <f t="shared" si="11"/>
        <v>33</v>
      </c>
      <c r="U12" s="255">
        <f t="shared" si="11"/>
        <v>394</v>
      </c>
      <c r="V12" s="256">
        <f t="shared" si="11"/>
        <v>200</v>
      </c>
      <c r="W12" s="255">
        <f t="shared" si="11"/>
        <v>3466</v>
      </c>
      <c r="X12" s="256">
        <f t="shared" si="11"/>
        <v>4</v>
      </c>
      <c r="Y12" s="255">
        <f t="shared" si="11"/>
        <v>46</v>
      </c>
      <c r="Z12" s="256">
        <f t="shared" si="11"/>
        <v>52</v>
      </c>
      <c r="AA12" s="255">
        <f t="shared" si="11"/>
        <v>906</v>
      </c>
      <c r="AB12" s="256">
        <f t="shared" si="11"/>
        <v>56</v>
      </c>
      <c r="AC12" s="255">
        <f t="shared" si="11"/>
        <v>1063</v>
      </c>
      <c r="AD12" s="256">
        <f t="shared" si="11"/>
        <v>78</v>
      </c>
      <c r="AE12" s="255">
        <f t="shared" si="11"/>
        <v>1199</v>
      </c>
      <c r="AF12" s="256">
        <f t="shared" si="11"/>
        <v>10</v>
      </c>
      <c r="AG12" s="255">
        <f t="shared" si="11"/>
        <v>252</v>
      </c>
      <c r="AH12" s="256">
        <f t="shared" si="11"/>
        <v>200</v>
      </c>
      <c r="AI12" s="257">
        <f t="shared" si="11"/>
        <v>3466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23"/>
      <c r="F13" s="323"/>
      <c r="G13" s="323"/>
      <c r="H13" s="323"/>
      <c r="I13" s="323"/>
      <c r="J13" s="9"/>
      <c r="K13" s="9"/>
      <c r="L13" s="323"/>
      <c r="M13" s="323"/>
      <c r="N13" s="9"/>
      <c r="O13" s="9"/>
      <c r="P13" s="9"/>
      <c r="Q13" s="9"/>
      <c r="R13" s="323"/>
      <c r="S13" s="10"/>
      <c r="T13" s="323"/>
      <c r="U13" s="323"/>
      <c r="V13" s="323"/>
      <c r="W13" s="323"/>
      <c r="X13" s="323"/>
      <c r="Y13" s="323"/>
      <c r="Z13" s="323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E8" sqref="E8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28"/>
      <c r="E1" s="328"/>
      <c r="F1" s="2"/>
      <c r="G1" s="328"/>
      <c r="H1" s="2"/>
      <c r="I1" s="2"/>
      <c r="J1" s="328"/>
      <c r="K1" s="328"/>
      <c r="L1" s="328"/>
      <c r="M1" s="328"/>
      <c r="N1" s="328"/>
      <c r="O1" s="328"/>
      <c r="P1" s="328"/>
      <c r="Q1" s="328"/>
      <c r="R1" s="328"/>
    </row>
    <row r="2" spans="1:22" ht="31.5" customHeight="1" x14ac:dyDescent="0.2">
      <c r="A2" s="371" t="s">
        <v>1</v>
      </c>
      <c r="B2" s="371"/>
      <c r="C2" s="371"/>
      <c r="D2" s="328"/>
      <c r="E2" s="328"/>
      <c r="F2" s="2"/>
      <c r="G2" s="328"/>
      <c r="H2" s="2"/>
      <c r="I2" s="2"/>
      <c r="J2" s="328"/>
      <c r="K2" s="328"/>
      <c r="L2" s="328"/>
      <c r="M2" s="328"/>
      <c r="N2" s="328"/>
      <c r="O2" s="328"/>
      <c r="P2" s="328"/>
      <c r="Q2" s="328"/>
      <c r="R2" s="328"/>
    </row>
    <row r="3" spans="1:22" ht="31.5" customHeight="1" x14ac:dyDescent="0.2">
      <c r="A3" s="371" t="s">
        <v>2</v>
      </c>
      <c r="B3" s="371"/>
      <c r="C3" s="371"/>
      <c r="D3" s="328"/>
      <c r="E3" s="328"/>
      <c r="F3" s="2"/>
      <c r="G3" s="328"/>
      <c r="H3" s="2"/>
      <c r="I3" s="2"/>
      <c r="J3" s="328"/>
      <c r="K3" s="328"/>
      <c r="L3" s="328"/>
      <c r="M3" s="328"/>
      <c r="N3" s="328"/>
      <c r="O3" s="328"/>
      <c r="P3" s="328"/>
      <c r="Q3" s="328"/>
      <c r="R3" s="328"/>
    </row>
    <row r="4" spans="1:22" s="15" customFormat="1" ht="44.25" customHeight="1" thickBot="1" x14ac:dyDescent="0.25">
      <c r="A4" s="372" t="s">
        <v>111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29" t="s">
        <v>22</v>
      </c>
      <c r="B7" s="21">
        <v>27</v>
      </c>
      <c r="C7" s="31">
        <v>1</v>
      </c>
      <c r="D7" s="32">
        <v>26</v>
      </c>
      <c r="E7" s="33">
        <v>0</v>
      </c>
      <c r="F7" s="173">
        <f>E7+D7+C7</f>
        <v>27</v>
      </c>
      <c r="G7" s="158">
        <v>24</v>
      </c>
      <c r="H7" s="174">
        <v>3</v>
      </c>
      <c r="I7" s="168">
        <f>H7+G7</f>
        <v>27</v>
      </c>
      <c r="J7" s="163">
        <v>24</v>
      </c>
      <c r="K7" s="179">
        <v>3</v>
      </c>
      <c r="L7" s="187">
        <f>K7+J7</f>
        <v>27</v>
      </c>
      <c r="M7" s="66">
        <v>0</v>
      </c>
      <c r="N7" s="67">
        <v>4</v>
      </c>
      <c r="O7" s="67">
        <v>7</v>
      </c>
      <c r="P7" s="67">
        <v>10</v>
      </c>
      <c r="Q7" s="188">
        <v>6</v>
      </c>
      <c r="R7" s="182">
        <f>Q7+P7+O7+N7+M7</f>
        <v>27</v>
      </c>
      <c r="S7" s="16"/>
    </row>
    <row r="8" spans="1:22" ht="51" customHeight="1" thickBot="1" x14ac:dyDescent="0.25">
      <c r="A8" s="329" t="s">
        <v>23</v>
      </c>
      <c r="B8" s="21">
        <v>25</v>
      </c>
      <c r="C8" s="31">
        <v>3</v>
      </c>
      <c r="D8" s="32">
        <v>22</v>
      </c>
      <c r="E8" s="33">
        <v>0</v>
      </c>
      <c r="F8" s="173">
        <f>E8+D8+C8</f>
        <v>25</v>
      </c>
      <c r="G8" s="158">
        <v>23</v>
      </c>
      <c r="H8" s="174">
        <v>2</v>
      </c>
      <c r="I8" s="168">
        <f>H8+G8</f>
        <v>25</v>
      </c>
      <c r="J8" s="163">
        <v>24</v>
      </c>
      <c r="K8" s="179">
        <v>1</v>
      </c>
      <c r="L8" s="187">
        <f>K8+J8</f>
        <v>25</v>
      </c>
      <c r="M8" s="66">
        <v>0</v>
      </c>
      <c r="N8" s="67">
        <v>10</v>
      </c>
      <c r="O8" s="67">
        <v>5</v>
      </c>
      <c r="P8" s="67">
        <v>7</v>
      </c>
      <c r="Q8" s="188">
        <v>3</v>
      </c>
      <c r="R8" s="182">
        <f>Q8+P8+O8+N8+M8</f>
        <v>25</v>
      </c>
      <c r="S8" s="16"/>
      <c r="T8" s="16"/>
      <c r="U8" s="16"/>
      <c r="V8" s="16"/>
    </row>
    <row r="9" spans="1:22" ht="51" customHeight="1" thickBot="1" x14ac:dyDescent="0.25">
      <c r="A9" s="329" t="s">
        <v>24</v>
      </c>
      <c r="B9" s="21">
        <v>45</v>
      </c>
      <c r="C9" s="31">
        <v>1</v>
      </c>
      <c r="D9" s="32">
        <v>44</v>
      </c>
      <c r="E9" s="33">
        <v>0</v>
      </c>
      <c r="F9" s="173">
        <f>E9+D9+C9</f>
        <v>45</v>
      </c>
      <c r="G9" s="158">
        <v>41</v>
      </c>
      <c r="H9" s="174">
        <v>4</v>
      </c>
      <c r="I9" s="168">
        <f>H9+G9</f>
        <v>45</v>
      </c>
      <c r="J9" s="163">
        <v>42</v>
      </c>
      <c r="K9" s="179">
        <v>3</v>
      </c>
      <c r="L9" s="187">
        <f>K9+J9</f>
        <v>45</v>
      </c>
      <c r="M9" s="66">
        <v>2</v>
      </c>
      <c r="N9" s="67">
        <v>15</v>
      </c>
      <c r="O9" s="67">
        <v>13</v>
      </c>
      <c r="P9" s="67">
        <v>13</v>
      </c>
      <c r="Q9" s="188">
        <v>2</v>
      </c>
      <c r="R9" s="182">
        <f>Q9+P9+O9+N9+M9</f>
        <v>45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97</v>
      </c>
      <c r="C11" s="18">
        <f t="shared" si="0"/>
        <v>5</v>
      </c>
      <c r="D11" s="19">
        <f t="shared" si="0"/>
        <v>92</v>
      </c>
      <c r="E11" s="20">
        <f t="shared" si="0"/>
        <v>0</v>
      </c>
      <c r="F11" s="177">
        <f t="shared" si="0"/>
        <v>97</v>
      </c>
      <c r="G11" s="160">
        <f t="shared" si="0"/>
        <v>88</v>
      </c>
      <c r="H11" s="48">
        <f t="shared" si="0"/>
        <v>9</v>
      </c>
      <c r="I11" s="170">
        <f t="shared" si="0"/>
        <v>97</v>
      </c>
      <c r="J11" s="165">
        <f t="shared" si="0"/>
        <v>90</v>
      </c>
      <c r="K11" s="60">
        <f t="shared" si="0"/>
        <v>7</v>
      </c>
      <c r="L11" s="191">
        <f t="shared" si="0"/>
        <v>97</v>
      </c>
      <c r="M11" s="161">
        <f t="shared" si="0"/>
        <v>2</v>
      </c>
      <c r="N11" s="73">
        <f t="shared" si="0"/>
        <v>29</v>
      </c>
      <c r="O11" s="73">
        <f t="shared" si="0"/>
        <v>25</v>
      </c>
      <c r="P11" s="73">
        <f t="shared" si="0"/>
        <v>30</v>
      </c>
      <c r="Q11" s="192">
        <f t="shared" si="0"/>
        <v>11</v>
      </c>
      <c r="R11" s="184">
        <f t="shared" si="0"/>
        <v>97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27"/>
      <c r="E12" s="327"/>
      <c r="F12" s="9"/>
      <c r="G12" s="327"/>
      <c r="H12" s="9"/>
      <c r="I12" s="9"/>
      <c r="J12" s="327"/>
      <c r="K12" s="327"/>
      <c r="L12" s="327"/>
      <c r="M12" s="327"/>
      <c r="N12" s="327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A4" sqref="A4:AI4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28" width="5.125" style="4" customWidth="1"/>
    <col min="29" max="29" width="7.125" style="4" customWidth="1"/>
    <col min="30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28"/>
      <c r="E1" s="328"/>
      <c r="F1" s="328"/>
      <c r="G1" s="328"/>
      <c r="H1" s="328"/>
      <c r="I1" s="328"/>
      <c r="J1" s="2"/>
      <c r="K1" s="2"/>
      <c r="L1" s="328"/>
      <c r="M1" s="328"/>
      <c r="N1" s="2"/>
      <c r="O1" s="2"/>
      <c r="P1" s="2"/>
      <c r="Q1" s="2"/>
      <c r="R1" s="328"/>
      <c r="S1" s="3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</row>
    <row r="2" spans="1:39" ht="31.5" customHeight="1" x14ac:dyDescent="0.2">
      <c r="A2" s="371" t="s">
        <v>82</v>
      </c>
      <c r="B2" s="371"/>
      <c r="C2" s="371"/>
      <c r="D2" s="328"/>
      <c r="E2" s="328"/>
      <c r="F2" s="328"/>
      <c r="G2" s="328"/>
      <c r="H2" s="328"/>
      <c r="I2" s="328"/>
      <c r="J2" s="2"/>
      <c r="K2" s="2"/>
      <c r="L2" s="328"/>
      <c r="M2" s="328"/>
      <c r="N2" s="2"/>
      <c r="O2" s="2"/>
      <c r="P2" s="2"/>
      <c r="Q2" s="2"/>
      <c r="R2" s="328"/>
      <c r="S2" s="3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</row>
    <row r="3" spans="1:39" ht="31.5" customHeight="1" x14ac:dyDescent="0.2">
      <c r="A3" s="371" t="s">
        <v>2</v>
      </c>
      <c r="B3" s="371"/>
      <c r="C3" s="371"/>
      <c r="D3" s="328"/>
      <c r="E3" s="328"/>
      <c r="F3" s="328"/>
      <c r="G3" s="328"/>
      <c r="H3" s="328"/>
      <c r="I3" s="328"/>
      <c r="J3" s="2"/>
      <c r="K3" s="2"/>
      <c r="L3" s="328"/>
      <c r="M3" s="328"/>
      <c r="N3" s="2"/>
      <c r="O3" s="2"/>
      <c r="P3" s="2"/>
      <c r="Q3" s="2"/>
      <c r="R3" s="328"/>
      <c r="S3" s="3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</row>
    <row r="4" spans="1:39" s="5" customFormat="1" ht="44.25" customHeight="1" thickBot="1" x14ac:dyDescent="0.25">
      <c r="A4" s="372" t="s">
        <v>110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30" t="s">
        <v>22</v>
      </c>
      <c r="B8" s="250">
        <f>'2-2'!B7</f>
        <v>27</v>
      </c>
      <c r="C8" s="251">
        <f>B8+'ت 31-1'!C8</f>
        <v>1329</v>
      </c>
      <c r="D8" s="250">
        <f>'2-2'!C7</f>
        <v>1</v>
      </c>
      <c r="E8" s="251">
        <f>D8+'ت 31-1'!E8</f>
        <v>26</v>
      </c>
      <c r="F8" s="250">
        <f>'2-2'!D7</f>
        <v>26</v>
      </c>
      <c r="G8" s="251">
        <f>F8+'ت 31-1'!G8</f>
        <v>1296</v>
      </c>
      <c r="H8" s="250">
        <f>'2-2'!E7</f>
        <v>0</v>
      </c>
      <c r="I8" s="251">
        <f>H8+'ت 31-1'!I8</f>
        <v>7</v>
      </c>
      <c r="J8" s="250">
        <f t="shared" ref="J8:K8" si="0">D8+F8+H8</f>
        <v>27</v>
      </c>
      <c r="K8" s="251">
        <f t="shared" si="0"/>
        <v>1329</v>
      </c>
      <c r="L8" s="250">
        <f>'2-2'!G7</f>
        <v>24</v>
      </c>
      <c r="M8" s="251">
        <f>L8+'ت 31-1'!M8</f>
        <v>1269</v>
      </c>
      <c r="N8" s="250">
        <f>'2-2'!H7</f>
        <v>3</v>
      </c>
      <c r="O8" s="251">
        <f>N8+'ت 31-1'!O8</f>
        <v>60</v>
      </c>
      <c r="P8" s="250">
        <f t="shared" ref="P8:Q8" si="1">L8+N8</f>
        <v>27</v>
      </c>
      <c r="Q8" s="251">
        <f t="shared" si="1"/>
        <v>1329</v>
      </c>
      <c r="R8" s="250">
        <f>'2-2'!J7</f>
        <v>24</v>
      </c>
      <c r="S8" s="251">
        <f>R8+'ت 31-1'!S8</f>
        <v>1173</v>
      </c>
      <c r="T8" s="250">
        <f>'2-2'!K7</f>
        <v>3</v>
      </c>
      <c r="U8" s="251">
        <f>T8+'ت 31-1'!U8</f>
        <v>156</v>
      </c>
      <c r="V8" s="250">
        <f>R8+T8</f>
        <v>27</v>
      </c>
      <c r="W8" s="251">
        <f>U8+S8</f>
        <v>1329</v>
      </c>
      <c r="X8" s="250">
        <f>'2-2'!M7</f>
        <v>0</v>
      </c>
      <c r="Y8" s="251">
        <f>X8+'ت 31-1'!Y8</f>
        <v>2</v>
      </c>
      <c r="Z8" s="250">
        <f>'2-2'!N7</f>
        <v>4</v>
      </c>
      <c r="AA8" s="251">
        <f>Z8+'ت 31-1'!AA8</f>
        <v>317</v>
      </c>
      <c r="AB8" s="250">
        <f>'2-2'!O7</f>
        <v>7</v>
      </c>
      <c r="AC8" s="251">
        <f>AB8+'ت 31-1'!AC8</f>
        <v>329</v>
      </c>
      <c r="AD8" s="250">
        <f>'2-2'!P7</f>
        <v>10</v>
      </c>
      <c r="AE8" s="251">
        <f>AD8+'ت 31-1'!AE8</f>
        <v>553</v>
      </c>
      <c r="AF8" s="250">
        <f>'2-2'!Q7</f>
        <v>6</v>
      </c>
      <c r="AG8" s="251">
        <f>AF8+'ت 31-1'!AG8</f>
        <v>128</v>
      </c>
      <c r="AH8" s="250">
        <f t="shared" ref="AH8:AI8" si="2">AF8+AD8+AB8+Z8+X8</f>
        <v>27</v>
      </c>
      <c r="AI8" s="252">
        <f t="shared" si="2"/>
        <v>1329</v>
      </c>
      <c r="AJ8" s="7"/>
    </row>
    <row r="9" spans="1:39" ht="60" customHeight="1" thickBot="1" x14ac:dyDescent="0.25">
      <c r="A9" s="266" t="s">
        <v>23</v>
      </c>
      <c r="B9" s="250">
        <f>'2-2'!B8</f>
        <v>25</v>
      </c>
      <c r="C9" s="251">
        <f>B9+'ت 31-1'!C9</f>
        <v>901</v>
      </c>
      <c r="D9" s="250">
        <f>'2-2'!C8</f>
        <v>3</v>
      </c>
      <c r="E9" s="251">
        <f>D9+'ت 31-1'!E9</f>
        <v>33</v>
      </c>
      <c r="F9" s="250">
        <f>'2-2'!D8</f>
        <v>22</v>
      </c>
      <c r="G9" s="251">
        <f>F9+'ت 31-1'!G9</f>
        <v>860</v>
      </c>
      <c r="H9" s="250">
        <f>'2-2'!E8</f>
        <v>0</v>
      </c>
      <c r="I9" s="251">
        <f>H9+'ت 31-1'!I9</f>
        <v>8</v>
      </c>
      <c r="J9" s="250">
        <f t="shared" ref="J9:J11" si="3">D9+F9+H9</f>
        <v>25</v>
      </c>
      <c r="K9" s="251">
        <f t="shared" ref="K9:K11" si="4">E9+G9+I9</f>
        <v>901</v>
      </c>
      <c r="L9" s="250">
        <f>'2-2'!G8</f>
        <v>23</v>
      </c>
      <c r="M9" s="251">
        <f>L9+'ت 31-1'!M9</f>
        <v>823</v>
      </c>
      <c r="N9" s="250">
        <f>'2-2'!H8</f>
        <v>2</v>
      </c>
      <c r="O9" s="251">
        <f>N9+'ت 31-1'!O9</f>
        <v>78</v>
      </c>
      <c r="P9" s="250">
        <f t="shared" ref="P9:P11" si="5">L9+N9</f>
        <v>25</v>
      </c>
      <c r="Q9" s="251">
        <f t="shared" ref="Q9:Q11" si="6">M9+O9</f>
        <v>901</v>
      </c>
      <c r="R9" s="250">
        <f>'2-2'!J8</f>
        <v>24</v>
      </c>
      <c r="S9" s="251">
        <f>R9+'ت 31-1'!S9</f>
        <v>802</v>
      </c>
      <c r="T9" s="250">
        <f>'2-2'!K8</f>
        <v>1</v>
      </c>
      <c r="U9" s="251">
        <f>T9+'ت 31-1'!U9</f>
        <v>99</v>
      </c>
      <c r="V9" s="250">
        <f t="shared" ref="V9:V11" si="7">R9+T9</f>
        <v>25</v>
      </c>
      <c r="W9" s="251">
        <f t="shared" ref="W9:W11" si="8">U9+S9</f>
        <v>901</v>
      </c>
      <c r="X9" s="250">
        <f>'2-2'!M8</f>
        <v>0</v>
      </c>
      <c r="Y9" s="251">
        <f>X9+'ت 31-1'!Y9</f>
        <v>21</v>
      </c>
      <c r="Z9" s="250">
        <f>'2-2'!N8</f>
        <v>10</v>
      </c>
      <c r="AA9" s="251">
        <f>Z9+'ت 31-1'!AA9</f>
        <v>277</v>
      </c>
      <c r="AB9" s="250">
        <f>'2-2'!O8</f>
        <v>5</v>
      </c>
      <c r="AC9" s="251">
        <f>AB9+'ت 31-1'!AC9</f>
        <v>271</v>
      </c>
      <c r="AD9" s="250">
        <f>'2-2'!P8</f>
        <v>7</v>
      </c>
      <c r="AE9" s="251">
        <f>AD9+'ت 31-1'!AE9</f>
        <v>264</v>
      </c>
      <c r="AF9" s="250">
        <f>'2-2'!Q8</f>
        <v>3</v>
      </c>
      <c r="AG9" s="251">
        <f>AF9+'ت 31-1'!AG9</f>
        <v>68</v>
      </c>
      <c r="AH9" s="250">
        <f t="shared" ref="AH9:AH11" si="9">AF9+AD9+AB9+Z9+X9</f>
        <v>25</v>
      </c>
      <c r="AI9" s="252">
        <f t="shared" ref="AI9:AI11" si="10">AG9+AE9+AC9+AA9+Y9</f>
        <v>901</v>
      </c>
      <c r="AJ9" s="7"/>
      <c r="AK9" s="7"/>
      <c r="AL9" s="7"/>
      <c r="AM9" s="7"/>
    </row>
    <row r="10" spans="1:39" ht="60" customHeight="1" thickBot="1" x14ac:dyDescent="0.25">
      <c r="A10" s="330" t="s">
        <v>24</v>
      </c>
      <c r="B10" s="250">
        <f>'2-2'!B9</f>
        <v>45</v>
      </c>
      <c r="C10" s="251">
        <f>B10+'ت 31-1'!C10</f>
        <v>1297</v>
      </c>
      <c r="D10" s="250">
        <f>'2-2'!C9</f>
        <v>1</v>
      </c>
      <c r="E10" s="251">
        <f>D10+'ت 31-1'!E10</f>
        <v>35</v>
      </c>
      <c r="F10" s="250">
        <f>'2-2'!D9</f>
        <v>44</v>
      </c>
      <c r="G10" s="251">
        <f>F10+'ت 31-1'!G10</f>
        <v>1262</v>
      </c>
      <c r="H10" s="250">
        <f>'2-2'!E9</f>
        <v>0</v>
      </c>
      <c r="I10" s="251">
        <f>H10+'ت 31-1'!I10</f>
        <v>0</v>
      </c>
      <c r="J10" s="250">
        <f t="shared" si="3"/>
        <v>45</v>
      </c>
      <c r="K10" s="251">
        <f t="shared" si="4"/>
        <v>1297</v>
      </c>
      <c r="L10" s="250">
        <f>'2-2'!G9</f>
        <v>41</v>
      </c>
      <c r="M10" s="251">
        <f>L10+'ت 31-1'!M10</f>
        <v>1226</v>
      </c>
      <c r="N10" s="250">
        <f>'2-2'!H9</f>
        <v>4</v>
      </c>
      <c r="O10" s="251">
        <f>N10+'ت 31-1'!O10</f>
        <v>71</v>
      </c>
      <c r="P10" s="250">
        <f t="shared" si="5"/>
        <v>45</v>
      </c>
      <c r="Q10" s="251">
        <f t="shared" si="6"/>
        <v>1297</v>
      </c>
      <c r="R10" s="250">
        <f>'2-2'!J9</f>
        <v>42</v>
      </c>
      <c r="S10" s="251">
        <f>R10+'ت 31-1'!S10</f>
        <v>1151</v>
      </c>
      <c r="T10" s="250">
        <f>'2-2'!K9</f>
        <v>3</v>
      </c>
      <c r="U10" s="251">
        <f>T10+'ت 31-1'!U10</f>
        <v>146</v>
      </c>
      <c r="V10" s="250">
        <f t="shared" si="7"/>
        <v>45</v>
      </c>
      <c r="W10" s="251">
        <f t="shared" si="8"/>
        <v>1297</v>
      </c>
      <c r="X10" s="250">
        <f>'2-2'!M9</f>
        <v>2</v>
      </c>
      <c r="Y10" s="251">
        <f>X10+'ت 31-1'!Y10</f>
        <v>25</v>
      </c>
      <c r="Z10" s="250">
        <f>'2-2'!N9</f>
        <v>15</v>
      </c>
      <c r="AA10" s="251">
        <f>Z10+'ت 31-1'!AA10</f>
        <v>340</v>
      </c>
      <c r="AB10" s="250">
        <f>'2-2'!O9</f>
        <v>13</v>
      </c>
      <c r="AC10" s="251">
        <f>AB10+'ت 31-1'!AC10</f>
        <v>484</v>
      </c>
      <c r="AD10" s="250">
        <f>'2-2'!P9</f>
        <v>13</v>
      </c>
      <c r="AE10" s="251">
        <f>AD10+'ت 31-1'!AE10</f>
        <v>382</v>
      </c>
      <c r="AF10" s="250">
        <f>'2-2'!Q9</f>
        <v>2</v>
      </c>
      <c r="AG10" s="251">
        <f>AF10+'ت 31-1'!AG10</f>
        <v>66</v>
      </c>
      <c r="AH10" s="250">
        <f t="shared" si="9"/>
        <v>45</v>
      </c>
      <c r="AI10" s="252">
        <f t="shared" si="10"/>
        <v>1297</v>
      </c>
      <c r="AJ10" s="7"/>
    </row>
    <row r="11" spans="1:39" ht="60" customHeight="1" thickBot="1" x14ac:dyDescent="0.25">
      <c r="A11" s="330" t="s">
        <v>28</v>
      </c>
      <c r="B11" s="250">
        <f>'2-2'!B10</f>
        <v>0</v>
      </c>
      <c r="C11" s="251">
        <f>B11+'ت 31-1'!C11</f>
        <v>36</v>
      </c>
      <c r="D11" s="250">
        <f>'2-2'!C10</f>
        <v>0</v>
      </c>
      <c r="E11" s="251">
        <f>D11+'ت 31-1'!E11</f>
        <v>3</v>
      </c>
      <c r="F11" s="250">
        <f>'2-2'!D10</f>
        <v>0</v>
      </c>
      <c r="G11" s="251">
        <f>F11+'ت 31-1'!G11</f>
        <v>31</v>
      </c>
      <c r="H11" s="250">
        <f>'2-2'!E10</f>
        <v>0</v>
      </c>
      <c r="I11" s="251">
        <f>H11+'ت 31-1'!I11</f>
        <v>2</v>
      </c>
      <c r="J11" s="250">
        <f t="shared" si="3"/>
        <v>0</v>
      </c>
      <c r="K11" s="251">
        <f t="shared" si="4"/>
        <v>36</v>
      </c>
      <c r="L11" s="250">
        <f>'2-2'!G10</f>
        <v>0</v>
      </c>
      <c r="M11" s="251">
        <f>L11+'ت 31-1'!M11</f>
        <v>35</v>
      </c>
      <c r="N11" s="250">
        <f>'2-2'!H10</f>
        <v>0</v>
      </c>
      <c r="O11" s="251">
        <f>N11+'ت 31-1'!O11</f>
        <v>1</v>
      </c>
      <c r="P11" s="250">
        <f t="shared" si="5"/>
        <v>0</v>
      </c>
      <c r="Q11" s="251">
        <f t="shared" si="6"/>
        <v>36</v>
      </c>
      <c r="R11" s="250">
        <f>'2-2'!J10</f>
        <v>0</v>
      </c>
      <c r="S11" s="251">
        <f>R11+'ت 31-1'!S11</f>
        <v>36</v>
      </c>
      <c r="T11" s="250">
        <f>'2-2'!K10</f>
        <v>0</v>
      </c>
      <c r="U11" s="251">
        <f>T11+'ت 31-1'!U11</f>
        <v>0</v>
      </c>
      <c r="V11" s="250">
        <f t="shared" si="7"/>
        <v>0</v>
      </c>
      <c r="W11" s="251">
        <f t="shared" si="8"/>
        <v>36</v>
      </c>
      <c r="X11" s="250">
        <f>'2-2'!M10</f>
        <v>0</v>
      </c>
      <c r="Y11" s="251">
        <f>X11+'ت 31-1'!Y11</f>
        <v>0</v>
      </c>
      <c r="Z11" s="250">
        <f>'2-2'!N10</f>
        <v>0</v>
      </c>
      <c r="AA11" s="251">
        <f>Z11+'ت 31-1'!AA11</f>
        <v>1</v>
      </c>
      <c r="AB11" s="250">
        <f>'2-2'!O10</f>
        <v>0</v>
      </c>
      <c r="AC11" s="251">
        <f>AB11+'ت 31-1'!AC11</f>
        <v>4</v>
      </c>
      <c r="AD11" s="250">
        <f>'2-2'!P10</f>
        <v>0</v>
      </c>
      <c r="AE11" s="251">
        <f>AD11+'ت 31-1'!AE11</f>
        <v>30</v>
      </c>
      <c r="AF11" s="250">
        <f>'2-2'!Q10</f>
        <v>0</v>
      </c>
      <c r="AG11" s="251">
        <f>AF11+'ت 31-1'!AG11</f>
        <v>1</v>
      </c>
      <c r="AH11" s="250">
        <f t="shared" si="9"/>
        <v>0</v>
      </c>
      <c r="AI11" s="252">
        <f t="shared" si="10"/>
        <v>36</v>
      </c>
      <c r="AJ11" s="7"/>
    </row>
    <row r="12" spans="1:39" ht="74.25" customHeight="1" thickBot="1" x14ac:dyDescent="0.25">
      <c r="A12" s="253" t="s">
        <v>73</v>
      </c>
      <c r="B12" s="254">
        <f>SUM(B8:B11)</f>
        <v>97</v>
      </c>
      <c r="C12" s="255">
        <f>SUM(C8:C11)</f>
        <v>3563</v>
      </c>
      <c r="D12" s="256">
        <f t="shared" ref="D12:AI12" si="11">SUM(D8:D11)</f>
        <v>5</v>
      </c>
      <c r="E12" s="255">
        <f t="shared" si="11"/>
        <v>97</v>
      </c>
      <c r="F12" s="256">
        <f t="shared" si="11"/>
        <v>92</v>
      </c>
      <c r="G12" s="255">
        <f t="shared" si="11"/>
        <v>3449</v>
      </c>
      <c r="H12" s="256">
        <f t="shared" si="11"/>
        <v>0</v>
      </c>
      <c r="I12" s="255">
        <f t="shared" si="11"/>
        <v>17</v>
      </c>
      <c r="J12" s="256">
        <f t="shared" si="11"/>
        <v>97</v>
      </c>
      <c r="K12" s="255">
        <f t="shared" si="11"/>
        <v>3563</v>
      </c>
      <c r="L12" s="256">
        <f t="shared" si="11"/>
        <v>88</v>
      </c>
      <c r="M12" s="255">
        <f t="shared" si="11"/>
        <v>3353</v>
      </c>
      <c r="N12" s="256">
        <f t="shared" si="11"/>
        <v>9</v>
      </c>
      <c r="O12" s="255">
        <f t="shared" si="11"/>
        <v>210</v>
      </c>
      <c r="P12" s="256">
        <f t="shared" si="11"/>
        <v>97</v>
      </c>
      <c r="Q12" s="255">
        <f t="shared" si="11"/>
        <v>3563</v>
      </c>
      <c r="R12" s="256">
        <f t="shared" si="11"/>
        <v>90</v>
      </c>
      <c r="S12" s="255">
        <f t="shared" si="11"/>
        <v>3162</v>
      </c>
      <c r="T12" s="256">
        <f t="shared" si="11"/>
        <v>7</v>
      </c>
      <c r="U12" s="255">
        <f t="shared" si="11"/>
        <v>401</v>
      </c>
      <c r="V12" s="256">
        <f t="shared" si="11"/>
        <v>97</v>
      </c>
      <c r="W12" s="255">
        <f t="shared" si="11"/>
        <v>3563</v>
      </c>
      <c r="X12" s="256">
        <f t="shared" si="11"/>
        <v>2</v>
      </c>
      <c r="Y12" s="255">
        <f t="shared" si="11"/>
        <v>48</v>
      </c>
      <c r="Z12" s="256">
        <f t="shared" si="11"/>
        <v>29</v>
      </c>
      <c r="AA12" s="255">
        <f t="shared" si="11"/>
        <v>935</v>
      </c>
      <c r="AB12" s="256">
        <f t="shared" si="11"/>
        <v>25</v>
      </c>
      <c r="AC12" s="255">
        <f t="shared" si="11"/>
        <v>1088</v>
      </c>
      <c r="AD12" s="256">
        <f t="shared" si="11"/>
        <v>30</v>
      </c>
      <c r="AE12" s="255">
        <f t="shared" si="11"/>
        <v>1229</v>
      </c>
      <c r="AF12" s="256">
        <f t="shared" si="11"/>
        <v>11</v>
      </c>
      <c r="AG12" s="255">
        <f t="shared" si="11"/>
        <v>263</v>
      </c>
      <c r="AH12" s="256">
        <f t="shared" si="11"/>
        <v>97</v>
      </c>
      <c r="AI12" s="257">
        <f t="shared" si="11"/>
        <v>3563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27"/>
      <c r="F13" s="327"/>
      <c r="G13" s="327"/>
      <c r="H13" s="327"/>
      <c r="I13" s="327"/>
      <c r="J13" s="9"/>
      <c r="K13" s="9"/>
      <c r="L13" s="327"/>
      <c r="M13" s="327"/>
      <c r="N13" s="9"/>
      <c r="O13" s="9"/>
      <c r="P13" s="9"/>
      <c r="Q13" s="9"/>
      <c r="R13" s="327"/>
      <c r="S13" s="10"/>
      <c r="T13" s="327"/>
      <c r="U13" s="327"/>
      <c r="V13" s="327"/>
      <c r="W13" s="327"/>
      <c r="X13" s="327"/>
      <c r="Y13" s="327"/>
      <c r="Z13" s="327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10" sqref="Q10"/>
    </sheetView>
  </sheetViews>
  <sheetFormatPr defaultColWidth="9" defaultRowHeight="24.75" x14ac:dyDescent="0.2"/>
  <cols>
    <col min="1" max="1" width="13.375" style="14" customWidth="1"/>
    <col min="2" max="5" width="7" style="14" customWidth="1"/>
    <col min="6" max="6" width="7" style="17" customWidth="1"/>
    <col min="7" max="7" width="7" style="14" customWidth="1"/>
    <col min="8" max="9" width="7" style="17" customWidth="1"/>
    <col min="10" max="18" width="7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32"/>
      <c r="E1" s="332"/>
      <c r="F1" s="2"/>
      <c r="G1" s="332"/>
      <c r="H1" s="2"/>
      <c r="I1" s="2"/>
      <c r="J1" s="332"/>
      <c r="K1" s="332"/>
      <c r="L1" s="332"/>
      <c r="M1" s="332"/>
      <c r="N1" s="332"/>
      <c r="O1" s="332"/>
      <c r="P1" s="332"/>
      <c r="Q1" s="332"/>
      <c r="R1" s="332"/>
    </row>
    <row r="2" spans="1:22" ht="31.5" customHeight="1" x14ac:dyDescent="0.2">
      <c r="A2" s="371" t="s">
        <v>1</v>
      </c>
      <c r="B2" s="371"/>
      <c r="C2" s="371"/>
      <c r="D2" s="332"/>
      <c r="E2" s="332"/>
      <c r="F2" s="2"/>
      <c r="G2" s="332"/>
      <c r="H2" s="2"/>
      <c r="I2" s="2"/>
      <c r="J2" s="332"/>
      <c r="K2" s="332"/>
      <c r="L2" s="332"/>
      <c r="M2" s="332"/>
      <c r="N2" s="332"/>
      <c r="O2" s="332"/>
      <c r="P2" s="332"/>
      <c r="Q2" s="332"/>
      <c r="R2" s="332"/>
    </row>
    <row r="3" spans="1:22" ht="31.5" customHeight="1" x14ac:dyDescent="0.2">
      <c r="A3" s="371" t="s">
        <v>2</v>
      </c>
      <c r="B3" s="371"/>
      <c r="C3" s="371"/>
      <c r="D3" s="332"/>
      <c r="E3" s="332"/>
      <c r="F3" s="2"/>
      <c r="G3" s="332"/>
      <c r="H3" s="2"/>
      <c r="I3" s="2"/>
      <c r="J3" s="332"/>
      <c r="K3" s="332"/>
      <c r="L3" s="332"/>
      <c r="M3" s="332"/>
      <c r="N3" s="332"/>
      <c r="O3" s="332"/>
      <c r="P3" s="332"/>
      <c r="Q3" s="332"/>
      <c r="R3" s="332"/>
    </row>
    <row r="4" spans="1:22" s="15" customFormat="1" ht="44.25" customHeight="1" thickBot="1" x14ac:dyDescent="0.25">
      <c r="A4" s="372" t="s">
        <v>113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33" t="s">
        <v>22</v>
      </c>
      <c r="B7" s="21">
        <v>32</v>
      </c>
      <c r="C7" s="31">
        <v>1</v>
      </c>
      <c r="D7" s="32">
        <v>31</v>
      </c>
      <c r="E7" s="33">
        <v>0</v>
      </c>
      <c r="F7" s="173">
        <f>E7+D7+C7</f>
        <v>32</v>
      </c>
      <c r="G7" s="158">
        <v>30</v>
      </c>
      <c r="H7" s="174">
        <v>2</v>
      </c>
      <c r="I7" s="168">
        <f>H7+G7</f>
        <v>32</v>
      </c>
      <c r="J7" s="163">
        <v>27</v>
      </c>
      <c r="K7" s="179">
        <v>5</v>
      </c>
      <c r="L7" s="187">
        <f>K7+J7</f>
        <v>32</v>
      </c>
      <c r="M7" s="66">
        <v>0</v>
      </c>
      <c r="N7" s="67">
        <v>4</v>
      </c>
      <c r="O7" s="67">
        <v>7</v>
      </c>
      <c r="P7" s="67">
        <v>14</v>
      </c>
      <c r="Q7" s="188">
        <v>7</v>
      </c>
      <c r="R7" s="182">
        <f>Q7+P7+O7+N7+M7</f>
        <v>32</v>
      </c>
      <c r="S7" s="16"/>
    </row>
    <row r="8" spans="1:22" ht="51" customHeight="1" thickBot="1" x14ac:dyDescent="0.25">
      <c r="A8" s="333" t="s">
        <v>23</v>
      </c>
      <c r="B8" s="21">
        <v>18</v>
      </c>
      <c r="C8" s="31">
        <v>0</v>
      </c>
      <c r="D8" s="32">
        <v>17</v>
      </c>
      <c r="E8" s="33">
        <v>1</v>
      </c>
      <c r="F8" s="173">
        <f>E8+D8+C8</f>
        <v>18</v>
      </c>
      <c r="G8" s="158">
        <v>16</v>
      </c>
      <c r="H8" s="174">
        <v>2</v>
      </c>
      <c r="I8" s="168">
        <f>H8+G8</f>
        <v>18</v>
      </c>
      <c r="J8" s="163">
        <v>14</v>
      </c>
      <c r="K8" s="179">
        <v>4</v>
      </c>
      <c r="L8" s="187">
        <f>K8+J8</f>
        <v>18</v>
      </c>
      <c r="M8" s="66">
        <v>0</v>
      </c>
      <c r="N8" s="67">
        <v>7</v>
      </c>
      <c r="O8" s="67">
        <v>7</v>
      </c>
      <c r="P8" s="67">
        <v>4</v>
      </c>
      <c r="Q8" s="188">
        <v>0</v>
      </c>
      <c r="R8" s="182">
        <f>Q8+P8+O8+N8+M8</f>
        <v>18</v>
      </c>
      <c r="S8" s="16"/>
      <c r="T8" s="16"/>
      <c r="U8" s="16"/>
      <c r="V8" s="16"/>
    </row>
    <row r="9" spans="1:22" ht="51" customHeight="1" thickBot="1" x14ac:dyDescent="0.25">
      <c r="A9" s="333" t="s">
        <v>24</v>
      </c>
      <c r="B9" s="21">
        <v>46</v>
      </c>
      <c r="C9" s="31">
        <v>3</v>
      </c>
      <c r="D9" s="32">
        <v>42</v>
      </c>
      <c r="E9" s="33">
        <v>1</v>
      </c>
      <c r="F9" s="173">
        <f>E9+D9+C9</f>
        <v>46</v>
      </c>
      <c r="G9" s="158">
        <v>43</v>
      </c>
      <c r="H9" s="174">
        <v>3</v>
      </c>
      <c r="I9" s="168">
        <f>H9+G9</f>
        <v>46</v>
      </c>
      <c r="J9" s="163">
        <v>37</v>
      </c>
      <c r="K9" s="179">
        <v>9</v>
      </c>
      <c r="L9" s="187">
        <f>K9+J9</f>
        <v>46</v>
      </c>
      <c r="M9" s="66">
        <v>1</v>
      </c>
      <c r="N9" s="67">
        <v>9</v>
      </c>
      <c r="O9" s="67">
        <v>22</v>
      </c>
      <c r="P9" s="67">
        <v>13</v>
      </c>
      <c r="Q9" s="188">
        <v>1</v>
      </c>
      <c r="R9" s="182">
        <f>Q9+P9+O9+N9+M9</f>
        <v>46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96</v>
      </c>
      <c r="C11" s="18">
        <f t="shared" si="0"/>
        <v>4</v>
      </c>
      <c r="D11" s="19">
        <f t="shared" si="0"/>
        <v>90</v>
      </c>
      <c r="E11" s="20">
        <f t="shared" si="0"/>
        <v>2</v>
      </c>
      <c r="F11" s="177">
        <f t="shared" si="0"/>
        <v>96</v>
      </c>
      <c r="G11" s="160">
        <f t="shared" si="0"/>
        <v>89</v>
      </c>
      <c r="H11" s="48">
        <f t="shared" si="0"/>
        <v>7</v>
      </c>
      <c r="I11" s="170">
        <f t="shared" si="0"/>
        <v>96</v>
      </c>
      <c r="J11" s="165">
        <f t="shared" si="0"/>
        <v>78</v>
      </c>
      <c r="K11" s="60">
        <f t="shared" si="0"/>
        <v>18</v>
      </c>
      <c r="L11" s="191">
        <f t="shared" si="0"/>
        <v>96</v>
      </c>
      <c r="M11" s="161">
        <f t="shared" si="0"/>
        <v>1</v>
      </c>
      <c r="N11" s="73">
        <f t="shared" si="0"/>
        <v>20</v>
      </c>
      <c r="O11" s="73">
        <f t="shared" si="0"/>
        <v>36</v>
      </c>
      <c r="P11" s="73">
        <f t="shared" si="0"/>
        <v>31</v>
      </c>
      <c r="Q11" s="192">
        <f t="shared" si="0"/>
        <v>8</v>
      </c>
      <c r="R11" s="184">
        <f t="shared" si="0"/>
        <v>96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31"/>
      <c r="E12" s="331"/>
      <c r="F12" s="9"/>
      <c r="G12" s="331"/>
      <c r="H12" s="9"/>
      <c r="I12" s="9"/>
      <c r="J12" s="331"/>
      <c r="K12" s="331"/>
      <c r="L12" s="331"/>
      <c r="M12" s="331"/>
      <c r="N12" s="331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70" zoomScaleNormal="90" zoomScaleSheetLayoutView="70" workbookViewId="0">
      <selection activeCell="B8" sqref="B8:AI11"/>
    </sheetView>
  </sheetViews>
  <sheetFormatPr defaultColWidth="9" defaultRowHeight="24.75" x14ac:dyDescent="0.2"/>
  <cols>
    <col min="1" max="1" width="8.125" style="4" customWidth="1"/>
    <col min="2" max="2" width="5.125" style="4" customWidth="1"/>
    <col min="3" max="3" width="7" style="4" customWidth="1"/>
    <col min="4" max="6" width="5.125" style="4" customWidth="1"/>
    <col min="7" max="7" width="7" style="4" customWidth="1"/>
    <col min="8" max="9" width="5.125" style="4" customWidth="1"/>
    <col min="10" max="10" width="5.125" style="12" customWidth="1"/>
    <col min="11" max="11" width="7" style="12" customWidth="1"/>
    <col min="12" max="12" width="5.125" style="4" customWidth="1"/>
    <col min="13" max="13" width="7" style="4" customWidth="1"/>
    <col min="14" max="16" width="5.125" style="12" customWidth="1"/>
    <col min="17" max="17" width="7" style="12" customWidth="1"/>
    <col min="18" max="18" width="5.125" style="4" customWidth="1"/>
    <col min="19" max="19" width="7" style="13" customWidth="1"/>
    <col min="20" max="22" width="5.125" style="4" customWidth="1"/>
    <col min="23" max="23" width="7" style="4" customWidth="1"/>
    <col min="24" max="28" width="5.125" style="4" customWidth="1"/>
    <col min="29" max="29" width="7.125" style="4" customWidth="1"/>
    <col min="30" max="30" width="5.125" style="4" customWidth="1"/>
    <col min="31" max="31" width="7.125" style="4" customWidth="1"/>
    <col min="32" max="34" width="5.125" style="4" customWidth="1"/>
    <col min="35" max="35" width="7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32"/>
      <c r="E1" s="332"/>
      <c r="F1" s="332"/>
      <c r="G1" s="332"/>
      <c r="H1" s="332"/>
      <c r="I1" s="332"/>
      <c r="J1" s="2"/>
      <c r="K1" s="2"/>
      <c r="L1" s="332"/>
      <c r="M1" s="332"/>
      <c r="N1" s="2"/>
      <c r="O1" s="2"/>
      <c r="P1" s="2"/>
      <c r="Q1" s="2"/>
      <c r="R1" s="332"/>
      <c r="S1" s="3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</row>
    <row r="2" spans="1:39" ht="31.5" customHeight="1" x14ac:dyDescent="0.2">
      <c r="A2" s="371" t="s">
        <v>82</v>
      </c>
      <c r="B2" s="371"/>
      <c r="C2" s="371"/>
      <c r="D2" s="332"/>
      <c r="E2" s="332"/>
      <c r="F2" s="332"/>
      <c r="G2" s="332"/>
      <c r="H2" s="332"/>
      <c r="I2" s="332"/>
      <c r="J2" s="2"/>
      <c r="K2" s="2"/>
      <c r="L2" s="332"/>
      <c r="M2" s="332"/>
      <c r="N2" s="2"/>
      <c r="O2" s="2"/>
      <c r="P2" s="2"/>
      <c r="Q2" s="2"/>
      <c r="R2" s="332"/>
      <c r="S2" s="3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</row>
    <row r="3" spans="1:39" ht="31.5" customHeight="1" x14ac:dyDescent="0.2">
      <c r="A3" s="371" t="s">
        <v>2</v>
      </c>
      <c r="B3" s="371"/>
      <c r="C3" s="371"/>
      <c r="D3" s="332"/>
      <c r="E3" s="332"/>
      <c r="F3" s="332"/>
      <c r="G3" s="332"/>
      <c r="H3" s="332"/>
      <c r="I3" s="332"/>
      <c r="J3" s="2"/>
      <c r="K3" s="2"/>
      <c r="L3" s="332"/>
      <c r="M3" s="332"/>
      <c r="N3" s="2"/>
      <c r="O3" s="2"/>
      <c r="P3" s="2"/>
      <c r="Q3" s="2"/>
      <c r="R3" s="332"/>
      <c r="S3" s="3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</row>
    <row r="4" spans="1:39" s="5" customFormat="1" ht="44.25" customHeight="1" thickBot="1" x14ac:dyDescent="0.25">
      <c r="A4" s="372" t="s">
        <v>112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60" customHeight="1" thickBot="1" x14ac:dyDescent="0.25">
      <c r="A8" s="334" t="s">
        <v>22</v>
      </c>
      <c r="B8" s="250">
        <f>'3-2'!B7</f>
        <v>32</v>
      </c>
      <c r="C8" s="251">
        <f>B8+'ت 2-2'!C8</f>
        <v>1361</v>
      </c>
      <c r="D8" s="250">
        <f>'3-2'!C7</f>
        <v>1</v>
      </c>
      <c r="E8" s="251">
        <f>D8+'ت 2-2'!E8</f>
        <v>27</v>
      </c>
      <c r="F8" s="250">
        <f>'3-2'!D7</f>
        <v>31</v>
      </c>
      <c r="G8" s="251">
        <f>F8+'ت 2-2'!G8</f>
        <v>1327</v>
      </c>
      <c r="H8" s="250">
        <f>'3-2'!E7</f>
        <v>0</v>
      </c>
      <c r="I8" s="251">
        <f>H8+'ت 2-2'!I8</f>
        <v>7</v>
      </c>
      <c r="J8" s="250">
        <f t="shared" ref="J8:K8" si="0">D8+F8+H8</f>
        <v>32</v>
      </c>
      <c r="K8" s="251">
        <f t="shared" si="0"/>
        <v>1361</v>
      </c>
      <c r="L8" s="250">
        <f>'3-2'!G7</f>
        <v>30</v>
      </c>
      <c r="M8" s="251">
        <f>L8+'ت 2-2'!M8</f>
        <v>1299</v>
      </c>
      <c r="N8" s="250">
        <f>'3-2'!H7</f>
        <v>2</v>
      </c>
      <c r="O8" s="251">
        <f>N8+'ت 2-2'!O8</f>
        <v>62</v>
      </c>
      <c r="P8" s="250">
        <f t="shared" ref="P8:Q8" si="1">L8+N8</f>
        <v>32</v>
      </c>
      <c r="Q8" s="251">
        <f t="shared" si="1"/>
        <v>1361</v>
      </c>
      <c r="R8" s="250">
        <f>'3-2'!J7</f>
        <v>27</v>
      </c>
      <c r="S8" s="251">
        <f>R8+'ت 2-2'!S8</f>
        <v>1200</v>
      </c>
      <c r="T8" s="250">
        <f>'3-2'!K7</f>
        <v>5</v>
      </c>
      <c r="U8" s="251">
        <f>T8+'ت 2-2'!U8</f>
        <v>161</v>
      </c>
      <c r="V8" s="250">
        <f>R8+T8</f>
        <v>32</v>
      </c>
      <c r="W8" s="251">
        <f>U8+S8</f>
        <v>1361</v>
      </c>
      <c r="X8" s="250">
        <f>'3-2'!M7</f>
        <v>0</v>
      </c>
      <c r="Y8" s="251">
        <f>X8+'ت 2-2'!Y8</f>
        <v>2</v>
      </c>
      <c r="Z8" s="250">
        <f>'3-2'!N7</f>
        <v>4</v>
      </c>
      <c r="AA8" s="251">
        <f>Z8+'ت 2-2'!AA8</f>
        <v>321</v>
      </c>
      <c r="AB8" s="250">
        <f>'3-2'!O7</f>
        <v>7</v>
      </c>
      <c r="AC8" s="251">
        <f>AB8+'ت 2-2'!AC8</f>
        <v>336</v>
      </c>
      <c r="AD8" s="250">
        <f>'3-2'!P7</f>
        <v>14</v>
      </c>
      <c r="AE8" s="251">
        <f>AD8+'ت 2-2'!AE8</f>
        <v>567</v>
      </c>
      <c r="AF8" s="250">
        <f>'3-2'!Q7</f>
        <v>7</v>
      </c>
      <c r="AG8" s="251">
        <f>AF8+'ت 2-2'!AG8</f>
        <v>135</v>
      </c>
      <c r="AH8" s="250">
        <f t="shared" ref="AH8:AI8" si="2">AF8+AD8+AB8+Z8+X8</f>
        <v>32</v>
      </c>
      <c r="AI8" s="252">
        <f t="shared" si="2"/>
        <v>1361</v>
      </c>
      <c r="AJ8" s="7"/>
    </row>
    <row r="9" spans="1:39" ht="60" customHeight="1" thickBot="1" x14ac:dyDescent="0.25">
      <c r="A9" s="266" t="s">
        <v>23</v>
      </c>
      <c r="B9" s="250">
        <f>'3-2'!B8</f>
        <v>18</v>
      </c>
      <c r="C9" s="251">
        <f>B9+'ت 2-2'!C9</f>
        <v>919</v>
      </c>
      <c r="D9" s="250">
        <f>'3-2'!C8</f>
        <v>0</v>
      </c>
      <c r="E9" s="251">
        <f>D9+'ت 2-2'!E9</f>
        <v>33</v>
      </c>
      <c r="F9" s="250">
        <f>'3-2'!D8</f>
        <v>17</v>
      </c>
      <c r="G9" s="251">
        <f>F9+'ت 2-2'!G9</f>
        <v>877</v>
      </c>
      <c r="H9" s="250">
        <f>'3-2'!E8</f>
        <v>1</v>
      </c>
      <c r="I9" s="251">
        <f>H9+'ت 2-2'!I9</f>
        <v>9</v>
      </c>
      <c r="J9" s="250">
        <f t="shared" ref="J9:J11" si="3">D9+F9+H9</f>
        <v>18</v>
      </c>
      <c r="K9" s="251">
        <f t="shared" ref="K9:K11" si="4">E9+G9+I9</f>
        <v>919</v>
      </c>
      <c r="L9" s="250">
        <f>'3-2'!G8</f>
        <v>16</v>
      </c>
      <c r="M9" s="251">
        <f>L9+'ت 2-2'!M9</f>
        <v>839</v>
      </c>
      <c r="N9" s="250">
        <f>'3-2'!H8</f>
        <v>2</v>
      </c>
      <c r="O9" s="251">
        <f>N9+'ت 2-2'!O9</f>
        <v>80</v>
      </c>
      <c r="P9" s="250">
        <f t="shared" ref="P9:P11" si="5">L9+N9</f>
        <v>18</v>
      </c>
      <c r="Q9" s="251">
        <f t="shared" ref="Q9:Q11" si="6">M9+O9</f>
        <v>919</v>
      </c>
      <c r="R9" s="250">
        <f>'3-2'!J8</f>
        <v>14</v>
      </c>
      <c r="S9" s="251">
        <f>R9+'ت 2-2'!S9</f>
        <v>816</v>
      </c>
      <c r="T9" s="250">
        <f>'3-2'!K8</f>
        <v>4</v>
      </c>
      <c r="U9" s="251">
        <f>T9+'ت 2-2'!U9</f>
        <v>103</v>
      </c>
      <c r="V9" s="250">
        <f t="shared" ref="V9:V11" si="7">R9+T9</f>
        <v>18</v>
      </c>
      <c r="W9" s="251">
        <f t="shared" ref="W9:W11" si="8">U9+S9</f>
        <v>919</v>
      </c>
      <c r="X9" s="250">
        <f>'3-2'!M8</f>
        <v>0</v>
      </c>
      <c r="Y9" s="251">
        <f>X9+'ت 2-2'!Y9</f>
        <v>21</v>
      </c>
      <c r="Z9" s="250">
        <f>'3-2'!N8</f>
        <v>7</v>
      </c>
      <c r="AA9" s="251">
        <f>Z9+'ت 2-2'!AA9</f>
        <v>284</v>
      </c>
      <c r="AB9" s="250">
        <f>'3-2'!O8</f>
        <v>7</v>
      </c>
      <c r="AC9" s="251">
        <f>AB9+'ت 2-2'!AC9</f>
        <v>278</v>
      </c>
      <c r="AD9" s="250">
        <f>'3-2'!P8</f>
        <v>4</v>
      </c>
      <c r="AE9" s="251">
        <f>AD9+'ت 2-2'!AE9</f>
        <v>268</v>
      </c>
      <c r="AF9" s="250">
        <f>'3-2'!Q8</f>
        <v>0</v>
      </c>
      <c r="AG9" s="251">
        <f>AF9+'ت 2-2'!AG9</f>
        <v>68</v>
      </c>
      <c r="AH9" s="250">
        <f t="shared" ref="AH9:AH11" si="9">AF9+AD9+AB9+Z9+X9</f>
        <v>18</v>
      </c>
      <c r="AI9" s="252">
        <f t="shared" ref="AI9:AI11" si="10">AG9+AE9+AC9+AA9+Y9</f>
        <v>919</v>
      </c>
      <c r="AJ9" s="7"/>
      <c r="AK9" s="7"/>
      <c r="AL9" s="7"/>
      <c r="AM9" s="7"/>
    </row>
    <row r="10" spans="1:39" ht="60" customHeight="1" thickBot="1" x14ac:dyDescent="0.25">
      <c r="A10" s="334" t="s">
        <v>24</v>
      </c>
      <c r="B10" s="250">
        <f>'3-2'!B9</f>
        <v>46</v>
      </c>
      <c r="C10" s="251">
        <f>B10+'ت 2-2'!C10</f>
        <v>1343</v>
      </c>
      <c r="D10" s="250">
        <f>'3-2'!C9</f>
        <v>3</v>
      </c>
      <c r="E10" s="251">
        <f>D10+'ت 2-2'!E10</f>
        <v>38</v>
      </c>
      <c r="F10" s="250">
        <f>'3-2'!D9</f>
        <v>42</v>
      </c>
      <c r="G10" s="251">
        <f>F10+'ت 2-2'!G10</f>
        <v>1304</v>
      </c>
      <c r="H10" s="250">
        <f>'3-2'!E9</f>
        <v>1</v>
      </c>
      <c r="I10" s="251">
        <f>H10+'ت 2-2'!I10</f>
        <v>1</v>
      </c>
      <c r="J10" s="250">
        <f t="shared" si="3"/>
        <v>46</v>
      </c>
      <c r="K10" s="251">
        <f t="shared" si="4"/>
        <v>1343</v>
      </c>
      <c r="L10" s="250">
        <f>'3-2'!G9</f>
        <v>43</v>
      </c>
      <c r="M10" s="251">
        <f>L10+'ت 2-2'!M10</f>
        <v>1269</v>
      </c>
      <c r="N10" s="250">
        <f>'3-2'!H9</f>
        <v>3</v>
      </c>
      <c r="O10" s="251">
        <f>N10+'ت 2-2'!O10</f>
        <v>74</v>
      </c>
      <c r="P10" s="250">
        <f t="shared" si="5"/>
        <v>46</v>
      </c>
      <c r="Q10" s="251">
        <f t="shared" si="6"/>
        <v>1343</v>
      </c>
      <c r="R10" s="250">
        <f>'3-2'!J9</f>
        <v>37</v>
      </c>
      <c r="S10" s="251">
        <f>R10+'ت 2-2'!S10</f>
        <v>1188</v>
      </c>
      <c r="T10" s="250">
        <f>'3-2'!K9</f>
        <v>9</v>
      </c>
      <c r="U10" s="251">
        <f>T10+'ت 2-2'!U10</f>
        <v>155</v>
      </c>
      <c r="V10" s="250">
        <f t="shared" si="7"/>
        <v>46</v>
      </c>
      <c r="W10" s="251">
        <f t="shared" si="8"/>
        <v>1343</v>
      </c>
      <c r="X10" s="250">
        <f>'3-2'!M9</f>
        <v>1</v>
      </c>
      <c r="Y10" s="251">
        <f>X10+'ت 2-2'!Y10</f>
        <v>26</v>
      </c>
      <c r="Z10" s="250">
        <f>'3-2'!N9</f>
        <v>9</v>
      </c>
      <c r="AA10" s="251">
        <f>Z10+'ت 2-2'!AA10</f>
        <v>349</v>
      </c>
      <c r="AB10" s="250">
        <f>'3-2'!O9</f>
        <v>22</v>
      </c>
      <c r="AC10" s="251">
        <f>AB10+'ت 2-2'!AC10</f>
        <v>506</v>
      </c>
      <c r="AD10" s="250">
        <f>'3-2'!P9</f>
        <v>13</v>
      </c>
      <c r="AE10" s="251">
        <f>AD10+'ت 2-2'!AE10</f>
        <v>395</v>
      </c>
      <c r="AF10" s="250">
        <f>'3-2'!Q9</f>
        <v>1</v>
      </c>
      <c r="AG10" s="251">
        <f>AF10+'ت 2-2'!AG10</f>
        <v>67</v>
      </c>
      <c r="AH10" s="250">
        <f t="shared" si="9"/>
        <v>46</v>
      </c>
      <c r="AI10" s="252">
        <f t="shared" si="10"/>
        <v>1343</v>
      </c>
      <c r="AJ10" s="7"/>
    </row>
    <row r="11" spans="1:39" ht="60" customHeight="1" thickBot="1" x14ac:dyDescent="0.25">
      <c r="A11" s="334" t="s">
        <v>28</v>
      </c>
      <c r="B11" s="250">
        <f>'3-2'!B10</f>
        <v>0</v>
      </c>
      <c r="C11" s="251">
        <f>B11+'ت 2-2'!C11</f>
        <v>36</v>
      </c>
      <c r="D11" s="250">
        <f>'3-2'!C10</f>
        <v>0</v>
      </c>
      <c r="E11" s="251">
        <f>D11+'ت 2-2'!E11</f>
        <v>3</v>
      </c>
      <c r="F11" s="250">
        <f>'3-2'!D10</f>
        <v>0</v>
      </c>
      <c r="G11" s="251">
        <f>F11+'ت 2-2'!G11</f>
        <v>31</v>
      </c>
      <c r="H11" s="250">
        <f>'3-2'!E10</f>
        <v>0</v>
      </c>
      <c r="I11" s="251">
        <f>H11+'ت 2-2'!I11</f>
        <v>2</v>
      </c>
      <c r="J11" s="250">
        <f t="shared" si="3"/>
        <v>0</v>
      </c>
      <c r="K11" s="251">
        <f t="shared" si="4"/>
        <v>36</v>
      </c>
      <c r="L11" s="250">
        <f>'3-2'!G10</f>
        <v>0</v>
      </c>
      <c r="M11" s="251">
        <f>L11+'ت 2-2'!M11</f>
        <v>35</v>
      </c>
      <c r="N11" s="250">
        <f>'3-2'!H10</f>
        <v>0</v>
      </c>
      <c r="O11" s="251">
        <f>N11+'ت 2-2'!O11</f>
        <v>1</v>
      </c>
      <c r="P11" s="250">
        <f t="shared" si="5"/>
        <v>0</v>
      </c>
      <c r="Q11" s="251">
        <f t="shared" si="6"/>
        <v>36</v>
      </c>
      <c r="R11" s="250">
        <f>'3-2'!J10</f>
        <v>0</v>
      </c>
      <c r="S11" s="251">
        <f>R11+'ت 2-2'!S11</f>
        <v>36</v>
      </c>
      <c r="T11" s="250">
        <f>'3-2'!K10</f>
        <v>0</v>
      </c>
      <c r="U11" s="251">
        <f>T11+'ت 2-2'!U11</f>
        <v>0</v>
      </c>
      <c r="V11" s="250">
        <f t="shared" si="7"/>
        <v>0</v>
      </c>
      <c r="W11" s="251">
        <f t="shared" si="8"/>
        <v>36</v>
      </c>
      <c r="X11" s="250">
        <f>'3-2'!M10</f>
        <v>0</v>
      </c>
      <c r="Y11" s="251">
        <f>X11+'ت 2-2'!Y11</f>
        <v>0</v>
      </c>
      <c r="Z11" s="250">
        <f>'3-2'!N10</f>
        <v>0</v>
      </c>
      <c r="AA11" s="251">
        <f>Z11+'ت 2-2'!AA11</f>
        <v>1</v>
      </c>
      <c r="AB11" s="250">
        <f>'3-2'!O10</f>
        <v>0</v>
      </c>
      <c r="AC11" s="251">
        <f>AB11+'ت 2-2'!AC11</f>
        <v>4</v>
      </c>
      <c r="AD11" s="250">
        <f>'3-2'!P10</f>
        <v>0</v>
      </c>
      <c r="AE11" s="251">
        <f>AD11+'ت 2-2'!AE11</f>
        <v>30</v>
      </c>
      <c r="AF11" s="250">
        <f>'3-2'!Q10</f>
        <v>0</v>
      </c>
      <c r="AG11" s="251">
        <f>AF11+'ت 2-2'!AG11</f>
        <v>1</v>
      </c>
      <c r="AH11" s="250">
        <f t="shared" si="9"/>
        <v>0</v>
      </c>
      <c r="AI11" s="252">
        <f t="shared" si="10"/>
        <v>36</v>
      </c>
      <c r="AJ11" s="7"/>
    </row>
    <row r="12" spans="1:39" ht="74.25" customHeight="1" thickBot="1" x14ac:dyDescent="0.25">
      <c r="A12" s="253" t="s">
        <v>73</v>
      </c>
      <c r="B12" s="254">
        <f>SUM(B8:B11)</f>
        <v>96</v>
      </c>
      <c r="C12" s="255">
        <f>SUM(C8:C11)</f>
        <v>3659</v>
      </c>
      <c r="D12" s="256">
        <f t="shared" ref="D12:AI12" si="11">SUM(D8:D11)</f>
        <v>4</v>
      </c>
      <c r="E12" s="255">
        <f t="shared" si="11"/>
        <v>101</v>
      </c>
      <c r="F12" s="256">
        <f t="shared" si="11"/>
        <v>90</v>
      </c>
      <c r="G12" s="255">
        <f t="shared" si="11"/>
        <v>3539</v>
      </c>
      <c r="H12" s="256">
        <f t="shared" si="11"/>
        <v>2</v>
      </c>
      <c r="I12" s="255">
        <f t="shared" si="11"/>
        <v>19</v>
      </c>
      <c r="J12" s="256">
        <f t="shared" si="11"/>
        <v>96</v>
      </c>
      <c r="K12" s="255">
        <f t="shared" si="11"/>
        <v>3659</v>
      </c>
      <c r="L12" s="256">
        <f t="shared" si="11"/>
        <v>89</v>
      </c>
      <c r="M12" s="255">
        <f t="shared" si="11"/>
        <v>3442</v>
      </c>
      <c r="N12" s="256">
        <f t="shared" si="11"/>
        <v>7</v>
      </c>
      <c r="O12" s="255">
        <f t="shared" si="11"/>
        <v>217</v>
      </c>
      <c r="P12" s="256">
        <f t="shared" si="11"/>
        <v>96</v>
      </c>
      <c r="Q12" s="255">
        <f t="shared" si="11"/>
        <v>3659</v>
      </c>
      <c r="R12" s="256">
        <f t="shared" si="11"/>
        <v>78</v>
      </c>
      <c r="S12" s="255">
        <f t="shared" si="11"/>
        <v>3240</v>
      </c>
      <c r="T12" s="256">
        <f t="shared" si="11"/>
        <v>18</v>
      </c>
      <c r="U12" s="255">
        <f t="shared" si="11"/>
        <v>419</v>
      </c>
      <c r="V12" s="256">
        <f t="shared" si="11"/>
        <v>96</v>
      </c>
      <c r="W12" s="255">
        <f t="shared" si="11"/>
        <v>3659</v>
      </c>
      <c r="X12" s="256">
        <f t="shared" si="11"/>
        <v>1</v>
      </c>
      <c r="Y12" s="255">
        <f t="shared" si="11"/>
        <v>49</v>
      </c>
      <c r="Z12" s="256">
        <f t="shared" si="11"/>
        <v>20</v>
      </c>
      <c r="AA12" s="255">
        <f t="shared" si="11"/>
        <v>955</v>
      </c>
      <c r="AB12" s="256">
        <f t="shared" si="11"/>
        <v>36</v>
      </c>
      <c r="AC12" s="255">
        <f t="shared" si="11"/>
        <v>1124</v>
      </c>
      <c r="AD12" s="256">
        <f t="shared" si="11"/>
        <v>31</v>
      </c>
      <c r="AE12" s="255">
        <f t="shared" si="11"/>
        <v>1260</v>
      </c>
      <c r="AF12" s="256">
        <f t="shared" si="11"/>
        <v>8</v>
      </c>
      <c r="AG12" s="255">
        <f t="shared" si="11"/>
        <v>271</v>
      </c>
      <c r="AH12" s="256">
        <f t="shared" si="11"/>
        <v>96</v>
      </c>
      <c r="AI12" s="257">
        <f t="shared" si="11"/>
        <v>3659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331"/>
      <c r="F13" s="331"/>
      <c r="G13" s="331"/>
      <c r="H13" s="331"/>
      <c r="I13" s="331"/>
      <c r="J13" s="9"/>
      <c r="K13" s="9"/>
      <c r="L13" s="331"/>
      <c r="M13" s="331"/>
      <c r="N13" s="9"/>
      <c r="O13" s="9"/>
      <c r="P13" s="9"/>
      <c r="Q13" s="9"/>
      <c r="R13" s="331"/>
      <c r="S13" s="10"/>
      <c r="T13" s="331"/>
      <c r="U13" s="331"/>
      <c r="V13" s="331"/>
      <c r="W13" s="331"/>
      <c r="X13" s="331"/>
      <c r="Y13" s="331"/>
      <c r="Z13" s="331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zoomScale="80" zoomScaleNormal="90" zoomScaleSheetLayoutView="80" workbookViewId="0">
      <selection activeCell="Q9" sqref="Q9"/>
    </sheetView>
  </sheetViews>
  <sheetFormatPr defaultColWidth="9" defaultRowHeight="24.75" x14ac:dyDescent="0.2"/>
  <cols>
    <col min="1" max="1" width="13.375" style="14" customWidth="1"/>
    <col min="2" max="5" width="8" style="14" customWidth="1"/>
    <col min="6" max="6" width="8" style="17" customWidth="1"/>
    <col min="7" max="7" width="8" style="14" customWidth="1"/>
    <col min="8" max="9" width="8" style="17" customWidth="1"/>
    <col min="10" max="18" width="8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371"/>
      <c r="D1" s="336"/>
      <c r="E1" s="336"/>
      <c r="F1" s="2"/>
      <c r="G1" s="336"/>
      <c r="H1" s="2"/>
      <c r="I1" s="2"/>
      <c r="J1" s="336"/>
      <c r="K1" s="336"/>
      <c r="L1" s="336"/>
      <c r="M1" s="336"/>
      <c r="N1" s="336"/>
      <c r="O1" s="336"/>
      <c r="P1" s="336"/>
      <c r="Q1" s="336"/>
      <c r="R1" s="336"/>
    </row>
    <row r="2" spans="1:22" ht="31.5" customHeight="1" x14ac:dyDescent="0.2">
      <c r="A2" s="371" t="s">
        <v>1</v>
      </c>
      <c r="B2" s="371"/>
      <c r="C2" s="371"/>
      <c r="D2" s="336"/>
      <c r="E2" s="336"/>
      <c r="F2" s="2"/>
      <c r="G2" s="336"/>
      <c r="H2" s="2"/>
      <c r="I2" s="2"/>
      <c r="J2" s="336"/>
      <c r="K2" s="336"/>
      <c r="L2" s="336"/>
      <c r="M2" s="336"/>
      <c r="N2" s="336"/>
      <c r="O2" s="336"/>
      <c r="P2" s="336"/>
      <c r="Q2" s="336"/>
      <c r="R2" s="336"/>
    </row>
    <row r="3" spans="1:22" ht="31.5" customHeight="1" x14ac:dyDescent="0.2">
      <c r="A3" s="371" t="s">
        <v>2</v>
      </c>
      <c r="B3" s="371"/>
      <c r="C3" s="371"/>
      <c r="D3" s="336"/>
      <c r="E3" s="336"/>
      <c r="F3" s="2"/>
      <c r="G3" s="336"/>
      <c r="H3" s="2"/>
      <c r="I3" s="2"/>
      <c r="J3" s="336"/>
      <c r="K3" s="336"/>
      <c r="L3" s="336"/>
      <c r="M3" s="336"/>
      <c r="N3" s="336"/>
      <c r="O3" s="336"/>
      <c r="P3" s="336"/>
      <c r="Q3" s="336"/>
      <c r="R3" s="336"/>
    </row>
    <row r="4" spans="1:22" s="15" customFormat="1" ht="44.25" customHeight="1" thickBot="1" x14ac:dyDescent="0.25">
      <c r="A4" s="372" t="s">
        <v>115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51" customHeight="1" thickBot="1" x14ac:dyDescent="0.25">
      <c r="A7" s="337" t="s">
        <v>22</v>
      </c>
      <c r="B7" s="21">
        <v>27</v>
      </c>
      <c r="C7" s="31">
        <v>0</v>
      </c>
      <c r="D7" s="32">
        <v>27</v>
      </c>
      <c r="E7" s="33">
        <v>0</v>
      </c>
      <c r="F7" s="173">
        <f>E7+D7+C7</f>
        <v>27</v>
      </c>
      <c r="G7" s="158">
        <v>25</v>
      </c>
      <c r="H7" s="174">
        <v>2</v>
      </c>
      <c r="I7" s="168">
        <f>H7+G7</f>
        <v>27</v>
      </c>
      <c r="J7" s="163">
        <v>22</v>
      </c>
      <c r="K7" s="179">
        <v>5</v>
      </c>
      <c r="L7" s="187">
        <f>K7+J7</f>
        <v>27</v>
      </c>
      <c r="M7" s="66">
        <v>0</v>
      </c>
      <c r="N7" s="67">
        <v>2</v>
      </c>
      <c r="O7" s="67">
        <v>9</v>
      </c>
      <c r="P7" s="67">
        <v>13</v>
      </c>
      <c r="Q7" s="188">
        <v>3</v>
      </c>
      <c r="R7" s="182">
        <f>Q7+P7+O7+N7+M7</f>
        <v>27</v>
      </c>
      <c r="S7" s="16"/>
    </row>
    <row r="8" spans="1:22" ht="51" customHeight="1" thickBot="1" x14ac:dyDescent="0.25">
      <c r="A8" s="337" t="s">
        <v>23</v>
      </c>
      <c r="B8" s="21">
        <v>25</v>
      </c>
      <c r="C8" s="31">
        <v>0</v>
      </c>
      <c r="D8" s="32">
        <v>25</v>
      </c>
      <c r="E8" s="33">
        <v>0</v>
      </c>
      <c r="F8" s="173">
        <f>E8+D8+C8</f>
        <v>25</v>
      </c>
      <c r="G8" s="158">
        <v>25</v>
      </c>
      <c r="H8" s="174">
        <v>0</v>
      </c>
      <c r="I8" s="168">
        <f>H8+G8</f>
        <v>25</v>
      </c>
      <c r="J8" s="163">
        <v>23</v>
      </c>
      <c r="K8" s="179">
        <v>2</v>
      </c>
      <c r="L8" s="187">
        <f>K8+J8</f>
        <v>25</v>
      </c>
      <c r="M8" s="66">
        <v>0</v>
      </c>
      <c r="N8" s="67">
        <v>8</v>
      </c>
      <c r="O8" s="67">
        <v>7</v>
      </c>
      <c r="P8" s="67">
        <v>7</v>
      </c>
      <c r="Q8" s="188">
        <v>3</v>
      </c>
      <c r="R8" s="182">
        <f>Q8+P8+O8+N8+M8</f>
        <v>25</v>
      </c>
      <c r="S8" s="16"/>
      <c r="T8" s="16"/>
      <c r="U8" s="16"/>
      <c r="V8" s="16"/>
    </row>
    <row r="9" spans="1:22" ht="51" customHeight="1" thickBot="1" x14ac:dyDescent="0.25">
      <c r="A9" s="337" t="s">
        <v>24</v>
      </c>
      <c r="B9" s="21">
        <v>48</v>
      </c>
      <c r="C9" s="31">
        <v>1</v>
      </c>
      <c r="D9" s="32">
        <v>47</v>
      </c>
      <c r="E9" s="33">
        <v>0</v>
      </c>
      <c r="F9" s="173">
        <f>E9+D9+C9</f>
        <v>48</v>
      </c>
      <c r="G9" s="158">
        <v>47</v>
      </c>
      <c r="H9" s="174">
        <v>1</v>
      </c>
      <c r="I9" s="168">
        <f>H9+G9</f>
        <v>48</v>
      </c>
      <c r="J9" s="163">
        <v>47</v>
      </c>
      <c r="K9" s="179">
        <v>1</v>
      </c>
      <c r="L9" s="187">
        <f>K9+J9</f>
        <v>48</v>
      </c>
      <c r="M9" s="66">
        <v>0</v>
      </c>
      <c r="N9" s="67">
        <v>11</v>
      </c>
      <c r="O9" s="67">
        <v>18</v>
      </c>
      <c r="P9" s="67">
        <v>17</v>
      </c>
      <c r="Q9" s="188">
        <v>2</v>
      </c>
      <c r="R9" s="182">
        <f>Q9+P9+O9+N9+M9</f>
        <v>48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f>E10+D10+C10</f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R11" si="0">SUM(B7:B10)</f>
        <v>100</v>
      </c>
      <c r="C11" s="18">
        <f t="shared" si="0"/>
        <v>1</v>
      </c>
      <c r="D11" s="19">
        <f t="shared" si="0"/>
        <v>99</v>
      </c>
      <c r="E11" s="20">
        <f t="shared" si="0"/>
        <v>0</v>
      </c>
      <c r="F11" s="177">
        <f t="shared" si="0"/>
        <v>100</v>
      </c>
      <c r="G11" s="160">
        <f t="shared" si="0"/>
        <v>97</v>
      </c>
      <c r="H11" s="48">
        <f t="shared" si="0"/>
        <v>3</v>
      </c>
      <c r="I11" s="170">
        <f t="shared" si="0"/>
        <v>100</v>
      </c>
      <c r="J11" s="165">
        <f t="shared" si="0"/>
        <v>92</v>
      </c>
      <c r="K11" s="60">
        <f t="shared" si="0"/>
        <v>8</v>
      </c>
      <c r="L11" s="191">
        <f t="shared" si="0"/>
        <v>100</v>
      </c>
      <c r="M11" s="161">
        <f t="shared" si="0"/>
        <v>0</v>
      </c>
      <c r="N11" s="73">
        <f t="shared" si="0"/>
        <v>21</v>
      </c>
      <c r="O11" s="73">
        <f t="shared" si="0"/>
        <v>34</v>
      </c>
      <c r="P11" s="73">
        <f t="shared" si="0"/>
        <v>37</v>
      </c>
      <c r="Q11" s="192">
        <f t="shared" si="0"/>
        <v>8</v>
      </c>
      <c r="R11" s="184">
        <f t="shared" si="0"/>
        <v>100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335"/>
      <c r="E12" s="335"/>
      <c r="F12" s="9"/>
      <c r="G12" s="335"/>
      <c r="H12" s="9"/>
      <c r="I12" s="9"/>
      <c r="J12" s="335"/>
      <c r="K12" s="335"/>
      <c r="L12" s="335"/>
      <c r="M12" s="335"/>
      <c r="N12" s="335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scale="8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view="pageBreakPreview" zoomScale="60" zoomScaleNormal="90" workbookViewId="0">
      <selection activeCell="AL10" sqref="AL10"/>
    </sheetView>
  </sheetViews>
  <sheetFormatPr defaultColWidth="9" defaultRowHeight="24.75" x14ac:dyDescent="0.2"/>
  <cols>
    <col min="1" max="1" width="10.25" style="4" customWidth="1"/>
    <col min="2" max="2" width="6.25" style="4" customWidth="1"/>
    <col min="3" max="3" width="7.625" style="4" customWidth="1"/>
    <col min="4" max="4" width="6.25" style="4" customWidth="1"/>
    <col min="5" max="5" width="7.625" style="4" customWidth="1"/>
    <col min="6" max="6" width="6.25" style="4" customWidth="1"/>
    <col min="7" max="7" width="7.625" style="4" customWidth="1"/>
    <col min="8" max="8" width="6.25" style="4" customWidth="1"/>
    <col min="9" max="9" width="7.625" style="4" customWidth="1"/>
    <col min="10" max="10" width="6.25" style="12" customWidth="1"/>
    <col min="11" max="11" width="7.625" style="12" customWidth="1"/>
    <col min="12" max="12" width="6.25" style="4" customWidth="1"/>
    <col min="13" max="13" width="7.625" style="4" customWidth="1"/>
    <col min="14" max="14" width="6.25" style="12" customWidth="1"/>
    <col min="15" max="15" width="7.625" style="12" customWidth="1"/>
    <col min="16" max="16" width="6.25" style="12" customWidth="1"/>
    <col min="17" max="17" width="7.625" style="12" customWidth="1"/>
    <col min="18" max="18" width="6.25" style="4" customWidth="1"/>
    <col min="19" max="19" width="7.625" style="13" customWidth="1"/>
    <col min="20" max="20" width="6.25" style="4" customWidth="1"/>
    <col min="21" max="21" width="7.625" style="4" customWidth="1"/>
    <col min="22" max="22" width="6.25" style="4" customWidth="1"/>
    <col min="23" max="23" width="7.625" style="4" customWidth="1"/>
    <col min="24" max="24" width="6.25" style="4" customWidth="1"/>
    <col min="25" max="25" width="7.625" style="4" customWidth="1"/>
    <col min="26" max="26" width="6.25" style="4" customWidth="1"/>
    <col min="27" max="27" width="7.625" style="4" customWidth="1"/>
    <col min="28" max="28" width="6.25" style="4" customWidth="1"/>
    <col min="29" max="29" width="7.625" style="4" customWidth="1"/>
    <col min="30" max="30" width="6.25" style="4" customWidth="1"/>
    <col min="31" max="31" width="7.625" style="4" customWidth="1"/>
    <col min="32" max="32" width="6.25" style="4" customWidth="1"/>
    <col min="33" max="33" width="7.625" style="4" customWidth="1"/>
    <col min="34" max="34" width="6.25" style="4" customWidth="1"/>
    <col min="35" max="35" width="7.625" style="4" customWidth="1"/>
    <col min="36" max="16384" width="9" style="4"/>
  </cols>
  <sheetData>
    <row r="1" spans="1:39" ht="31.5" customHeight="1" x14ac:dyDescent="0.2">
      <c r="A1" s="437" t="s">
        <v>83</v>
      </c>
      <c r="B1" s="437"/>
      <c r="C1" s="437"/>
      <c r="D1" s="336"/>
      <c r="E1" s="336"/>
      <c r="F1" s="336"/>
      <c r="G1" s="336"/>
      <c r="H1" s="336"/>
      <c r="I1" s="336"/>
      <c r="J1" s="2"/>
      <c r="K1" s="2"/>
      <c r="L1" s="336"/>
      <c r="M1" s="336"/>
      <c r="N1" s="2"/>
      <c r="O1" s="2"/>
      <c r="P1" s="2"/>
      <c r="Q1" s="2"/>
      <c r="R1" s="336"/>
      <c r="S1" s="3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</row>
    <row r="2" spans="1:39" ht="31.5" customHeight="1" x14ac:dyDescent="0.2">
      <c r="A2" s="371" t="s">
        <v>82</v>
      </c>
      <c r="B2" s="371"/>
      <c r="C2" s="371"/>
      <c r="D2" s="336"/>
      <c r="E2" s="336"/>
      <c r="F2" s="336"/>
      <c r="G2" s="336"/>
      <c r="H2" s="336"/>
      <c r="I2" s="336"/>
      <c r="J2" s="2"/>
      <c r="K2" s="2"/>
      <c r="L2" s="336"/>
      <c r="M2" s="336"/>
      <c r="N2" s="2"/>
      <c r="O2" s="2"/>
      <c r="P2" s="2"/>
      <c r="Q2" s="2"/>
      <c r="R2" s="336"/>
      <c r="S2" s="3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</row>
    <row r="3" spans="1:39" ht="31.5" customHeight="1" x14ac:dyDescent="0.2">
      <c r="A3" s="371" t="s">
        <v>2</v>
      </c>
      <c r="B3" s="371"/>
      <c r="C3" s="371"/>
      <c r="D3" s="336"/>
      <c r="E3" s="336"/>
      <c r="F3" s="336"/>
      <c r="G3" s="336"/>
      <c r="H3" s="336"/>
      <c r="I3" s="336"/>
      <c r="J3" s="2"/>
      <c r="K3" s="2"/>
      <c r="L3" s="336"/>
      <c r="M3" s="336"/>
      <c r="N3" s="2"/>
      <c r="O3" s="2"/>
      <c r="P3" s="2"/>
      <c r="Q3" s="2"/>
      <c r="R3" s="336"/>
      <c r="S3" s="3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</row>
    <row r="4" spans="1:39" s="5" customFormat="1" ht="44.25" customHeight="1" thickBot="1" x14ac:dyDescent="0.25">
      <c r="A4" s="372" t="s">
        <v>114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93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2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73.5" customHeight="1" thickBot="1" x14ac:dyDescent="0.25">
      <c r="A8" s="338" t="s">
        <v>22</v>
      </c>
      <c r="B8" s="250">
        <f>'4-2'!B7</f>
        <v>27</v>
      </c>
      <c r="C8" s="251">
        <f>B8+'ت 3-2'!C8</f>
        <v>1388</v>
      </c>
      <c r="D8" s="250">
        <f>'4-2'!C7</f>
        <v>0</v>
      </c>
      <c r="E8" s="251">
        <f>D8+'ت 3-2'!E8</f>
        <v>27</v>
      </c>
      <c r="F8" s="250">
        <f>'4-2'!D7</f>
        <v>27</v>
      </c>
      <c r="G8" s="251">
        <f>F8+'ت 3-2'!G8</f>
        <v>1354</v>
      </c>
      <c r="H8" s="250">
        <f>'4-2'!E7</f>
        <v>0</v>
      </c>
      <c r="I8" s="251">
        <f>H8+'ت 3-2'!I8</f>
        <v>7</v>
      </c>
      <c r="J8" s="250">
        <f t="shared" ref="J8:K8" si="0">D8+F8+H8</f>
        <v>27</v>
      </c>
      <c r="K8" s="251">
        <f t="shared" si="0"/>
        <v>1388</v>
      </c>
      <c r="L8" s="250">
        <f>'4-2'!G7</f>
        <v>25</v>
      </c>
      <c r="M8" s="251">
        <f>L8+'ت 3-2'!M8</f>
        <v>1324</v>
      </c>
      <c r="N8" s="250">
        <f>'4-2'!H7</f>
        <v>2</v>
      </c>
      <c r="O8" s="251">
        <f>N8+'ت 3-2'!O8</f>
        <v>64</v>
      </c>
      <c r="P8" s="250">
        <f t="shared" ref="P8:Q8" si="1">L8+N8</f>
        <v>27</v>
      </c>
      <c r="Q8" s="251">
        <f t="shared" si="1"/>
        <v>1388</v>
      </c>
      <c r="R8" s="250">
        <f>'4-2'!J7</f>
        <v>22</v>
      </c>
      <c r="S8" s="251">
        <f>R8+'ت 3-2'!S8</f>
        <v>1222</v>
      </c>
      <c r="T8" s="250">
        <f>'4-2'!K7</f>
        <v>5</v>
      </c>
      <c r="U8" s="251">
        <f>T8+'ت 3-2'!U8</f>
        <v>166</v>
      </c>
      <c r="V8" s="250">
        <f>R8+T8</f>
        <v>27</v>
      </c>
      <c r="W8" s="251">
        <f>U8+S8</f>
        <v>1388</v>
      </c>
      <c r="X8" s="250">
        <f>'4-2'!M7</f>
        <v>0</v>
      </c>
      <c r="Y8" s="251">
        <f>X8+'ت 3-2'!Y8</f>
        <v>2</v>
      </c>
      <c r="Z8" s="250">
        <f>'4-2'!N7</f>
        <v>2</v>
      </c>
      <c r="AA8" s="251">
        <f>Z8+'ت 3-2'!AA8</f>
        <v>323</v>
      </c>
      <c r="AB8" s="250">
        <f>'4-2'!O7</f>
        <v>9</v>
      </c>
      <c r="AC8" s="251">
        <f>AB8+'ت 3-2'!AC8</f>
        <v>345</v>
      </c>
      <c r="AD8" s="250">
        <f>'4-2'!P7</f>
        <v>13</v>
      </c>
      <c r="AE8" s="251">
        <f>AD8+'ت 3-2'!AE8</f>
        <v>580</v>
      </c>
      <c r="AF8" s="250">
        <f>'4-2'!Q7</f>
        <v>3</v>
      </c>
      <c r="AG8" s="251">
        <f>AF8+'ت 3-2'!AG8</f>
        <v>138</v>
      </c>
      <c r="AH8" s="250">
        <f t="shared" ref="AH8:AI8" si="2">AF8+AD8+AB8+Z8+X8</f>
        <v>27</v>
      </c>
      <c r="AI8" s="252">
        <f t="shared" si="2"/>
        <v>1388</v>
      </c>
      <c r="AJ8" s="7"/>
    </row>
    <row r="9" spans="1:39" ht="73.5" customHeight="1" thickBot="1" x14ac:dyDescent="0.25">
      <c r="A9" s="343" t="s">
        <v>23</v>
      </c>
      <c r="B9" s="250">
        <f>'4-2'!B8</f>
        <v>25</v>
      </c>
      <c r="C9" s="251">
        <f>B9+'ت 3-2'!C9</f>
        <v>944</v>
      </c>
      <c r="D9" s="250">
        <f>'4-2'!C8</f>
        <v>0</v>
      </c>
      <c r="E9" s="251">
        <f>D9+'ت 3-2'!E9</f>
        <v>33</v>
      </c>
      <c r="F9" s="250">
        <f>'4-2'!D8</f>
        <v>25</v>
      </c>
      <c r="G9" s="251">
        <f>F9+'ت 3-2'!G9</f>
        <v>902</v>
      </c>
      <c r="H9" s="250">
        <f>'4-2'!E8</f>
        <v>0</v>
      </c>
      <c r="I9" s="251">
        <f>H9+'ت 3-2'!I9</f>
        <v>9</v>
      </c>
      <c r="J9" s="250">
        <f t="shared" ref="J9:J11" si="3">D9+F9+H9</f>
        <v>25</v>
      </c>
      <c r="K9" s="251">
        <f t="shared" ref="K9:K11" si="4">E9+G9+I9</f>
        <v>944</v>
      </c>
      <c r="L9" s="250">
        <f>'4-2'!G8</f>
        <v>25</v>
      </c>
      <c r="M9" s="251">
        <f>L9+'ت 3-2'!M9</f>
        <v>864</v>
      </c>
      <c r="N9" s="250">
        <f>'4-2'!H8</f>
        <v>0</v>
      </c>
      <c r="O9" s="251">
        <f>N9+'ت 3-2'!O9</f>
        <v>80</v>
      </c>
      <c r="P9" s="250">
        <f t="shared" ref="P9:P11" si="5">L9+N9</f>
        <v>25</v>
      </c>
      <c r="Q9" s="251">
        <f t="shared" ref="Q9:Q11" si="6">M9+O9</f>
        <v>944</v>
      </c>
      <c r="R9" s="250">
        <f>'4-2'!J8</f>
        <v>23</v>
      </c>
      <c r="S9" s="251">
        <f>R9+'ت 3-2'!S9</f>
        <v>839</v>
      </c>
      <c r="T9" s="250">
        <f>'4-2'!K8</f>
        <v>2</v>
      </c>
      <c r="U9" s="251">
        <f>T9+'ت 3-2'!U9</f>
        <v>105</v>
      </c>
      <c r="V9" s="250">
        <f t="shared" ref="V9:V11" si="7">R9+T9</f>
        <v>25</v>
      </c>
      <c r="W9" s="251">
        <f t="shared" ref="W9:W11" si="8">U9+S9</f>
        <v>944</v>
      </c>
      <c r="X9" s="250">
        <f>'4-2'!M8</f>
        <v>0</v>
      </c>
      <c r="Y9" s="251">
        <f>X9+'ت 3-2'!Y9</f>
        <v>21</v>
      </c>
      <c r="Z9" s="250">
        <f>'4-2'!N8</f>
        <v>8</v>
      </c>
      <c r="AA9" s="251">
        <f>Z9+'ت 3-2'!AA9</f>
        <v>292</v>
      </c>
      <c r="AB9" s="250">
        <f>'4-2'!O8</f>
        <v>7</v>
      </c>
      <c r="AC9" s="251">
        <f>AB9+'ت 3-2'!AC9</f>
        <v>285</v>
      </c>
      <c r="AD9" s="250">
        <f>'4-2'!P8</f>
        <v>7</v>
      </c>
      <c r="AE9" s="251">
        <f>AD9+'ت 3-2'!AE9</f>
        <v>275</v>
      </c>
      <c r="AF9" s="250">
        <f>'4-2'!Q8</f>
        <v>3</v>
      </c>
      <c r="AG9" s="251">
        <f>AF9+'ت 3-2'!AG9</f>
        <v>71</v>
      </c>
      <c r="AH9" s="250">
        <f t="shared" ref="AH9:AH11" si="9">AF9+AD9+AB9+Z9+X9</f>
        <v>25</v>
      </c>
      <c r="AI9" s="252">
        <f t="shared" ref="AI9:AI11" si="10">AG9+AE9+AC9+AA9+Y9</f>
        <v>944</v>
      </c>
      <c r="AJ9" s="7"/>
      <c r="AK9" s="7"/>
      <c r="AL9" s="7"/>
      <c r="AM9" s="7"/>
    </row>
    <row r="10" spans="1:39" ht="73.5" customHeight="1" thickBot="1" x14ac:dyDescent="0.25">
      <c r="A10" s="338" t="s">
        <v>24</v>
      </c>
      <c r="B10" s="250">
        <f>'4-2'!B9</f>
        <v>48</v>
      </c>
      <c r="C10" s="251">
        <f>B10+'ت 3-2'!C10</f>
        <v>1391</v>
      </c>
      <c r="D10" s="250">
        <f>'4-2'!C9</f>
        <v>1</v>
      </c>
      <c r="E10" s="251">
        <f>D10+'ت 3-2'!E10</f>
        <v>39</v>
      </c>
      <c r="F10" s="250">
        <f>'4-2'!D9</f>
        <v>47</v>
      </c>
      <c r="G10" s="251">
        <f>F10+'ت 3-2'!G10</f>
        <v>1351</v>
      </c>
      <c r="H10" s="250">
        <f>'4-2'!E9</f>
        <v>0</v>
      </c>
      <c r="I10" s="251">
        <f>H10+'ت 3-2'!I10</f>
        <v>1</v>
      </c>
      <c r="J10" s="250">
        <f t="shared" si="3"/>
        <v>48</v>
      </c>
      <c r="K10" s="251">
        <f t="shared" si="4"/>
        <v>1391</v>
      </c>
      <c r="L10" s="250">
        <f>'4-2'!G9</f>
        <v>47</v>
      </c>
      <c r="M10" s="251">
        <f>L10+'ت 3-2'!M10</f>
        <v>1316</v>
      </c>
      <c r="N10" s="250">
        <f>'4-2'!H9</f>
        <v>1</v>
      </c>
      <c r="O10" s="251">
        <f>N10+'ت 3-2'!O10</f>
        <v>75</v>
      </c>
      <c r="P10" s="250">
        <f t="shared" si="5"/>
        <v>48</v>
      </c>
      <c r="Q10" s="251">
        <f t="shared" si="6"/>
        <v>1391</v>
      </c>
      <c r="R10" s="250">
        <f>'4-2'!J9</f>
        <v>47</v>
      </c>
      <c r="S10" s="251">
        <f>R10+'ت 3-2'!S10</f>
        <v>1235</v>
      </c>
      <c r="T10" s="250">
        <f>'4-2'!K9</f>
        <v>1</v>
      </c>
      <c r="U10" s="251">
        <f>T10+'ت 3-2'!U10</f>
        <v>156</v>
      </c>
      <c r="V10" s="250">
        <f t="shared" si="7"/>
        <v>48</v>
      </c>
      <c r="W10" s="251">
        <f t="shared" si="8"/>
        <v>1391</v>
      </c>
      <c r="X10" s="250">
        <f>'4-2'!M9</f>
        <v>0</v>
      </c>
      <c r="Y10" s="251">
        <f>X10+'ت 3-2'!Y10</f>
        <v>26</v>
      </c>
      <c r="Z10" s="250">
        <f>'4-2'!N9</f>
        <v>11</v>
      </c>
      <c r="AA10" s="251">
        <f>Z10+'ت 3-2'!AA10</f>
        <v>360</v>
      </c>
      <c r="AB10" s="250">
        <f>'4-2'!O9</f>
        <v>18</v>
      </c>
      <c r="AC10" s="251">
        <f>AB10+'ت 3-2'!AC10</f>
        <v>524</v>
      </c>
      <c r="AD10" s="250">
        <f>'4-2'!P9</f>
        <v>17</v>
      </c>
      <c r="AE10" s="251">
        <f>AD10+'ت 3-2'!AE10</f>
        <v>412</v>
      </c>
      <c r="AF10" s="250">
        <f>'4-2'!Q9</f>
        <v>2</v>
      </c>
      <c r="AG10" s="251">
        <f>AF10+'ت 3-2'!AG10</f>
        <v>69</v>
      </c>
      <c r="AH10" s="250">
        <f t="shared" si="9"/>
        <v>48</v>
      </c>
      <c r="AI10" s="252">
        <f t="shared" si="10"/>
        <v>1391</v>
      </c>
      <c r="AJ10" s="7"/>
    </row>
    <row r="11" spans="1:39" ht="73.5" customHeight="1" thickBot="1" x14ac:dyDescent="0.25">
      <c r="A11" s="338" t="s">
        <v>28</v>
      </c>
      <c r="B11" s="250">
        <f>'4-2'!B10</f>
        <v>0</v>
      </c>
      <c r="C11" s="251">
        <f>B11+'ت 3-2'!C11</f>
        <v>36</v>
      </c>
      <c r="D11" s="250">
        <f>'4-2'!C10</f>
        <v>0</v>
      </c>
      <c r="E11" s="251">
        <f>D11+'ت 3-2'!E11</f>
        <v>3</v>
      </c>
      <c r="F11" s="250">
        <f>'4-2'!D10</f>
        <v>0</v>
      </c>
      <c r="G11" s="251">
        <f>F11+'ت 3-2'!G11</f>
        <v>31</v>
      </c>
      <c r="H11" s="250">
        <f>'4-2'!E10</f>
        <v>0</v>
      </c>
      <c r="I11" s="251">
        <f>H11+'ت 3-2'!I11</f>
        <v>2</v>
      </c>
      <c r="J11" s="250">
        <f t="shared" si="3"/>
        <v>0</v>
      </c>
      <c r="K11" s="251">
        <f t="shared" si="4"/>
        <v>36</v>
      </c>
      <c r="L11" s="250">
        <f>'4-2'!G10</f>
        <v>0</v>
      </c>
      <c r="M11" s="251">
        <f>L11+'ت 3-2'!M11</f>
        <v>35</v>
      </c>
      <c r="N11" s="250">
        <f>'4-2'!H10</f>
        <v>0</v>
      </c>
      <c r="O11" s="251">
        <f>N11+'ت 3-2'!O11</f>
        <v>1</v>
      </c>
      <c r="P11" s="250">
        <f t="shared" si="5"/>
        <v>0</v>
      </c>
      <c r="Q11" s="251">
        <f t="shared" si="6"/>
        <v>36</v>
      </c>
      <c r="R11" s="250">
        <f>'4-2'!J10</f>
        <v>0</v>
      </c>
      <c r="S11" s="251">
        <f>R11+'ت 3-2'!S11</f>
        <v>36</v>
      </c>
      <c r="T11" s="250">
        <f>'4-2'!K10</f>
        <v>0</v>
      </c>
      <c r="U11" s="251">
        <f>T11+'ت 3-2'!U11</f>
        <v>0</v>
      </c>
      <c r="V11" s="250">
        <f t="shared" si="7"/>
        <v>0</v>
      </c>
      <c r="W11" s="251">
        <f t="shared" si="8"/>
        <v>36</v>
      </c>
      <c r="X11" s="250">
        <f>'4-2'!M10</f>
        <v>0</v>
      </c>
      <c r="Y11" s="251">
        <f>X11+'ت 3-2'!Y11</f>
        <v>0</v>
      </c>
      <c r="Z11" s="250">
        <f>'4-2'!N10</f>
        <v>0</v>
      </c>
      <c r="AA11" s="251">
        <f>Z11+'ت 3-2'!AA11</f>
        <v>1</v>
      </c>
      <c r="AB11" s="250">
        <f>'4-2'!O10</f>
        <v>0</v>
      </c>
      <c r="AC11" s="251">
        <f>AB11+'ت 3-2'!AC11</f>
        <v>4</v>
      </c>
      <c r="AD11" s="250">
        <f>'4-2'!P10</f>
        <v>0</v>
      </c>
      <c r="AE11" s="251">
        <f>AD11+'ت 3-2'!AE11</f>
        <v>30</v>
      </c>
      <c r="AF11" s="250">
        <f>'4-2'!Q10</f>
        <v>0</v>
      </c>
      <c r="AG11" s="251">
        <f>AF11+'ت 3-2'!AG11</f>
        <v>1</v>
      </c>
      <c r="AH11" s="250">
        <f t="shared" si="9"/>
        <v>0</v>
      </c>
      <c r="AI11" s="252">
        <f t="shared" si="10"/>
        <v>36</v>
      </c>
      <c r="AJ11" s="7"/>
    </row>
    <row r="12" spans="1:39" ht="73.5" customHeight="1" thickBot="1" x14ac:dyDescent="0.25">
      <c r="A12" s="253" t="s">
        <v>73</v>
      </c>
      <c r="B12" s="254">
        <f>SUM(B8:B11)</f>
        <v>100</v>
      </c>
      <c r="C12" s="255">
        <f>SUM(C8:C11)</f>
        <v>3759</v>
      </c>
      <c r="D12" s="256">
        <f t="shared" ref="D12:AI12" si="11">SUM(D8:D11)</f>
        <v>1</v>
      </c>
      <c r="E12" s="255">
        <f t="shared" si="11"/>
        <v>102</v>
      </c>
      <c r="F12" s="256">
        <f t="shared" si="11"/>
        <v>99</v>
      </c>
      <c r="G12" s="255">
        <f t="shared" si="11"/>
        <v>3638</v>
      </c>
      <c r="H12" s="256">
        <f t="shared" si="11"/>
        <v>0</v>
      </c>
      <c r="I12" s="255">
        <f t="shared" si="11"/>
        <v>19</v>
      </c>
      <c r="J12" s="256">
        <f t="shared" si="11"/>
        <v>100</v>
      </c>
      <c r="K12" s="255">
        <f t="shared" si="11"/>
        <v>3759</v>
      </c>
      <c r="L12" s="256">
        <f t="shared" si="11"/>
        <v>97</v>
      </c>
      <c r="M12" s="255">
        <f t="shared" si="11"/>
        <v>3539</v>
      </c>
      <c r="N12" s="256">
        <f t="shared" si="11"/>
        <v>3</v>
      </c>
      <c r="O12" s="255">
        <f t="shared" si="11"/>
        <v>220</v>
      </c>
      <c r="P12" s="256">
        <f t="shared" si="11"/>
        <v>100</v>
      </c>
      <c r="Q12" s="255">
        <f t="shared" si="11"/>
        <v>3759</v>
      </c>
      <c r="R12" s="256">
        <f t="shared" si="11"/>
        <v>92</v>
      </c>
      <c r="S12" s="255">
        <f t="shared" si="11"/>
        <v>3332</v>
      </c>
      <c r="T12" s="256">
        <f t="shared" si="11"/>
        <v>8</v>
      </c>
      <c r="U12" s="255">
        <f t="shared" si="11"/>
        <v>427</v>
      </c>
      <c r="V12" s="256">
        <f t="shared" si="11"/>
        <v>100</v>
      </c>
      <c r="W12" s="255">
        <f t="shared" si="11"/>
        <v>3759</v>
      </c>
      <c r="X12" s="256">
        <f t="shared" si="11"/>
        <v>0</v>
      </c>
      <c r="Y12" s="255">
        <f t="shared" si="11"/>
        <v>49</v>
      </c>
      <c r="Z12" s="256">
        <f t="shared" si="11"/>
        <v>21</v>
      </c>
      <c r="AA12" s="255">
        <f t="shared" si="11"/>
        <v>976</v>
      </c>
      <c r="AB12" s="256">
        <f t="shared" si="11"/>
        <v>34</v>
      </c>
      <c r="AC12" s="255">
        <f t="shared" si="11"/>
        <v>1158</v>
      </c>
      <c r="AD12" s="256">
        <f t="shared" si="11"/>
        <v>37</v>
      </c>
      <c r="AE12" s="255">
        <f t="shared" si="11"/>
        <v>1297</v>
      </c>
      <c r="AF12" s="256">
        <f t="shared" si="11"/>
        <v>8</v>
      </c>
      <c r="AG12" s="255">
        <f t="shared" si="11"/>
        <v>279</v>
      </c>
      <c r="AH12" s="256">
        <f t="shared" si="11"/>
        <v>100</v>
      </c>
      <c r="AI12" s="257">
        <f t="shared" si="11"/>
        <v>3759</v>
      </c>
      <c r="AJ12" s="7"/>
    </row>
    <row r="13" spans="1:39" ht="73.5" customHeight="1" thickTop="1" x14ac:dyDescent="0.2">
      <c r="A13" s="370" t="s">
        <v>26</v>
      </c>
      <c r="B13" s="370"/>
      <c r="C13" s="370"/>
      <c r="D13" s="370"/>
      <c r="E13" s="335"/>
      <c r="F13" s="335"/>
      <c r="G13" s="335"/>
      <c r="H13" s="335"/>
      <c r="I13" s="335"/>
      <c r="J13" s="9"/>
      <c r="K13" s="9"/>
      <c r="L13" s="335"/>
      <c r="M13" s="335"/>
      <c r="N13" s="9"/>
      <c r="O13" s="9"/>
      <c r="P13" s="9"/>
      <c r="Q13" s="9"/>
      <c r="R13" s="335"/>
      <c r="S13" s="10"/>
      <c r="T13" s="335"/>
      <c r="U13" s="335"/>
      <c r="V13" s="335"/>
      <c r="W13" s="335"/>
      <c r="X13" s="335"/>
      <c r="Y13" s="335"/>
      <c r="Z13" s="33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rightToLeft="1" view="pageBreakPreview" topLeftCell="A4" zoomScale="80" zoomScaleNormal="90" zoomScaleSheetLayoutView="80" workbookViewId="0">
      <selection activeCell="B10" sqref="B10"/>
    </sheetView>
  </sheetViews>
  <sheetFormatPr defaultColWidth="9" defaultRowHeight="24.75" x14ac:dyDescent="0.2"/>
  <cols>
    <col min="1" max="1" width="13.375" style="14" customWidth="1"/>
    <col min="2" max="5" width="8" style="14" customWidth="1"/>
    <col min="6" max="6" width="8" style="17" customWidth="1"/>
    <col min="7" max="7" width="8" style="14" customWidth="1"/>
    <col min="8" max="9" width="8" style="17" customWidth="1"/>
    <col min="10" max="18" width="8" style="14" customWidth="1"/>
    <col min="19" max="16384" width="9" style="14"/>
  </cols>
  <sheetData>
    <row r="1" spans="1:22" ht="37.5" customHeight="1" x14ac:dyDescent="0.2">
      <c r="A1" s="371" t="s">
        <v>0</v>
      </c>
      <c r="B1" s="371"/>
      <c r="C1" s="371"/>
      <c r="D1" s="340"/>
      <c r="E1" s="340"/>
      <c r="F1" s="2"/>
      <c r="G1" s="340"/>
      <c r="H1" s="2"/>
      <c r="I1" s="2"/>
      <c r="J1" s="340"/>
      <c r="K1" s="340"/>
      <c r="L1" s="340"/>
      <c r="M1" s="340"/>
      <c r="N1" s="340"/>
      <c r="O1" s="340"/>
      <c r="P1" s="340"/>
      <c r="Q1" s="340"/>
      <c r="R1" s="340"/>
    </row>
    <row r="2" spans="1:22" ht="37.5" customHeight="1" x14ac:dyDescent="0.2">
      <c r="A2" s="371" t="s">
        <v>1</v>
      </c>
      <c r="B2" s="371"/>
      <c r="C2" s="371"/>
      <c r="D2" s="340"/>
      <c r="E2" s="340"/>
      <c r="F2" s="2"/>
      <c r="G2" s="340"/>
      <c r="H2" s="2"/>
      <c r="I2" s="2"/>
      <c r="J2" s="340"/>
      <c r="K2" s="340"/>
      <c r="L2" s="340"/>
      <c r="M2" s="340"/>
      <c r="N2" s="340"/>
      <c r="O2" s="340"/>
      <c r="P2" s="340"/>
      <c r="Q2" s="340"/>
      <c r="R2" s="340"/>
    </row>
    <row r="3" spans="1:22" ht="37.5" customHeight="1" x14ac:dyDescent="0.2">
      <c r="A3" s="371" t="s">
        <v>2</v>
      </c>
      <c r="B3" s="371"/>
      <c r="C3" s="371"/>
      <c r="D3" s="340"/>
      <c r="E3" s="340"/>
      <c r="F3" s="2"/>
      <c r="G3" s="340"/>
      <c r="H3" s="2"/>
      <c r="I3" s="2"/>
      <c r="J3" s="340"/>
      <c r="K3" s="340"/>
      <c r="L3" s="340"/>
      <c r="M3" s="340"/>
      <c r="N3" s="340"/>
      <c r="O3" s="340"/>
      <c r="P3" s="340"/>
      <c r="Q3" s="340"/>
      <c r="R3" s="340"/>
    </row>
    <row r="4" spans="1:22" s="15" customFormat="1" ht="37.5" customHeight="1" thickBot="1" x14ac:dyDescent="0.25">
      <c r="A4" s="372" t="s">
        <v>117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7.5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404"/>
      <c r="G5" s="405" t="s">
        <v>6</v>
      </c>
      <c r="H5" s="381"/>
      <c r="I5" s="381"/>
      <c r="J5" s="406" t="s">
        <v>7</v>
      </c>
      <c r="K5" s="383"/>
      <c r="L5" s="407"/>
      <c r="M5" s="385" t="s">
        <v>8</v>
      </c>
      <c r="N5" s="386"/>
      <c r="O5" s="386"/>
      <c r="P5" s="386"/>
      <c r="Q5" s="386"/>
      <c r="R5" s="387"/>
    </row>
    <row r="6" spans="1:22" ht="67.5" customHeight="1" thickBot="1" x14ac:dyDescent="0.25">
      <c r="A6" s="374"/>
      <c r="B6" s="376"/>
      <c r="C6" s="27" t="s">
        <v>9</v>
      </c>
      <c r="D6" s="28" t="s">
        <v>10</v>
      </c>
      <c r="E6" s="166" t="s">
        <v>11</v>
      </c>
      <c r="F6" s="171" t="s">
        <v>12</v>
      </c>
      <c r="G6" s="157" t="s">
        <v>13</v>
      </c>
      <c r="H6" s="172" t="s">
        <v>14</v>
      </c>
      <c r="I6" s="167" t="s">
        <v>12</v>
      </c>
      <c r="J6" s="162" t="s">
        <v>15</v>
      </c>
      <c r="K6" s="178" t="s">
        <v>16</v>
      </c>
      <c r="L6" s="185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186" t="s">
        <v>21</v>
      </c>
      <c r="R6" s="181" t="s">
        <v>12</v>
      </c>
    </row>
    <row r="7" spans="1:22" ht="67.5" customHeight="1" thickBot="1" x14ac:dyDescent="0.25">
      <c r="A7" s="341" t="s">
        <v>22</v>
      </c>
      <c r="B7" s="21">
        <v>38</v>
      </c>
      <c r="C7" s="31">
        <v>2</v>
      </c>
      <c r="D7" s="32">
        <v>36</v>
      </c>
      <c r="E7" s="33">
        <v>0</v>
      </c>
      <c r="F7" s="173">
        <f>E7+D7+C7</f>
        <v>38</v>
      </c>
      <c r="G7" s="158">
        <v>34</v>
      </c>
      <c r="H7" s="174">
        <v>4</v>
      </c>
      <c r="I7" s="168">
        <f>H7+G7</f>
        <v>38</v>
      </c>
      <c r="J7" s="163">
        <v>28</v>
      </c>
      <c r="K7" s="179">
        <v>10</v>
      </c>
      <c r="L7" s="187">
        <f>K7+J7</f>
        <v>38</v>
      </c>
      <c r="M7" s="66">
        <v>1</v>
      </c>
      <c r="N7" s="67">
        <v>9</v>
      </c>
      <c r="O7" s="67">
        <v>10</v>
      </c>
      <c r="P7" s="67">
        <v>16</v>
      </c>
      <c r="Q7" s="188">
        <v>2</v>
      </c>
      <c r="R7" s="182">
        <f>Q7+P7+O7+N7+M7</f>
        <v>38</v>
      </c>
      <c r="S7" s="16"/>
    </row>
    <row r="8" spans="1:22" ht="67.5" customHeight="1" thickBot="1" x14ac:dyDescent="0.25">
      <c r="A8" s="341" t="s">
        <v>23</v>
      </c>
      <c r="B8" s="21">
        <v>39</v>
      </c>
      <c r="C8" s="31">
        <v>1</v>
      </c>
      <c r="D8" s="32">
        <v>38</v>
      </c>
      <c r="E8" s="33">
        <v>0</v>
      </c>
      <c r="F8" s="173">
        <f>E8+D8+C8</f>
        <v>39</v>
      </c>
      <c r="G8" s="158">
        <v>36</v>
      </c>
      <c r="H8" s="174">
        <v>3</v>
      </c>
      <c r="I8" s="168">
        <f>H8+G8</f>
        <v>39</v>
      </c>
      <c r="J8" s="163">
        <v>37</v>
      </c>
      <c r="K8" s="179">
        <v>2</v>
      </c>
      <c r="L8" s="187">
        <f>K8+J8</f>
        <v>39</v>
      </c>
      <c r="M8" s="66">
        <v>0</v>
      </c>
      <c r="N8" s="67">
        <v>10</v>
      </c>
      <c r="O8" s="67">
        <v>13</v>
      </c>
      <c r="P8" s="67">
        <v>14</v>
      </c>
      <c r="Q8" s="188">
        <v>2</v>
      </c>
      <c r="R8" s="182">
        <f>Q8+P8+O8+N8+M8</f>
        <v>39</v>
      </c>
      <c r="S8" s="16"/>
      <c r="T8" s="16"/>
      <c r="U8" s="16"/>
      <c r="V8" s="16"/>
    </row>
    <row r="9" spans="1:22" ht="67.5" customHeight="1" thickBot="1" x14ac:dyDescent="0.25">
      <c r="A9" s="341" t="s">
        <v>24</v>
      </c>
      <c r="B9" s="21">
        <v>17</v>
      </c>
      <c r="C9" s="31">
        <v>0</v>
      </c>
      <c r="D9" s="32">
        <v>17</v>
      </c>
      <c r="E9" s="33">
        <v>0</v>
      </c>
      <c r="F9" s="173">
        <f>E9+D9+C9</f>
        <v>17</v>
      </c>
      <c r="G9" s="158">
        <v>17</v>
      </c>
      <c r="H9" s="174">
        <v>0</v>
      </c>
      <c r="I9" s="168">
        <f>H9+G9</f>
        <v>17</v>
      </c>
      <c r="J9" s="163">
        <v>16</v>
      </c>
      <c r="K9" s="179">
        <v>1</v>
      </c>
      <c r="L9" s="187">
        <f>K9+J9</f>
        <v>17</v>
      </c>
      <c r="M9" s="66">
        <v>0</v>
      </c>
      <c r="N9" s="67">
        <v>2</v>
      </c>
      <c r="O9" s="67">
        <v>7</v>
      </c>
      <c r="P9" s="67">
        <v>8</v>
      </c>
      <c r="Q9" s="188">
        <v>0</v>
      </c>
      <c r="R9" s="182">
        <f>Q9+P9+O9+N9+M9</f>
        <v>17</v>
      </c>
      <c r="S9" s="16"/>
    </row>
    <row r="10" spans="1:22" ht="67.5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6">
        <v>0</v>
      </c>
      <c r="F10" s="175">
        <v>0</v>
      </c>
      <c r="G10" s="159">
        <v>0</v>
      </c>
      <c r="H10" s="176">
        <v>0</v>
      </c>
      <c r="I10" s="169">
        <f>H10+G10</f>
        <v>0</v>
      </c>
      <c r="J10" s="164">
        <v>0</v>
      </c>
      <c r="K10" s="180">
        <v>0</v>
      </c>
      <c r="L10" s="189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190">
        <v>0</v>
      </c>
      <c r="R10" s="183">
        <f>Q10+P10+O10+N10+M10</f>
        <v>0</v>
      </c>
      <c r="S10" s="16"/>
    </row>
    <row r="11" spans="1:22" ht="67.5" customHeight="1" thickTop="1" thickBot="1" x14ac:dyDescent="0.25">
      <c r="A11" s="26" t="s">
        <v>25</v>
      </c>
      <c r="B11" s="23">
        <f t="shared" ref="B11:R11" si="0">SUM(B7:B10)</f>
        <v>94</v>
      </c>
      <c r="C11" s="18">
        <f t="shared" si="0"/>
        <v>3</v>
      </c>
      <c r="D11" s="19">
        <f t="shared" si="0"/>
        <v>91</v>
      </c>
      <c r="E11" s="20">
        <f t="shared" si="0"/>
        <v>0</v>
      </c>
      <c r="F11" s="177">
        <f t="shared" si="0"/>
        <v>94</v>
      </c>
      <c r="G11" s="160">
        <f t="shared" si="0"/>
        <v>87</v>
      </c>
      <c r="H11" s="48">
        <f t="shared" si="0"/>
        <v>7</v>
      </c>
      <c r="I11" s="170">
        <f t="shared" si="0"/>
        <v>94</v>
      </c>
      <c r="J11" s="165">
        <f t="shared" si="0"/>
        <v>81</v>
      </c>
      <c r="K11" s="60">
        <f t="shared" si="0"/>
        <v>13</v>
      </c>
      <c r="L11" s="191">
        <f t="shared" si="0"/>
        <v>94</v>
      </c>
      <c r="M11" s="161">
        <f t="shared" si="0"/>
        <v>1</v>
      </c>
      <c r="N11" s="73">
        <f t="shared" si="0"/>
        <v>21</v>
      </c>
      <c r="O11" s="73">
        <f t="shared" si="0"/>
        <v>30</v>
      </c>
      <c r="P11" s="73">
        <f t="shared" si="0"/>
        <v>38</v>
      </c>
      <c r="Q11" s="192">
        <f t="shared" si="0"/>
        <v>4</v>
      </c>
      <c r="R11" s="184">
        <f t="shared" si="0"/>
        <v>94</v>
      </c>
      <c r="S11" s="16"/>
    </row>
    <row r="12" spans="1:22" ht="67.5" customHeight="1" thickTop="1" x14ac:dyDescent="0.2">
      <c r="A12" s="370" t="s">
        <v>26</v>
      </c>
      <c r="B12" s="370"/>
      <c r="C12" s="370"/>
      <c r="D12" s="339"/>
      <c r="E12" s="339"/>
      <c r="F12" s="9"/>
      <c r="G12" s="339"/>
      <c r="H12" s="9"/>
      <c r="I12" s="9"/>
      <c r="J12" s="339"/>
      <c r="K12" s="339"/>
      <c r="L12" s="339"/>
      <c r="M12" s="339"/>
      <c r="N12" s="339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C1"/>
    <mergeCell ref="A2:C2"/>
    <mergeCell ref="A3:C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rightToLeft="1" tabSelected="1" view="pageBreakPreview" zoomScale="60" zoomScaleNormal="90" workbookViewId="0">
      <selection activeCell="R11" sqref="R11"/>
    </sheetView>
  </sheetViews>
  <sheetFormatPr defaultColWidth="9" defaultRowHeight="24.75" x14ac:dyDescent="0.2"/>
  <cols>
    <col min="1" max="1" width="12.125" style="4" customWidth="1"/>
    <col min="2" max="2" width="6.25" style="4" customWidth="1"/>
    <col min="3" max="3" width="7.625" style="4" customWidth="1"/>
    <col min="4" max="4" width="6.25" style="4" customWidth="1"/>
    <col min="5" max="5" width="7.625" style="4" customWidth="1"/>
    <col min="6" max="6" width="6.25" style="4" customWidth="1"/>
    <col min="7" max="7" width="7.625" style="4" customWidth="1"/>
    <col min="8" max="8" width="6.25" style="4" customWidth="1"/>
    <col min="9" max="9" width="7.625" style="4" customWidth="1"/>
    <col min="10" max="10" width="6.25" style="12" customWidth="1"/>
    <col min="11" max="11" width="7.625" style="12" customWidth="1"/>
    <col min="12" max="12" width="6.25" style="4" customWidth="1"/>
    <col min="13" max="13" width="7.625" style="4" customWidth="1"/>
    <col min="14" max="14" width="6.25" style="12" customWidth="1"/>
    <col min="15" max="15" width="7.625" style="12" customWidth="1"/>
    <col min="16" max="16" width="6.25" style="12" customWidth="1"/>
    <col min="17" max="17" width="7.625" style="12" customWidth="1"/>
    <col min="18" max="18" width="6.25" style="4" customWidth="1"/>
    <col min="19" max="19" width="7.625" style="13" customWidth="1"/>
    <col min="20" max="20" width="6.25" style="4" customWidth="1"/>
    <col min="21" max="21" width="7.625" style="4" customWidth="1"/>
    <col min="22" max="22" width="6.25" style="4" customWidth="1"/>
    <col min="23" max="23" width="7.625" style="4" customWidth="1"/>
    <col min="24" max="24" width="6.25" style="4" customWidth="1"/>
    <col min="25" max="25" width="7.625" style="4" customWidth="1"/>
    <col min="26" max="26" width="6.25" style="4" customWidth="1"/>
    <col min="27" max="27" width="7.625" style="4" customWidth="1"/>
    <col min="28" max="28" width="6.25" style="4" customWidth="1"/>
    <col min="29" max="29" width="7.625" style="4" customWidth="1"/>
    <col min="30" max="30" width="6.25" style="4" customWidth="1"/>
    <col min="31" max="31" width="7.625" style="4" customWidth="1"/>
    <col min="32" max="32" width="6.25" style="4" customWidth="1"/>
    <col min="33" max="33" width="7.625" style="4" customWidth="1"/>
    <col min="34" max="34" width="6.25" style="4" customWidth="1"/>
    <col min="35" max="35" width="7.625" style="4" customWidth="1"/>
    <col min="36" max="16384" width="9" style="4"/>
  </cols>
  <sheetData>
    <row r="1" spans="1:39" ht="38.25" customHeight="1" x14ac:dyDescent="0.2">
      <c r="A1" s="437" t="s">
        <v>83</v>
      </c>
      <c r="B1" s="437"/>
      <c r="C1" s="437"/>
      <c r="D1" s="340"/>
      <c r="E1" s="340"/>
      <c r="F1" s="340"/>
      <c r="G1" s="340"/>
      <c r="H1" s="340"/>
      <c r="I1" s="340"/>
      <c r="J1" s="2"/>
      <c r="K1" s="2"/>
      <c r="L1" s="340"/>
      <c r="M1" s="340"/>
      <c r="N1" s="2"/>
      <c r="O1" s="2"/>
      <c r="P1" s="2"/>
      <c r="Q1" s="2"/>
      <c r="R1" s="340"/>
      <c r="S1" s="3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</row>
    <row r="2" spans="1:39" ht="38.25" customHeight="1" x14ac:dyDescent="0.2">
      <c r="A2" s="371" t="s">
        <v>82</v>
      </c>
      <c r="B2" s="371"/>
      <c r="C2" s="371"/>
      <c r="D2" s="340"/>
      <c r="E2" s="340"/>
      <c r="F2" s="340"/>
      <c r="G2" s="340"/>
      <c r="H2" s="340"/>
      <c r="I2" s="340"/>
      <c r="J2" s="2"/>
      <c r="K2" s="2"/>
      <c r="L2" s="340"/>
      <c r="M2" s="340"/>
      <c r="N2" s="2"/>
      <c r="O2" s="2"/>
      <c r="P2" s="2"/>
      <c r="Q2" s="2"/>
      <c r="R2" s="340"/>
      <c r="S2" s="3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</row>
    <row r="3" spans="1:39" ht="38.25" customHeight="1" x14ac:dyDescent="0.2">
      <c r="A3" s="371" t="s">
        <v>2</v>
      </c>
      <c r="B3" s="371"/>
      <c r="C3" s="371"/>
      <c r="D3" s="340"/>
      <c r="E3" s="340"/>
      <c r="F3" s="340"/>
      <c r="G3" s="340"/>
      <c r="H3" s="340"/>
      <c r="I3" s="340"/>
      <c r="J3" s="2"/>
      <c r="K3" s="2"/>
      <c r="L3" s="340"/>
      <c r="M3" s="340"/>
      <c r="N3" s="2"/>
      <c r="O3" s="2"/>
      <c r="P3" s="2"/>
      <c r="Q3" s="2"/>
      <c r="R3" s="340"/>
      <c r="S3" s="3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</row>
    <row r="4" spans="1:39" s="5" customFormat="1" ht="38.25" customHeight="1" thickBot="1" x14ac:dyDescent="0.25">
      <c r="A4" s="372" t="s">
        <v>116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8.25" customHeight="1" thickTop="1" thickBot="1" x14ac:dyDescent="0.25">
      <c r="A5" s="429" t="s">
        <v>3</v>
      </c>
      <c r="B5" s="431" t="s">
        <v>4</v>
      </c>
      <c r="C5" s="431"/>
      <c r="D5" s="431" t="s">
        <v>5</v>
      </c>
      <c r="E5" s="431"/>
      <c r="F5" s="431"/>
      <c r="G5" s="431"/>
      <c r="H5" s="431"/>
      <c r="I5" s="431"/>
      <c r="J5" s="431"/>
      <c r="K5" s="431"/>
      <c r="L5" s="431" t="s">
        <v>6</v>
      </c>
      <c r="M5" s="433"/>
      <c r="N5" s="433"/>
      <c r="O5" s="433"/>
      <c r="P5" s="433"/>
      <c r="Q5" s="433"/>
      <c r="R5" s="431" t="s">
        <v>7</v>
      </c>
      <c r="S5" s="433"/>
      <c r="T5" s="433"/>
      <c r="U5" s="433"/>
      <c r="V5" s="433"/>
      <c r="W5" s="433"/>
      <c r="X5" s="431" t="s">
        <v>8</v>
      </c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4"/>
    </row>
    <row r="6" spans="1:39" ht="78.75" customHeight="1" thickBot="1" x14ac:dyDescent="0.25">
      <c r="A6" s="430"/>
      <c r="B6" s="432"/>
      <c r="C6" s="432"/>
      <c r="D6" s="432" t="s">
        <v>9</v>
      </c>
      <c r="E6" s="432"/>
      <c r="F6" s="432" t="s">
        <v>10</v>
      </c>
      <c r="G6" s="432"/>
      <c r="H6" s="432" t="s">
        <v>11</v>
      </c>
      <c r="I6" s="432"/>
      <c r="J6" s="435" t="s">
        <v>12</v>
      </c>
      <c r="K6" s="435"/>
      <c r="L6" s="432" t="s">
        <v>13</v>
      </c>
      <c r="M6" s="432"/>
      <c r="N6" s="435" t="s">
        <v>14</v>
      </c>
      <c r="O6" s="435"/>
      <c r="P6" s="435" t="s">
        <v>12</v>
      </c>
      <c r="Q6" s="435"/>
      <c r="R6" s="432" t="s">
        <v>15</v>
      </c>
      <c r="S6" s="432"/>
      <c r="T6" s="432" t="s">
        <v>16</v>
      </c>
      <c r="U6" s="432"/>
      <c r="V6" s="432" t="s">
        <v>12</v>
      </c>
      <c r="W6" s="432"/>
      <c r="X6" s="432" t="s">
        <v>17</v>
      </c>
      <c r="Y6" s="432"/>
      <c r="Z6" s="432" t="s">
        <v>18</v>
      </c>
      <c r="AA6" s="432"/>
      <c r="AB6" s="435" t="s">
        <v>19</v>
      </c>
      <c r="AC6" s="435"/>
      <c r="AD6" s="432" t="s">
        <v>20</v>
      </c>
      <c r="AE6" s="432"/>
      <c r="AF6" s="432" t="s">
        <v>21</v>
      </c>
      <c r="AG6" s="432"/>
      <c r="AH6" s="432" t="s">
        <v>12</v>
      </c>
      <c r="AI6" s="436"/>
    </row>
    <row r="7" spans="1:39" ht="78.75" customHeight="1" thickBot="1" x14ac:dyDescent="0.25">
      <c r="A7" s="430"/>
      <c r="B7" s="246" t="s">
        <v>32</v>
      </c>
      <c r="C7" s="247" t="s">
        <v>33</v>
      </c>
      <c r="D7" s="246" t="s">
        <v>32</v>
      </c>
      <c r="E7" s="247" t="s">
        <v>33</v>
      </c>
      <c r="F7" s="246" t="s">
        <v>32</v>
      </c>
      <c r="G7" s="247" t="s">
        <v>33</v>
      </c>
      <c r="H7" s="246" t="s">
        <v>32</v>
      </c>
      <c r="I7" s="247" t="s">
        <v>33</v>
      </c>
      <c r="J7" s="246" t="s">
        <v>32</v>
      </c>
      <c r="K7" s="247" t="s">
        <v>33</v>
      </c>
      <c r="L7" s="246" t="s">
        <v>32</v>
      </c>
      <c r="M7" s="247" t="s">
        <v>33</v>
      </c>
      <c r="N7" s="246" t="s">
        <v>32</v>
      </c>
      <c r="O7" s="247" t="s">
        <v>33</v>
      </c>
      <c r="P7" s="246" t="s">
        <v>32</v>
      </c>
      <c r="Q7" s="247" t="s">
        <v>33</v>
      </c>
      <c r="R7" s="246" t="s">
        <v>32</v>
      </c>
      <c r="S7" s="247" t="s">
        <v>33</v>
      </c>
      <c r="T7" s="246" t="s">
        <v>32</v>
      </c>
      <c r="U7" s="247" t="s">
        <v>33</v>
      </c>
      <c r="V7" s="246" t="s">
        <v>32</v>
      </c>
      <c r="W7" s="247" t="s">
        <v>33</v>
      </c>
      <c r="X7" s="246" t="s">
        <v>32</v>
      </c>
      <c r="Y7" s="247" t="s">
        <v>33</v>
      </c>
      <c r="Z7" s="246" t="s">
        <v>32</v>
      </c>
      <c r="AA7" s="247" t="s">
        <v>33</v>
      </c>
      <c r="AB7" s="246" t="s">
        <v>32</v>
      </c>
      <c r="AC7" s="247" t="s">
        <v>33</v>
      </c>
      <c r="AD7" s="246" t="s">
        <v>32</v>
      </c>
      <c r="AE7" s="247" t="s">
        <v>33</v>
      </c>
      <c r="AF7" s="246" t="s">
        <v>32</v>
      </c>
      <c r="AG7" s="247" t="s">
        <v>33</v>
      </c>
      <c r="AH7" s="246" t="s">
        <v>32</v>
      </c>
      <c r="AI7" s="248" t="s">
        <v>33</v>
      </c>
    </row>
    <row r="8" spans="1:39" ht="78.75" customHeight="1" thickBot="1" x14ac:dyDescent="0.25">
      <c r="A8" s="342" t="s">
        <v>22</v>
      </c>
      <c r="B8" s="250">
        <f>'5-2'!B7</f>
        <v>38</v>
      </c>
      <c r="C8" s="251">
        <f>B8+'ت 4-2'!C8</f>
        <v>1426</v>
      </c>
      <c r="D8" s="250">
        <f>'5-2'!C7</f>
        <v>2</v>
      </c>
      <c r="E8" s="251">
        <f>D8+'ت 4-2'!E8</f>
        <v>29</v>
      </c>
      <c r="F8" s="250">
        <f>'5-2'!D7</f>
        <v>36</v>
      </c>
      <c r="G8" s="251">
        <f>F8+'ت 4-2'!G8</f>
        <v>1390</v>
      </c>
      <c r="H8" s="250">
        <f>'5-2'!E7</f>
        <v>0</v>
      </c>
      <c r="I8" s="251">
        <f>H8+'ت 4-2'!I8</f>
        <v>7</v>
      </c>
      <c r="J8" s="250">
        <f t="shared" ref="J8:K11" si="0">D8+F8+H8</f>
        <v>38</v>
      </c>
      <c r="K8" s="251">
        <f t="shared" si="0"/>
        <v>1426</v>
      </c>
      <c r="L8" s="250">
        <f>'5-2'!G7</f>
        <v>34</v>
      </c>
      <c r="M8" s="251">
        <f>L8+'ت 4-2'!M8</f>
        <v>1358</v>
      </c>
      <c r="N8" s="250">
        <f>'5-2'!H7</f>
        <v>4</v>
      </c>
      <c r="O8" s="251">
        <f>N8+'ت 4-2'!O8</f>
        <v>68</v>
      </c>
      <c r="P8" s="250">
        <f t="shared" ref="P8:Q11" si="1">L8+N8</f>
        <v>38</v>
      </c>
      <c r="Q8" s="251">
        <f t="shared" si="1"/>
        <v>1426</v>
      </c>
      <c r="R8" s="250">
        <f>'5-2'!J7</f>
        <v>28</v>
      </c>
      <c r="S8" s="251">
        <f>R8+'ت 4-2'!S8</f>
        <v>1250</v>
      </c>
      <c r="T8" s="250">
        <f>'5-2'!K7</f>
        <v>10</v>
      </c>
      <c r="U8" s="251">
        <f>T8+'ت 4-2'!U8</f>
        <v>176</v>
      </c>
      <c r="V8" s="250">
        <f>R8+T8</f>
        <v>38</v>
      </c>
      <c r="W8" s="251">
        <f>U8+S8</f>
        <v>1426</v>
      </c>
      <c r="X8" s="250">
        <f>'5-2'!M7</f>
        <v>1</v>
      </c>
      <c r="Y8" s="251">
        <f>X8+'ت 4-2'!Y8</f>
        <v>3</v>
      </c>
      <c r="Z8" s="250">
        <f>'5-2'!N7</f>
        <v>9</v>
      </c>
      <c r="AA8" s="251">
        <f>Z8+'ت 4-2'!AA8</f>
        <v>332</v>
      </c>
      <c r="AB8" s="250">
        <f>'5-2'!O7</f>
        <v>10</v>
      </c>
      <c r="AC8" s="251">
        <f>AB8+'ت 4-2'!AC8</f>
        <v>355</v>
      </c>
      <c r="AD8" s="250">
        <f>'5-2'!P7</f>
        <v>16</v>
      </c>
      <c r="AE8" s="251">
        <f>AD8+'ت 4-2'!AE8</f>
        <v>596</v>
      </c>
      <c r="AF8" s="250">
        <f>'5-2'!Q7</f>
        <v>2</v>
      </c>
      <c r="AG8" s="251">
        <f>AF8+'ت 4-2'!AG8</f>
        <v>140</v>
      </c>
      <c r="AH8" s="250">
        <f t="shared" ref="AH8:AI11" si="2">AF8+AD8+AB8+Z8+X8</f>
        <v>38</v>
      </c>
      <c r="AI8" s="252">
        <f t="shared" si="2"/>
        <v>1426</v>
      </c>
      <c r="AJ8" s="7"/>
    </row>
    <row r="9" spans="1:39" ht="78.75" customHeight="1" thickBot="1" x14ac:dyDescent="0.25">
      <c r="A9" s="438" t="s">
        <v>23</v>
      </c>
      <c r="B9" s="250">
        <f>'5-2'!B8</f>
        <v>39</v>
      </c>
      <c r="C9" s="251">
        <f>B9+'ت 4-2'!C9</f>
        <v>983</v>
      </c>
      <c r="D9" s="250">
        <f>'5-2'!C8</f>
        <v>1</v>
      </c>
      <c r="E9" s="251">
        <f>D9+'ت 4-2'!E9</f>
        <v>34</v>
      </c>
      <c r="F9" s="250">
        <f>'5-2'!D8</f>
        <v>38</v>
      </c>
      <c r="G9" s="251">
        <f>F9+'ت 4-2'!G9</f>
        <v>940</v>
      </c>
      <c r="H9" s="250">
        <f>'5-2'!E8</f>
        <v>0</v>
      </c>
      <c r="I9" s="251">
        <f>H9+'ت 4-2'!I9</f>
        <v>9</v>
      </c>
      <c r="J9" s="250">
        <f t="shared" ref="J9:J11" si="3">D9+F9+H9</f>
        <v>39</v>
      </c>
      <c r="K9" s="251">
        <f t="shared" ref="K9:K11" si="4">E9+G9+I9</f>
        <v>983</v>
      </c>
      <c r="L9" s="250">
        <f>'5-2'!G8</f>
        <v>36</v>
      </c>
      <c r="M9" s="251">
        <f>L9+'ت 4-2'!M9</f>
        <v>900</v>
      </c>
      <c r="N9" s="250">
        <f>'5-2'!H8</f>
        <v>3</v>
      </c>
      <c r="O9" s="251">
        <f>N9+'ت 4-2'!O9</f>
        <v>83</v>
      </c>
      <c r="P9" s="250">
        <f t="shared" ref="P9:P11" si="5">L9+N9</f>
        <v>39</v>
      </c>
      <c r="Q9" s="251">
        <f t="shared" ref="Q9:Q11" si="6">M9+O9</f>
        <v>983</v>
      </c>
      <c r="R9" s="250">
        <f>'5-2'!J8</f>
        <v>37</v>
      </c>
      <c r="S9" s="251">
        <f>R9+'ت 4-2'!S9</f>
        <v>876</v>
      </c>
      <c r="T9" s="250">
        <f>'5-2'!K8</f>
        <v>2</v>
      </c>
      <c r="U9" s="251">
        <f>T9+'ت 4-2'!U9</f>
        <v>107</v>
      </c>
      <c r="V9" s="250">
        <f t="shared" ref="V9:V11" si="7">R9+T9</f>
        <v>39</v>
      </c>
      <c r="W9" s="251">
        <f t="shared" ref="W9:W11" si="8">U9+S9</f>
        <v>983</v>
      </c>
      <c r="X9" s="250">
        <f>'5-2'!M8</f>
        <v>0</v>
      </c>
      <c r="Y9" s="251">
        <f>X9+'ت 4-2'!Y9</f>
        <v>21</v>
      </c>
      <c r="Z9" s="250">
        <f>'5-2'!N8</f>
        <v>10</v>
      </c>
      <c r="AA9" s="251">
        <f>Z9+'ت 4-2'!AA9</f>
        <v>302</v>
      </c>
      <c r="AB9" s="250">
        <f>'5-2'!O8</f>
        <v>13</v>
      </c>
      <c r="AC9" s="251">
        <f>AB9+'ت 4-2'!AC9</f>
        <v>298</v>
      </c>
      <c r="AD9" s="250">
        <f>'5-2'!P8</f>
        <v>14</v>
      </c>
      <c r="AE9" s="251">
        <f>AD9+'ت 4-2'!AE9</f>
        <v>289</v>
      </c>
      <c r="AF9" s="250">
        <f>'5-2'!Q8</f>
        <v>2</v>
      </c>
      <c r="AG9" s="251">
        <f>AF9+'ت 4-2'!AG9</f>
        <v>73</v>
      </c>
      <c r="AH9" s="250">
        <f t="shared" ref="AH9:AH11" si="9">AF9+AD9+AB9+Z9+X9</f>
        <v>39</v>
      </c>
      <c r="AI9" s="252">
        <f t="shared" ref="AI9:AI11" si="10">AG9+AE9+AC9+AA9+Y9</f>
        <v>983</v>
      </c>
      <c r="AJ9" s="7"/>
      <c r="AK9" s="7"/>
      <c r="AL9" s="7"/>
      <c r="AM9" s="7"/>
    </row>
    <row r="10" spans="1:39" ht="78.75" customHeight="1" thickBot="1" x14ac:dyDescent="0.25">
      <c r="A10" s="342" t="s">
        <v>24</v>
      </c>
      <c r="B10" s="250">
        <f>'5-2'!B9</f>
        <v>17</v>
      </c>
      <c r="C10" s="251">
        <f>B10+'ت 4-2'!C10</f>
        <v>1408</v>
      </c>
      <c r="D10" s="250">
        <f>'5-2'!C9</f>
        <v>0</v>
      </c>
      <c r="E10" s="251">
        <f>D10+'ت 4-2'!E10</f>
        <v>39</v>
      </c>
      <c r="F10" s="250">
        <f>'5-2'!D9</f>
        <v>17</v>
      </c>
      <c r="G10" s="251">
        <f>F10+'ت 4-2'!G10</f>
        <v>1368</v>
      </c>
      <c r="H10" s="250">
        <f>'5-2'!E9</f>
        <v>0</v>
      </c>
      <c r="I10" s="251">
        <f>H10+'ت 4-2'!I10</f>
        <v>1</v>
      </c>
      <c r="J10" s="250">
        <f t="shared" si="3"/>
        <v>17</v>
      </c>
      <c r="K10" s="251">
        <f t="shared" si="4"/>
        <v>1408</v>
      </c>
      <c r="L10" s="250">
        <f>'5-2'!G9</f>
        <v>17</v>
      </c>
      <c r="M10" s="251">
        <f>L10+'ت 4-2'!M10</f>
        <v>1333</v>
      </c>
      <c r="N10" s="250">
        <f>'5-2'!H9</f>
        <v>0</v>
      </c>
      <c r="O10" s="251">
        <f>N10+'ت 4-2'!O10</f>
        <v>75</v>
      </c>
      <c r="P10" s="250">
        <f t="shared" si="5"/>
        <v>17</v>
      </c>
      <c r="Q10" s="251">
        <f t="shared" si="6"/>
        <v>1408</v>
      </c>
      <c r="R10" s="250">
        <f>'5-2'!J9</f>
        <v>16</v>
      </c>
      <c r="S10" s="251">
        <f>R10+'ت 4-2'!S10</f>
        <v>1251</v>
      </c>
      <c r="T10" s="250">
        <f>'5-2'!K9</f>
        <v>1</v>
      </c>
      <c r="U10" s="251">
        <f>T10+'ت 4-2'!U10</f>
        <v>157</v>
      </c>
      <c r="V10" s="250">
        <f t="shared" si="7"/>
        <v>17</v>
      </c>
      <c r="W10" s="251">
        <f t="shared" si="8"/>
        <v>1408</v>
      </c>
      <c r="X10" s="250">
        <f>'5-2'!M9</f>
        <v>0</v>
      </c>
      <c r="Y10" s="251">
        <f>X10+'ت 4-2'!Y10</f>
        <v>26</v>
      </c>
      <c r="Z10" s="250">
        <f>'5-2'!N9</f>
        <v>2</v>
      </c>
      <c r="AA10" s="251">
        <f>Z10+'ت 4-2'!AA10</f>
        <v>362</v>
      </c>
      <c r="AB10" s="250">
        <f>'5-2'!O9</f>
        <v>7</v>
      </c>
      <c r="AC10" s="251">
        <f>AB10+'ت 4-2'!AC10</f>
        <v>531</v>
      </c>
      <c r="AD10" s="250">
        <f>'5-2'!P9</f>
        <v>8</v>
      </c>
      <c r="AE10" s="251">
        <f>AD10+'ت 4-2'!AE10</f>
        <v>420</v>
      </c>
      <c r="AF10" s="250">
        <f>'5-2'!Q9</f>
        <v>0</v>
      </c>
      <c r="AG10" s="251">
        <f>AF10+'ت 4-2'!AG10</f>
        <v>69</v>
      </c>
      <c r="AH10" s="250">
        <f t="shared" si="9"/>
        <v>17</v>
      </c>
      <c r="AI10" s="252">
        <f t="shared" si="10"/>
        <v>1408</v>
      </c>
      <c r="AJ10" s="7"/>
    </row>
    <row r="11" spans="1:39" ht="78.75" customHeight="1" thickBot="1" x14ac:dyDescent="0.25">
      <c r="A11" s="342" t="s">
        <v>28</v>
      </c>
      <c r="B11" s="250">
        <f>'5-2'!B10</f>
        <v>0</v>
      </c>
      <c r="C11" s="251">
        <f>B11+'ت 4-2'!C11</f>
        <v>36</v>
      </c>
      <c r="D11" s="250">
        <f>'5-2'!C10</f>
        <v>0</v>
      </c>
      <c r="E11" s="251">
        <f>D11+'ت 4-2'!E11</f>
        <v>3</v>
      </c>
      <c r="F11" s="250">
        <f>'5-2'!D10</f>
        <v>0</v>
      </c>
      <c r="G11" s="251">
        <f>F11+'ت 4-2'!G11</f>
        <v>31</v>
      </c>
      <c r="H11" s="250">
        <f>'5-2'!E10</f>
        <v>0</v>
      </c>
      <c r="I11" s="251">
        <f>H11+'ت 4-2'!I11</f>
        <v>2</v>
      </c>
      <c r="J11" s="250">
        <f t="shared" si="3"/>
        <v>0</v>
      </c>
      <c r="K11" s="251">
        <f t="shared" si="4"/>
        <v>36</v>
      </c>
      <c r="L11" s="250">
        <f>'5-2'!G10</f>
        <v>0</v>
      </c>
      <c r="M11" s="251">
        <f>L11+'ت 4-2'!M11</f>
        <v>35</v>
      </c>
      <c r="N11" s="250">
        <f>'5-2'!H10</f>
        <v>0</v>
      </c>
      <c r="O11" s="251">
        <f>N11+'ت 4-2'!O11</f>
        <v>1</v>
      </c>
      <c r="P11" s="250">
        <f t="shared" si="5"/>
        <v>0</v>
      </c>
      <c r="Q11" s="251">
        <f t="shared" si="6"/>
        <v>36</v>
      </c>
      <c r="R11" s="250">
        <f>'5-2'!J10</f>
        <v>0</v>
      </c>
      <c r="S11" s="251">
        <f>R11+'ت 4-2'!S11</f>
        <v>36</v>
      </c>
      <c r="T11" s="250">
        <f>'5-2'!K10</f>
        <v>0</v>
      </c>
      <c r="U11" s="251">
        <f>T11+'ت 4-2'!U11</f>
        <v>0</v>
      </c>
      <c r="V11" s="250">
        <f t="shared" si="7"/>
        <v>0</v>
      </c>
      <c r="W11" s="251">
        <f t="shared" si="8"/>
        <v>36</v>
      </c>
      <c r="X11" s="250">
        <f>'5-2'!M10</f>
        <v>0</v>
      </c>
      <c r="Y11" s="251">
        <f>X11+'ت 4-2'!Y11</f>
        <v>0</v>
      </c>
      <c r="Z11" s="250">
        <f>'5-2'!N10</f>
        <v>0</v>
      </c>
      <c r="AA11" s="251">
        <f>Z11+'ت 4-2'!AA11</f>
        <v>1</v>
      </c>
      <c r="AB11" s="250">
        <f>'5-2'!O10</f>
        <v>0</v>
      </c>
      <c r="AC11" s="251">
        <f>AB11+'ت 4-2'!AC11</f>
        <v>4</v>
      </c>
      <c r="AD11" s="250">
        <f>'5-2'!P10</f>
        <v>0</v>
      </c>
      <c r="AE11" s="251">
        <f>AD11+'ت 4-2'!AE11</f>
        <v>30</v>
      </c>
      <c r="AF11" s="250">
        <f>'5-2'!Q10</f>
        <v>0</v>
      </c>
      <c r="AG11" s="251">
        <f>AF11+'ت 4-2'!AG11</f>
        <v>1</v>
      </c>
      <c r="AH11" s="250">
        <f t="shared" si="9"/>
        <v>0</v>
      </c>
      <c r="AI11" s="252">
        <f t="shared" si="10"/>
        <v>36</v>
      </c>
      <c r="AJ11" s="7"/>
    </row>
    <row r="12" spans="1:39" ht="78.75" customHeight="1" thickBot="1" x14ac:dyDescent="0.25">
      <c r="A12" s="253" t="s">
        <v>73</v>
      </c>
      <c r="B12" s="254">
        <f>SUM(B8:B11)</f>
        <v>94</v>
      </c>
      <c r="C12" s="255">
        <f>SUM(C8:C11)</f>
        <v>3853</v>
      </c>
      <c r="D12" s="256">
        <f t="shared" ref="D12:AI12" si="11">SUM(D8:D11)</f>
        <v>3</v>
      </c>
      <c r="E12" s="255">
        <f t="shared" si="11"/>
        <v>105</v>
      </c>
      <c r="F12" s="256">
        <f t="shared" si="11"/>
        <v>91</v>
      </c>
      <c r="G12" s="255">
        <f t="shared" si="11"/>
        <v>3729</v>
      </c>
      <c r="H12" s="256">
        <f t="shared" si="11"/>
        <v>0</v>
      </c>
      <c r="I12" s="255">
        <f t="shared" si="11"/>
        <v>19</v>
      </c>
      <c r="J12" s="256">
        <f t="shared" si="11"/>
        <v>94</v>
      </c>
      <c r="K12" s="255">
        <f t="shared" si="11"/>
        <v>3853</v>
      </c>
      <c r="L12" s="256">
        <f t="shared" si="11"/>
        <v>87</v>
      </c>
      <c r="M12" s="255">
        <f t="shared" si="11"/>
        <v>3626</v>
      </c>
      <c r="N12" s="256">
        <f t="shared" si="11"/>
        <v>7</v>
      </c>
      <c r="O12" s="255">
        <f t="shared" si="11"/>
        <v>227</v>
      </c>
      <c r="P12" s="256">
        <f t="shared" si="11"/>
        <v>94</v>
      </c>
      <c r="Q12" s="255">
        <f t="shared" si="11"/>
        <v>3853</v>
      </c>
      <c r="R12" s="256">
        <f t="shared" si="11"/>
        <v>81</v>
      </c>
      <c r="S12" s="255">
        <f t="shared" si="11"/>
        <v>3413</v>
      </c>
      <c r="T12" s="256">
        <f t="shared" si="11"/>
        <v>13</v>
      </c>
      <c r="U12" s="255">
        <f t="shared" si="11"/>
        <v>440</v>
      </c>
      <c r="V12" s="256">
        <f t="shared" si="11"/>
        <v>94</v>
      </c>
      <c r="W12" s="255">
        <f t="shared" si="11"/>
        <v>3853</v>
      </c>
      <c r="X12" s="256">
        <f t="shared" si="11"/>
        <v>1</v>
      </c>
      <c r="Y12" s="255">
        <f t="shared" si="11"/>
        <v>50</v>
      </c>
      <c r="Z12" s="256">
        <f t="shared" si="11"/>
        <v>21</v>
      </c>
      <c r="AA12" s="255">
        <f t="shared" si="11"/>
        <v>997</v>
      </c>
      <c r="AB12" s="256">
        <f t="shared" si="11"/>
        <v>30</v>
      </c>
      <c r="AC12" s="255">
        <f t="shared" si="11"/>
        <v>1188</v>
      </c>
      <c r="AD12" s="256">
        <f t="shared" si="11"/>
        <v>38</v>
      </c>
      <c r="AE12" s="255">
        <f t="shared" si="11"/>
        <v>1335</v>
      </c>
      <c r="AF12" s="256">
        <f t="shared" si="11"/>
        <v>4</v>
      </c>
      <c r="AG12" s="255">
        <f t="shared" si="11"/>
        <v>283</v>
      </c>
      <c r="AH12" s="256">
        <f t="shared" si="11"/>
        <v>94</v>
      </c>
      <c r="AI12" s="257">
        <f t="shared" si="11"/>
        <v>3853</v>
      </c>
      <c r="AJ12" s="7"/>
    </row>
    <row r="13" spans="1:39" ht="78.75" customHeight="1" thickTop="1" x14ac:dyDescent="0.2">
      <c r="A13" s="370" t="s">
        <v>26</v>
      </c>
      <c r="B13" s="370"/>
      <c r="C13" s="370"/>
      <c r="D13" s="370"/>
      <c r="E13" s="339"/>
      <c r="F13" s="339"/>
      <c r="G13" s="339"/>
      <c r="H13" s="339"/>
      <c r="I13" s="339"/>
      <c r="J13" s="9"/>
      <c r="K13" s="9"/>
      <c r="L13" s="339"/>
      <c r="M13" s="339"/>
      <c r="N13" s="9"/>
      <c r="O13" s="9"/>
      <c r="P13" s="9"/>
      <c r="Q13" s="9"/>
      <c r="R13" s="339"/>
      <c r="S13" s="10"/>
      <c r="T13" s="339"/>
      <c r="U13" s="339"/>
      <c r="V13" s="339"/>
      <c r="W13" s="339"/>
      <c r="X13" s="339"/>
      <c r="Y13" s="339"/>
      <c r="Z13" s="339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</mergeCells>
  <printOptions horizontalCentered="1" verticalCentered="1"/>
  <pageMargins left="0" right="0" top="0" bottom="0" header="0" footer="0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12"/>
  <sheetViews>
    <sheetView rightToLeft="1" view="pageBreakPreview" zoomScale="90" zoomScaleNormal="90" zoomScaleSheetLayoutView="90" workbookViewId="0">
      <selection activeCell="A4" sqref="A4:R4"/>
    </sheetView>
  </sheetViews>
  <sheetFormatPr defaultColWidth="9" defaultRowHeight="24.75" x14ac:dyDescent="0.2"/>
  <cols>
    <col min="1" max="1" width="15.875" style="14" customWidth="1"/>
    <col min="2" max="5" width="6.875" style="14" customWidth="1"/>
    <col min="6" max="6" width="6.875" style="17" customWidth="1"/>
    <col min="7" max="7" width="6.875" style="14" customWidth="1"/>
    <col min="8" max="9" width="6.875" style="17" customWidth="1"/>
    <col min="10" max="18" width="6.875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1"/>
      <c r="D1" s="1"/>
      <c r="E1" s="1"/>
      <c r="F1" s="2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</row>
    <row r="2" spans="1:22" ht="31.5" customHeight="1" x14ac:dyDescent="0.2">
      <c r="A2" s="371" t="s">
        <v>1</v>
      </c>
      <c r="B2" s="371"/>
      <c r="C2" s="1"/>
      <c r="D2" s="1"/>
      <c r="E2" s="1"/>
      <c r="F2" s="2"/>
      <c r="G2" s="1"/>
      <c r="H2" s="2"/>
      <c r="I2" s="2"/>
      <c r="J2" s="1"/>
      <c r="K2" s="1"/>
      <c r="L2" s="1"/>
      <c r="M2" s="1"/>
      <c r="N2" s="1"/>
      <c r="O2" s="1"/>
      <c r="P2" s="1"/>
      <c r="Q2" s="1"/>
      <c r="R2" s="1"/>
    </row>
    <row r="3" spans="1:22" ht="31.5" customHeight="1" x14ac:dyDescent="0.2">
      <c r="A3" s="371" t="s">
        <v>2</v>
      </c>
      <c r="B3" s="371"/>
      <c r="C3" s="1"/>
      <c r="D3" s="1"/>
      <c r="E3" s="1"/>
      <c r="F3" s="2"/>
      <c r="G3" s="1"/>
      <c r="H3" s="2"/>
      <c r="I3" s="2"/>
      <c r="J3" s="1"/>
      <c r="K3" s="1"/>
      <c r="L3" s="1"/>
      <c r="M3" s="1"/>
      <c r="N3" s="1"/>
      <c r="O3" s="1"/>
      <c r="P3" s="1"/>
      <c r="Q3" s="1"/>
      <c r="R3" s="1"/>
    </row>
    <row r="4" spans="1:22" s="15" customFormat="1" ht="44.25" customHeight="1" thickBot="1" x14ac:dyDescent="0.25">
      <c r="A4" s="372" t="s">
        <v>30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379"/>
      <c r="G5" s="380" t="s">
        <v>6</v>
      </c>
      <c r="H5" s="381"/>
      <c r="I5" s="381"/>
      <c r="J5" s="382" t="s">
        <v>7</v>
      </c>
      <c r="K5" s="383"/>
      <c r="L5" s="384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29" t="s">
        <v>11</v>
      </c>
      <c r="F6" s="30" t="s">
        <v>12</v>
      </c>
      <c r="G6" s="37" t="s">
        <v>13</v>
      </c>
      <c r="H6" s="38" t="s">
        <v>14</v>
      </c>
      <c r="I6" s="39" t="s">
        <v>12</v>
      </c>
      <c r="J6" s="49" t="s">
        <v>15</v>
      </c>
      <c r="K6" s="50" t="s">
        <v>16</v>
      </c>
      <c r="L6" s="51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64" t="s">
        <v>21</v>
      </c>
      <c r="R6" s="65" t="s">
        <v>12</v>
      </c>
    </row>
    <row r="7" spans="1:22" ht="51" customHeight="1" thickBot="1" x14ac:dyDescent="0.25">
      <c r="A7" s="24" t="s">
        <v>22</v>
      </c>
      <c r="B7" s="21">
        <v>61</v>
      </c>
      <c r="C7" s="31">
        <v>0</v>
      </c>
      <c r="D7" s="32">
        <v>61</v>
      </c>
      <c r="E7" s="32">
        <v>0</v>
      </c>
      <c r="F7" s="33">
        <f>E7+D7+C7</f>
        <v>61</v>
      </c>
      <c r="G7" s="40">
        <v>58</v>
      </c>
      <c r="H7" s="41">
        <v>3</v>
      </c>
      <c r="I7" s="42">
        <f>H7+G7</f>
        <v>61</v>
      </c>
      <c r="J7" s="52">
        <v>48</v>
      </c>
      <c r="K7" s="53">
        <v>13</v>
      </c>
      <c r="L7" s="54">
        <f>K7+J7</f>
        <v>61</v>
      </c>
      <c r="M7" s="66">
        <v>0</v>
      </c>
      <c r="N7" s="67">
        <v>9</v>
      </c>
      <c r="O7" s="67">
        <v>13</v>
      </c>
      <c r="P7" s="67">
        <v>27</v>
      </c>
      <c r="Q7" s="67">
        <v>12</v>
      </c>
      <c r="R7" s="68">
        <f>Q7+P7+O7+N7+M7</f>
        <v>61</v>
      </c>
      <c r="S7" s="16"/>
    </row>
    <row r="8" spans="1:22" ht="51" customHeight="1" thickBot="1" x14ac:dyDescent="0.25">
      <c r="A8" s="24" t="s">
        <v>23</v>
      </c>
      <c r="B8" s="21">
        <v>20</v>
      </c>
      <c r="C8" s="31">
        <v>1</v>
      </c>
      <c r="D8" s="32">
        <v>19</v>
      </c>
      <c r="E8" s="32">
        <v>0</v>
      </c>
      <c r="F8" s="33">
        <f>E8+D8+C8</f>
        <v>20</v>
      </c>
      <c r="G8" s="40">
        <v>20</v>
      </c>
      <c r="H8" s="41">
        <v>0</v>
      </c>
      <c r="I8" s="42">
        <f>H8+G8</f>
        <v>20</v>
      </c>
      <c r="J8" s="52">
        <v>19</v>
      </c>
      <c r="K8" s="53">
        <v>1</v>
      </c>
      <c r="L8" s="54">
        <f>K8+J8</f>
        <v>20</v>
      </c>
      <c r="M8" s="66">
        <v>1</v>
      </c>
      <c r="N8" s="67">
        <v>6</v>
      </c>
      <c r="O8" s="67">
        <v>4</v>
      </c>
      <c r="P8" s="67">
        <v>6</v>
      </c>
      <c r="Q8" s="67">
        <v>3</v>
      </c>
      <c r="R8" s="68">
        <f>Q8+P8+O8+N8+M8</f>
        <v>20</v>
      </c>
      <c r="S8" s="16"/>
      <c r="T8" s="16"/>
      <c r="U8" s="16"/>
      <c r="V8" s="16"/>
    </row>
    <row r="9" spans="1:22" ht="51" customHeight="1" thickBot="1" x14ac:dyDescent="0.25">
      <c r="A9" s="24" t="s">
        <v>24</v>
      </c>
      <c r="B9" s="21">
        <v>66</v>
      </c>
      <c r="C9" s="31">
        <v>3</v>
      </c>
      <c r="D9" s="32">
        <v>63</v>
      </c>
      <c r="E9" s="32">
        <v>0</v>
      </c>
      <c r="F9" s="33">
        <f>E9+D9+C9</f>
        <v>66</v>
      </c>
      <c r="G9" s="40">
        <v>64</v>
      </c>
      <c r="H9" s="41">
        <v>2</v>
      </c>
      <c r="I9" s="42">
        <f>H9+G9</f>
        <v>66</v>
      </c>
      <c r="J9" s="52">
        <v>56</v>
      </c>
      <c r="K9" s="53">
        <v>10</v>
      </c>
      <c r="L9" s="54">
        <f>K9+J9</f>
        <v>66</v>
      </c>
      <c r="M9" s="66">
        <v>1</v>
      </c>
      <c r="N9" s="67">
        <v>23</v>
      </c>
      <c r="O9" s="67">
        <v>23</v>
      </c>
      <c r="P9" s="67">
        <v>15</v>
      </c>
      <c r="Q9" s="67">
        <v>4</v>
      </c>
      <c r="R9" s="68">
        <f>Q9+P9+O9+N9+M9</f>
        <v>66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5">
        <v>0</v>
      </c>
      <c r="F10" s="36">
        <f>E10+D10+C10</f>
        <v>0</v>
      </c>
      <c r="G10" s="43">
        <v>0</v>
      </c>
      <c r="H10" s="44">
        <v>0</v>
      </c>
      <c r="I10" s="45">
        <f>H10+G10</f>
        <v>0</v>
      </c>
      <c r="J10" s="55">
        <v>0</v>
      </c>
      <c r="K10" s="56">
        <v>0</v>
      </c>
      <c r="L10" s="57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70">
        <v>0</v>
      </c>
      <c r="R10" s="71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Q11" si="0">SUM(B7:B10)</f>
        <v>147</v>
      </c>
      <c r="C11" s="18">
        <f t="shared" si="0"/>
        <v>4</v>
      </c>
      <c r="D11" s="19">
        <f t="shared" si="0"/>
        <v>143</v>
      </c>
      <c r="E11" s="19">
        <f t="shared" si="0"/>
        <v>0</v>
      </c>
      <c r="F11" s="20">
        <f t="shared" si="0"/>
        <v>147</v>
      </c>
      <c r="G11" s="46">
        <f t="shared" si="0"/>
        <v>142</v>
      </c>
      <c r="H11" s="47">
        <f t="shared" si="0"/>
        <v>5</v>
      </c>
      <c r="I11" s="48">
        <f t="shared" si="0"/>
        <v>147</v>
      </c>
      <c r="J11" s="58">
        <f t="shared" si="0"/>
        <v>123</v>
      </c>
      <c r="K11" s="59">
        <f t="shared" si="0"/>
        <v>24</v>
      </c>
      <c r="L11" s="60">
        <f t="shared" si="0"/>
        <v>147</v>
      </c>
      <c r="M11" s="72">
        <f t="shared" si="0"/>
        <v>2</v>
      </c>
      <c r="N11" s="73">
        <f t="shared" si="0"/>
        <v>38</v>
      </c>
      <c r="O11" s="73">
        <f t="shared" si="0"/>
        <v>40</v>
      </c>
      <c r="P11" s="73">
        <f t="shared" si="0"/>
        <v>48</v>
      </c>
      <c r="Q11" s="73">
        <f t="shared" si="0"/>
        <v>19</v>
      </c>
      <c r="R11" s="74">
        <f>SUM(R7:R9)</f>
        <v>147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8"/>
      <c r="E12" s="8"/>
      <c r="F12" s="9"/>
      <c r="G12" s="8"/>
      <c r="H12" s="9"/>
      <c r="I12" s="9"/>
      <c r="J12" s="8"/>
      <c r="K12" s="8"/>
      <c r="L12" s="8"/>
      <c r="M12" s="8"/>
      <c r="N12" s="8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B1"/>
    <mergeCell ref="A2:B2"/>
    <mergeCell ref="A3:B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M13"/>
  <sheetViews>
    <sheetView rightToLeft="1" view="pageBreakPreview" zoomScale="70" zoomScaleNormal="90" zoomScaleSheetLayoutView="70" workbookViewId="0">
      <selection activeCell="M13" sqref="M13"/>
    </sheetView>
  </sheetViews>
  <sheetFormatPr defaultColWidth="9" defaultRowHeight="24.75" x14ac:dyDescent="0.2"/>
  <cols>
    <col min="1" max="1" width="15.37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76"/>
      <c r="E1" s="76"/>
      <c r="F1" s="76"/>
      <c r="G1" s="76"/>
      <c r="H1" s="76"/>
      <c r="I1" s="76"/>
      <c r="J1" s="2"/>
      <c r="K1" s="2"/>
      <c r="L1" s="76"/>
      <c r="M1" s="76"/>
      <c r="N1" s="2"/>
      <c r="O1" s="2"/>
      <c r="P1" s="2"/>
      <c r="Q1" s="2"/>
      <c r="R1" s="76"/>
      <c r="S1" s="3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9" ht="31.5" customHeight="1" x14ac:dyDescent="0.2">
      <c r="A2" s="371" t="s">
        <v>1</v>
      </c>
      <c r="B2" s="371"/>
      <c r="C2" s="371"/>
      <c r="D2" s="76"/>
      <c r="E2" s="76"/>
      <c r="F2" s="76"/>
      <c r="G2" s="76"/>
      <c r="H2" s="76"/>
      <c r="I2" s="76"/>
      <c r="J2" s="2"/>
      <c r="K2" s="2"/>
      <c r="L2" s="76"/>
      <c r="M2" s="76"/>
      <c r="N2" s="2"/>
      <c r="O2" s="2"/>
      <c r="P2" s="2"/>
      <c r="Q2" s="2"/>
      <c r="R2" s="76"/>
      <c r="S2" s="3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</row>
    <row r="3" spans="1:39" ht="31.5" customHeight="1" x14ac:dyDescent="0.2">
      <c r="A3" s="371" t="s">
        <v>2</v>
      </c>
      <c r="B3" s="371"/>
      <c r="C3" s="371"/>
      <c r="D3" s="76"/>
      <c r="E3" s="76"/>
      <c r="F3" s="76"/>
      <c r="G3" s="76"/>
      <c r="H3" s="76"/>
      <c r="I3" s="76"/>
      <c r="J3" s="2"/>
      <c r="K3" s="2"/>
      <c r="L3" s="76"/>
      <c r="M3" s="76"/>
      <c r="N3" s="2"/>
      <c r="O3" s="2"/>
      <c r="P3" s="2"/>
      <c r="Q3" s="2"/>
      <c r="R3" s="76"/>
      <c r="S3" s="3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</row>
    <row r="4" spans="1:39" s="5" customFormat="1" ht="44.25" customHeight="1" thickBot="1" x14ac:dyDescent="0.25">
      <c r="A4" s="372" t="s">
        <v>61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x14ac:dyDescent="0.2">
      <c r="A5" s="390" t="s">
        <v>3</v>
      </c>
      <c r="B5" s="392" t="s">
        <v>4</v>
      </c>
      <c r="C5" s="392"/>
      <c r="D5" s="392" t="s">
        <v>5</v>
      </c>
      <c r="E5" s="392"/>
      <c r="F5" s="392"/>
      <c r="G5" s="392"/>
      <c r="H5" s="392"/>
      <c r="I5" s="392"/>
      <c r="J5" s="392"/>
      <c r="K5" s="392"/>
      <c r="L5" s="392" t="s">
        <v>6</v>
      </c>
      <c r="M5" s="393"/>
      <c r="N5" s="393"/>
      <c r="O5" s="393"/>
      <c r="P5" s="393"/>
      <c r="Q5" s="393"/>
      <c r="R5" s="392" t="s">
        <v>7</v>
      </c>
      <c r="S5" s="393"/>
      <c r="T5" s="393"/>
      <c r="U5" s="393"/>
      <c r="V5" s="393"/>
      <c r="W5" s="393"/>
      <c r="X5" s="392" t="s">
        <v>8</v>
      </c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4"/>
    </row>
    <row r="6" spans="1:39" ht="83.25" customHeight="1" x14ac:dyDescent="0.2">
      <c r="A6" s="391"/>
      <c r="B6" s="389"/>
      <c r="C6" s="389"/>
      <c r="D6" s="389" t="s">
        <v>9</v>
      </c>
      <c r="E6" s="389"/>
      <c r="F6" s="389" t="s">
        <v>10</v>
      </c>
      <c r="G6" s="389"/>
      <c r="H6" s="389" t="s">
        <v>11</v>
      </c>
      <c r="I6" s="389"/>
      <c r="J6" s="388" t="s">
        <v>12</v>
      </c>
      <c r="K6" s="388"/>
      <c r="L6" s="389" t="s">
        <v>13</v>
      </c>
      <c r="M6" s="389"/>
      <c r="N6" s="388" t="s">
        <v>14</v>
      </c>
      <c r="O6" s="388"/>
      <c r="P6" s="388" t="s">
        <v>12</v>
      </c>
      <c r="Q6" s="388"/>
      <c r="R6" s="389" t="s">
        <v>15</v>
      </c>
      <c r="S6" s="389"/>
      <c r="T6" s="389" t="s">
        <v>16</v>
      </c>
      <c r="U6" s="389"/>
      <c r="V6" s="389" t="s">
        <v>12</v>
      </c>
      <c r="W6" s="389"/>
      <c r="X6" s="389" t="s">
        <v>17</v>
      </c>
      <c r="Y6" s="389"/>
      <c r="Z6" s="389" t="s">
        <v>18</v>
      </c>
      <c r="AA6" s="389"/>
      <c r="AB6" s="388" t="s">
        <v>19</v>
      </c>
      <c r="AC6" s="388"/>
      <c r="AD6" s="389" t="s">
        <v>20</v>
      </c>
      <c r="AE6" s="389"/>
      <c r="AF6" s="389" t="s">
        <v>21</v>
      </c>
      <c r="AG6" s="389"/>
      <c r="AH6" s="389" t="s">
        <v>12</v>
      </c>
      <c r="AI6" s="395"/>
    </row>
    <row r="7" spans="1:39" ht="64.5" customHeight="1" x14ac:dyDescent="0.2">
      <c r="A7" s="391"/>
      <c r="B7" s="81" t="s">
        <v>32</v>
      </c>
      <c r="C7" s="81" t="s">
        <v>33</v>
      </c>
      <c r="D7" s="81" t="s">
        <v>32</v>
      </c>
      <c r="E7" s="81" t="s">
        <v>33</v>
      </c>
      <c r="F7" s="81" t="s">
        <v>32</v>
      </c>
      <c r="G7" s="81" t="s">
        <v>33</v>
      </c>
      <c r="H7" s="81" t="s">
        <v>32</v>
      </c>
      <c r="I7" s="81" t="s">
        <v>33</v>
      </c>
      <c r="J7" s="81" t="s">
        <v>32</v>
      </c>
      <c r="K7" s="81" t="s">
        <v>33</v>
      </c>
      <c r="L7" s="81" t="s">
        <v>32</v>
      </c>
      <c r="M7" s="81" t="s">
        <v>33</v>
      </c>
      <c r="N7" s="81" t="s">
        <v>32</v>
      </c>
      <c r="O7" s="81" t="s">
        <v>33</v>
      </c>
      <c r="P7" s="81" t="s">
        <v>32</v>
      </c>
      <c r="Q7" s="81" t="s">
        <v>33</v>
      </c>
      <c r="R7" s="81" t="s">
        <v>32</v>
      </c>
      <c r="S7" s="81" t="s">
        <v>33</v>
      </c>
      <c r="T7" s="81" t="s">
        <v>32</v>
      </c>
      <c r="U7" s="81" t="s">
        <v>33</v>
      </c>
      <c r="V7" s="81" t="s">
        <v>32</v>
      </c>
      <c r="W7" s="81" t="s">
        <v>33</v>
      </c>
      <c r="X7" s="81" t="s">
        <v>32</v>
      </c>
      <c r="Y7" s="81" t="s">
        <v>33</v>
      </c>
      <c r="Z7" s="81" t="s">
        <v>32</v>
      </c>
      <c r="AA7" s="81" t="s">
        <v>33</v>
      </c>
      <c r="AB7" s="81" t="s">
        <v>32</v>
      </c>
      <c r="AC7" s="81" t="s">
        <v>33</v>
      </c>
      <c r="AD7" s="81" t="s">
        <v>32</v>
      </c>
      <c r="AE7" s="81" t="s">
        <v>33</v>
      </c>
      <c r="AF7" s="81" t="s">
        <v>32</v>
      </c>
      <c r="AG7" s="81" t="s">
        <v>33</v>
      </c>
      <c r="AH7" s="81" t="s">
        <v>32</v>
      </c>
      <c r="AI7" s="81" t="s">
        <v>33</v>
      </c>
    </row>
    <row r="8" spans="1:39" ht="51" customHeight="1" x14ac:dyDescent="0.2">
      <c r="A8" s="82" t="s">
        <v>22</v>
      </c>
      <c r="B8" s="6">
        <f>'3-1'!B7</f>
        <v>61</v>
      </c>
      <c r="C8" s="6">
        <f>B8+'ت 2-1'!C8</f>
        <v>131</v>
      </c>
      <c r="D8" s="6">
        <f>'3-1'!C7</f>
        <v>0</v>
      </c>
      <c r="E8" s="6">
        <f>D8+'ت 2-1'!E8</f>
        <v>2</v>
      </c>
      <c r="F8" s="6">
        <f>'3-1'!D7</f>
        <v>61</v>
      </c>
      <c r="G8" s="6">
        <f>F8+'ت 2-1'!G8</f>
        <v>129</v>
      </c>
      <c r="H8" s="6">
        <f>'3-1'!E7</f>
        <v>0</v>
      </c>
      <c r="I8" s="6">
        <f>H8+'ت 2-1'!I8</f>
        <v>0</v>
      </c>
      <c r="J8" s="6">
        <f>D8+F8+H8</f>
        <v>61</v>
      </c>
      <c r="K8" s="6">
        <f>E8+G8+I8</f>
        <v>131</v>
      </c>
      <c r="L8" s="6">
        <f>'3-1'!G7</f>
        <v>58</v>
      </c>
      <c r="M8" s="6">
        <f>L8+'ت 2-1'!M8</f>
        <v>123</v>
      </c>
      <c r="N8" s="6">
        <f>'3-1'!H7</f>
        <v>3</v>
      </c>
      <c r="O8" s="6">
        <f>N8+'ت 2-1'!O8</f>
        <v>8</v>
      </c>
      <c r="P8" s="6">
        <f>L8+N8</f>
        <v>61</v>
      </c>
      <c r="Q8" s="6">
        <f>M8+O8</f>
        <v>131</v>
      </c>
      <c r="R8" s="6">
        <f>'3-1'!J7</f>
        <v>48</v>
      </c>
      <c r="S8" s="6">
        <f>R8+'ت 2-1'!S8</f>
        <v>112</v>
      </c>
      <c r="T8" s="6">
        <f>'3-1'!K7</f>
        <v>13</v>
      </c>
      <c r="U8" s="6">
        <f>T8+'ت 2-1'!U8</f>
        <v>19</v>
      </c>
      <c r="V8" s="6">
        <f>R8+T8</f>
        <v>61</v>
      </c>
      <c r="W8" s="6">
        <f>U8+S8</f>
        <v>131</v>
      </c>
      <c r="X8" s="6">
        <f>'3-1'!M7</f>
        <v>0</v>
      </c>
      <c r="Y8" s="6">
        <f>X8+'ت 2-1'!Y8</f>
        <v>0</v>
      </c>
      <c r="Z8" s="6">
        <f>'3-1'!N7</f>
        <v>9</v>
      </c>
      <c r="AA8" s="6">
        <f>Z8+'ت 2-1'!AA8</f>
        <v>26</v>
      </c>
      <c r="AB8" s="6">
        <f>'3-1'!O7</f>
        <v>13</v>
      </c>
      <c r="AC8" s="6">
        <f>AB8+'ت 2-1'!AC8</f>
        <v>34</v>
      </c>
      <c r="AD8" s="6">
        <f>'3-1'!P7</f>
        <v>27</v>
      </c>
      <c r="AE8" s="6">
        <f>AD8+'ت 2-1'!AE8</f>
        <v>57</v>
      </c>
      <c r="AF8" s="6">
        <f>'3-1'!Q7</f>
        <v>12</v>
      </c>
      <c r="AG8" s="6">
        <f>AF8+'ت 2-1'!AG8</f>
        <v>14</v>
      </c>
      <c r="AH8" s="6">
        <f t="shared" ref="AH8:AI11" si="0">AF8+AD8+AB8+Z8+X8</f>
        <v>61</v>
      </c>
      <c r="AI8" s="83">
        <f t="shared" si="0"/>
        <v>131</v>
      </c>
      <c r="AJ8" s="7"/>
    </row>
    <row r="9" spans="1:39" ht="51" customHeight="1" x14ac:dyDescent="0.2">
      <c r="A9" s="82" t="s">
        <v>23</v>
      </c>
      <c r="B9" s="6">
        <f>'3-1'!B8</f>
        <v>20</v>
      </c>
      <c r="C9" s="6">
        <f>B9+'ت 2-1'!C9</f>
        <v>46</v>
      </c>
      <c r="D9" s="6">
        <f>'3-1'!C8</f>
        <v>1</v>
      </c>
      <c r="E9" s="6">
        <f>D9+'ت 2-1'!E9</f>
        <v>1</v>
      </c>
      <c r="F9" s="6">
        <f>'3-1'!D8</f>
        <v>19</v>
      </c>
      <c r="G9" s="6">
        <f>F9+'ت 2-1'!G9</f>
        <v>44</v>
      </c>
      <c r="H9" s="6">
        <f>'3-1'!E8</f>
        <v>0</v>
      </c>
      <c r="I9" s="6">
        <f>H9+'ت 2-1'!I9</f>
        <v>1</v>
      </c>
      <c r="J9" s="6">
        <f t="shared" ref="J9:K11" si="1">D9+F9+H9</f>
        <v>20</v>
      </c>
      <c r="K9" s="6">
        <f t="shared" si="1"/>
        <v>46</v>
      </c>
      <c r="L9" s="6">
        <f>'3-1'!G8</f>
        <v>20</v>
      </c>
      <c r="M9" s="6">
        <f>L9+'ت 2-1'!M9</f>
        <v>44</v>
      </c>
      <c r="N9" s="6">
        <f>'3-1'!H8</f>
        <v>0</v>
      </c>
      <c r="O9" s="6">
        <f>N9+'ت 2-1'!O9</f>
        <v>2</v>
      </c>
      <c r="P9" s="6">
        <f t="shared" ref="P9:Q11" si="2">L9+N9</f>
        <v>20</v>
      </c>
      <c r="Q9" s="6">
        <f t="shared" si="2"/>
        <v>46</v>
      </c>
      <c r="R9" s="6">
        <f>'3-1'!J8</f>
        <v>19</v>
      </c>
      <c r="S9" s="6">
        <f>R9+'ت 2-1'!S9</f>
        <v>44</v>
      </c>
      <c r="T9" s="6">
        <f>'3-1'!K8</f>
        <v>1</v>
      </c>
      <c r="U9" s="6">
        <f>T9+'ت 2-1'!U9</f>
        <v>2</v>
      </c>
      <c r="V9" s="6">
        <f>R9+T9</f>
        <v>20</v>
      </c>
      <c r="W9" s="6">
        <f>U9+S9</f>
        <v>46</v>
      </c>
      <c r="X9" s="6">
        <f>'3-1'!M8</f>
        <v>1</v>
      </c>
      <c r="Y9" s="6">
        <f>X9+'ت 2-1'!Y9</f>
        <v>1</v>
      </c>
      <c r="Z9" s="6">
        <f>'3-1'!N8</f>
        <v>6</v>
      </c>
      <c r="AA9" s="6">
        <f>Z9+'ت 2-1'!AA9</f>
        <v>14</v>
      </c>
      <c r="AB9" s="6">
        <f>'3-1'!O8</f>
        <v>4</v>
      </c>
      <c r="AC9" s="6">
        <f>AB9+'ت 2-1'!AC9</f>
        <v>15</v>
      </c>
      <c r="AD9" s="6">
        <f>'3-1'!P8</f>
        <v>6</v>
      </c>
      <c r="AE9" s="6">
        <f>AD9+'ت 2-1'!AE9</f>
        <v>12</v>
      </c>
      <c r="AF9" s="6">
        <f>'3-1'!Q8</f>
        <v>3</v>
      </c>
      <c r="AG9" s="6">
        <f>AF9+'ت 2-1'!AG9</f>
        <v>4</v>
      </c>
      <c r="AH9" s="6">
        <f t="shared" si="0"/>
        <v>20</v>
      </c>
      <c r="AI9" s="83">
        <f t="shared" si="0"/>
        <v>46</v>
      </c>
      <c r="AJ9" s="7"/>
      <c r="AK9" s="7"/>
      <c r="AL9" s="7"/>
      <c r="AM9" s="7"/>
    </row>
    <row r="10" spans="1:39" ht="51" customHeight="1" x14ac:dyDescent="0.2">
      <c r="A10" s="82" t="s">
        <v>24</v>
      </c>
      <c r="B10" s="6">
        <f>'3-1'!B9</f>
        <v>66</v>
      </c>
      <c r="C10" s="6">
        <f>B10+'ت 2-1'!C10</f>
        <v>81</v>
      </c>
      <c r="D10" s="6">
        <f>'3-1'!C9</f>
        <v>3</v>
      </c>
      <c r="E10" s="6">
        <f>D10+'ت 2-1'!E10</f>
        <v>4</v>
      </c>
      <c r="F10" s="6">
        <f>'3-1'!D9</f>
        <v>63</v>
      </c>
      <c r="G10" s="6">
        <f>F10+'ت 2-1'!G10</f>
        <v>77</v>
      </c>
      <c r="H10" s="6">
        <f>'3-1'!E9</f>
        <v>0</v>
      </c>
      <c r="I10" s="6">
        <f>H10+'ت 2-1'!I10</f>
        <v>0</v>
      </c>
      <c r="J10" s="6">
        <f t="shared" si="1"/>
        <v>66</v>
      </c>
      <c r="K10" s="6">
        <f t="shared" si="1"/>
        <v>81</v>
      </c>
      <c r="L10" s="6">
        <f>'3-1'!G9</f>
        <v>64</v>
      </c>
      <c r="M10" s="6">
        <f>L10+'ت 2-1'!M10</f>
        <v>79</v>
      </c>
      <c r="N10" s="6">
        <f>'3-1'!H9</f>
        <v>2</v>
      </c>
      <c r="O10" s="6">
        <f>N10+'ت 2-1'!O10</f>
        <v>2</v>
      </c>
      <c r="P10" s="6">
        <f t="shared" si="2"/>
        <v>66</v>
      </c>
      <c r="Q10" s="6">
        <f t="shared" si="2"/>
        <v>81</v>
      </c>
      <c r="R10" s="6">
        <f>'3-1'!J9</f>
        <v>56</v>
      </c>
      <c r="S10" s="6">
        <f>R10+'ت 2-1'!S10</f>
        <v>71</v>
      </c>
      <c r="T10" s="6">
        <f>'3-1'!K9</f>
        <v>10</v>
      </c>
      <c r="U10" s="6">
        <f>T10+'ت 2-1'!U10</f>
        <v>10</v>
      </c>
      <c r="V10" s="6">
        <f>R10+T10</f>
        <v>66</v>
      </c>
      <c r="W10" s="6">
        <f>U10+S10</f>
        <v>81</v>
      </c>
      <c r="X10" s="6">
        <f>'3-1'!M9</f>
        <v>1</v>
      </c>
      <c r="Y10" s="6">
        <f>X10+'ت 2-1'!Y10</f>
        <v>2</v>
      </c>
      <c r="Z10" s="6">
        <f>'3-1'!N9</f>
        <v>23</v>
      </c>
      <c r="AA10" s="6">
        <f>Z10+'ت 2-1'!AA10</f>
        <v>28</v>
      </c>
      <c r="AB10" s="6">
        <f>'3-1'!O9</f>
        <v>23</v>
      </c>
      <c r="AC10" s="6">
        <f>AB10+'ت 2-1'!AC10</f>
        <v>27</v>
      </c>
      <c r="AD10" s="6">
        <f>'3-1'!P9</f>
        <v>15</v>
      </c>
      <c r="AE10" s="6">
        <f>AD10+'ت 2-1'!AE10</f>
        <v>19</v>
      </c>
      <c r="AF10" s="6">
        <f>'3-1'!Q9</f>
        <v>4</v>
      </c>
      <c r="AG10" s="6">
        <f>AF10+'ت 2-1'!AG10</f>
        <v>5</v>
      </c>
      <c r="AH10" s="6">
        <f t="shared" si="0"/>
        <v>66</v>
      </c>
      <c r="AI10" s="83">
        <f t="shared" si="0"/>
        <v>81</v>
      </c>
      <c r="AJ10" s="7"/>
    </row>
    <row r="11" spans="1:39" ht="51" customHeight="1" x14ac:dyDescent="0.2">
      <c r="A11" s="98" t="s">
        <v>59</v>
      </c>
      <c r="B11" s="6">
        <f>'3-1'!B10</f>
        <v>0</v>
      </c>
      <c r="C11" s="6">
        <f>B11+'ت 2-1'!C11</f>
        <v>0</v>
      </c>
      <c r="D11" s="6">
        <f>'3-1'!C10</f>
        <v>0</v>
      </c>
      <c r="E11" s="6">
        <f>D11+'ت 2-1'!E11</f>
        <v>0</v>
      </c>
      <c r="F11" s="6">
        <f>'3-1'!D10</f>
        <v>0</v>
      </c>
      <c r="G11" s="6">
        <f>F11+'ت 2-1'!G11</f>
        <v>0</v>
      </c>
      <c r="H11" s="6">
        <f>'3-1'!E10</f>
        <v>0</v>
      </c>
      <c r="I11" s="6">
        <f>H11+'ت 2-1'!I11</f>
        <v>0</v>
      </c>
      <c r="J11" s="6">
        <f t="shared" si="1"/>
        <v>0</v>
      </c>
      <c r="K11" s="6">
        <f t="shared" si="1"/>
        <v>0</v>
      </c>
      <c r="L11" s="6">
        <f>'3-1'!G10</f>
        <v>0</v>
      </c>
      <c r="M11" s="6">
        <f>L11+'ت 2-1'!M11</f>
        <v>0</v>
      </c>
      <c r="N11" s="6">
        <f>'3-1'!H10</f>
        <v>0</v>
      </c>
      <c r="O11" s="6">
        <f>N11+'ت 2-1'!O11</f>
        <v>0</v>
      </c>
      <c r="P11" s="6">
        <f t="shared" si="2"/>
        <v>0</v>
      </c>
      <c r="Q11" s="6">
        <f t="shared" si="2"/>
        <v>0</v>
      </c>
      <c r="R11" s="6">
        <f>'3-1'!J10</f>
        <v>0</v>
      </c>
      <c r="S11" s="6">
        <f>R11+'ت 2-1'!S11</f>
        <v>0</v>
      </c>
      <c r="T11" s="6">
        <f>'3-1'!K10</f>
        <v>0</v>
      </c>
      <c r="U11" s="6">
        <f>T11+'ت 2-1'!U11</f>
        <v>0</v>
      </c>
      <c r="V11" s="6">
        <f>R11+T11</f>
        <v>0</v>
      </c>
      <c r="W11" s="6">
        <f>U11+S11</f>
        <v>0</v>
      </c>
      <c r="X11" s="6">
        <f>'3-1'!M10</f>
        <v>0</v>
      </c>
      <c r="Y11" s="6">
        <f>X11+'ت 2-1'!Y11</f>
        <v>0</v>
      </c>
      <c r="Z11" s="6">
        <f>'3-1'!N10</f>
        <v>0</v>
      </c>
      <c r="AA11" s="6">
        <f>Z11+'ت 2-1'!AA11</f>
        <v>0</v>
      </c>
      <c r="AB11" s="6">
        <f>'3-1'!O10</f>
        <v>0</v>
      </c>
      <c r="AC11" s="6">
        <f>AB11+'ت 2-1'!AC11</f>
        <v>0</v>
      </c>
      <c r="AD11" s="6">
        <f>'3-1'!P10</f>
        <v>0</v>
      </c>
      <c r="AE11" s="6">
        <f>AD11+'ت 2-1'!AE11</f>
        <v>0</v>
      </c>
      <c r="AF11" s="6">
        <f>'3-1'!Q10</f>
        <v>0</v>
      </c>
      <c r="AG11" s="6">
        <f>AF11+'ت 2-1'!AG11</f>
        <v>0</v>
      </c>
      <c r="AH11" s="6">
        <f t="shared" si="0"/>
        <v>0</v>
      </c>
      <c r="AI11" s="83">
        <f t="shared" si="0"/>
        <v>0</v>
      </c>
      <c r="AJ11" s="7"/>
    </row>
    <row r="12" spans="1:39" ht="56.25" customHeight="1" thickBot="1" x14ac:dyDescent="0.25">
      <c r="A12" s="84" t="s">
        <v>25</v>
      </c>
      <c r="B12" s="85">
        <f t="shared" ref="B12:AI12" si="3">SUM(B8:B10)</f>
        <v>147</v>
      </c>
      <c r="C12" s="85">
        <f t="shared" si="3"/>
        <v>258</v>
      </c>
      <c r="D12" s="85">
        <f t="shared" si="3"/>
        <v>4</v>
      </c>
      <c r="E12" s="85">
        <f t="shared" si="3"/>
        <v>7</v>
      </c>
      <c r="F12" s="85">
        <f t="shared" si="3"/>
        <v>143</v>
      </c>
      <c r="G12" s="85">
        <f t="shared" si="3"/>
        <v>250</v>
      </c>
      <c r="H12" s="85">
        <f t="shared" si="3"/>
        <v>0</v>
      </c>
      <c r="I12" s="85">
        <f t="shared" si="3"/>
        <v>1</v>
      </c>
      <c r="J12" s="85">
        <f t="shared" si="3"/>
        <v>147</v>
      </c>
      <c r="K12" s="85">
        <f t="shared" si="3"/>
        <v>258</v>
      </c>
      <c r="L12" s="85">
        <f t="shared" si="3"/>
        <v>142</v>
      </c>
      <c r="M12" s="85">
        <f t="shared" si="3"/>
        <v>246</v>
      </c>
      <c r="N12" s="85">
        <f t="shared" si="3"/>
        <v>5</v>
      </c>
      <c r="O12" s="85">
        <f t="shared" si="3"/>
        <v>12</v>
      </c>
      <c r="P12" s="85">
        <f t="shared" si="3"/>
        <v>147</v>
      </c>
      <c r="Q12" s="85">
        <f t="shared" si="3"/>
        <v>258</v>
      </c>
      <c r="R12" s="85">
        <f t="shared" si="3"/>
        <v>123</v>
      </c>
      <c r="S12" s="85">
        <f t="shared" si="3"/>
        <v>227</v>
      </c>
      <c r="T12" s="85">
        <f t="shared" si="3"/>
        <v>24</v>
      </c>
      <c r="U12" s="85">
        <f t="shared" si="3"/>
        <v>31</v>
      </c>
      <c r="V12" s="85">
        <f t="shared" si="3"/>
        <v>147</v>
      </c>
      <c r="W12" s="85">
        <f t="shared" si="3"/>
        <v>258</v>
      </c>
      <c r="X12" s="85">
        <f t="shared" si="3"/>
        <v>2</v>
      </c>
      <c r="Y12" s="85">
        <f t="shared" si="3"/>
        <v>3</v>
      </c>
      <c r="Z12" s="85">
        <f t="shared" si="3"/>
        <v>38</v>
      </c>
      <c r="AA12" s="85">
        <f t="shared" si="3"/>
        <v>68</v>
      </c>
      <c r="AB12" s="85">
        <f t="shared" si="3"/>
        <v>40</v>
      </c>
      <c r="AC12" s="85">
        <f t="shared" si="3"/>
        <v>76</v>
      </c>
      <c r="AD12" s="85">
        <f t="shared" si="3"/>
        <v>48</v>
      </c>
      <c r="AE12" s="85">
        <f t="shared" si="3"/>
        <v>88</v>
      </c>
      <c r="AF12" s="85">
        <f t="shared" si="3"/>
        <v>19</v>
      </c>
      <c r="AG12" s="85">
        <f t="shared" si="3"/>
        <v>23</v>
      </c>
      <c r="AH12" s="85">
        <f t="shared" si="3"/>
        <v>147</v>
      </c>
      <c r="AI12" s="86">
        <f t="shared" si="3"/>
        <v>258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75"/>
      <c r="F13" s="75"/>
      <c r="G13" s="75"/>
      <c r="H13" s="75"/>
      <c r="I13" s="75"/>
      <c r="J13" s="9"/>
      <c r="K13" s="9"/>
      <c r="L13" s="75"/>
      <c r="M13" s="75"/>
      <c r="N13" s="9"/>
      <c r="O13" s="9"/>
      <c r="P13" s="9"/>
      <c r="Q13" s="9"/>
      <c r="R13" s="75"/>
      <c r="S13" s="10"/>
      <c r="T13" s="75"/>
      <c r="U13" s="75"/>
      <c r="V13" s="75"/>
      <c r="W13" s="75"/>
      <c r="X13" s="75"/>
      <c r="Y13" s="75"/>
      <c r="Z13" s="75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"/>
  <sheetViews>
    <sheetView rightToLeft="1" view="pageBreakPreview" zoomScale="90" zoomScaleNormal="90" zoomScaleSheetLayoutView="90" workbookViewId="0">
      <selection activeCell="N7" sqref="N7"/>
    </sheetView>
  </sheetViews>
  <sheetFormatPr defaultColWidth="9" defaultRowHeight="24.75" x14ac:dyDescent="0.2"/>
  <cols>
    <col min="1" max="1" width="15.875" style="14" customWidth="1"/>
    <col min="2" max="5" width="6.875" style="14" customWidth="1"/>
    <col min="6" max="6" width="6.875" style="17" customWidth="1"/>
    <col min="7" max="7" width="6.875" style="14" customWidth="1"/>
    <col min="8" max="9" width="6.875" style="17" customWidth="1"/>
    <col min="10" max="18" width="6.875" style="14" customWidth="1"/>
    <col min="19" max="16384" width="9" style="14"/>
  </cols>
  <sheetData>
    <row r="1" spans="1:22" ht="31.5" customHeight="1" x14ac:dyDescent="0.2">
      <c r="A1" s="371" t="s">
        <v>0</v>
      </c>
      <c r="B1" s="371"/>
      <c r="C1" s="78"/>
      <c r="D1" s="78"/>
      <c r="E1" s="78"/>
      <c r="F1" s="2"/>
      <c r="G1" s="78"/>
      <c r="H1" s="2"/>
      <c r="I1" s="2"/>
      <c r="J1" s="78"/>
      <c r="K1" s="78"/>
      <c r="L1" s="78"/>
      <c r="M1" s="78"/>
      <c r="N1" s="78"/>
      <c r="O1" s="78"/>
      <c r="P1" s="78"/>
      <c r="Q1" s="78"/>
      <c r="R1" s="78"/>
    </row>
    <row r="2" spans="1:22" ht="31.5" customHeight="1" x14ac:dyDescent="0.2">
      <c r="A2" s="371" t="s">
        <v>1</v>
      </c>
      <c r="B2" s="371"/>
      <c r="C2" s="78"/>
      <c r="D2" s="78"/>
      <c r="E2" s="78"/>
      <c r="F2" s="2"/>
      <c r="G2" s="78"/>
      <c r="H2" s="2"/>
      <c r="I2" s="2"/>
      <c r="J2" s="78"/>
      <c r="K2" s="78"/>
      <c r="L2" s="78"/>
      <c r="M2" s="78"/>
      <c r="N2" s="78"/>
      <c r="O2" s="78"/>
      <c r="P2" s="78"/>
      <c r="Q2" s="78"/>
      <c r="R2" s="78"/>
    </row>
    <row r="3" spans="1:22" ht="31.5" customHeight="1" x14ac:dyDescent="0.2">
      <c r="A3" s="371" t="s">
        <v>2</v>
      </c>
      <c r="B3" s="371"/>
      <c r="C3" s="78"/>
      <c r="D3" s="78"/>
      <c r="E3" s="78"/>
      <c r="F3" s="2"/>
      <c r="G3" s="78"/>
      <c r="H3" s="2"/>
      <c r="I3" s="2"/>
      <c r="J3" s="78"/>
      <c r="K3" s="78"/>
      <c r="L3" s="78"/>
      <c r="M3" s="78"/>
      <c r="N3" s="78"/>
      <c r="O3" s="78"/>
      <c r="P3" s="78"/>
      <c r="Q3" s="78"/>
      <c r="R3" s="78"/>
    </row>
    <row r="4" spans="1:22" s="15" customFormat="1" ht="44.25" customHeight="1" thickBot="1" x14ac:dyDescent="0.25">
      <c r="A4" s="372" t="s">
        <v>63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</row>
    <row r="5" spans="1:22" ht="36" customHeight="1" thickTop="1" thickBot="1" x14ac:dyDescent="0.25">
      <c r="A5" s="373" t="s">
        <v>3</v>
      </c>
      <c r="B5" s="375" t="s">
        <v>4</v>
      </c>
      <c r="C5" s="377" t="s">
        <v>5</v>
      </c>
      <c r="D5" s="378"/>
      <c r="E5" s="378"/>
      <c r="F5" s="379"/>
      <c r="G5" s="380" t="s">
        <v>6</v>
      </c>
      <c r="H5" s="381"/>
      <c r="I5" s="381"/>
      <c r="J5" s="382" t="s">
        <v>7</v>
      </c>
      <c r="K5" s="383"/>
      <c r="L5" s="384"/>
      <c r="M5" s="385" t="s">
        <v>8</v>
      </c>
      <c r="N5" s="386"/>
      <c r="O5" s="386"/>
      <c r="P5" s="386"/>
      <c r="Q5" s="386"/>
      <c r="R5" s="387"/>
    </row>
    <row r="6" spans="1:22" ht="83.25" customHeight="1" thickBot="1" x14ac:dyDescent="0.25">
      <c r="A6" s="374"/>
      <c r="B6" s="376"/>
      <c r="C6" s="27" t="s">
        <v>9</v>
      </c>
      <c r="D6" s="28" t="s">
        <v>10</v>
      </c>
      <c r="E6" s="29" t="s">
        <v>11</v>
      </c>
      <c r="F6" s="30" t="s">
        <v>12</v>
      </c>
      <c r="G6" s="37" t="s">
        <v>13</v>
      </c>
      <c r="H6" s="38" t="s">
        <v>14</v>
      </c>
      <c r="I6" s="39" t="s">
        <v>12</v>
      </c>
      <c r="J6" s="49" t="s">
        <v>15</v>
      </c>
      <c r="K6" s="50" t="s">
        <v>16</v>
      </c>
      <c r="L6" s="51" t="s">
        <v>12</v>
      </c>
      <c r="M6" s="61" t="s">
        <v>17</v>
      </c>
      <c r="N6" s="62" t="s">
        <v>18</v>
      </c>
      <c r="O6" s="63" t="s">
        <v>19</v>
      </c>
      <c r="P6" s="62" t="s">
        <v>20</v>
      </c>
      <c r="Q6" s="64" t="s">
        <v>21</v>
      </c>
      <c r="R6" s="65" t="s">
        <v>12</v>
      </c>
    </row>
    <row r="7" spans="1:22" ht="51" customHeight="1" thickBot="1" x14ac:dyDescent="0.25">
      <c r="A7" s="80" t="s">
        <v>22</v>
      </c>
      <c r="B7" s="21">
        <v>56</v>
      </c>
      <c r="C7" s="31">
        <v>0</v>
      </c>
      <c r="D7" s="32">
        <v>56</v>
      </c>
      <c r="E7" s="32">
        <v>0</v>
      </c>
      <c r="F7" s="33">
        <f>E7+D7+C7</f>
        <v>56</v>
      </c>
      <c r="G7" s="40">
        <v>56</v>
      </c>
      <c r="H7" s="41">
        <v>0</v>
      </c>
      <c r="I7" s="42">
        <f>H7+G7</f>
        <v>56</v>
      </c>
      <c r="J7" s="52">
        <v>50</v>
      </c>
      <c r="K7" s="53">
        <v>6</v>
      </c>
      <c r="L7" s="54">
        <f>K7+J7</f>
        <v>56</v>
      </c>
      <c r="M7" s="66">
        <v>0</v>
      </c>
      <c r="N7" s="67">
        <v>10</v>
      </c>
      <c r="O7" s="67">
        <v>17</v>
      </c>
      <c r="P7" s="67">
        <v>27</v>
      </c>
      <c r="Q7" s="67">
        <v>2</v>
      </c>
      <c r="R7" s="68">
        <f>Q7+P7+O7+N7+M7</f>
        <v>56</v>
      </c>
      <c r="S7" s="16"/>
    </row>
    <row r="8" spans="1:22" ht="51" customHeight="1" thickBot="1" x14ac:dyDescent="0.25">
      <c r="A8" s="80" t="s">
        <v>23</v>
      </c>
      <c r="B8" s="21">
        <v>48</v>
      </c>
      <c r="C8" s="31">
        <v>4</v>
      </c>
      <c r="D8" s="32">
        <v>43</v>
      </c>
      <c r="E8" s="32">
        <v>1</v>
      </c>
      <c r="F8" s="33">
        <f>E8+D8+C8</f>
        <v>48</v>
      </c>
      <c r="G8" s="40">
        <v>45</v>
      </c>
      <c r="H8" s="41">
        <v>3</v>
      </c>
      <c r="I8" s="42">
        <f>H8+G8</f>
        <v>48</v>
      </c>
      <c r="J8" s="52">
        <v>42</v>
      </c>
      <c r="K8" s="53">
        <v>6</v>
      </c>
      <c r="L8" s="54">
        <f>K8+J8</f>
        <v>48</v>
      </c>
      <c r="M8" s="66">
        <v>1</v>
      </c>
      <c r="N8" s="67">
        <v>13</v>
      </c>
      <c r="O8" s="67">
        <v>12</v>
      </c>
      <c r="P8" s="67">
        <v>17</v>
      </c>
      <c r="Q8" s="67">
        <v>5</v>
      </c>
      <c r="R8" s="68">
        <f>Q8+P8+O8+N8+M8</f>
        <v>48</v>
      </c>
      <c r="S8" s="16"/>
      <c r="T8" s="16"/>
      <c r="U8" s="16"/>
      <c r="V8" s="16"/>
    </row>
    <row r="9" spans="1:22" ht="51" customHeight="1" thickBot="1" x14ac:dyDescent="0.25">
      <c r="A9" s="80" t="s">
        <v>24</v>
      </c>
      <c r="B9" s="21">
        <v>68</v>
      </c>
      <c r="C9" s="31">
        <v>0</v>
      </c>
      <c r="D9" s="32">
        <v>68</v>
      </c>
      <c r="E9" s="32">
        <v>0</v>
      </c>
      <c r="F9" s="33">
        <f>E9+D9+C9</f>
        <v>68</v>
      </c>
      <c r="G9" s="40">
        <v>65</v>
      </c>
      <c r="H9" s="41">
        <v>3</v>
      </c>
      <c r="I9" s="42">
        <f>H9+G9</f>
        <v>68</v>
      </c>
      <c r="J9" s="52">
        <v>66</v>
      </c>
      <c r="K9" s="53">
        <v>2</v>
      </c>
      <c r="L9" s="54">
        <f>K9+J9</f>
        <v>68</v>
      </c>
      <c r="M9" s="66">
        <v>0</v>
      </c>
      <c r="N9" s="67">
        <v>21</v>
      </c>
      <c r="O9" s="67">
        <v>28</v>
      </c>
      <c r="P9" s="67">
        <v>18</v>
      </c>
      <c r="Q9" s="67">
        <v>1</v>
      </c>
      <c r="R9" s="68">
        <f>Q9+P9+O9+N9+M9</f>
        <v>68</v>
      </c>
      <c r="S9" s="16"/>
    </row>
    <row r="10" spans="1:22" ht="51" customHeight="1" thickBot="1" x14ac:dyDescent="0.25">
      <c r="A10" s="25" t="s">
        <v>28</v>
      </c>
      <c r="B10" s="22">
        <v>0</v>
      </c>
      <c r="C10" s="34">
        <v>0</v>
      </c>
      <c r="D10" s="35">
        <v>0</v>
      </c>
      <c r="E10" s="35">
        <v>0</v>
      </c>
      <c r="F10" s="36">
        <f>E10+D10+C10</f>
        <v>0</v>
      </c>
      <c r="G10" s="43">
        <v>0</v>
      </c>
      <c r="H10" s="44">
        <v>0</v>
      </c>
      <c r="I10" s="45">
        <f>H10+G10</f>
        <v>0</v>
      </c>
      <c r="J10" s="55">
        <v>0</v>
      </c>
      <c r="K10" s="56">
        <v>0</v>
      </c>
      <c r="L10" s="57">
        <f>K10+J10</f>
        <v>0</v>
      </c>
      <c r="M10" s="69">
        <v>0</v>
      </c>
      <c r="N10" s="70">
        <v>0</v>
      </c>
      <c r="O10" s="70">
        <v>0</v>
      </c>
      <c r="P10" s="70">
        <v>0</v>
      </c>
      <c r="Q10" s="70">
        <v>0</v>
      </c>
      <c r="R10" s="71">
        <f>Q10+P10+O10+N10+M10</f>
        <v>0</v>
      </c>
      <c r="S10" s="16"/>
    </row>
    <row r="11" spans="1:22" ht="56.25" customHeight="1" thickTop="1" thickBot="1" x14ac:dyDescent="0.25">
      <c r="A11" s="26" t="s">
        <v>25</v>
      </c>
      <c r="B11" s="23">
        <f t="shared" ref="B11:Q11" si="0">SUM(B7:B10)</f>
        <v>172</v>
      </c>
      <c r="C11" s="18">
        <f t="shared" si="0"/>
        <v>4</v>
      </c>
      <c r="D11" s="19">
        <f t="shared" si="0"/>
        <v>167</v>
      </c>
      <c r="E11" s="19">
        <f t="shared" si="0"/>
        <v>1</v>
      </c>
      <c r="F11" s="20">
        <f t="shared" si="0"/>
        <v>172</v>
      </c>
      <c r="G11" s="46">
        <f t="shared" si="0"/>
        <v>166</v>
      </c>
      <c r="H11" s="47">
        <f t="shared" si="0"/>
        <v>6</v>
      </c>
      <c r="I11" s="48">
        <f t="shared" si="0"/>
        <v>172</v>
      </c>
      <c r="J11" s="58">
        <f t="shared" si="0"/>
        <v>158</v>
      </c>
      <c r="K11" s="59">
        <f t="shared" si="0"/>
        <v>14</v>
      </c>
      <c r="L11" s="60">
        <f t="shared" si="0"/>
        <v>172</v>
      </c>
      <c r="M11" s="72">
        <f t="shared" si="0"/>
        <v>1</v>
      </c>
      <c r="N11" s="73">
        <f t="shared" si="0"/>
        <v>44</v>
      </c>
      <c r="O11" s="73">
        <f t="shared" si="0"/>
        <v>57</v>
      </c>
      <c r="P11" s="73">
        <f t="shared" si="0"/>
        <v>62</v>
      </c>
      <c r="Q11" s="73">
        <f t="shared" si="0"/>
        <v>8</v>
      </c>
      <c r="R11" s="74">
        <f>SUM(R7:R9)</f>
        <v>172</v>
      </c>
      <c r="S11" s="16"/>
    </row>
    <row r="12" spans="1:22" ht="56.25" customHeight="1" thickTop="1" x14ac:dyDescent="0.2">
      <c r="A12" s="370" t="s">
        <v>26</v>
      </c>
      <c r="B12" s="370"/>
      <c r="C12" s="370"/>
      <c r="D12" s="79"/>
      <c r="E12" s="79"/>
      <c r="F12" s="9"/>
      <c r="G12" s="79"/>
      <c r="H12" s="9"/>
      <c r="I12" s="9"/>
      <c r="J12" s="79"/>
      <c r="K12" s="79"/>
      <c r="L12" s="79"/>
      <c r="M12" s="79"/>
      <c r="N12" s="79"/>
      <c r="O12" s="11"/>
      <c r="P12" s="370" t="s">
        <v>29</v>
      </c>
      <c r="Q12" s="370"/>
      <c r="R12" s="370"/>
    </row>
  </sheetData>
  <mergeCells count="12">
    <mergeCell ref="A12:C12"/>
    <mergeCell ref="P12:R12"/>
    <mergeCell ref="A1:B1"/>
    <mergeCell ref="A2:B2"/>
    <mergeCell ref="A3:B3"/>
    <mergeCell ref="A4:R4"/>
    <mergeCell ref="A5:A6"/>
    <mergeCell ref="B5:B6"/>
    <mergeCell ref="C5:F5"/>
    <mergeCell ref="G5:I5"/>
    <mergeCell ref="J5:L5"/>
    <mergeCell ref="M5:R5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M13"/>
  <sheetViews>
    <sheetView rightToLeft="1" view="pageBreakPreview" zoomScale="70" zoomScaleNormal="90" zoomScaleSheetLayoutView="70" workbookViewId="0">
      <selection activeCell="B8" sqref="B8:AI12"/>
    </sheetView>
  </sheetViews>
  <sheetFormatPr defaultColWidth="9" defaultRowHeight="24.75" x14ac:dyDescent="0.2"/>
  <cols>
    <col min="1" max="1" width="15.375" style="4" customWidth="1"/>
    <col min="2" max="9" width="5.125" style="4" customWidth="1"/>
    <col min="10" max="11" width="5.125" style="12" customWidth="1"/>
    <col min="12" max="13" width="5.125" style="4" customWidth="1"/>
    <col min="14" max="17" width="5.125" style="12" customWidth="1"/>
    <col min="18" max="18" width="5.125" style="4" customWidth="1"/>
    <col min="19" max="19" width="5.125" style="13" customWidth="1"/>
    <col min="20" max="35" width="5.125" style="4" customWidth="1"/>
    <col min="36" max="16384" width="9" style="4"/>
  </cols>
  <sheetData>
    <row r="1" spans="1:39" ht="31.5" customHeight="1" x14ac:dyDescent="0.2">
      <c r="A1" s="371" t="s">
        <v>0</v>
      </c>
      <c r="B1" s="371"/>
      <c r="C1" s="371"/>
      <c r="D1" s="78"/>
      <c r="E1" s="78"/>
      <c r="F1" s="78"/>
      <c r="G1" s="78"/>
      <c r="H1" s="78"/>
      <c r="I1" s="78"/>
      <c r="J1" s="2"/>
      <c r="K1" s="2"/>
      <c r="L1" s="78"/>
      <c r="M1" s="78"/>
      <c r="N1" s="2"/>
      <c r="O1" s="2"/>
      <c r="P1" s="2"/>
      <c r="Q1" s="2"/>
      <c r="R1" s="78"/>
      <c r="S1" s="3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9" ht="31.5" customHeight="1" x14ac:dyDescent="0.2">
      <c r="A2" s="371" t="s">
        <v>1</v>
      </c>
      <c r="B2" s="371"/>
      <c r="C2" s="371"/>
      <c r="D2" s="78"/>
      <c r="E2" s="78"/>
      <c r="F2" s="78"/>
      <c r="G2" s="78"/>
      <c r="H2" s="78"/>
      <c r="I2" s="78"/>
      <c r="J2" s="2"/>
      <c r="K2" s="2"/>
      <c r="L2" s="78"/>
      <c r="M2" s="78"/>
      <c r="N2" s="2"/>
      <c r="O2" s="2"/>
      <c r="P2" s="2"/>
      <c r="Q2" s="2"/>
      <c r="R2" s="78"/>
      <c r="S2" s="3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9" ht="31.5" customHeight="1" x14ac:dyDescent="0.2">
      <c r="A3" s="371" t="s">
        <v>2</v>
      </c>
      <c r="B3" s="371"/>
      <c r="C3" s="371"/>
      <c r="D3" s="78"/>
      <c r="E3" s="78"/>
      <c r="F3" s="78"/>
      <c r="G3" s="78"/>
      <c r="H3" s="78"/>
      <c r="I3" s="78"/>
      <c r="J3" s="2"/>
      <c r="K3" s="2"/>
      <c r="L3" s="78"/>
      <c r="M3" s="78"/>
      <c r="N3" s="2"/>
      <c r="O3" s="2"/>
      <c r="P3" s="2"/>
      <c r="Q3" s="2"/>
      <c r="R3" s="78"/>
      <c r="S3" s="3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9" s="5" customFormat="1" ht="44.25" customHeight="1" thickBot="1" x14ac:dyDescent="0.25">
      <c r="A4" s="372" t="s">
        <v>64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spans="1:39" ht="36" customHeight="1" thickTop="1" x14ac:dyDescent="0.2">
      <c r="A5" s="396" t="s">
        <v>3</v>
      </c>
      <c r="B5" s="398" t="s">
        <v>4</v>
      </c>
      <c r="C5" s="398"/>
      <c r="D5" s="398" t="s">
        <v>5</v>
      </c>
      <c r="E5" s="398"/>
      <c r="F5" s="398"/>
      <c r="G5" s="398"/>
      <c r="H5" s="398"/>
      <c r="I5" s="398"/>
      <c r="J5" s="398"/>
      <c r="K5" s="398"/>
      <c r="L5" s="398" t="s">
        <v>6</v>
      </c>
      <c r="M5" s="400"/>
      <c r="N5" s="400"/>
      <c r="O5" s="400"/>
      <c r="P5" s="400"/>
      <c r="Q5" s="400"/>
      <c r="R5" s="398" t="s">
        <v>7</v>
      </c>
      <c r="S5" s="400"/>
      <c r="T5" s="400"/>
      <c r="U5" s="400"/>
      <c r="V5" s="400"/>
      <c r="W5" s="400"/>
      <c r="X5" s="398" t="s">
        <v>8</v>
      </c>
      <c r="Y5" s="400"/>
      <c r="Z5" s="400"/>
      <c r="AA5" s="400"/>
      <c r="AB5" s="400"/>
      <c r="AC5" s="400"/>
      <c r="AD5" s="400"/>
      <c r="AE5" s="400"/>
      <c r="AF5" s="400"/>
      <c r="AG5" s="400"/>
      <c r="AH5" s="400"/>
      <c r="AI5" s="401"/>
    </row>
    <row r="6" spans="1:39" ht="83.25" customHeight="1" x14ac:dyDescent="0.2">
      <c r="A6" s="397"/>
      <c r="B6" s="399"/>
      <c r="C6" s="399"/>
      <c r="D6" s="399" t="s">
        <v>9</v>
      </c>
      <c r="E6" s="399"/>
      <c r="F6" s="399" t="s">
        <v>10</v>
      </c>
      <c r="G6" s="399"/>
      <c r="H6" s="399" t="s">
        <v>11</v>
      </c>
      <c r="I6" s="399"/>
      <c r="J6" s="402" t="s">
        <v>12</v>
      </c>
      <c r="K6" s="402"/>
      <c r="L6" s="399" t="s">
        <v>13</v>
      </c>
      <c r="M6" s="399"/>
      <c r="N6" s="402" t="s">
        <v>14</v>
      </c>
      <c r="O6" s="402"/>
      <c r="P6" s="402" t="s">
        <v>12</v>
      </c>
      <c r="Q6" s="402"/>
      <c r="R6" s="399" t="s">
        <v>15</v>
      </c>
      <c r="S6" s="399"/>
      <c r="T6" s="399" t="s">
        <v>16</v>
      </c>
      <c r="U6" s="399"/>
      <c r="V6" s="399" t="s">
        <v>12</v>
      </c>
      <c r="W6" s="399"/>
      <c r="X6" s="399" t="s">
        <v>17</v>
      </c>
      <c r="Y6" s="399"/>
      <c r="Z6" s="399" t="s">
        <v>18</v>
      </c>
      <c r="AA6" s="399"/>
      <c r="AB6" s="402" t="s">
        <v>19</v>
      </c>
      <c r="AC6" s="402"/>
      <c r="AD6" s="399" t="s">
        <v>20</v>
      </c>
      <c r="AE6" s="399"/>
      <c r="AF6" s="399" t="s">
        <v>21</v>
      </c>
      <c r="AG6" s="399"/>
      <c r="AH6" s="399" t="s">
        <v>12</v>
      </c>
      <c r="AI6" s="403"/>
    </row>
    <row r="7" spans="1:39" ht="64.5" customHeight="1" x14ac:dyDescent="0.2">
      <c r="A7" s="397"/>
      <c r="B7" s="99" t="s">
        <v>32</v>
      </c>
      <c r="C7" s="100" t="s">
        <v>33</v>
      </c>
      <c r="D7" s="99" t="s">
        <v>32</v>
      </c>
      <c r="E7" s="100" t="s">
        <v>33</v>
      </c>
      <c r="F7" s="99" t="s">
        <v>32</v>
      </c>
      <c r="G7" s="100" t="s">
        <v>33</v>
      </c>
      <c r="H7" s="99" t="s">
        <v>32</v>
      </c>
      <c r="I7" s="100" t="s">
        <v>33</v>
      </c>
      <c r="J7" s="99" t="s">
        <v>32</v>
      </c>
      <c r="K7" s="100" t="s">
        <v>33</v>
      </c>
      <c r="L7" s="99" t="s">
        <v>32</v>
      </c>
      <c r="M7" s="100" t="s">
        <v>33</v>
      </c>
      <c r="N7" s="99" t="s">
        <v>32</v>
      </c>
      <c r="O7" s="100" t="s">
        <v>33</v>
      </c>
      <c r="P7" s="99" t="s">
        <v>32</v>
      </c>
      <c r="Q7" s="100" t="s">
        <v>33</v>
      </c>
      <c r="R7" s="99" t="s">
        <v>32</v>
      </c>
      <c r="S7" s="100" t="s">
        <v>33</v>
      </c>
      <c r="T7" s="99" t="s">
        <v>32</v>
      </c>
      <c r="U7" s="100" t="s">
        <v>33</v>
      </c>
      <c r="V7" s="99" t="s">
        <v>32</v>
      </c>
      <c r="W7" s="100" t="s">
        <v>33</v>
      </c>
      <c r="X7" s="99" t="s">
        <v>32</v>
      </c>
      <c r="Y7" s="100" t="s">
        <v>33</v>
      </c>
      <c r="Z7" s="99" t="s">
        <v>32</v>
      </c>
      <c r="AA7" s="100" t="s">
        <v>33</v>
      </c>
      <c r="AB7" s="99" t="s">
        <v>32</v>
      </c>
      <c r="AC7" s="100" t="s">
        <v>33</v>
      </c>
      <c r="AD7" s="99" t="s">
        <v>32</v>
      </c>
      <c r="AE7" s="100" t="s">
        <v>33</v>
      </c>
      <c r="AF7" s="99" t="s">
        <v>32</v>
      </c>
      <c r="AG7" s="100" t="s">
        <v>33</v>
      </c>
      <c r="AH7" s="99" t="s">
        <v>32</v>
      </c>
      <c r="AI7" s="100" t="s">
        <v>33</v>
      </c>
    </row>
    <row r="8" spans="1:39" ht="51" customHeight="1" x14ac:dyDescent="0.2">
      <c r="A8" s="101" t="s">
        <v>22</v>
      </c>
      <c r="B8" s="107">
        <f>'5-1'!B7</f>
        <v>56</v>
      </c>
      <c r="C8" s="108">
        <f>B8+'ت 3-1'!C8</f>
        <v>187</v>
      </c>
      <c r="D8" s="107">
        <f>'5-1'!C7</f>
        <v>0</v>
      </c>
      <c r="E8" s="108">
        <f>D8+'ت 3-1'!E8</f>
        <v>2</v>
      </c>
      <c r="F8" s="107">
        <f>'5-1'!D7</f>
        <v>56</v>
      </c>
      <c r="G8" s="108">
        <f>F8+'ت 3-1'!G8</f>
        <v>185</v>
      </c>
      <c r="H8" s="107">
        <f>'5-1'!E7</f>
        <v>0</v>
      </c>
      <c r="I8" s="108">
        <f>H8+'ت 3-1'!I8</f>
        <v>0</v>
      </c>
      <c r="J8" s="107">
        <f>D8+F8+H8</f>
        <v>56</v>
      </c>
      <c r="K8" s="108">
        <f>E8+G8+I8</f>
        <v>187</v>
      </c>
      <c r="L8" s="107">
        <f>'5-1'!G7</f>
        <v>56</v>
      </c>
      <c r="M8" s="108">
        <f>L8+'ت 3-1'!M8</f>
        <v>179</v>
      </c>
      <c r="N8" s="107">
        <f>'5-1'!H7</f>
        <v>0</v>
      </c>
      <c r="O8" s="108">
        <f>N8+'ت 3-1'!O8</f>
        <v>8</v>
      </c>
      <c r="P8" s="107">
        <f>L8+N8</f>
        <v>56</v>
      </c>
      <c r="Q8" s="108">
        <f>M8+O8</f>
        <v>187</v>
      </c>
      <c r="R8" s="107">
        <f>'5-1'!J7</f>
        <v>50</v>
      </c>
      <c r="S8" s="108">
        <f>R8+'ت 3-1'!S8</f>
        <v>162</v>
      </c>
      <c r="T8" s="107">
        <f>'5-1'!K7</f>
        <v>6</v>
      </c>
      <c r="U8" s="108">
        <f>T8+'ت 3-1'!U8</f>
        <v>25</v>
      </c>
      <c r="V8" s="107">
        <f>R8+T8</f>
        <v>56</v>
      </c>
      <c r="W8" s="108">
        <f>U8+S8</f>
        <v>187</v>
      </c>
      <c r="X8" s="107">
        <f>'5-1'!M7</f>
        <v>0</v>
      </c>
      <c r="Y8" s="108">
        <f>X8+'ت 3-1'!Y8</f>
        <v>0</v>
      </c>
      <c r="Z8" s="107">
        <f>'5-1'!N7</f>
        <v>10</v>
      </c>
      <c r="AA8" s="108">
        <f>Z8+'ت 3-1'!AA8</f>
        <v>36</v>
      </c>
      <c r="AB8" s="107">
        <f>'5-1'!O7</f>
        <v>17</v>
      </c>
      <c r="AC8" s="108">
        <f>AB8+'ت 3-1'!AC8</f>
        <v>51</v>
      </c>
      <c r="AD8" s="107">
        <f>'5-1'!P7</f>
        <v>27</v>
      </c>
      <c r="AE8" s="108">
        <f>AD8+'ت 3-1'!AE8</f>
        <v>84</v>
      </c>
      <c r="AF8" s="107">
        <f>'5-1'!Q7</f>
        <v>2</v>
      </c>
      <c r="AG8" s="108">
        <f>AF8+'ت 3-1'!AG8</f>
        <v>16</v>
      </c>
      <c r="AH8" s="107">
        <f t="shared" ref="AH8:AI11" si="0">AF8+AD8+AB8+Z8+X8</f>
        <v>56</v>
      </c>
      <c r="AI8" s="109">
        <f t="shared" si="0"/>
        <v>187</v>
      </c>
      <c r="AJ8" s="7"/>
    </row>
    <row r="9" spans="1:39" ht="51" customHeight="1" x14ac:dyDescent="0.2">
      <c r="A9" s="101" t="s">
        <v>23</v>
      </c>
      <c r="B9" s="107">
        <f>'5-1'!B8</f>
        <v>48</v>
      </c>
      <c r="C9" s="108">
        <f>B9+'ت 3-1'!C9</f>
        <v>94</v>
      </c>
      <c r="D9" s="107">
        <f>'5-1'!C8</f>
        <v>4</v>
      </c>
      <c r="E9" s="108">
        <f>D9+'ت 3-1'!E9</f>
        <v>5</v>
      </c>
      <c r="F9" s="107">
        <f>'5-1'!D8</f>
        <v>43</v>
      </c>
      <c r="G9" s="108">
        <f>F9+'ت 3-1'!G9</f>
        <v>87</v>
      </c>
      <c r="H9" s="107">
        <f>'5-1'!E8</f>
        <v>1</v>
      </c>
      <c r="I9" s="108">
        <f>H9+'ت 3-1'!I9</f>
        <v>2</v>
      </c>
      <c r="J9" s="107">
        <f t="shared" ref="J9:K11" si="1">D9+F9+H9</f>
        <v>48</v>
      </c>
      <c r="K9" s="108">
        <f t="shared" si="1"/>
        <v>94</v>
      </c>
      <c r="L9" s="107">
        <f>'5-1'!G8</f>
        <v>45</v>
      </c>
      <c r="M9" s="108">
        <f>L9+'ت 3-1'!M9</f>
        <v>89</v>
      </c>
      <c r="N9" s="107">
        <f>'5-1'!H8</f>
        <v>3</v>
      </c>
      <c r="O9" s="108">
        <f>N9+'ت 3-1'!O9</f>
        <v>5</v>
      </c>
      <c r="P9" s="107">
        <f t="shared" ref="P9:Q11" si="2">L9+N9</f>
        <v>48</v>
      </c>
      <c r="Q9" s="108">
        <f t="shared" si="2"/>
        <v>94</v>
      </c>
      <c r="R9" s="107">
        <f>'5-1'!J8</f>
        <v>42</v>
      </c>
      <c r="S9" s="108">
        <f>R9+'ت 3-1'!S9</f>
        <v>86</v>
      </c>
      <c r="T9" s="107">
        <f>'5-1'!K8</f>
        <v>6</v>
      </c>
      <c r="U9" s="108">
        <f>T9+'ت 3-1'!U9</f>
        <v>8</v>
      </c>
      <c r="V9" s="107">
        <f>R9+T9</f>
        <v>48</v>
      </c>
      <c r="W9" s="108">
        <f>U9+S9</f>
        <v>94</v>
      </c>
      <c r="X9" s="107">
        <f>'5-1'!M8</f>
        <v>1</v>
      </c>
      <c r="Y9" s="108">
        <f>X9+'ت 3-1'!Y9</f>
        <v>2</v>
      </c>
      <c r="Z9" s="107">
        <f>'5-1'!N8</f>
        <v>13</v>
      </c>
      <c r="AA9" s="108">
        <f>Z9+'ت 3-1'!AA9</f>
        <v>27</v>
      </c>
      <c r="AB9" s="107">
        <f>'5-1'!O8</f>
        <v>12</v>
      </c>
      <c r="AC9" s="108">
        <f>AB9+'ت 3-1'!AC9</f>
        <v>27</v>
      </c>
      <c r="AD9" s="107">
        <f>'5-1'!P8</f>
        <v>17</v>
      </c>
      <c r="AE9" s="108">
        <f>AD9+'ت 3-1'!AE9</f>
        <v>29</v>
      </c>
      <c r="AF9" s="107">
        <f>'5-1'!Q8</f>
        <v>5</v>
      </c>
      <c r="AG9" s="108">
        <f>AF9+'ت 3-1'!AG9</f>
        <v>9</v>
      </c>
      <c r="AH9" s="107">
        <f t="shared" si="0"/>
        <v>48</v>
      </c>
      <c r="AI9" s="109">
        <f t="shared" si="0"/>
        <v>94</v>
      </c>
      <c r="AJ9" s="7"/>
      <c r="AK9" s="7"/>
      <c r="AL9" s="7"/>
      <c r="AM9" s="7"/>
    </row>
    <row r="10" spans="1:39" ht="51" customHeight="1" x14ac:dyDescent="0.2">
      <c r="A10" s="101" t="s">
        <v>24</v>
      </c>
      <c r="B10" s="107">
        <f>'5-1'!B9</f>
        <v>68</v>
      </c>
      <c r="C10" s="108">
        <f>B10+'ت 3-1'!C10</f>
        <v>149</v>
      </c>
      <c r="D10" s="107">
        <f>'5-1'!C9</f>
        <v>0</v>
      </c>
      <c r="E10" s="108">
        <f>D10+'ت 3-1'!E10</f>
        <v>4</v>
      </c>
      <c r="F10" s="107">
        <f>'5-1'!D9</f>
        <v>68</v>
      </c>
      <c r="G10" s="108">
        <f>F10+'ت 3-1'!G10</f>
        <v>145</v>
      </c>
      <c r="H10" s="107">
        <f>'5-1'!E9</f>
        <v>0</v>
      </c>
      <c r="I10" s="108">
        <f>H10+'ت 3-1'!I10</f>
        <v>0</v>
      </c>
      <c r="J10" s="107">
        <f t="shared" si="1"/>
        <v>68</v>
      </c>
      <c r="K10" s="108">
        <f t="shared" si="1"/>
        <v>149</v>
      </c>
      <c r="L10" s="107">
        <f>'5-1'!G9</f>
        <v>65</v>
      </c>
      <c r="M10" s="108">
        <f>L10+'ت 3-1'!M10</f>
        <v>144</v>
      </c>
      <c r="N10" s="107">
        <f>'5-1'!H9</f>
        <v>3</v>
      </c>
      <c r="O10" s="108">
        <f>N10+'ت 3-1'!O10</f>
        <v>5</v>
      </c>
      <c r="P10" s="107">
        <f t="shared" si="2"/>
        <v>68</v>
      </c>
      <c r="Q10" s="108">
        <f t="shared" si="2"/>
        <v>149</v>
      </c>
      <c r="R10" s="107">
        <f>'5-1'!J9</f>
        <v>66</v>
      </c>
      <c r="S10" s="108">
        <f>R10+'ت 3-1'!S10</f>
        <v>137</v>
      </c>
      <c r="T10" s="107">
        <f>'5-1'!K9</f>
        <v>2</v>
      </c>
      <c r="U10" s="108">
        <f>T10+'ت 3-1'!U10</f>
        <v>12</v>
      </c>
      <c r="V10" s="107">
        <f>R10+T10</f>
        <v>68</v>
      </c>
      <c r="W10" s="108">
        <f>U10+S10</f>
        <v>149</v>
      </c>
      <c r="X10" s="107">
        <f>'5-1'!M9</f>
        <v>0</v>
      </c>
      <c r="Y10" s="108">
        <f>X10+'ت 3-1'!Y10</f>
        <v>2</v>
      </c>
      <c r="Z10" s="107">
        <f>'5-1'!N9</f>
        <v>21</v>
      </c>
      <c r="AA10" s="108">
        <f>Z10+'ت 3-1'!AA10</f>
        <v>49</v>
      </c>
      <c r="AB10" s="107">
        <f>'5-1'!O9</f>
        <v>28</v>
      </c>
      <c r="AC10" s="108">
        <f>AB10+'ت 3-1'!AC10</f>
        <v>55</v>
      </c>
      <c r="AD10" s="107">
        <f>'5-1'!P9</f>
        <v>18</v>
      </c>
      <c r="AE10" s="108">
        <f>AD10+'ت 3-1'!AE10</f>
        <v>37</v>
      </c>
      <c r="AF10" s="107">
        <f>'5-1'!Q9</f>
        <v>1</v>
      </c>
      <c r="AG10" s="108">
        <f>AF10+'ت 3-1'!AG10</f>
        <v>6</v>
      </c>
      <c r="AH10" s="107">
        <f t="shared" si="0"/>
        <v>68</v>
      </c>
      <c r="AI10" s="109">
        <f t="shared" si="0"/>
        <v>149</v>
      </c>
      <c r="AJ10" s="7"/>
    </row>
    <row r="11" spans="1:39" ht="51" customHeight="1" x14ac:dyDescent="0.2">
      <c r="A11" s="102" t="s">
        <v>59</v>
      </c>
      <c r="B11" s="107">
        <f>'5-1'!B10</f>
        <v>0</v>
      </c>
      <c r="C11" s="108">
        <f>B11+'ت 3-1'!C11</f>
        <v>0</v>
      </c>
      <c r="D11" s="107">
        <f>'5-1'!C10</f>
        <v>0</v>
      </c>
      <c r="E11" s="108">
        <f>D11+'ت 3-1'!E11</f>
        <v>0</v>
      </c>
      <c r="F11" s="107">
        <f>'5-1'!D10</f>
        <v>0</v>
      </c>
      <c r="G11" s="108">
        <f>F11+'ت 3-1'!G11</f>
        <v>0</v>
      </c>
      <c r="H11" s="107">
        <f>'5-1'!E10</f>
        <v>0</v>
      </c>
      <c r="I11" s="108">
        <f>H11+'ت 3-1'!I11</f>
        <v>0</v>
      </c>
      <c r="J11" s="107">
        <f t="shared" si="1"/>
        <v>0</v>
      </c>
      <c r="K11" s="108">
        <f t="shared" si="1"/>
        <v>0</v>
      </c>
      <c r="L11" s="107">
        <f>'5-1'!G10</f>
        <v>0</v>
      </c>
      <c r="M11" s="108">
        <f>L11+'ت 3-1'!M11</f>
        <v>0</v>
      </c>
      <c r="N11" s="107">
        <f>'5-1'!H10</f>
        <v>0</v>
      </c>
      <c r="O11" s="108">
        <f>N11+'ت 3-1'!O11</f>
        <v>0</v>
      </c>
      <c r="P11" s="107">
        <f t="shared" si="2"/>
        <v>0</v>
      </c>
      <c r="Q11" s="108">
        <f t="shared" si="2"/>
        <v>0</v>
      </c>
      <c r="R11" s="107">
        <f>'5-1'!J10</f>
        <v>0</v>
      </c>
      <c r="S11" s="108">
        <f>R11+'ت 3-1'!S11</f>
        <v>0</v>
      </c>
      <c r="T11" s="107">
        <f>'5-1'!K10</f>
        <v>0</v>
      </c>
      <c r="U11" s="108">
        <f>T11+'ت 3-1'!U11</f>
        <v>0</v>
      </c>
      <c r="V11" s="107">
        <f>R11+T11</f>
        <v>0</v>
      </c>
      <c r="W11" s="108">
        <f>U11+S11</f>
        <v>0</v>
      </c>
      <c r="X11" s="107">
        <f>'5-1'!M10</f>
        <v>0</v>
      </c>
      <c r="Y11" s="108">
        <f>X11+'ت 3-1'!Y11</f>
        <v>0</v>
      </c>
      <c r="Z11" s="107">
        <f>'5-1'!N10</f>
        <v>0</v>
      </c>
      <c r="AA11" s="108">
        <f>Z11+'ت 3-1'!AA11</f>
        <v>0</v>
      </c>
      <c r="AB11" s="107">
        <f>'5-1'!O10</f>
        <v>0</v>
      </c>
      <c r="AC11" s="108">
        <f>AB11+'ت 3-1'!AC11</f>
        <v>0</v>
      </c>
      <c r="AD11" s="107">
        <f>'5-1'!P10</f>
        <v>0</v>
      </c>
      <c r="AE11" s="108">
        <f>AD11+'ت 3-1'!AE11</f>
        <v>0</v>
      </c>
      <c r="AF11" s="107">
        <f>'5-1'!Q10</f>
        <v>0</v>
      </c>
      <c r="AG11" s="108">
        <f>AF11+'ت 3-1'!AG11</f>
        <v>0</v>
      </c>
      <c r="AH11" s="107">
        <f t="shared" si="0"/>
        <v>0</v>
      </c>
      <c r="AI11" s="109">
        <f t="shared" si="0"/>
        <v>0</v>
      </c>
      <c r="AJ11" s="7"/>
    </row>
    <row r="12" spans="1:39" ht="56.25" customHeight="1" thickBot="1" x14ac:dyDescent="0.25">
      <c r="A12" s="103" t="s">
        <v>25</v>
      </c>
      <c r="B12" s="110">
        <f t="shared" ref="B12:AI12" si="3">SUM(B8:B10)</f>
        <v>172</v>
      </c>
      <c r="C12" s="111">
        <f t="shared" si="3"/>
        <v>430</v>
      </c>
      <c r="D12" s="110">
        <f t="shared" si="3"/>
        <v>4</v>
      </c>
      <c r="E12" s="111">
        <f t="shared" si="3"/>
        <v>11</v>
      </c>
      <c r="F12" s="110">
        <f t="shared" si="3"/>
        <v>167</v>
      </c>
      <c r="G12" s="111">
        <f t="shared" si="3"/>
        <v>417</v>
      </c>
      <c r="H12" s="110">
        <f t="shared" si="3"/>
        <v>1</v>
      </c>
      <c r="I12" s="111">
        <f t="shared" si="3"/>
        <v>2</v>
      </c>
      <c r="J12" s="110">
        <f t="shared" si="3"/>
        <v>172</v>
      </c>
      <c r="K12" s="111">
        <f t="shared" si="3"/>
        <v>430</v>
      </c>
      <c r="L12" s="110">
        <f t="shared" si="3"/>
        <v>166</v>
      </c>
      <c r="M12" s="111">
        <f t="shared" si="3"/>
        <v>412</v>
      </c>
      <c r="N12" s="110">
        <f t="shared" si="3"/>
        <v>6</v>
      </c>
      <c r="O12" s="111">
        <f t="shared" si="3"/>
        <v>18</v>
      </c>
      <c r="P12" s="110">
        <f t="shared" si="3"/>
        <v>172</v>
      </c>
      <c r="Q12" s="111">
        <f t="shared" si="3"/>
        <v>430</v>
      </c>
      <c r="R12" s="110">
        <f t="shared" si="3"/>
        <v>158</v>
      </c>
      <c r="S12" s="111">
        <f t="shared" si="3"/>
        <v>385</v>
      </c>
      <c r="T12" s="110">
        <f t="shared" si="3"/>
        <v>14</v>
      </c>
      <c r="U12" s="111">
        <f t="shared" si="3"/>
        <v>45</v>
      </c>
      <c r="V12" s="110">
        <f t="shared" si="3"/>
        <v>172</v>
      </c>
      <c r="W12" s="111">
        <f t="shared" si="3"/>
        <v>430</v>
      </c>
      <c r="X12" s="110">
        <f t="shared" si="3"/>
        <v>1</v>
      </c>
      <c r="Y12" s="111">
        <f t="shared" si="3"/>
        <v>4</v>
      </c>
      <c r="Z12" s="110">
        <f t="shared" si="3"/>
        <v>44</v>
      </c>
      <c r="AA12" s="111">
        <f t="shared" si="3"/>
        <v>112</v>
      </c>
      <c r="AB12" s="110">
        <f t="shared" si="3"/>
        <v>57</v>
      </c>
      <c r="AC12" s="111">
        <f t="shared" si="3"/>
        <v>133</v>
      </c>
      <c r="AD12" s="110">
        <f t="shared" si="3"/>
        <v>62</v>
      </c>
      <c r="AE12" s="111">
        <f t="shared" si="3"/>
        <v>150</v>
      </c>
      <c r="AF12" s="110">
        <f t="shared" si="3"/>
        <v>8</v>
      </c>
      <c r="AG12" s="111">
        <f t="shared" si="3"/>
        <v>31</v>
      </c>
      <c r="AH12" s="110">
        <f t="shared" si="3"/>
        <v>172</v>
      </c>
      <c r="AI12" s="112">
        <f t="shared" si="3"/>
        <v>430</v>
      </c>
      <c r="AJ12" s="7"/>
    </row>
    <row r="13" spans="1:39" ht="56.25" customHeight="1" thickTop="1" x14ac:dyDescent="0.2">
      <c r="A13" s="370" t="s">
        <v>26</v>
      </c>
      <c r="B13" s="370"/>
      <c r="C13" s="370"/>
      <c r="D13" s="370"/>
      <c r="E13" s="79"/>
      <c r="F13" s="79"/>
      <c r="G13" s="79"/>
      <c r="H13" s="79"/>
      <c r="I13" s="79"/>
      <c r="J13" s="9"/>
      <c r="K13" s="9"/>
      <c r="L13" s="79"/>
      <c r="M13" s="79"/>
      <c r="N13" s="9"/>
      <c r="O13" s="9"/>
      <c r="P13" s="9"/>
      <c r="Q13" s="9"/>
      <c r="R13" s="79"/>
      <c r="S13" s="10"/>
      <c r="T13" s="79"/>
      <c r="U13" s="79"/>
      <c r="V13" s="79"/>
      <c r="W13" s="79"/>
      <c r="X13" s="79"/>
      <c r="Y13" s="79"/>
      <c r="Z13" s="79"/>
      <c r="AA13" s="11"/>
      <c r="AB13" s="11"/>
      <c r="AC13" s="11"/>
      <c r="AD13" s="11"/>
      <c r="AE13" s="370" t="s">
        <v>27</v>
      </c>
      <c r="AF13" s="370"/>
      <c r="AG13" s="370"/>
      <c r="AH13" s="370"/>
      <c r="AI13" s="370"/>
    </row>
  </sheetData>
  <mergeCells count="28">
    <mergeCell ref="A13:D13"/>
    <mergeCell ref="AE13:AI13"/>
    <mergeCell ref="P6:Q6"/>
    <mergeCell ref="R6:S6"/>
    <mergeCell ref="T6:U6"/>
    <mergeCell ref="V6:W6"/>
    <mergeCell ref="X6:Y6"/>
    <mergeCell ref="Z6:AA6"/>
    <mergeCell ref="D6:E6"/>
    <mergeCell ref="F6:G6"/>
    <mergeCell ref="H6:I6"/>
    <mergeCell ref="J6:K6"/>
    <mergeCell ref="L6:M6"/>
    <mergeCell ref="N6:O6"/>
    <mergeCell ref="A1:C1"/>
    <mergeCell ref="A2:C2"/>
    <mergeCell ref="A3:C3"/>
    <mergeCell ref="A4:AI4"/>
    <mergeCell ref="A5:A7"/>
    <mergeCell ref="B5:C6"/>
    <mergeCell ref="D5:K5"/>
    <mergeCell ref="L5:Q5"/>
    <mergeCell ref="R5:W5"/>
    <mergeCell ref="X5:AI5"/>
    <mergeCell ref="AB6:AC6"/>
    <mergeCell ref="AD6:AE6"/>
    <mergeCell ref="AF6:AG6"/>
    <mergeCell ref="AH6:AI6"/>
  </mergeCells>
  <printOptions horizontalCentered="1" verticalCentered="1"/>
  <pageMargins left="0" right="0" top="0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118</vt:i4>
      </vt:variant>
    </vt:vector>
  </HeadingPairs>
  <TitlesOfParts>
    <vt:vector size="177" baseType="lpstr">
      <vt:lpstr>تراكمي 31-12</vt:lpstr>
      <vt:lpstr>1-1</vt:lpstr>
      <vt:lpstr>ت 1-1</vt:lpstr>
      <vt:lpstr>2-1</vt:lpstr>
      <vt:lpstr>ت 2-1</vt:lpstr>
      <vt:lpstr>3-1</vt:lpstr>
      <vt:lpstr>ت 3-1</vt:lpstr>
      <vt:lpstr>5-1</vt:lpstr>
      <vt:lpstr>ت 5-1</vt:lpstr>
      <vt:lpstr>6-1</vt:lpstr>
      <vt:lpstr>ت 6-1</vt:lpstr>
      <vt:lpstr>8-1</vt:lpstr>
      <vt:lpstr>ت 8-1</vt:lpstr>
      <vt:lpstr>9-1</vt:lpstr>
      <vt:lpstr>ت 9-1</vt:lpstr>
      <vt:lpstr>10-1</vt:lpstr>
      <vt:lpstr>ت 10-1</vt:lpstr>
      <vt:lpstr>12-1</vt:lpstr>
      <vt:lpstr>ت 12-1</vt:lpstr>
      <vt:lpstr>13-1</vt:lpstr>
      <vt:lpstr>ت 13-1</vt:lpstr>
      <vt:lpstr>14-1</vt:lpstr>
      <vt:lpstr>ت 14-1</vt:lpstr>
      <vt:lpstr>15-1</vt:lpstr>
      <vt:lpstr>ت 15-1</vt:lpstr>
      <vt:lpstr>16-1</vt:lpstr>
      <vt:lpstr>ت 16-1</vt:lpstr>
      <vt:lpstr>17-1</vt:lpstr>
      <vt:lpstr>ت 17-1</vt:lpstr>
      <vt:lpstr>19-1</vt:lpstr>
      <vt:lpstr>ت 19-1</vt:lpstr>
      <vt:lpstr>20-1</vt:lpstr>
      <vt:lpstr>ت 20-1</vt:lpstr>
      <vt:lpstr>21-1</vt:lpstr>
      <vt:lpstr>ت 21-1</vt:lpstr>
      <vt:lpstr>22-1</vt:lpstr>
      <vt:lpstr>ت 22-1</vt:lpstr>
      <vt:lpstr>23-1</vt:lpstr>
      <vt:lpstr>ت 23-1</vt:lpstr>
      <vt:lpstr>26-1</vt:lpstr>
      <vt:lpstr>ت 26-1</vt:lpstr>
      <vt:lpstr>27-1</vt:lpstr>
      <vt:lpstr>ت 27-1</vt:lpstr>
      <vt:lpstr>28-1</vt:lpstr>
      <vt:lpstr>ت 28-1</vt:lpstr>
      <vt:lpstr>29-1</vt:lpstr>
      <vt:lpstr>ت 29-1</vt:lpstr>
      <vt:lpstr>30-1</vt:lpstr>
      <vt:lpstr>ت 30-1</vt:lpstr>
      <vt:lpstr>31-1</vt:lpstr>
      <vt:lpstr>ت 31-1</vt:lpstr>
      <vt:lpstr>2-2</vt:lpstr>
      <vt:lpstr>ت 2-2</vt:lpstr>
      <vt:lpstr>3-2</vt:lpstr>
      <vt:lpstr>ت 3-2</vt:lpstr>
      <vt:lpstr>4-2</vt:lpstr>
      <vt:lpstr>ت 4-2</vt:lpstr>
      <vt:lpstr>5-2</vt:lpstr>
      <vt:lpstr>ت 5-2</vt:lpstr>
      <vt:lpstr>'10-1'!Print_Area</vt:lpstr>
      <vt:lpstr>'1-1'!Print_Area</vt:lpstr>
      <vt:lpstr>'12-1'!Print_Area</vt:lpstr>
      <vt:lpstr>'13-1'!Print_Area</vt:lpstr>
      <vt:lpstr>'14-1'!Print_Area</vt:lpstr>
      <vt:lpstr>'15-1'!Print_Area</vt:lpstr>
      <vt:lpstr>'16-1'!Print_Area</vt:lpstr>
      <vt:lpstr>'17-1'!Print_Area</vt:lpstr>
      <vt:lpstr>'19-1'!Print_Area</vt:lpstr>
      <vt:lpstr>'20-1'!Print_Area</vt:lpstr>
      <vt:lpstr>'2-1'!Print_Area</vt:lpstr>
      <vt:lpstr>'21-1'!Print_Area</vt:lpstr>
      <vt:lpstr>'2-2'!Print_Area</vt:lpstr>
      <vt:lpstr>'22-1'!Print_Area</vt:lpstr>
      <vt:lpstr>'23-1'!Print_Area</vt:lpstr>
      <vt:lpstr>'26-1'!Print_Area</vt:lpstr>
      <vt:lpstr>'27-1'!Print_Area</vt:lpstr>
      <vt:lpstr>'28-1'!Print_Area</vt:lpstr>
      <vt:lpstr>'29-1'!Print_Area</vt:lpstr>
      <vt:lpstr>'30-1'!Print_Area</vt:lpstr>
      <vt:lpstr>'3-1'!Print_Area</vt:lpstr>
      <vt:lpstr>'31-1'!Print_Area</vt:lpstr>
      <vt:lpstr>'3-2'!Print_Area</vt:lpstr>
      <vt:lpstr>'4-2'!Print_Area</vt:lpstr>
      <vt:lpstr>'5-1'!Print_Area</vt:lpstr>
      <vt:lpstr>'5-2'!Print_Area</vt:lpstr>
      <vt:lpstr>'6-1'!Print_Area</vt:lpstr>
      <vt:lpstr>'8-1'!Print_Area</vt:lpstr>
      <vt:lpstr>'9-1'!Print_Area</vt:lpstr>
      <vt:lpstr>'ت 1-1'!Print_Area</vt:lpstr>
      <vt:lpstr>'ت 10-1'!Print_Area</vt:lpstr>
      <vt:lpstr>'ت 12-1'!Print_Area</vt:lpstr>
      <vt:lpstr>'ت 13-1'!Print_Area</vt:lpstr>
      <vt:lpstr>'ت 14-1'!Print_Area</vt:lpstr>
      <vt:lpstr>'ت 15-1'!Print_Area</vt:lpstr>
      <vt:lpstr>'ت 16-1'!Print_Area</vt:lpstr>
      <vt:lpstr>'ت 17-1'!Print_Area</vt:lpstr>
      <vt:lpstr>'ت 19-1'!Print_Area</vt:lpstr>
      <vt:lpstr>'ت 2-1'!Print_Area</vt:lpstr>
      <vt:lpstr>'ت 2-2'!Print_Area</vt:lpstr>
      <vt:lpstr>'ت 20-1'!Print_Area</vt:lpstr>
      <vt:lpstr>'ت 21-1'!Print_Area</vt:lpstr>
      <vt:lpstr>'ت 22-1'!Print_Area</vt:lpstr>
      <vt:lpstr>'ت 23-1'!Print_Area</vt:lpstr>
      <vt:lpstr>'ت 26-1'!Print_Area</vt:lpstr>
      <vt:lpstr>'ت 27-1'!Print_Area</vt:lpstr>
      <vt:lpstr>'ت 28-1'!Print_Area</vt:lpstr>
      <vt:lpstr>'ت 29-1'!Print_Area</vt:lpstr>
      <vt:lpstr>'ت 3-1'!Print_Area</vt:lpstr>
      <vt:lpstr>'ت 3-2'!Print_Area</vt:lpstr>
      <vt:lpstr>'ت 30-1'!Print_Area</vt:lpstr>
      <vt:lpstr>'ت 31-1'!Print_Area</vt:lpstr>
      <vt:lpstr>'ت 4-2'!Print_Area</vt:lpstr>
      <vt:lpstr>'ت 5-1'!Print_Area</vt:lpstr>
      <vt:lpstr>'ت 5-2'!Print_Area</vt:lpstr>
      <vt:lpstr>'ت 6-1'!Print_Area</vt:lpstr>
      <vt:lpstr>'ت 8-1'!Print_Area</vt:lpstr>
      <vt:lpstr>'ت 9-1'!Print_Area</vt:lpstr>
      <vt:lpstr>'تراكمي 31-12'!Print_Area</vt:lpstr>
      <vt:lpstr>'10-1'!Print_Titles</vt:lpstr>
      <vt:lpstr>'1-1'!Print_Titles</vt:lpstr>
      <vt:lpstr>'12-1'!Print_Titles</vt:lpstr>
      <vt:lpstr>'13-1'!Print_Titles</vt:lpstr>
      <vt:lpstr>'14-1'!Print_Titles</vt:lpstr>
      <vt:lpstr>'15-1'!Print_Titles</vt:lpstr>
      <vt:lpstr>'16-1'!Print_Titles</vt:lpstr>
      <vt:lpstr>'17-1'!Print_Titles</vt:lpstr>
      <vt:lpstr>'19-1'!Print_Titles</vt:lpstr>
      <vt:lpstr>'20-1'!Print_Titles</vt:lpstr>
      <vt:lpstr>'2-1'!Print_Titles</vt:lpstr>
      <vt:lpstr>'21-1'!Print_Titles</vt:lpstr>
      <vt:lpstr>'2-2'!Print_Titles</vt:lpstr>
      <vt:lpstr>'22-1'!Print_Titles</vt:lpstr>
      <vt:lpstr>'23-1'!Print_Titles</vt:lpstr>
      <vt:lpstr>'26-1'!Print_Titles</vt:lpstr>
      <vt:lpstr>'27-1'!Print_Titles</vt:lpstr>
      <vt:lpstr>'28-1'!Print_Titles</vt:lpstr>
      <vt:lpstr>'29-1'!Print_Titles</vt:lpstr>
      <vt:lpstr>'30-1'!Print_Titles</vt:lpstr>
      <vt:lpstr>'3-1'!Print_Titles</vt:lpstr>
      <vt:lpstr>'31-1'!Print_Titles</vt:lpstr>
      <vt:lpstr>'3-2'!Print_Titles</vt:lpstr>
      <vt:lpstr>'4-2'!Print_Titles</vt:lpstr>
      <vt:lpstr>'5-1'!Print_Titles</vt:lpstr>
      <vt:lpstr>'5-2'!Print_Titles</vt:lpstr>
      <vt:lpstr>'6-1'!Print_Titles</vt:lpstr>
      <vt:lpstr>'8-1'!Print_Titles</vt:lpstr>
      <vt:lpstr>'9-1'!Print_Titles</vt:lpstr>
      <vt:lpstr>'ت 1-1'!Print_Titles</vt:lpstr>
      <vt:lpstr>'ت 10-1'!Print_Titles</vt:lpstr>
      <vt:lpstr>'ت 12-1'!Print_Titles</vt:lpstr>
      <vt:lpstr>'ت 13-1'!Print_Titles</vt:lpstr>
      <vt:lpstr>'ت 14-1'!Print_Titles</vt:lpstr>
      <vt:lpstr>'ت 15-1'!Print_Titles</vt:lpstr>
      <vt:lpstr>'ت 16-1'!Print_Titles</vt:lpstr>
      <vt:lpstr>'ت 17-1'!Print_Titles</vt:lpstr>
      <vt:lpstr>'ت 19-1'!Print_Titles</vt:lpstr>
      <vt:lpstr>'ت 2-1'!Print_Titles</vt:lpstr>
      <vt:lpstr>'ت 2-2'!Print_Titles</vt:lpstr>
      <vt:lpstr>'ت 20-1'!Print_Titles</vt:lpstr>
      <vt:lpstr>'ت 21-1'!Print_Titles</vt:lpstr>
      <vt:lpstr>'ت 22-1'!Print_Titles</vt:lpstr>
      <vt:lpstr>'ت 23-1'!Print_Titles</vt:lpstr>
      <vt:lpstr>'ت 26-1'!Print_Titles</vt:lpstr>
      <vt:lpstr>'ت 27-1'!Print_Titles</vt:lpstr>
      <vt:lpstr>'ت 28-1'!Print_Titles</vt:lpstr>
      <vt:lpstr>'ت 29-1'!Print_Titles</vt:lpstr>
      <vt:lpstr>'ت 3-1'!Print_Titles</vt:lpstr>
      <vt:lpstr>'ت 3-2'!Print_Titles</vt:lpstr>
      <vt:lpstr>'ت 30-1'!Print_Titles</vt:lpstr>
      <vt:lpstr>'ت 31-1'!Print_Titles</vt:lpstr>
      <vt:lpstr>'ت 4-2'!Print_Titles</vt:lpstr>
      <vt:lpstr>'ت 5-1'!Print_Titles</vt:lpstr>
      <vt:lpstr>'ت 5-2'!Print_Titles</vt:lpstr>
      <vt:lpstr>'ت 6-1'!Print_Titles</vt:lpstr>
      <vt:lpstr>'ت 8-1'!Print_Titles</vt:lpstr>
      <vt:lpstr>'ت 9-1'!Print_Titles</vt:lpstr>
      <vt:lpstr>'تراكمي 31-12'!Print_Titles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2019-02-05T18:39:04Z</dcterms:modified>
</cp:coreProperties>
</file>