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FD6758A6-5F4C-4DE9-BC7B-BD85D8640EA0}" xr6:coauthVersionLast="40" xr6:coauthVersionMax="40" xr10:uidLastSave="{00000000-0000-0000-0000-000000000000}"/>
  <bookViews>
    <workbookView xWindow="0" yWindow="0" windowWidth="25200" windowHeight="11850" tabRatio="892" activeTab="24" xr2:uid="{00000000-000D-0000-FFFF-FFFF00000000}"/>
  </bookViews>
  <sheets>
    <sheet name="فريق عودة" sheetId="1" r:id="rId1"/>
    <sheet name="1" sheetId="5" r:id="rId2"/>
    <sheet name="2" sheetId="30" r:id="rId3"/>
    <sheet name="9" sheetId="34" r:id="rId4"/>
    <sheet name="10" sheetId="35" r:id="rId5"/>
    <sheet name="14" sheetId="39" r:id="rId6"/>
    <sheet name="19" sheetId="44" r:id="rId7"/>
    <sheet name="21" sheetId="46" r:id="rId8"/>
    <sheet name="22" sheetId="47" r:id="rId9"/>
    <sheet name="25" sheetId="50" r:id="rId10"/>
    <sheet name="26" sheetId="51" r:id="rId11"/>
    <sheet name="30" sheetId="55" r:id="rId12"/>
    <sheet name="31" sheetId="56" r:id="rId13"/>
    <sheet name="34" sheetId="59" r:id="rId14"/>
    <sheet name="46" sheetId="73" r:id="rId15"/>
    <sheet name="52" sheetId="79" r:id="rId16"/>
    <sheet name="53" sheetId="80" r:id="rId17"/>
    <sheet name="54" sheetId="81" r:id="rId18"/>
    <sheet name="56" sheetId="83" r:id="rId19"/>
    <sheet name="58" sheetId="85" r:id="rId20"/>
    <sheet name="60" sheetId="87" r:id="rId21"/>
    <sheet name="61" sheetId="88" r:id="rId22"/>
    <sheet name="62" sheetId="89" r:id="rId23"/>
    <sheet name="63" sheetId="91" r:id="rId24"/>
    <sheet name="64" sheetId="92" r:id="rId25"/>
  </sheets>
  <definedNames>
    <definedName name="_xlnm._FilterDatabase" localSheetId="0" hidden="1">'فريق عودة'!$A$1:$L$26</definedName>
    <definedName name="_xlnm.Print_Area" localSheetId="1">'1'!$A$1:$R$30</definedName>
    <definedName name="_xlnm.Print_Area" localSheetId="4">'10'!$A$1:$R$30</definedName>
    <definedName name="_xlnm.Print_Area" localSheetId="5">'14'!$A$1:$R$30</definedName>
    <definedName name="_xlnm.Print_Area" localSheetId="6">'19'!$A$1:$R$30</definedName>
    <definedName name="_xlnm.Print_Area" localSheetId="7">'21'!$A$1:$R$30</definedName>
    <definedName name="_xlnm.Print_Area" localSheetId="9">'25'!$A$1:$R$30</definedName>
    <definedName name="_xlnm.Print_Area" localSheetId="10">'26'!$A$1:$R$30</definedName>
    <definedName name="_xlnm.Print_Area" localSheetId="11">'30'!$A$1:$R$30</definedName>
    <definedName name="_xlnm.Print_Area" localSheetId="12">'31'!$A$1:$R$30</definedName>
    <definedName name="_xlnm.Print_Area" localSheetId="13">'34'!$A$1:$R$30</definedName>
    <definedName name="_xlnm.Print_Area" localSheetId="14">'46'!$A$1:$R$30</definedName>
    <definedName name="_xlnm.Print_Area" localSheetId="15">'52'!$A$1:$R$30</definedName>
    <definedName name="_xlnm.Print_Area" localSheetId="17">'54'!$A$1:$R$30</definedName>
    <definedName name="_xlnm.Print_Area" localSheetId="19">'58'!$A$1:$R$30</definedName>
    <definedName name="_xlnm.Print_Area" localSheetId="20">'60'!$A$1:$R$30</definedName>
    <definedName name="_xlnm.Print_Area" localSheetId="21">'61'!$A$1:$R$30</definedName>
    <definedName name="_xlnm.Print_Area" localSheetId="22">'62'!$A$1:$R$30</definedName>
    <definedName name="_xlnm.Print_Area" localSheetId="3">'9'!$A$1:$R$30</definedName>
  </definedNames>
  <calcPr calcId="181029"/>
  <fileRecoveryPr autoRecover="0"/>
</workbook>
</file>

<file path=xl/calcChain.xml><?xml version="1.0" encoding="utf-8"?>
<calcChain xmlns="http://schemas.openxmlformats.org/spreadsheetml/2006/main">
  <c r="R30" i="92" l="1"/>
  <c r="H25" i="1" s="1"/>
  <c r="Q28" i="92"/>
  <c r="P28" i="92"/>
  <c r="O28" i="92"/>
  <c r="M28" i="92"/>
  <c r="L28" i="92"/>
  <c r="I28" i="92"/>
  <c r="J28" i="92" s="1"/>
  <c r="K28" i="92" s="1"/>
  <c r="N28" i="92" s="1"/>
  <c r="H28" i="92"/>
  <c r="G28" i="92"/>
  <c r="F28" i="92"/>
  <c r="Q27" i="92"/>
  <c r="P27" i="92"/>
  <c r="O27" i="92"/>
  <c r="M27" i="92"/>
  <c r="L27" i="92"/>
  <c r="J27" i="92"/>
  <c r="K27" i="92" s="1"/>
  <c r="N27" i="92" s="1"/>
  <c r="I27" i="92"/>
  <c r="H27" i="92"/>
  <c r="G27" i="92"/>
  <c r="F27" i="92"/>
  <c r="Q26" i="92"/>
  <c r="P26" i="92"/>
  <c r="O26" i="92"/>
  <c r="M26" i="92"/>
  <c r="L26" i="92"/>
  <c r="I26" i="92"/>
  <c r="J26" i="92" s="1"/>
  <c r="K26" i="92" s="1"/>
  <c r="N26" i="92" s="1"/>
  <c r="H26" i="92"/>
  <c r="G26" i="92"/>
  <c r="F26" i="92"/>
  <c r="Q25" i="92"/>
  <c r="P25" i="92"/>
  <c r="O25" i="92"/>
  <c r="M25" i="92"/>
  <c r="L25" i="92"/>
  <c r="I25" i="92"/>
  <c r="J25" i="92" s="1"/>
  <c r="K25" i="92" s="1"/>
  <c r="N25" i="92" s="1"/>
  <c r="H25" i="92"/>
  <c r="G25" i="92"/>
  <c r="F25" i="92"/>
  <c r="Q24" i="92"/>
  <c r="P24" i="92"/>
  <c r="O24" i="92"/>
  <c r="M24" i="92"/>
  <c r="L24" i="92"/>
  <c r="I24" i="92"/>
  <c r="J24" i="92" s="1"/>
  <c r="K24" i="92" s="1"/>
  <c r="N24" i="92" s="1"/>
  <c r="H24" i="92"/>
  <c r="G24" i="92"/>
  <c r="F24" i="92"/>
  <c r="Q23" i="92"/>
  <c r="P23" i="92"/>
  <c r="O23" i="92"/>
  <c r="M23" i="92"/>
  <c r="L23" i="92"/>
  <c r="I23" i="92"/>
  <c r="J23" i="92" s="1"/>
  <c r="K23" i="92" s="1"/>
  <c r="N23" i="92" s="1"/>
  <c r="H23" i="92"/>
  <c r="G23" i="92"/>
  <c r="F23" i="92"/>
  <c r="Q22" i="92"/>
  <c r="P22" i="92"/>
  <c r="O22" i="92"/>
  <c r="M22" i="92"/>
  <c r="L22" i="92"/>
  <c r="I22" i="92"/>
  <c r="J22" i="92" s="1"/>
  <c r="K22" i="92" s="1"/>
  <c r="N22" i="92" s="1"/>
  <c r="H22" i="92"/>
  <c r="G22" i="92"/>
  <c r="F22" i="92"/>
  <c r="Q21" i="92"/>
  <c r="P21" i="92"/>
  <c r="O21" i="92"/>
  <c r="M21" i="92"/>
  <c r="L21" i="92"/>
  <c r="I21" i="92"/>
  <c r="J21" i="92" s="1"/>
  <c r="K21" i="92" s="1"/>
  <c r="N21" i="92" s="1"/>
  <c r="H21" i="92"/>
  <c r="G21" i="92"/>
  <c r="F21" i="92"/>
  <c r="Q20" i="92"/>
  <c r="P20" i="92"/>
  <c r="O20" i="92"/>
  <c r="M20" i="92"/>
  <c r="L20" i="92"/>
  <c r="I20" i="92"/>
  <c r="J20" i="92" s="1"/>
  <c r="K20" i="92" s="1"/>
  <c r="N20" i="92" s="1"/>
  <c r="H20" i="92"/>
  <c r="G20" i="92"/>
  <c r="F20" i="92"/>
  <c r="Q19" i="92"/>
  <c r="P19" i="92"/>
  <c r="O19" i="92"/>
  <c r="M19" i="92"/>
  <c r="L19" i="92"/>
  <c r="J19" i="92"/>
  <c r="K19" i="92" s="1"/>
  <c r="N19" i="92" s="1"/>
  <c r="I19" i="92"/>
  <c r="H19" i="92"/>
  <c r="G19" i="92"/>
  <c r="F19" i="92"/>
  <c r="Q18" i="92"/>
  <c r="P18" i="92"/>
  <c r="O18" i="92"/>
  <c r="M18" i="92"/>
  <c r="L18" i="92"/>
  <c r="I18" i="92"/>
  <c r="H18" i="92"/>
  <c r="G18" i="92"/>
  <c r="F18" i="92"/>
  <c r="Q17" i="92"/>
  <c r="P17" i="92"/>
  <c r="O17" i="92"/>
  <c r="M17" i="92"/>
  <c r="L17" i="92"/>
  <c r="I17" i="92"/>
  <c r="J17" i="92" s="1"/>
  <c r="K17" i="92" s="1"/>
  <c r="N17" i="92" s="1"/>
  <c r="H17" i="92"/>
  <c r="G17" i="92"/>
  <c r="F17" i="92"/>
  <c r="Q16" i="92"/>
  <c r="P16" i="92"/>
  <c r="O16" i="92"/>
  <c r="M16" i="92"/>
  <c r="L16" i="92"/>
  <c r="I16" i="92"/>
  <c r="J16" i="92" s="1"/>
  <c r="K16" i="92" s="1"/>
  <c r="N16" i="92" s="1"/>
  <c r="H16" i="92"/>
  <c r="G16" i="92"/>
  <c r="F16" i="92"/>
  <c r="Q15" i="92"/>
  <c r="P15" i="92"/>
  <c r="O15" i="92"/>
  <c r="M15" i="92"/>
  <c r="L15" i="92"/>
  <c r="I15" i="92"/>
  <c r="J15" i="92" s="1"/>
  <c r="K15" i="92" s="1"/>
  <c r="N15" i="92" s="1"/>
  <c r="H15" i="92"/>
  <c r="G15" i="92"/>
  <c r="F15" i="92"/>
  <c r="Q14" i="92"/>
  <c r="P14" i="92"/>
  <c r="O14" i="92"/>
  <c r="M14" i="92"/>
  <c r="L14" i="92"/>
  <c r="I14" i="92"/>
  <c r="J14" i="92" s="1"/>
  <c r="K14" i="92" s="1"/>
  <c r="N14" i="92" s="1"/>
  <c r="H14" i="92"/>
  <c r="G14" i="92"/>
  <c r="F14" i="92"/>
  <c r="Q13" i="92"/>
  <c r="P13" i="92"/>
  <c r="O13" i="92"/>
  <c r="M13" i="92"/>
  <c r="L13" i="92"/>
  <c r="J13" i="92"/>
  <c r="K13" i="92" s="1"/>
  <c r="N13" i="92" s="1"/>
  <c r="I13" i="92"/>
  <c r="H13" i="92"/>
  <c r="G13" i="92"/>
  <c r="F13" i="92"/>
  <c r="Q12" i="92"/>
  <c r="P12" i="92"/>
  <c r="O12" i="92"/>
  <c r="M12" i="92"/>
  <c r="L12" i="92"/>
  <c r="I12" i="92"/>
  <c r="J12" i="92" s="1"/>
  <c r="K12" i="92" s="1"/>
  <c r="N12" i="92" s="1"/>
  <c r="H12" i="92"/>
  <c r="G12" i="92"/>
  <c r="F12" i="92"/>
  <c r="Q11" i="92"/>
  <c r="P11" i="92"/>
  <c r="O11" i="92"/>
  <c r="M11" i="92"/>
  <c r="L11" i="92"/>
  <c r="J11" i="92"/>
  <c r="K11" i="92" s="1"/>
  <c r="N11" i="92" s="1"/>
  <c r="I11" i="92"/>
  <c r="H11" i="92"/>
  <c r="G11" i="92"/>
  <c r="F11" i="92"/>
  <c r="Q10" i="92"/>
  <c r="P10" i="92"/>
  <c r="O10" i="92"/>
  <c r="M10" i="92"/>
  <c r="L10" i="92"/>
  <c r="I10" i="92"/>
  <c r="J10" i="92" s="1"/>
  <c r="K10" i="92" s="1"/>
  <c r="N10" i="92" s="1"/>
  <c r="H10" i="92"/>
  <c r="G10" i="92"/>
  <c r="F10" i="92"/>
  <c r="Q9" i="92"/>
  <c r="P9" i="92"/>
  <c r="O9" i="92"/>
  <c r="M9" i="92"/>
  <c r="L9" i="92"/>
  <c r="J9" i="92"/>
  <c r="K9" i="92" s="1"/>
  <c r="N9" i="92" s="1"/>
  <c r="I9" i="92"/>
  <c r="H9" i="92"/>
  <c r="G9" i="92"/>
  <c r="F9" i="92"/>
  <c r="Q8" i="92"/>
  <c r="P8" i="92"/>
  <c r="O8" i="92"/>
  <c r="M8" i="92"/>
  <c r="L8" i="92"/>
  <c r="I8" i="92"/>
  <c r="J8" i="92" s="1"/>
  <c r="K8" i="92" s="1"/>
  <c r="N8" i="92" s="1"/>
  <c r="H8" i="92"/>
  <c r="G8" i="92"/>
  <c r="F8" i="92"/>
  <c r="Q7" i="92"/>
  <c r="P7" i="92"/>
  <c r="O7" i="92"/>
  <c r="M7" i="92"/>
  <c r="L7" i="92"/>
  <c r="I7" i="92"/>
  <c r="J7" i="92" s="1"/>
  <c r="K7" i="92" s="1"/>
  <c r="N7" i="92" s="1"/>
  <c r="H7" i="92"/>
  <c r="G7" i="92"/>
  <c r="F7" i="92"/>
  <c r="Q6" i="92"/>
  <c r="P6" i="92"/>
  <c r="O6" i="92"/>
  <c r="M6" i="92"/>
  <c r="L6" i="92"/>
  <c r="I6" i="92"/>
  <c r="J6" i="92" s="1"/>
  <c r="K6" i="92" s="1"/>
  <c r="N6" i="92" s="1"/>
  <c r="H6" i="92"/>
  <c r="G6" i="92"/>
  <c r="F6" i="92"/>
  <c r="Q5" i="92"/>
  <c r="P5" i="92"/>
  <c r="O5" i="92"/>
  <c r="M5" i="92"/>
  <c r="L5" i="92"/>
  <c r="I5" i="92"/>
  <c r="J5" i="92" s="1"/>
  <c r="K5" i="92" s="1"/>
  <c r="N5" i="92" s="1"/>
  <c r="H5" i="92"/>
  <c r="G5" i="92"/>
  <c r="F5" i="92"/>
  <c r="Q4" i="92"/>
  <c r="P4" i="92"/>
  <c r="O4" i="92"/>
  <c r="M4" i="92"/>
  <c r="L4" i="92"/>
  <c r="I4" i="92"/>
  <c r="J4" i="92" s="1"/>
  <c r="K4" i="92" s="1"/>
  <c r="N4" i="92" s="1"/>
  <c r="H4" i="92"/>
  <c r="G4" i="92"/>
  <c r="F4" i="92"/>
  <c r="Q3" i="92"/>
  <c r="P3" i="92"/>
  <c r="O3" i="92"/>
  <c r="M3" i="92"/>
  <c r="L3" i="92"/>
  <c r="J3" i="92"/>
  <c r="K3" i="92" s="1"/>
  <c r="I3" i="92"/>
  <c r="H3" i="92"/>
  <c r="G3" i="92"/>
  <c r="F3" i="92"/>
  <c r="P30" i="92" l="1"/>
  <c r="L30" i="92"/>
  <c r="Q30" i="92"/>
  <c r="M30" i="92"/>
  <c r="L25" i="1" s="1"/>
  <c r="O30" i="92"/>
  <c r="F25" i="1" s="1"/>
  <c r="J18" i="92"/>
  <c r="K18" i="92" s="1"/>
  <c r="N18" i="92" s="1"/>
  <c r="N3" i="92"/>
  <c r="N30" i="92" s="1"/>
  <c r="G25" i="1" s="1"/>
  <c r="U27" i="30"/>
  <c r="T27" i="30"/>
  <c r="S27" i="30"/>
  <c r="Q27" i="30"/>
  <c r="P27" i="30"/>
  <c r="M27" i="30"/>
  <c r="N27" i="30" s="1"/>
  <c r="O27" i="30" s="1"/>
  <c r="R27" i="30" s="1"/>
  <c r="L27" i="30"/>
  <c r="K27" i="30"/>
  <c r="J27" i="30"/>
  <c r="U21" i="30"/>
  <c r="T21" i="30"/>
  <c r="S21" i="30"/>
  <c r="Q21" i="30"/>
  <c r="P21" i="30"/>
  <c r="M21" i="30"/>
  <c r="N21" i="30" s="1"/>
  <c r="O21" i="30" s="1"/>
  <c r="R21" i="30" s="1"/>
  <c r="L21" i="30"/>
  <c r="K21" i="30"/>
  <c r="J21" i="30"/>
  <c r="U15" i="30"/>
  <c r="T15" i="30"/>
  <c r="S15" i="30"/>
  <c r="Q15" i="30"/>
  <c r="P15" i="30"/>
  <c r="M15" i="30"/>
  <c r="N15" i="30" s="1"/>
  <c r="O15" i="30" s="1"/>
  <c r="R15" i="30" s="1"/>
  <c r="L15" i="30"/>
  <c r="K15" i="30"/>
  <c r="J15" i="30"/>
  <c r="U9" i="30"/>
  <c r="T9" i="30"/>
  <c r="S9" i="30"/>
  <c r="Q9" i="30"/>
  <c r="P9" i="30"/>
  <c r="M9" i="30"/>
  <c r="N9" i="30" s="1"/>
  <c r="O9" i="30" s="1"/>
  <c r="R9" i="30" s="1"/>
  <c r="L9" i="30"/>
  <c r="K9" i="30"/>
  <c r="J9" i="30"/>
  <c r="J5" i="30"/>
  <c r="K5" i="30"/>
  <c r="L5" i="30"/>
  <c r="M5" i="30"/>
  <c r="N5" i="30"/>
  <c r="O5" i="30" s="1"/>
  <c r="R5" i="30" s="1"/>
  <c r="P5" i="30"/>
  <c r="Q5" i="30"/>
  <c r="S5" i="30"/>
  <c r="T5" i="30"/>
  <c r="U5" i="30"/>
  <c r="J6" i="30"/>
  <c r="K6" i="30"/>
  <c r="L6" i="30"/>
  <c r="M6" i="30"/>
  <c r="N6" i="30" s="1"/>
  <c r="O6" i="30" s="1"/>
  <c r="R6" i="30" s="1"/>
  <c r="P6" i="30"/>
  <c r="Q6" i="30"/>
  <c r="S6" i="30"/>
  <c r="T6" i="30"/>
  <c r="U6" i="30"/>
  <c r="J7" i="30"/>
  <c r="K7" i="30"/>
  <c r="L7" i="30"/>
  <c r="M7" i="30"/>
  <c r="N7" i="30"/>
  <c r="O7" i="30" s="1"/>
  <c r="R7" i="30" s="1"/>
  <c r="P7" i="30"/>
  <c r="Q7" i="30"/>
  <c r="S7" i="30"/>
  <c r="T7" i="30"/>
  <c r="U7" i="30"/>
  <c r="J8" i="30"/>
  <c r="K8" i="30"/>
  <c r="L8" i="30"/>
  <c r="M8" i="30"/>
  <c r="N8" i="30" s="1"/>
  <c r="O8" i="30" s="1"/>
  <c r="R8" i="30" s="1"/>
  <c r="P8" i="30"/>
  <c r="Q8" i="30"/>
  <c r="S8" i="30"/>
  <c r="T8" i="30"/>
  <c r="U8" i="30"/>
  <c r="J10" i="30"/>
  <c r="K10" i="30"/>
  <c r="L10" i="30"/>
  <c r="M10" i="30"/>
  <c r="N10" i="30" s="1"/>
  <c r="O10" i="30" s="1"/>
  <c r="R10" i="30" s="1"/>
  <c r="P10" i="30"/>
  <c r="Q10" i="30"/>
  <c r="S10" i="30"/>
  <c r="T10" i="30"/>
  <c r="U10" i="30"/>
  <c r="J11" i="30"/>
  <c r="K11" i="30"/>
  <c r="N11" i="30" s="1"/>
  <c r="O11" i="30" s="1"/>
  <c r="R11" i="30" s="1"/>
  <c r="L11" i="30"/>
  <c r="M11" i="30"/>
  <c r="P11" i="30"/>
  <c r="Q11" i="30"/>
  <c r="S11" i="30"/>
  <c r="T11" i="30"/>
  <c r="U11" i="30"/>
  <c r="J12" i="30"/>
  <c r="K12" i="30"/>
  <c r="L12" i="30"/>
  <c r="M12" i="30"/>
  <c r="N12" i="30" s="1"/>
  <c r="O12" i="30" s="1"/>
  <c r="R12" i="30" s="1"/>
  <c r="P12" i="30"/>
  <c r="Q12" i="30"/>
  <c r="S12" i="30"/>
  <c r="T12" i="30"/>
  <c r="U12" i="30"/>
  <c r="J13" i="30"/>
  <c r="K13" i="30"/>
  <c r="L13" i="30"/>
  <c r="M13" i="30"/>
  <c r="N13" i="30"/>
  <c r="O13" i="30" s="1"/>
  <c r="R13" i="30" s="1"/>
  <c r="P13" i="30"/>
  <c r="Q13" i="30"/>
  <c r="S13" i="30"/>
  <c r="T13" i="30"/>
  <c r="U13" i="30"/>
  <c r="J14" i="30"/>
  <c r="K14" i="30"/>
  <c r="L14" i="30"/>
  <c r="M14" i="30"/>
  <c r="N14" i="30" s="1"/>
  <c r="O14" i="30" s="1"/>
  <c r="R14" i="30" s="1"/>
  <c r="P14" i="30"/>
  <c r="Q14" i="30"/>
  <c r="S14" i="30"/>
  <c r="T14" i="30"/>
  <c r="U14" i="30"/>
  <c r="J16" i="30"/>
  <c r="K16" i="30"/>
  <c r="L16" i="30"/>
  <c r="M16" i="30"/>
  <c r="N16" i="30" s="1"/>
  <c r="O16" i="30" s="1"/>
  <c r="R16" i="30" s="1"/>
  <c r="P16" i="30"/>
  <c r="Q16" i="30"/>
  <c r="S16" i="30"/>
  <c r="T16" i="30"/>
  <c r="U16" i="30"/>
  <c r="J17" i="30"/>
  <c r="K17" i="30"/>
  <c r="N17" i="30" s="1"/>
  <c r="O17" i="30" s="1"/>
  <c r="R17" i="30" s="1"/>
  <c r="L17" i="30"/>
  <c r="M17" i="30"/>
  <c r="P17" i="30"/>
  <c r="Q17" i="30"/>
  <c r="S17" i="30"/>
  <c r="T17" i="30"/>
  <c r="U17" i="30"/>
  <c r="J18" i="30"/>
  <c r="K18" i="30"/>
  <c r="L18" i="30"/>
  <c r="M18" i="30"/>
  <c r="N18" i="30" s="1"/>
  <c r="O18" i="30" s="1"/>
  <c r="R18" i="30" s="1"/>
  <c r="P18" i="30"/>
  <c r="Q18" i="30"/>
  <c r="S18" i="30"/>
  <c r="T18" i="30"/>
  <c r="U18" i="30"/>
  <c r="J19" i="30"/>
  <c r="K19" i="30"/>
  <c r="L19" i="30"/>
  <c r="M19" i="30"/>
  <c r="N19" i="30"/>
  <c r="O19" i="30" s="1"/>
  <c r="R19" i="30" s="1"/>
  <c r="P19" i="30"/>
  <c r="Q19" i="30"/>
  <c r="S19" i="30"/>
  <c r="T19" i="30"/>
  <c r="U19" i="30"/>
  <c r="J20" i="30"/>
  <c r="K20" i="30"/>
  <c r="L20" i="30"/>
  <c r="M20" i="30"/>
  <c r="N20" i="30" s="1"/>
  <c r="O20" i="30" s="1"/>
  <c r="R20" i="30" s="1"/>
  <c r="P20" i="30"/>
  <c r="Q20" i="30"/>
  <c r="S20" i="30"/>
  <c r="T20" i="30"/>
  <c r="U20" i="30"/>
  <c r="J22" i="30"/>
  <c r="K22" i="30"/>
  <c r="L22" i="30"/>
  <c r="M22" i="30"/>
  <c r="N22" i="30" s="1"/>
  <c r="O22" i="30" s="1"/>
  <c r="R22" i="30" s="1"/>
  <c r="P22" i="30"/>
  <c r="Q22" i="30"/>
  <c r="S22" i="30"/>
  <c r="T22" i="30"/>
  <c r="U22" i="30"/>
  <c r="J23" i="30"/>
  <c r="K23" i="30"/>
  <c r="L23" i="30"/>
  <c r="M23" i="30"/>
  <c r="N23" i="30" s="1"/>
  <c r="O23" i="30" s="1"/>
  <c r="R23" i="30" s="1"/>
  <c r="P23" i="30"/>
  <c r="Q23" i="30"/>
  <c r="S23" i="30"/>
  <c r="T23" i="30"/>
  <c r="U23" i="30"/>
  <c r="J24" i="30"/>
  <c r="K24" i="30"/>
  <c r="L24" i="30"/>
  <c r="M24" i="30"/>
  <c r="N24" i="30" s="1"/>
  <c r="O24" i="30" s="1"/>
  <c r="R24" i="30" s="1"/>
  <c r="P24" i="30"/>
  <c r="Q24" i="30"/>
  <c r="S24" i="30"/>
  <c r="T24" i="30"/>
  <c r="U24" i="30"/>
  <c r="J25" i="30"/>
  <c r="K25" i="30"/>
  <c r="L25" i="30"/>
  <c r="M25" i="30"/>
  <c r="N25" i="30" s="1"/>
  <c r="O25" i="30" s="1"/>
  <c r="R25" i="30" s="1"/>
  <c r="P25" i="30"/>
  <c r="Q25" i="30"/>
  <c r="S25" i="30"/>
  <c r="T25" i="30"/>
  <c r="U25" i="30"/>
  <c r="J26" i="30"/>
  <c r="K26" i="30"/>
  <c r="L26" i="30"/>
  <c r="M26" i="30"/>
  <c r="N26" i="30" s="1"/>
  <c r="O26" i="30" s="1"/>
  <c r="R26" i="30" s="1"/>
  <c r="P26" i="30"/>
  <c r="Q26" i="30"/>
  <c r="S26" i="30"/>
  <c r="T26" i="30"/>
  <c r="U26" i="30"/>
  <c r="J28" i="30"/>
  <c r="K28" i="30"/>
  <c r="L28" i="30"/>
  <c r="M28" i="30"/>
  <c r="N28" i="30" s="1"/>
  <c r="O28" i="30" s="1"/>
  <c r="R28" i="30" s="1"/>
  <c r="P28" i="30"/>
  <c r="Q28" i="30"/>
  <c r="S28" i="30"/>
  <c r="T28" i="30"/>
  <c r="U28" i="30"/>
  <c r="U3" i="30"/>
  <c r="T3" i="30"/>
  <c r="S3" i="30"/>
  <c r="Q3" i="30"/>
  <c r="P3" i="30"/>
  <c r="M3" i="30"/>
  <c r="N3" i="30" s="1"/>
  <c r="O3" i="30" s="1"/>
  <c r="R3" i="30" s="1"/>
  <c r="L3" i="30"/>
  <c r="K3" i="30"/>
  <c r="J3" i="30"/>
  <c r="Q27" i="5"/>
  <c r="P27" i="5"/>
  <c r="O27" i="5"/>
  <c r="M27" i="5"/>
  <c r="L27" i="5"/>
  <c r="J27" i="5"/>
  <c r="K27" i="5" s="1"/>
  <c r="N27" i="5" s="1"/>
  <c r="I27" i="5"/>
  <c r="H27" i="5"/>
  <c r="G27" i="5"/>
  <c r="F27" i="5"/>
  <c r="Q21" i="5"/>
  <c r="P21" i="5"/>
  <c r="O21" i="5"/>
  <c r="M21" i="5"/>
  <c r="L21" i="5"/>
  <c r="I21" i="5"/>
  <c r="J21" i="5" s="1"/>
  <c r="K21" i="5" s="1"/>
  <c r="N21" i="5" s="1"/>
  <c r="H21" i="5"/>
  <c r="G21" i="5"/>
  <c r="F21" i="5"/>
  <c r="Q15" i="5"/>
  <c r="P15" i="5"/>
  <c r="O15" i="5"/>
  <c r="M15" i="5"/>
  <c r="L15" i="5"/>
  <c r="J15" i="5"/>
  <c r="K15" i="5" s="1"/>
  <c r="N15" i="5" s="1"/>
  <c r="I15" i="5"/>
  <c r="H15" i="5"/>
  <c r="G15" i="5"/>
  <c r="F15" i="5"/>
  <c r="Q9" i="5"/>
  <c r="P9" i="5"/>
  <c r="O9" i="5"/>
  <c r="M9" i="5"/>
  <c r="L9" i="5"/>
  <c r="I9" i="5"/>
  <c r="J9" i="5" s="1"/>
  <c r="K9" i="5" s="1"/>
  <c r="N9" i="5" s="1"/>
  <c r="H9" i="5"/>
  <c r="G9" i="5"/>
  <c r="F9" i="5"/>
  <c r="F5" i="5"/>
  <c r="G5" i="5"/>
  <c r="H5" i="5"/>
  <c r="I5" i="5"/>
  <c r="J5" i="5"/>
  <c r="K5" i="5" s="1"/>
  <c r="N5" i="5" s="1"/>
  <c r="L5" i="5"/>
  <c r="M5" i="5"/>
  <c r="O5" i="5"/>
  <c r="P5" i="5"/>
  <c r="Q5" i="5"/>
  <c r="F6" i="5"/>
  <c r="G6" i="5"/>
  <c r="H6" i="5"/>
  <c r="I6" i="5"/>
  <c r="J6" i="5"/>
  <c r="K6" i="5" s="1"/>
  <c r="N6" i="5" s="1"/>
  <c r="L6" i="5"/>
  <c r="M6" i="5"/>
  <c r="O6" i="5"/>
  <c r="P6" i="5"/>
  <c r="Q6" i="5"/>
  <c r="F7" i="5"/>
  <c r="G7" i="5"/>
  <c r="H7" i="5"/>
  <c r="I7" i="5"/>
  <c r="J7" i="5"/>
  <c r="K7" i="5" s="1"/>
  <c r="N7" i="5" s="1"/>
  <c r="L7" i="5"/>
  <c r="M7" i="5"/>
  <c r="O7" i="5"/>
  <c r="P7" i="5"/>
  <c r="Q7" i="5"/>
  <c r="F8" i="5"/>
  <c r="G8" i="5"/>
  <c r="H8" i="5"/>
  <c r="I8" i="5"/>
  <c r="J8" i="5" s="1"/>
  <c r="K8" i="5" s="1"/>
  <c r="N8" i="5" s="1"/>
  <c r="L8" i="5"/>
  <c r="M8" i="5"/>
  <c r="O8" i="5"/>
  <c r="P8" i="5"/>
  <c r="Q8" i="5"/>
  <c r="F10" i="5"/>
  <c r="G10" i="5"/>
  <c r="J10" i="5" s="1"/>
  <c r="K10" i="5" s="1"/>
  <c r="N10" i="5" s="1"/>
  <c r="H10" i="5"/>
  <c r="I10" i="5"/>
  <c r="L10" i="5"/>
  <c r="M10" i="5"/>
  <c r="O10" i="5"/>
  <c r="P10" i="5"/>
  <c r="Q10" i="5"/>
  <c r="F11" i="5"/>
  <c r="G11" i="5"/>
  <c r="H11" i="5"/>
  <c r="I11" i="5"/>
  <c r="L11" i="5"/>
  <c r="M11" i="5"/>
  <c r="O11" i="5"/>
  <c r="P11" i="5"/>
  <c r="Q11" i="5"/>
  <c r="F12" i="5"/>
  <c r="G12" i="5"/>
  <c r="H12" i="5"/>
  <c r="I12" i="5"/>
  <c r="J12" i="5"/>
  <c r="K12" i="5" s="1"/>
  <c r="N12" i="5" s="1"/>
  <c r="L12" i="5"/>
  <c r="M12" i="5"/>
  <c r="O12" i="5"/>
  <c r="P12" i="5"/>
  <c r="Q12" i="5"/>
  <c r="F13" i="5"/>
  <c r="G13" i="5"/>
  <c r="H13" i="5"/>
  <c r="I13" i="5"/>
  <c r="J13" i="5"/>
  <c r="K13" i="5" s="1"/>
  <c r="N13" i="5" s="1"/>
  <c r="L13" i="5"/>
  <c r="M13" i="5"/>
  <c r="O13" i="5"/>
  <c r="P13" i="5"/>
  <c r="Q13" i="5"/>
  <c r="F14" i="5"/>
  <c r="G14" i="5"/>
  <c r="H14" i="5"/>
  <c r="I14" i="5"/>
  <c r="J14" i="5"/>
  <c r="K14" i="5"/>
  <c r="N14" i="5" s="1"/>
  <c r="L14" i="5"/>
  <c r="M14" i="5"/>
  <c r="O14" i="5"/>
  <c r="P14" i="5"/>
  <c r="Q14" i="5"/>
  <c r="F16" i="5"/>
  <c r="G16" i="5"/>
  <c r="H16" i="5"/>
  <c r="I16" i="5"/>
  <c r="J16" i="5" s="1"/>
  <c r="K16" i="5" s="1"/>
  <c r="N16" i="5" s="1"/>
  <c r="L16" i="5"/>
  <c r="M16" i="5"/>
  <c r="O16" i="5"/>
  <c r="P16" i="5"/>
  <c r="Q16" i="5"/>
  <c r="F17" i="5"/>
  <c r="G17" i="5"/>
  <c r="H17" i="5"/>
  <c r="I17" i="5"/>
  <c r="J17" i="5"/>
  <c r="K17" i="5" s="1"/>
  <c r="N17" i="5" s="1"/>
  <c r="L17" i="5"/>
  <c r="M17" i="5"/>
  <c r="O17" i="5"/>
  <c r="P17" i="5"/>
  <c r="Q17" i="5"/>
  <c r="F18" i="5"/>
  <c r="G18" i="5"/>
  <c r="H18" i="5"/>
  <c r="I18" i="5"/>
  <c r="J18" i="5"/>
  <c r="K18" i="5"/>
  <c r="N18" i="5" s="1"/>
  <c r="L18" i="5"/>
  <c r="M18" i="5"/>
  <c r="O18" i="5"/>
  <c r="P18" i="5"/>
  <c r="Q18" i="5"/>
  <c r="F19" i="5"/>
  <c r="G19" i="5"/>
  <c r="H19" i="5"/>
  <c r="I19" i="5"/>
  <c r="J19" i="5" s="1"/>
  <c r="K19" i="5" s="1"/>
  <c r="N19" i="5" s="1"/>
  <c r="L19" i="5"/>
  <c r="M19" i="5"/>
  <c r="O19" i="5"/>
  <c r="P19" i="5"/>
  <c r="Q19" i="5"/>
  <c r="F20" i="5"/>
  <c r="G20" i="5"/>
  <c r="H20" i="5"/>
  <c r="I20" i="5"/>
  <c r="J20" i="5"/>
  <c r="K20" i="5"/>
  <c r="N20" i="5" s="1"/>
  <c r="L20" i="5"/>
  <c r="M20" i="5"/>
  <c r="O20" i="5"/>
  <c r="P20" i="5"/>
  <c r="Q20" i="5"/>
  <c r="F22" i="5"/>
  <c r="G22" i="5"/>
  <c r="H22" i="5"/>
  <c r="I22" i="5"/>
  <c r="J22" i="5"/>
  <c r="K22" i="5"/>
  <c r="N22" i="5" s="1"/>
  <c r="L22" i="5"/>
  <c r="M22" i="5"/>
  <c r="O22" i="5"/>
  <c r="P22" i="5"/>
  <c r="Q22" i="5"/>
  <c r="F23" i="5"/>
  <c r="G23" i="5"/>
  <c r="H23" i="5"/>
  <c r="I23" i="5"/>
  <c r="J23" i="5" s="1"/>
  <c r="K23" i="5" s="1"/>
  <c r="N23" i="5" s="1"/>
  <c r="L23" i="5"/>
  <c r="M23" i="5"/>
  <c r="O23" i="5"/>
  <c r="P23" i="5"/>
  <c r="Q23" i="5"/>
  <c r="F24" i="5"/>
  <c r="G24" i="5"/>
  <c r="H24" i="5"/>
  <c r="I24" i="5"/>
  <c r="J24" i="5"/>
  <c r="K24" i="5"/>
  <c r="N24" i="5" s="1"/>
  <c r="L24" i="5"/>
  <c r="M24" i="5"/>
  <c r="O24" i="5"/>
  <c r="P24" i="5"/>
  <c r="Q24" i="5"/>
  <c r="F25" i="5"/>
  <c r="G25" i="5"/>
  <c r="H25" i="5"/>
  <c r="I25" i="5"/>
  <c r="J25" i="5"/>
  <c r="K25" i="5" s="1"/>
  <c r="N25" i="5" s="1"/>
  <c r="L25" i="5"/>
  <c r="M25" i="5"/>
  <c r="O25" i="5"/>
  <c r="P25" i="5"/>
  <c r="Q25" i="5"/>
  <c r="F26" i="5"/>
  <c r="G26" i="5"/>
  <c r="H26" i="5"/>
  <c r="I26" i="5"/>
  <c r="J26" i="5"/>
  <c r="K26" i="5" s="1"/>
  <c r="N26" i="5" s="1"/>
  <c r="L26" i="5"/>
  <c r="M26" i="5"/>
  <c r="O26" i="5"/>
  <c r="P26" i="5"/>
  <c r="Q26" i="5"/>
  <c r="F28" i="5"/>
  <c r="G28" i="5"/>
  <c r="H28" i="5"/>
  <c r="I28" i="5"/>
  <c r="J28" i="5"/>
  <c r="K28" i="5"/>
  <c r="N28" i="5" s="1"/>
  <c r="L28" i="5"/>
  <c r="M28" i="5"/>
  <c r="O28" i="5"/>
  <c r="P28" i="5"/>
  <c r="Q28" i="5"/>
  <c r="Q3" i="5"/>
  <c r="P3" i="5"/>
  <c r="O3" i="5"/>
  <c r="M3" i="5"/>
  <c r="L3" i="5"/>
  <c r="I3" i="5"/>
  <c r="J3" i="5" s="1"/>
  <c r="K3" i="5" s="1"/>
  <c r="N3" i="5" s="1"/>
  <c r="H3" i="5"/>
  <c r="G3" i="5"/>
  <c r="F3" i="5"/>
  <c r="Q9" i="35"/>
  <c r="P9" i="35"/>
  <c r="O9" i="35"/>
  <c r="M9" i="35"/>
  <c r="L9" i="35"/>
  <c r="J9" i="35"/>
  <c r="K9" i="35" s="1"/>
  <c r="N9" i="35" s="1"/>
  <c r="I9" i="35"/>
  <c r="H9" i="35"/>
  <c r="G9" i="35"/>
  <c r="F9" i="35"/>
  <c r="Q15" i="35"/>
  <c r="P15" i="35"/>
  <c r="O15" i="35"/>
  <c r="M15" i="35"/>
  <c r="L15" i="35"/>
  <c r="I15" i="35"/>
  <c r="J15" i="35" s="1"/>
  <c r="K15" i="35" s="1"/>
  <c r="N15" i="35" s="1"/>
  <c r="H15" i="35"/>
  <c r="G15" i="35"/>
  <c r="F15" i="35"/>
  <c r="Q21" i="35"/>
  <c r="P21" i="35"/>
  <c r="O21" i="35"/>
  <c r="M21" i="35"/>
  <c r="L21" i="35"/>
  <c r="J21" i="35"/>
  <c r="K21" i="35" s="1"/>
  <c r="N21" i="35" s="1"/>
  <c r="I21" i="35"/>
  <c r="H21" i="35"/>
  <c r="G21" i="35"/>
  <c r="F21" i="35"/>
  <c r="Q27" i="35"/>
  <c r="P27" i="35"/>
  <c r="O27" i="35"/>
  <c r="M27" i="35"/>
  <c r="L27" i="35"/>
  <c r="I27" i="35"/>
  <c r="J27" i="35" s="1"/>
  <c r="K27" i="35" s="1"/>
  <c r="N27" i="35" s="1"/>
  <c r="H27" i="35"/>
  <c r="G27" i="35"/>
  <c r="F27" i="35"/>
  <c r="Q9" i="39"/>
  <c r="P9" i="39"/>
  <c r="O9" i="39"/>
  <c r="M9" i="39"/>
  <c r="L9" i="39"/>
  <c r="J9" i="39"/>
  <c r="K9" i="39" s="1"/>
  <c r="N9" i="39" s="1"/>
  <c r="I9" i="39"/>
  <c r="H9" i="39"/>
  <c r="G9" i="39"/>
  <c r="F9" i="39"/>
  <c r="Q15" i="39"/>
  <c r="P15" i="39"/>
  <c r="O15" i="39"/>
  <c r="M15" i="39"/>
  <c r="L15" i="39"/>
  <c r="I15" i="39"/>
  <c r="J15" i="39" s="1"/>
  <c r="K15" i="39" s="1"/>
  <c r="N15" i="39" s="1"/>
  <c r="H15" i="39"/>
  <c r="G15" i="39"/>
  <c r="F15" i="39"/>
  <c r="Q21" i="39"/>
  <c r="P21" i="39"/>
  <c r="O21" i="39"/>
  <c r="M21" i="39"/>
  <c r="L21" i="39"/>
  <c r="J21" i="39"/>
  <c r="K21" i="39" s="1"/>
  <c r="N21" i="39" s="1"/>
  <c r="I21" i="39"/>
  <c r="H21" i="39"/>
  <c r="G21" i="39"/>
  <c r="F21" i="39"/>
  <c r="Q27" i="39"/>
  <c r="P27" i="39"/>
  <c r="O27" i="39"/>
  <c r="M27" i="39"/>
  <c r="L27" i="39"/>
  <c r="I27" i="39"/>
  <c r="J27" i="39" s="1"/>
  <c r="K27" i="39" s="1"/>
  <c r="N27" i="39" s="1"/>
  <c r="H27" i="39"/>
  <c r="G27" i="39"/>
  <c r="F27" i="39"/>
  <c r="Q9" i="44"/>
  <c r="P9" i="44"/>
  <c r="O9" i="44"/>
  <c r="M9" i="44"/>
  <c r="L9" i="44"/>
  <c r="J9" i="44"/>
  <c r="K9" i="44" s="1"/>
  <c r="N9" i="44" s="1"/>
  <c r="I9" i="44"/>
  <c r="H9" i="44"/>
  <c r="G9" i="44"/>
  <c r="F9" i="44"/>
  <c r="Q15" i="44"/>
  <c r="P15" i="44"/>
  <c r="O15" i="44"/>
  <c r="M15" i="44"/>
  <c r="L15" i="44"/>
  <c r="I15" i="44"/>
  <c r="J15" i="44" s="1"/>
  <c r="K15" i="44" s="1"/>
  <c r="N15" i="44" s="1"/>
  <c r="H15" i="44"/>
  <c r="G15" i="44"/>
  <c r="F15" i="44"/>
  <c r="Q21" i="44"/>
  <c r="P21" i="44"/>
  <c r="O21" i="44"/>
  <c r="M21" i="44"/>
  <c r="L21" i="44"/>
  <c r="J21" i="44"/>
  <c r="K21" i="44" s="1"/>
  <c r="N21" i="44" s="1"/>
  <c r="I21" i="44"/>
  <c r="H21" i="44"/>
  <c r="G21" i="44"/>
  <c r="F21" i="44"/>
  <c r="Q27" i="44"/>
  <c r="P27" i="44"/>
  <c r="O27" i="44"/>
  <c r="M27" i="44"/>
  <c r="L27" i="44"/>
  <c r="I27" i="44"/>
  <c r="J27" i="44" s="1"/>
  <c r="K27" i="44" s="1"/>
  <c r="N27" i="44" s="1"/>
  <c r="H27" i="44"/>
  <c r="G27" i="44"/>
  <c r="F27" i="44"/>
  <c r="Q9" i="46"/>
  <c r="P9" i="46"/>
  <c r="O9" i="46"/>
  <c r="M9" i="46"/>
  <c r="L9" i="46"/>
  <c r="J9" i="46"/>
  <c r="K9" i="46" s="1"/>
  <c r="N9" i="46" s="1"/>
  <c r="I9" i="46"/>
  <c r="H9" i="46"/>
  <c r="G9" i="46"/>
  <c r="F9" i="46"/>
  <c r="Q15" i="46"/>
  <c r="P15" i="46"/>
  <c r="O15" i="46"/>
  <c r="M15" i="46"/>
  <c r="L15" i="46"/>
  <c r="I15" i="46"/>
  <c r="J15" i="46" s="1"/>
  <c r="K15" i="46" s="1"/>
  <c r="N15" i="46" s="1"/>
  <c r="H15" i="46"/>
  <c r="G15" i="46"/>
  <c r="F15" i="46"/>
  <c r="Q21" i="46"/>
  <c r="P21" i="46"/>
  <c r="O21" i="46"/>
  <c r="M21" i="46"/>
  <c r="L21" i="46"/>
  <c r="J21" i="46"/>
  <c r="K21" i="46" s="1"/>
  <c r="N21" i="46" s="1"/>
  <c r="I21" i="46"/>
  <c r="H21" i="46"/>
  <c r="G21" i="46"/>
  <c r="F21" i="46"/>
  <c r="Q27" i="46"/>
  <c r="P27" i="46"/>
  <c r="O27" i="46"/>
  <c r="M27" i="46"/>
  <c r="L27" i="46"/>
  <c r="I27" i="46"/>
  <c r="J27" i="46" s="1"/>
  <c r="K27" i="46" s="1"/>
  <c r="N27" i="46" s="1"/>
  <c r="H27" i="46"/>
  <c r="G27" i="46"/>
  <c r="F27" i="46"/>
  <c r="Q9" i="47"/>
  <c r="P9" i="47"/>
  <c r="O9" i="47"/>
  <c r="M9" i="47"/>
  <c r="L9" i="47"/>
  <c r="J9" i="47"/>
  <c r="K9" i="47" s="1"/>
  <c r="N9" i="47" s="1"/>
  <c r="I9" i="47"/>
  <c r="H9" i="47"/>
  <c r="G9" i="47"/>
  <c r="F9" i="47"/>
  <c r="Q15" i="47"/>
  <c r="P15" i="47"/>
  <c r="O15" i="47"/>
  <c r="M15" i="47"/>
  <c r="L15" i="47"/>
  <c r="I15" i="47"/>
  <c r="J15" i="47" s="1"/>
  <c r="K15" i="47" s="1"/>
  <c r="N15" i="47" s="1"/>
  <c r="H15" i="47"/>
  <c r="G15" i="47"/>
  <c r="F15" i="47"/>
  <c r="Q21" i="47"/>
  <c r="P21" i="47"/>
  <c r="O21" i="47"/>
  <c r="M21" i="47"/>
  <c r="L21" i="47"/>
  <c r="J21" i="47"/>
  <c r="K21" i="47" s="1"/>
  <c r="N21" i="47" s="1"/>
  <c r="I21" i="47"/>
  <c r="H21" i="47"/>
  <c r="G21" i="47"/>
  <c r="F21" i="47"/>
  <c r="Q27" i="47"/>
  <c r="P27" i="47"/>
  <c r="O27" i="47"/>
  <c r="M27" i="47"/>
  <c r="L27" i="47"/>
  <c r="I27" i="47"/>
  <c r="J27" i="47" s="1"/>
  <c r="K27" i="47" s="1"/>
  <c r="N27" i="47" s="1"/>
  <c r="H27" i="47"/>
  <c r="G27" i="47"/>
  <c r="F27" i="47"/>
  <c r="Q9" i="50"/>
  <c r="P9" i="50"/>
  <c r="O9" i="50"/>
  <c r="M9" i="50"/>
  <c r="L9" i="50"/>
  <c r="J9" i="50"/>
  <c r="K9" i="50" s="1"/>
  <c r="N9" i="50" s="1"/>
  <c r="I9" i="50"/>
  <c r="H9" i="50"/>
  <c r="G9" i="50"/>
  <c r="F9" i="50"/>
  <c r="Q15" i="50"/>
  <c r="P15" i="50"/>
  <c r="O15" i="50"/>
  <c r="M15" i="50"/>
  <c r="L15" i="50"/>
  <c r="I15" i="50"/>
  <c r="J15" i="50" s="1"/>
  <c r="K15" i="50" s="1"/>
  <c r="N15" i="50" s="1"/>
  <c r="H15" i="50"/>
  <c r="G15" i="50"/>
  <c r="F15" i="50"/>
  <c r="Q21" i="50"/>
  <c r="P21" i="50"/>
  <c r="O21" i="50"/>
  <c r="M21" i="50"/>
  <c r="L21" i="50"/>
  <c r="J21" i="50"/>
  <c r="K21" i="50" s="1"/>
  <c r="N21" i="50" s="1"/>
  <c r="I21" i="50"/>
  <c r="H21" i="50"/>
  <c r="G21" i="50"/>
  <c r="F21" i="50"/>
  <c r="Q27" i="50"/>
  <c r="P27" i="50"/>
  <c r="O27" i="50"/>
  <c r="M27" i="50"/>
  <c r="L27" i="50"/>
  <c r="I27" i="50"/>
  <c r="J27" i="50" s="1"/>
  <c r="K27" i="50" s="1"/>
  <c r="N27" i="50" s="1"/>
  <c r="H27" i="50"/>
  <c r="G27" i="50"/>
  <c r="F27" i="50"/>
  <c r="Q9" i="51"/>
  <c r="P9" i="51"/>
  <c r="O9" i="51"/>
  <c r="M9" i="51"/>
  <c r="L9" i="51"/>
  <c r="J9" i="51"/>
  <c r="K9" i="51" s="1"/>
  <c r="N9" i="51" s="1"/>
  <c r="I9" i="51"/>
  <c r="H9" i="51"/>
  <c r="G9" i="51"/>
  <c r="F9" i="51"/>
  <c r="Q15" i="51"/>
  <c r="P15" i="51"/>
  <c r="O15" i="51"/>
  <c r="M15" i="51"/>
  <c r="L15" i="51"/>
  <c r="I15" i="51"/>
  <c r="J15" i="51" s="1"/>
  <c r="K15" i="51" s="1"/>
  <c r="N15" i="51" s="1"/>
  <c r="H15" i="51"/>
  <c r="G15" i="51"/>
  <c r="F15" i="51"/>
  <c r="Q21" i="51"/>
  <c r="P21" i="51"/>
  <c r="O21" i="51"/>
  <c r="M21" i="51"/>
  <c r="L21" i="51"/>
  <c r="J21" i="51"/>
  <c r="K21" i="51" s="1"/>
  <c r="N21" i="51" s="1"/>
  <c r="I21" i="51"/>
  <c r="H21" i="51"/>
  <c r="G21" i="51"/>
  <c r="F21" i="51"/>
  <c r="Q27" i="51"/>
  <c r="P27" i="51"/>
  <c r="O27" i="51"/>
  <c r="M27" i="51"/>
  <c r="L27" i="51"/>
  <c r="I27" i="51"/>
  <c r="J27" i="51" s="1"/>
  <c r="K27" i="51" s="1"/>
  <c r="N27" i="51" s="1"/>
  <c r="H27" i="51"/>
  <c r="G27" i="51"/>
  <c r="F27" i="51"/>
  <c r="Q9" i="55"/>
  <c r="P9" i="55"/>
  <c r="O9" i="55"/>
  <c r="M9" i="55"/>
  <c r="L9" i="55"/>
  <c r="J9" i="55"/>
  <c r="K9" i="55" s="1"/>
  <c r="N9" i="55" s="1"/>
  <c r="I9" i="55"/>
  <c r="H9" i="55"/>
  <c r="G9" i="55"/>
  <c r="F9" i="55"/>
  <c r="Q15" i="55"/>
  <c r="P15" i="55"/>
  <c r="O15" i="55"/>
  <c r="M15" i="55"/>
  <c r="L15" i="55"/>
  <c r="I15" i="55"/>
  <c r="J15" i="55" s="1"/>
  <c r="K15" i="55" s="1"/>
  <c r="N15" i="55" s="1"/>
  <c r="H15" i="55"/>
  <c r="G15" i="55"/>
  <c r="F15" i="55"/>
  <c r="Q21" i="55"/>
  <c r="P21" i="55"/>
  <c r="O21" i="55"/>
  <c r="M21" i="55"/>
  <c r="L21" i="55"/>
  <c r="J21" i="55"/>
  <c r="K21" i="55" s="1"/>
  <c r="N21" i="55" s="1"/>
  <c r="I21" i="55"/>
  <c r="H21" i="55"/>
  <c r="G21" i="55"/>
  <c r="F21" i="55"/>
  <c r="Q27" i="55"/>
  <c r="P27" i="55"/>
  <c r="O27" i="55"/>
  <c r="M27" i="55"/>
  <c r="L27" i="55"/>
  <c r="I27" i="55"/>
  <c r="J27" i="55" s="1"/>
  <c r="K27" i="55" s="1"/>
  <c r="N27" i="55" s="1"/>
  <c r="H27" i="55"/>
  <c r="G27" i="55"/>
  <c r="F27" i="55"/>
  <c r="Q9" i="56"/>
  <c r="P9" i="56"/>
  <c r="O9" i="56"/>
  <c r="M9" i="56"/>
  <c r="L9" i="56"/>
  <c r="J9" i="56"/>
  <c r="K9" i="56" s="1"/>
  <c r="N9" i="56" s="1"/>
  <c r="I9" i="56"/>
  <c r="H9" i="56"/>
  <c r="G9" i="56"/>
  <c r="F9" i="56"/>
  <c r="Q15" i="56"/>
  <c r="P15" i="56"/>
  <c r="O15" i="56"/>
  <c r="M15" i="56"/>
  <c r="L15" i="56"/>
  <c r="I15" i="56"/>
  <c r="J15" i="56" s="1"/>
  <c r="K15" i="56" s="1"/>
  <c r="N15" i="56" s="1"/>
  <c r="H15" i="56"/>
  <c r="G15" i="56"/>
  <c r="F15" i="56"/>
  <c r="Q21" i="56"/>
  <c r="P21" i="56"/>
  <c r="O21" i="56"/>
  <c r="M21" i="56"/>
  <c r="L21" i="56"/>
  <c r="J21" i="56"/>
  <c r="K21" i="56" s="1"/>
  <c r="N21" i="56" s="1"/>
  <c r="I21" i="56"/>
  <c r="H21" i="56"/>
  <c r="G21" i="56"/>
  <c r="F21" i="56"/>
  <c r="Q27" i="56"/>
  <c r="P27" i="56"/>
  <c r="O27" i="56"/>
  <c r="M27" i="56"/>
  <c r="L27" i="56"/>
  <c r="I27" i="56"/>
  <c r="J27" i="56" s="1"/>
  <c r="K27" i="56" s="1"/>
  <c r="N27" i="56" s="1"/>
  <c r="H27" i="56"/>
  <c r="G27" i="56"/>
  <c r="F27" i="56"/>
  <c r="Q9" i="59"/>
  <c r="P9" i="59"/>
  <c r="O9" i="59"/>
  <c r="M9" i="59"/>
  <c r="L9" i="59"/>
  <c r="J9" i="59"/>
  <c r="K9" i="59" s="1"/>
  <c r="N9" i="59" s="1"/>
  <c r="I9" i="59"/>
  <c r="H9" i="59"/>
  <c r="G9" i="59"/>
  <c r="F9" i="59"/>
  <c r="Q15" i="59"/>
  <c r="P15" i="59"/>
  <c r="O15" i="59"/>
  <c r="M15" i="59"/>
  <c r="L15" i="59"/>
  <c r="I15" i="59"/>
  <c r="J15" i="59" s="1"/>
  <c r="K15" i="59" s="1"/>
  <c r="N15" i="59" s="1"/>
  <c r="H15" i="59"/>
  <c r="G15" i="59"/>
  <c r="F15" i="59"/>
  <c r="Q21" i="59"/>
  <c r="P21" i="59"/>
  <c r="O21" i="59"/>
  <c r="M21" i="59"/>
  <c r="L21" i="59"/>
  <c r="J21" i="59"/>
  <c r="K21" i="59" s="1"/>
  <c r="N21" i="59" s="1"/>
  <c r="I21" i="59"/>
  <c r="H21" i="59"/>
  <c r="G21" i="59"/>
  <c r="F21" i="59"/>
  <c r="Q27" i="59"/>
  <c r="P27" i="59"/>
  <c r="O27" i="59"/>
  <c r="M27" i="59"/>
  <c r="L27" i="59"/>
  <c r="I27" i="59"/>
  <c r="J27" i="59" s="1"/>
  <c r="K27" i="59" s="1"/>
  <c r="N27" i="59" s="1"/>
  <c r="H27" i="59"/>
  <c r="G27" i="59"/>
  <c r="F27" i="59"/>
  <c r="Q9" i="73"/>
  <c r="P9" i="73"/>
  <c r="O9" i="73"/>
  <c r="M9" i="73"/>
  <c r="L9" i="73"/>
  <c r="J9" i="73"/>
  <c r="K9" i="73" s="1"/>
  <c r="N9" i="73" s="1"/>
  <c r="I9" i="73"/>
  <c r="H9" i="73"/>
  <c r="G9" i="73"/>
  <c r="F9" i="73"/>
  <c r="Q15" i="73"/>
  <c r="P15" i="73"/>
  <c r="O15" i="73"/>
  <c r="M15" i="73"/>
  <c r="L15" i="73"/>
  <c r="I15" i="73"/>
  <c r="J15" i="73" s="1"/>
  <c r="K15" i="73" s="1"/>
  <c r="N15" i="73" s="1"/>
  <c r="H15" i="73"/>
  <c r="G15" i="73"/>
  <c r="F15" i="73"/>
  <c r="Q21" i="73"/>
  <c r="P21" i="73"/>
  <c r="O21" i="73"/>
  <c r="M21" i="73"/>
  <c r="L21" i="73"/>
  <c r="J21" i="73"/>
  <c r="K21" i="73" s="1"/>
  <c r="N21" i="73" s="1"/>
  <c r="I21" i="73"/>
  <c r="H21" i="73"/>
  <c r="G21" i="73"/>
  <c r="F21" i="73"/>
  <c r="Q27" i="73"/>
  <c r="P27" i="73"/>
  <c r="O27" i="73"/>
  <c r="M27" i="73"/>
  <c r="L27" i="73"/>
  <c r="I27" i="73"/>
  <c r="J27" i="73" s="1"/>
  <c r="K27" i="73" s="1"/>
  <c r="N27" i="73" s="1"/>
  <c r="H27" i="73"/>
  <c r="G27" i="73"/>
  <c r="F27" i="73"/>
  <c r="Q9" i="79"/>
  <c r="P9" i="79"/>
  <c r="O9" i="79"/>
  <c r="M9" i="79"/>
  <c r="L9" i="79"/>
  <c r="J9" i="79"/>
  <c r="K9" i="79" s="1"/>
  <c r="N9" i="79" s="1"/>
  <c r="I9" i="79"/>
  <c r="H9" i="79"/>
  <c r="G9" i="79"/>
  <c r="F9" i="79"/>
  <c r="Q15" i="79"/>
  <c r="P15" i="79"/>
  <c r="O15" i="79"/>
  <c r="M15" i="79"/>
  <c r="L15" i="79"/>
  <c r="I15" i="79"/>
  <c r="J15" i="79" s="1"/>
  <c r="K15" i="79" s="1"/>
  <c r="N15" i="79" s="1"/>
  <c r="H15" i="79"/>
  <c r="G15" i="79"/>
  <c r="F15" i="79"/>
  <c r="Q21" i="79"/>
  <c r="P21" i="79"/>
  <c r="O21" i="79"/>
  <c r="M21" i="79"/>
  <c r="L21" i="79"/>
  <c r="J21" i="79"/>
  <c r="K21" i="79" s="1"/>
  <c r="N21" i="79" s="1"/>
  <c r="I21" i="79"/>
  <c r="H21" i="79"/>
  <c r="G21" i="79"/>
  <c r="F21" i="79"/>
  <c r="Q27" i="79"/>
  <c r="P27" i="79"/>
  <c r="O27" i="79"/>
  <c r="M27" i="79"/>
  <c r="L27" i="79"/>
  <c r="I27" i="79"/>
  <c r="J27" i="79" s="1"/>
  <c r="K27" i="79" s="1"/>
  <c r="N27" i="79" s="1"/>
  <c r="H27" i="79"/>
  <c r="G27" i="79"/>
  <c r="F27" i="79"/>
  <c r="Q9" i="80"/>
  <c r="P9" i="80"/>
  <c r="O9" i="80"/>
  <c r="M9" i="80"/>
  <c r="L9" i="80"/>
  <c r="J9" i="80"/>
  <c r="K9" i="80" s="1"/>
  <c r="N9" i="80" s="1"/>
  <c r="I9" i="80"/>
  <c r="H9" i="80"/>
  <c r="G9" i="80"/>
  <c r="F9" i="80"/>
  <c r="Q15" i="80"/>
  <c r="P15" i="80"/>
  <c r="O15" i="80"/>
  <c r="M15" i="80"/>
  <c r="L15" i="80"/>
  <c r="I15" i="80"/>
  <c r="J15" i="80" s="1"/>
  <c r="K15" i="80" s="1"/>
  <c r="N15" i="80" s="1"/>
  <c r="H15" i="80"/>
  <c r="G15" i="80"/>
  <c r="F15" i="80"/>
  <c r="Q21" i="80"/>
  <c r="P21" i="80"/>
  <c r="O21" i="80"/>
  <c r="M21" i="80"/>
  <c r="L21" i="80"/>
  <c r="J21" i="80"/>
  <c r="K21" i="80" s="1"/>
  <c r="N21" i="80" s="1"/>
  <c r="I21" i="80"/>
  <c r="H21" i="80"/>
  <c r="G21" i="80"/>
  <c r="F21" i="80"/>
  <c r="Q27" i="80"/>
  <c r="P27" i="80"/>
  <c r="O27" i="80"/>
  <c r="M27" i="80"/>
  <c r="L27" i="80"/>
  <c r="I27" i="80"/>
  <c r="J27" i="80" s="1"/>
  <c r="K27" i="80" s="1"/>
  <c r="N27" i="80" s="1"/>
  <c r="H27" i="80"/>
  <c r="G27" i="80"/>
  <c r="F27" i="80"/>
  <c r="Q9" i="81"/>
  <c r="P9" i="81"/>
  <c r="O9" i="81"/>
  <c r="M9" i="81"/>
  <c r="L9" i="81"/>
  <c r="J9" i="81"/>
  <c r="K9" i="81" s="1"/>
  <c r="N9" i="81" s="1"/>
  <c r="I9" i="81"/>
  <c r="H9" i="81"/>
  <c r="G9" i="81"/>
  <c r="F9" i="81"/>
  <c r="Q15" i="81"/>
  <c r="P15" i="81"/>
  <c r="O15" i="81"/>
  <c r="M15" i="81"/>
  <c r="L15" i="81"/>
  <c r="I15" i="81"/>
  <c r="J15" i="81" s="1"/>
  <c r="K15" i="81" s="1"/>
  <c r="N15" i="81" s="1"/>
  <c r="H15" i="81"/>
  <c r="G15" i="81"/>
  <c r="F15" i="81"/>
  <c r="Q21" i="81"/>
  <c r="P21" i="81"/>
  <c r="O21" i="81"/>
  <c r="M21" i="81"/>
  <c r="L21" i="81"/>
  <c r="J21" i="81"/>
  <c r="K21" i="81" s="1"/>
  <c r="N21" i="81" s="1"/>
  <c r="I21" i="81"/>
  <c r="H21" i="81"/>
  <c r="G21" i="81"/>
  <c r="F21" i="81"/>
  <c r="Q27" i="81"/>
  <c r="P27" i="81"/>
  <c r="O27" i="81"/>
  <c r="M27" i="81"/>
  <c r="L27" i="81"/>
  <c r="I27" i="81"/>
  <c r="J27" i="81" s="1"/>
  <c r="K27" i="81" s="1"/>
  <c r="N27" i="81" s="1"/>
  <c r="H27" i="81"/>
  <c r="G27" i="81"/>
  <c r="F27" i="81"/>
  <c r="Q9" i="83"/>
  <c r="P9" i="83"/>
  <c r="O9" i="83"/>
  <c r="M9" i="83"/>
  <c r="L9" i="83"/>
  <c r="J9" i="83"/>
  <c r="K9" i="83" s="1"/>
  <c r="N9" i="83" s="1"/>
  <c r="I9" i="83"/>
  <c r="H9" i="83"/>
  <c r="G9" i="83"/>
  <c r="F9" i="83"/>
  <c r="Q15" i="83"/>
  <c r="P15" i="83"/>
  <c r="O15" i="83"/>
  <c r="M15" i="83"/>
  <c r="L15" i="83"/>
  <c r="I15" i="83"/>
  <c r="H15" i="83"/>
  <c r="G15" i="83"/>
  <c r="J15" i="83" s="1"/>
  <c r="K15" i="83" s="1"/>
  <c r="N15" i="83" s="1"/>
  <c r="F15" i="83"/>
  <c r="Q21" i="83"/>
  <c r="P21" i="83"/>
  <c r="O21" i="83"/>
  <c r="M21" i="83"/>
  <c r="L21" i="83"/>
  <c r="J21" i="83"/>
  <c r="K21" i="83" s="1"/>
  <c r="N21" i="83" s="1"/>
  <c r="I21" i="83"/>
  <c r="H21" i="83"/>
  <c r="G21" i="83"/>
  <c r="F21" i="83"/>
  <c r="Q27" i="83"/>
  <c r="P27" i="83"/>
  <c r="O27" i="83"/>
  <c r="M27" i="83"/>
  <c r="L27" i="83"/>
  <c r="I27" i="83"/>
  <c r="J27" i="83" s="1"/>
  <c r="K27" i="83" s="1"/>
  <c r="N27" i="83" s="1"/>
  <c r="H27" i="83"/>
  <c r="G27" i="83"/>
  <c r="F27" i="83"/>
  <c r="Q9" i="85"/>
  <c r="P9" i="85"/>
  <c r="O9" i="85"/>
  <c r="M9" i="85"/>
  <c r="L9" i="85"/>
  <c r="J9" i="85"/>
  <c r="K9" i="85" s="1"/>
  <c r="N9" i="85" s="1"/>
  <c r="I9" i="85"/>
  <c r="H9" i="85"/>
  <c r="G9" i="85"/>
  <c r="F9" i="85"/>
  <c r="Q15" i="85"/>
  <c r="P15" i="85"/>
  <c r="O15" i="85"/>
  <c r="M15" i="85"/>
  <c r="L15" i="85"/>
  <c r="I15" i="85"/>
  <c r="J15" i="85" s="1"/>
  <c r="K15" i="85" s="1"/>
  <c r="N15" i="85" s="1"/>
  <c r="H15" i="85"/>
  <c r="G15" i="85"/>
  <c r="F15" i="85"/>
  <c r="Q21" i="85"/>
  <c r="P21" i="85"/>
  <c r="O21" i="85"/>
  <c r="M21" i="85"/>
  <c r="L21" i="85"/>
  <c r="J21" i="85"/>
  <c r="K21" i="85" s="1"/>
  <c r="N21" i="85" s="1"/>
  <c r="I21" i="85"/>
  <c r="H21" i="85"/>
  <c r="G21" i="85"/>
  <c r="F21" i="85"/>
  <c r="Q27" i="85"/>
  <c r="P27" i="85"/>
  <c r="O27" i="85"/>
  <c r="M27" i="85"/>
  <c r="L27" i="85"/>
  <c r="I27" i="85"/>
  <c r="J27" i="85" s="1"/>
  <c r="K27" i="85" s="1"/>
  <c r="N27" i="85" s="1"/>
  <c r="H27" i="85"/>
  <c r="G27" i="85"/>
  <c r="F27" i="85"/>
  <c r="Q9" i="87"/>
  <c r="P9" i="87"/>
  <c r="O9" i="87"/>
  <c r="M9" i="87"/>
  <c r="L9" i="87"/>
  <c r="J9" i="87"/>
  <c r="K9" i="87" s="1"/>
  <c r="N9" i="87" s="1"/>
  <c r="I9" i="87"/>
  <c r="H9" i="87"/>
  <c r="G9" i="87"/>
  <c r="F9" i="87"/>
  <c r="Q15" i="87"/>
  <c r="P15" i="87"/>
  <c r="O15" i="87"/>
  <c r="M15" i="87"/>
  <c r="L15" i="87"/>
  <c r="I15" i="87"/>
  <c r="J15" i="87" s="1"/>
  <c r="K15" i="87" s="1"/>
  <c r="N15" i="87" s="1"/>
  <c r="H15" i="87"/>
  <c r="G15" i="87"/>
  <c r="F15" i="87"/>
  <c r="Q21" i="87"/>
  <c r="P21" i="87"/>
  <c r="O21" i="87"/>
  <c r="M21" i="87"/>
  <c r="L21" i="87"/>
  <c r="J21" i="87"/>
  <c r="K21" i="87" s="1"/>
  <c r="N21" i="87" s="1"/>
  <c r="I21" i="87"/>
  <c r="H21" i="87"/>
  <c r="G21" i="87"/>
  <c r="F21" i="87"/>
  <c r="Q27" i="87"/>
  <c r="P27" i="87"/>
  <c r="O27" i="87"/>
  <c r="M27" i="87"/>
  <c r="L27" i="87"/>
  <c r="I27" i="87"/>
  <c r="J27" i="87" s="1"/>
  <c r="K27" i="87" s="1"/>
  <c r="N27" i="87" s="1"/>
  <c r="H27" i="87"/>
  <c r="G27" i="87"/>
  <c r="F27" i="87"/>
  <c r="Q9" i="88"/>
  <c r="P9" i="88"/>
  <c r="O9" i="88"/>
  <c r="M9" i="88"/>
  <c r="L9" i="88"/>
  <c r="J9" i="88"/>
  <c r="K9" i="88" s="1"/>
  <c r="N9" i="88" s="1"/>
  <c r="I9" i="88"/>
  <c r="H9" i="88"/>
  <c r="G9" i="88"/>
  <c r="F9" i="88"/>
  <c r="Q15" i="88"/>
  <c r="P15" i="88"/>
  <c r="O15" i="88"/>
  <c r="M15" i="88"/>
  <c r="L15" i="88"/>
  <c r="I15" i="88"/>
  <c r="J15" i="88" s="1"/>
  <c r="K15" i="88" s="1"/>
  <c r="N15" i="88" s="1"/>
  <c r="H15" i="88"/>
  <c r="G15" i="88"/>
  <c r="F15" i="88"/>
  <c r="Q21" i="88"/>
  <c r="P21" i="88"/>
  <c r="O21" i="88"/>
  <c r="M21" i="88"/>
  <c r="L21" i="88"/>
  <c r="J21" i="88"/>
  <c r="K21" i="88" s="1"/>
  <c r="N21" i="88" s="1"/>
  <c r="I21" i="88"/>
  <c r="H21" i="88"/>
  <c r="G21" i="88"/>
  <c r="F21" i="88"/>
  <c r="Q27" i="88"/>
  <c r="P27" i="88"/>
  <c r="O27" i="88"/>
  <c r="M27" i="88"/>
  <c r="L27" i="88"/>
  <c r="I27" i="88"/>
  <c r="J27" i="88" s="1"/>
  <c r="K27" i="88" s="1"/>
  <c r="N27" i="88" s="1"/>
  <c r="H27" i="88"/>
  <c r="G27" i="88"/>
  <c r="F27" i="88"/>
  <c r="Q9" i="89"/>
  <c r="P9" i="89"/>
  <c r="O9" i="89"/>
  <c r="M9" i="89"/>
  <c r="L9" i="89"/>
  <c r="J9" i="89"/>
  <c r="K9" i="89" s="1"/>
  <c r="N9" i="89" s="1"/>
  <c r="I9" i="89"/>
  <c r="H9" i="89"/>
  <c r="G9" i="89"/>
  <c r="F9" i="89"/>
  <c r="Q15" i="89"/>
  <c r="P15" i="89"/>
  <c r="O15" i="89"/>
  <c r="M15" i="89"/>
  <c r="L15" i="89"/>
  <c r="I15" i="89"/>
  <c r="J15" i="89" s="1"/>
  <c r="K15" i="89" s="1"/>
  <c r="N15" i="89" s="1"/>
  <c r="H15" i="89"/>
  <c r="G15" i="89"/>
  <c r="F15" i="89"/>
  <c r="Q21" i="89"/>
  <c r="P21" i="89"/>
  <c r="O21" i="89"/>
  <c r="M21" i="89"/>
  <c r="L21" i="89"/>
  <c r="J21" i="89"/>
  <c r="K21" i="89" s="1"/>
  <c r="N21" i="89" s="1"/>
  <c r="I21" i="89"/>
  <c r="H21" i="89"/>
  <c r="G21" i="89"/>
  <c r="F21" i="89"/>
  <c r="Q27" i="89"/>
  <c r="P27" i="89"/>
  <c r="O27" i="89"/>
  <c r="M27" i="89"/>
  <c r="L27" i="89"/>
  <c r="I27" i="89"/>
  <c r="J27" i="89" s="1"/>
  <c r="K27" i="89" s="1"/>
  <c r="N27" i="89" s="1"/>
  <c r="H27" i="89"/>
  <c r="G27" i="89"/>
  <c r="F27" i="89"/>
  <c r="Q9" i="91"/>
  <c r="P9" i="91"/>
  <c r="O9" i="91"/>
  <c r="M9" i="91"/>
  <c r="L9" i="91"/>
  <c r="J9" i="91"/>
  <c r="K9" i="91" s="1"/>
  <c r="N9" i="91" s="1"/>
  <c r="I9" i="91"/>
  <c r="H9" i="91"/>
  <c r="G9" i="91"/>
  <c r="F9" i="91"/>
  <c r="Q15" i="91"/>
  <c r="P15" i="91"/>
  <c r="O15" i="91"/>
  <c r="M15" i="91"/>
  <c r="L15" i="91"/>
  <c r="I15" i="91"/>
  <c r="J15" i="91" s="1"/>
  <c r="K15" i="91" s="1"/>
  <c r="N15" i="91" s="1"/>
  <c r="H15" i="91"/>
  <c r="G15" i="91"/>
  <c r="F15" i="91"/>
  <c r="Q21" i="91"/>
  <c r="P21" i="91"/>
  <c r="O21" i="91"/>
  <c r="M21" i="91"/>
  <c r="L21" i="91"/>
  <c r="J21" i="91"/>
  <c r="K21" i="91" s="1"/>
  <c r="N21" i="91" s="1"/>
  <c r="I21" i="91"/>
  <c r="H21" i="91"/>
  <c r="G21" i="91"/>
  <c r="F21" i="91"/>
  <c r="Q27" i="91"/>
  <c r="P27" i="91"/>
  <c r="O27" i="91"/>
  <c r="M27" i="91"/>
  <c r="L27" i="91"/>
  <c r="I27" i="91"/>
  <c r="J27" i="91" s="1"/>
  <c r="K27" i="91" s="1"/>
  <c r="N27" i="91" s="1"/>
  <c r="H27" i="91"/>
  <c r="G27" i="91"/>
  <c r="F27" i="91"/>
  <c r="Q9" i="34"/>
  <c r="P9" i="34"/>
  <c r="O9" i="34"/>
  <c r="M9" i="34"/>
  <c r="L9" i="34"/>
  <c r="J9" i="34"/>
  <c r="K9" i="34" s="1"/>
  <c r="N9" i="34" s="1"/>
  <c r="I9" i="34"/>
  <c r="H9" i="34"/>
  <c r="G9" i="34"/>
  <c r="F9" i="34"/>
  <c r="Q15" i="34"/>
  <c r="P15" i="34"/>
  <c r="O15" i="34"/>
  <c r="M15" i="34"/>
  <c r="L15" i="34"/>
  <c r="I15" i="34"/>
  <c r="J15" i="34" s="1"/>
  <c r="K15" i="34" s="1"/>
  <c r="N15" i="34" s="1"/>
  <c r="H15" i="34"/>
  <c r="G15" i="34"/>
  <c r="F15" i="34"/>
  <c r="Q21" i="34"/>
  <c r="P21" i="34"/>
  <c r="O21" i="34"/>
  <c r="M21" i="34"/>
  <c r="L21" i="34"/>
  <c r="J21" i="34"/>
  <c r="K21" i="34" s="1"/>
  <c r="N21" i="34" s="1"/>
  <c r="I21" i="34"/>
  <c r="H21" i="34"/>
  <c r="G21" i="34"/>
  <c r="F21" i="34"/>
  <c r="Q27" i="34"/>
  <c r="P27" i="34"/>
  <c r="O27" i="34"/>
  <c r="M27" i="34"/>
  <c r="L27" i="34"/>
  <c r="I27" i="34"/>
  <c r="J27" i="34" s="1"/>
  <c r="K27" i="34" s="1"/>
  <c r="N27" i="34" s="1"/>
  <c r="H27" i="34"/>
  <c r="G27" i="34"/>
  <c r="F27" i="34"/>
  <c r="F5" i="35"/>
  <c r="G5" i="35"/>
  <c r="H5" i="35"/>
  <c r="I5" i="35"/>
  <c r="J5" i="35"/>
  <c r="K5" i="35"/>
  <c r="N5" i="35" s="1"/>
  <c r="L5" i="35"/>
  <c r="M5" i="35"/>
  <c r="O5" i="35"/>
  <c r="P5" i="35"/>
  <c r="Q5" i="35"/>
  <c r="F6" i="35"/>
  <c r="G6" i="35"/>
  <c r="H6" i="35"/>
  <c r="I6" i="35"/>
  <c r="J6" i="35" s="1"/>
  <c r="K6" i="35" s="1"/>
  <c r="N6" i="35" s="1"/>
  <c r="L6" i="35"/>
  <c r="M6" i="35"/>
  <c r="O6" i="35"/>
  <c r="P6" i="35"/>
  <c r="Q6" i="35"/>
  <c r="F7" i="35"/>
  <c r="G7" i="35"/>
  <c r="H7" i="35"/>
  <c r="I7" i="35"/>
  <c r="J7" i="35"/>
  <c r="K7" i="35"/>
  <c r="N7" i="35" s="1"/>
  <c r="L7" i="35"/>
  <c r="M7" i="35"/>
  <c r="O7" i="35"/>
  <c r="P7" i="35"/>
  <c r="Q7" i="35"/>
  <c r="F8" i="35"/>
  <c r="G8" i="35"/>
  <c r="H8" i="35"/>
  <c r="I8" i="35"/>
  <c r="J8" i="35" s="1"/>
  <c r="K8" i="35" s="1"/>
  <c r="N8" i="35" s="1"/>
  <c r="L8" i="35"/>
  <c r="M8" i="35"/>
  <c r="O8" i="35"/>
  <c r="P8" i="35"/>
  <c r="Q8" i="35"/>
  <c r="F10" i="35"/>
  <c r="G10" i="35"/>
  <c r="H10" i="35"/>
  <c r="I10" i="35"/>
  <c r="J10" i="35" s="1"/>
  <c r="K10" i="35" s="1"/>
  <c r="N10" i="35" s="1"/>
  <c r="L10" i="35"/>
  <c r="M10" i="35"/>
  <c r="O10" i="35"/>
  <c r="P10" i="35"/>
  <c r="Q10" i="35"/>
  <c r="F11" i="35"/>
  <c r="G11" i="35"/>
  <c r="J11" i="35" s="1"/>
  <c r="K11" i="35" s="1"/>
  <c r="N11" i="35" s="1"/>
  <c r="H11" i="35"/>
  <c r="I11" i="35"/>
  <c r="L11" i="35"/>
  <c r="M11" i="35"/>
  <c r="O11" i="35"/>
  <c r="P11" i="35"/>
  <c r="Q11" i="35"/>
  <c r="F12" i="35"/>
  <c r="G12" i="35"/>
  <c r="H12" i="35"/>
  <c r="I12" i="35"/>
  <c r="J12" i="35" s="1"/>
  <c r="K12" i="35" s="1"/>
  <c r="N12" i="35" s="1"/>
  <c r="L12" i="35"/>
  <c r="M12" i="35"/>
  <c r="O12" i="35"/>
  <c r="P12" i="35"/>
  <c r="Q12" i="35"/>
  <c r="F13" i="35"/>
  <c r="G13" i="35"/>
  <c r="H13" i="35"/>
  <c r="I13" i="35"/>
  <c r="J13" i="35" s="1"/>
  <c r="K13" i="35" s="1"/>
  <c r="N13" i="35" s="1"/>
  <c r="L13" i="35"/>
  <c r="M13" i="35"/>
  <c r="O13" i="35"/>
  <c r="P13" i="35"/>
  <c r="Q13" i="35"/>
  <c r="F14" i="35"/>
  <c r="G14" i="35"/>
  <c r="H14" i="35"/>
  <c r="I14" i="35"/>
  <c r="J14" i="35" s="1"/>
  <c r="K14" i="35" s="1"/>
  <c r="N14" i="35" s="1"/>
  <c r="L14" i="35"/>
  <c r="M14" i="35"/>
  <c r="O14" i="35"/>
  <c r="P14" i="35"/>
  <c r="Q14" i="35"/>
  <c r="F16" i="35"/>
  <c r="G16" i="35"/>
  <c r="H16" i="35"/>
  <c r="I16" i="35"/>
  <c r="J16" i="35" s="1"/>
  <c r="K16" i="35" s="1"/>
  <c r="N16" i="35" s="1"/>
  <c r="L16" i="35"/>
  <c r="M16" i="35"/>
  <c r="O16" i="35"/>
  <c r="P16" i="35"/>
  <c r="Q16" i="35"/>
  <c r="F17" i="35"/>
  <c r="G17" i="35"/>
  <c r="H17" i="35"/>
  <c r="I17" i="35"/>
  <c r="J17" i="35"/>
  <c r="K17" i="35"/>
  <c r="N17" i="35" s="1"/>
  <c r="L17" i="35"/>
  <c r="M17" i="35"/>
  <c r="O17" i="35"/>
  <c r="P17" i="35"/>
  <c r="Q17" i="35"/>
  <c r="F18" i="35"/>
  <c r="G18" i="35"/>
  <c r="H18" i="35"/>
  <c r="I18" i="35"/>
  <c r="J18" i="35" s="1"/>
  <c r="K18" i="35" s="1"/>
  <c r="N18" i="35" s="1"/>
  <c r="L18" i="35"/>
  <c r="M18" i="35"/>
  <c r="O18" i="35"/>
  <c r="P18" i="35"/>
  <c r="Q18" i="35"/>
  <c r="F19" i="35"/>
  <c r="G19" i="35"/>
  <c r="H19" i="35"/>
  <c r="I19" i="35"/>
  <c r="J19" i="35"/>
  <c r="K19" i="35"/>
  <c r="N19" i="35" s="1"/>
  <c r="L19" i="35"/>
  <c r="M19" i="35"/>
  <c r="O19" i="35"/>
  <c r="P19" i="35"/>
  <c r="Q19" i="35"/>
  <c r="F20" i="35"/>
  <c r="G20" i="35"/>
  <c r="H20" i="35"/>
  <c r="I20" i="35"/>
  <c r="J20" i="35" s="1"/>
  <c r="K20" i="35" s="1"/>
  <c r="N20" i="35" s="1"/>
  <c r="L20" i="35"/>
  <c r="M20" i="35"/>
  <c r="O20" i="35"/>
  <c r="P20" i="35"/>
  <c r="Q20" i="35"/>
  <c r="F22" i="35"/>
  <c r="G22" i="35"/>
  <c r="H22" i="35"/>
  <c r="I22" i="35"/>
  <c r="J22" i="35" s="1"/>
  <c r="K22" i="35" s="1"/>
  <c r="N22" i="35" s="1"/>
  <c r="L22" i="35"/>
  <c r="M22" i="35"/>
  <c r="O22" i="35"/>
  <c r="P22" i="35"/>
  <c r="Q22" i="35"/>
  <c r="F23" i="35"/>
  <c r="G23" i="35"/>
  <c r="H23" i="35"/>
  <c r="I23" i="35"/>
  <c r="J23" i="35"/>
  <c r="K23" i="35" s="1"/>
  <c r="N23" i="35" s="1"/>
  <c r="L23" i="35"/>
  <c r="M23" i="35"/>
  <c r="O23" i="35"/>
  <c r="P23" i="35"/>
  <c r="Q23" i="35"/>
  <c r="F24" i="35"/>
  <c r="G24" i="35"/>
  <c r="H24" i="35"/>
  <c r="I24" i="35"/>
  <c r="J24" i="35" s="1"/>
  <c r="K24" i="35" s="1"/>
  <c r="N24" i="35" s="1"/>
  <c r="L24" i="35"/>
  <c r="M24" i="35"/>
  <c r="O24" i="35"/>
  <c r="P24" i="35"/>
  <c r="Q24" i="35"/>
  <c r="F25" i="35"/>
  <c r="G25" i="35"/>
  <c r="H25" i="35"/>
  <c r="I25" i="35"/>
  <c r="J25" i="35"/>
  <c r="K25" i="35" s="1"/>
  <c r="N25" i="35" s="1"/>
  <c r="L25" i="35"/>
  <c r="M25" i="35"/>
  <c r="O25" i="35"/>
  <c r="P25" i="35"/>
  <c r="Q25" i="35"/>
  <c r="F26" i="35"/>
  <c r="G26" i="35"/>
  <c r="H26" i="35"/>
  <c r="I26" i="35"/>
  <c r="J26" i="35" s="1"/>
  <c r="K26" i="35" s="1"/>
  <c r="N26" i="35" s="1"/>
  <c r="L26" i="35"/>
  <c r="M26" i="35"/>
  <c r="O26" i="35"/>
  <c r="P26" i="35"/>
  <c r="Q26" i="35"/>
  <c r="F28" i="35"/>
  <c r="G28" i="35"/>
  <c r="H28" i="35"/>
  <c r="I28" i="35"/>
  <c r="J28" i="35" s="1"/>
  <c r="K28" i="35" s="1"/>
  <c r="N28" i="35" s="1"/>
  <c r="L28" i="35"/>
  <c r="M28" i="35"/>
  <c r="O28" i="35"/>
  <c r="P28" i="35"/>
  <c r="Q28" i="35"/>
  <c r="F5" i="39"/>
  <c r="G5" i="39"/>
  <c r="H5" i="39"/>
  <c r="I5" i="39"/>
  <c r="J5" i="39" s="1"/>
  <c r="K5" i="39" s="1"/>
  <c r="N5" i="39" s="1"/>
  <c r="L5" i="39"/>
  <c r="M5" i="39"/>
  <c r="O5" i="39"/>
  <c r="P5" i="39"/>
  <c r="Q5" i="39"/>
  <c r="F6" i="39"/>
  <c r="G6" i="39"/>
  <c r="H6" i="39"/>
  <c r="I6" i="39"/>
  <c r="J6" i="39" s="1"/>
  <c r="K6" i="39" s="1"/>
  <c r="N6" i="39" s="1"/>
  <c r="L6" i="39"/>
  <c r="M6" i="39"/>
  <c r="O6" i="39"/>
  <c r="P6" i="39"/>
  <c r="Q6" i="39"/>
  <c r="F7" i="39"/>
  <c r="G7" i="39"/>
  <c r="H7" i="39"/>
  <c r="I7" i="39"/>
  <c r="J7" i="39" s="1"/>
  <c r="K7" i="39" s="1"/>
  <c r="N7" i="39" s="1"/>
  <c r="L7" i="39"/>
  <c r="M7" i="39"/>
  <c r="O7" i="39"/>
  <c r="P7" i="39"/>
  <c r="Q7" i="39"/>
  <c r="F8" i="39"/>
  <c r="G8" i="39"/>
  <c r="H8" i="39"/>
  <c r="I8" i="39"/>
  <c r="J8" i="39"/>
  <c r="K8" i="39" s="1"/>
  <c r="N8" i="39" s="1"/>
  <c r="L8" i="39"/>
  <c r="M8" i="39"/>
  <c r="O8" i="39"/>
  <c r="P8" i="39"/>
  <c r="Q8" i="39"/>
  <c r="F10" i="39"/>
  <c r="G10" i="39"/>
  <c r="H10" i="39"/>
  <c r="I10" i="39"/>
  <c r="J10" i="39"/>
  <c r="K10" i="39" s="1"/>
  <c r="N10" i="39" s="1"/>
  <c r="L10" i="39"/>
  <c r="M10" i="39"/>
  <c r="O10" i="39"/>
  <c r="P10" i="39"/>
  <c r="Q10" i="39"/>
  <c r="F11" i="39"/>
  <c r="G11" i="39"/>
  <c r="H11" i="39"/>
  <c r="I11" i="39"/>
  <c r="J11" i="39"/>
  <c r="K11" i="39" s="1"/>
  <c r="N11" i="39" s="1"/>
  <c r="L11" i="39"/>
  <c r="M11" i="39"/>
  <c r="O11" i="39"/>
  <c r="P11" i="39"/>
  <c r="Q11" i="39"/>
  <c r="F12" i="39"/>
  <c r="G12" i="39"/>
  <c r="H12" i="39"/>
  <c r="I12" i="39"/>
  <c r="J12" i="39"/>
  <c r="K12" i="39" s="1"/>
  <c r="N12" i="39" s="1"/>
  <c r="L12" i="39"/>
  <c r="M12" i="39"/>
  <c r="O12" i="39"/>
  <c r="P12" i="39"/>
  <c r="Q12" i="39"/>
  <c r="F13" i="39"/>
  <c r="G13" i="39"/>
  <c r="H13" i="39"/>
  <c r="I13" i="39"/>
  <c r="J13" i="39" s="1"/>
  <c r="K13" i="39" s="1"/>
  <c r="N13" i="39" s="1"/>
  <c r="L13" i="39"/>
  <c r="M13" i="39"/>
  <c r="O13" i="39"/>
  <c r="P13" i="39"/>
  <c r="Q13" i="39"/>
  <c r="F14" i="39"/>
  <c r="G14" i="39"/>
  <c r="H14" i="39"/>
  <c r="I14" i="39"/>
  <c r="J14" i="39"/>
  <c r="K14" i="39" s="1"/>
  <c r="N14" i="39" s="1"/>
  <c r="L14" i="39"/>
  <c r="M14" i="39"/>
  <c r="O14" i="39"/>
  <c r="P14" i="39"/>
  <c r="Q14" i="39"/>
  <c r="F16" i="39"/>
  <c r="G16" i="39"/>
  <c r="H16" i="39"/>
  <c r="I16" i="39"/>
  <c r="J16" i="39"/>
  <c r="K16" i="39" s="1"/>
  <c r="N16" i="39" s="1"/>
  <c r="L16" i="39"/>
  <c r="M16" i="39"/>
  <c r="O16" i="39"/>
  <c r="P16" i="39"/>
  <c r="Q16" i="39"/>
  <c r="F17" i="39"/>
  <c r="G17" i="39"/>
  <c r="H17" i="39"/>
  <c r="I17" i="39"/>
  <c r="J17" i="39"/>
  <c r="K17" i="39" s="1"/>
  <c r="N17" i="39" s="1"/>
  <c r="L17" i="39"/>
  <c r="M17" i="39"/>
  <c r="O17" i="39"/>
  <c r="P17" i="39"/>
  <c r="Q17" i="39"/>
  <c r="F18" i="39"/>
  <c r="G18" i="39"/>
  <c r="H18" i="39"/>
  <c r="I18" i="39"/>
  <c r="J18" i="39"/>
  <c r="K18" i="39" s="1"/>
  <c r="N18" i="39" s="1"/>
  <c r="L18" i="39"/>
  <c r="M18" i="39"/>
  <c r="O18" i="39"/>
  <c r="P18" i="39"/>
  <c r="Q18" i="39"/>
  <c r="F19" i="39"/>
  <c r="G19" i="39"/>
  <c r="H19" i="39"/>
  <c r="I19" i="39"/>
  <c r="J19" i="39"/>
  <c r="K19" i="39" s="1"/>
  <c r="N19" i="39" s="1"/>
  <c r="L19" i="39"/>
  <c r="M19" i="39"/>
  <c r="O19" i="39"/>
  <c r="P19" i="39"/>
  <c r="Q19" i="39"/>
  <c r="F20" i="39"/>
  <c r="G20" i="39"/>
  <c r="H20" i="39"/>
  <c r="I20" i="39"/>
  <c r="J20" i="39"/>
  <c r="K20" i="39" s="1"/>
  <c r="N20" i="39" s="1"/>
  <c r="L20" i="39"/>
  <c r="M20" i="39"/>
  <c r="O20" i="39"/>
  <c r="P20" i="39"/>
  <c r="Q20" i="39"/>
  <c r="F22" i="39"/>
  <c r="G22" i="39"/>
  <c r="H22" i="39"/>
  <c r="I22" i="39"/>
  <c r="J22" i="39" s="1"/>
  <c r="K22" i="39" s="1"/>
  <c r="N22" i="39" s="1"/>
  <c r="L22" i="39"/>
  <c r="M22" i="39"/>
  <c r="O22" i="39"/>
  <c r="P22" i="39"/>
  <c r="Q22" i="39"/>
  <c r="F23" i="39"/>
  <c r="G23" i="39"/>
  <c r="H23" i="39"/>
  <c r="I23" i="39"/>
  <c r="J23" i="39"/>
  <c r="K23" i="39"/>
  <c r="N23" i="39" s="1"/>
  <c r="L23" i="39"/>
  <c r="M23" i="39"/>
  <c r="O23" i="39"/>
  <c r="P23" i="39"/>
  <c r="Q23" i="39"/>
  <c r="F24" i="39"/>
  <c r="G24" i="39"/>
  <c r="H24" i="39"/>
  <c r="I24" i="39"/>
  <c r="J24" i="39"/>
  <c r="K24" i="39" s="1"/>
  <c r="N24" i="39" s="1"/>
  <c r="L24" i="39"/>
  <c r="M24" i="39"/>
  <c r="O24" i="39"/>
  <c r="P24" i="39"/>
  <c r="Q24" i="39"/>
  <c r="F25" i="39"/>
  <c r="G25" i="39"/>
  <c r="H25" i="39"/>
  <c r="I25" i="39"/>
  <c r="J25" i="39"/>
  <c r="K25" i="39" s="1"/>
  <c r="N25" i="39" s="1"/>
  <c r="L25" i="39"/>
  <c r="M25" i="39"/>
  <c r="O25" i="39"/>
  <c r="P25" i="39"/>
  <c r="Q25" i="39"/>
  <c r="F26" i="39"/>
  <c r="G26" i="39"/>
  <c r="H26" i="39"/>
  <c r="I26" i="39"/>
  <c r="J26" i="39"/>
  <c r="K26" i="39" s="1"/>
  <c r="N26" i="39" s="1"/>
  <c r="L26" i="39"/>
  <c r="M26" i="39"/>
  <c r="O26" i="39"/>
  <c r="P26" i="39"/>
  <c r="Q26" i="39"/>
  <c r="F28" i="39"/>
  <c r="G28" i="39"/>
  <c r="H28" i="39"/>
  <c r="I28" i="39"/>
  <c r="J28" i="39" s="1"/>
  <c r="K28" i="39" s="1"/>
  <c r="N28" i="39" s="1"/>
  <c r="L28" i="39"/>
  <c r="M28" i="39"/>
  <c r="O28" i="39"/>
  <c r="P28" i="39"/>
  <c r="Q28" i="39"/>
  <c r="F5" i="44"/>
  <c r="G5" i="44"/>
  <c r="H5" i="44"/>
  <c r="I5" i="44"/>
  <c r="J5" i="44"/>
  <c r="K5" i="44"/>
  <c r="N5" i="44" s="1"/>
  <c r="L5" i="44"/>
  <c r="M5" i="44"/>
  <c r="O5" i="44"/>
  <c r="P5" i="44"/>
  <c r="Q5" i="44"/>
  <c r="F6" i="44"/>
  <c r="G6" i="44"/>
  <c r="H6" i="44"/>
  <c r="I6" i="44"/>
  <c r="J6" i="44"/>
  <c r="K6" i="44" s="1"/>
  <c r="N6" i="44" s="1"/>
  <c r="L6" i="44"/>
  <c r="M6" i="44"/>
  <c r="O6" i="44"/>
  <c r="P6" i="44"/>
  <c r="Q6" i="44"/>
  <c r="F7" i="44"/>
  <c r="G7" i="44"/>
  <c r="H7" i="44"/>
  <c r="I7" i="44"/>
  <c r="J7" i="44"/>
  <c r="K7" i="44" s="1"/>
  <c r="N7" i="44" s="1"/>
  <c r="L7" i="44"/>
  <c r="M7" i="44"/>
  <c r="O7" i="44"/>
  <c r="P7" i="44"/>
  <c r="Q7" i="44"/>
  <c r="F8" i="44"/>
  <c r="G8" i="44"/>
  <c r="H8" i="44"/>
  <c r="I8" i="44"/>
  <c r="J8" i="44"/>
  <c r="K8" i="44" s="1"/>
  <c r="N8" i="44" s="1"/>
  <c r="L8" i="44"/>
  <c r="M8" i="44"/>
  <c r="O8" i="44"/>
  <c r="P8" i="44"/>
  <c r="Q8" i="44"/>
  <c r="F10" i="44"/>
  <c r="G10" i="44"/>
  <c r="H10" i="44"/>
  <c r="I10" i="44"/>
  <c r="J10" i="44" s="1"/>
  <c r="K10" i="44" s="1"/>
  <c r="N10" i="44" s="1"/>
  <c r="L10" i="44"/>
  <c r="M10" i="44"/>
  <c r="O10" i="44"/>
  <c r="P10" i="44"/>
  <c r="Q10" i="44"/>
  <c r="F11" i="44"/>
  <c r="G11" i="44"/>
  <c r="J11" i="44" s="1"/>
  <c r="K11" i="44" s="1"/>
  <c r="N11" i="44" s="1"/>
  <c r="H11" i="44"/>
  <c r="I11" i="44"/>
  <c r="L11" i="44"/>
  <c r="M11" i="44"/>
  <c r="O11" i="44"/>
  <c r="P11" i="44"/>
  <c r="Q11" i="44"/>
  <c r="F12" i="44"/>
  <c r="G12" i="44"/>
  <c r="H12" i="44"/>
  <c r="I12" i="44"/>
  <c r="J12" i="44" s="1"/>
  <c r="K12" i="44" s="1"/>
  <c r="N12" i="44" s="1"/>
  <c r="L12" i="44"/>
  <c r="M12" i="44"/>
  <c r="O12" i="44"/>
  <c r="P12" i="44"/>
  <c r="Q12" i="44"/>
  <c r="F13" i="44"/>
  <c r="G13" i="44"/>
  <c r="H13" i="44"/>
  <c r="I13" i="44"/>
  <c r="J13" i="44"/>
  <c r="K13" i="44"/>
  <c r="N13" i="44" s="1"/>
  <c r="L13" i="44"/>
  <c r="M13" i="44"/>
  <c r="O13" i="44"/>
  <c r="P13" i="44"/>
  <c r="Q13" i="44"/>
  <c r="F14" i="44"/>
  <c r="G14" i="44"/>
  <c r="H14" i="44"/>
  <c r="I14" i="44"/>
  <c r="J14" i="44"/>
  <c r="K14" i="44" s="1"/>
  <c r="N14" i="44" s="1"/>
  <c r="L14" i="44"/>
  <c r="M14" i="44"/>
  <c r="O14" i="44"/>
  <c r="P14" i="44"/>
  <c r="Q14" i="44"/>
  <c r="F16" i="44"/>
  <c r="G16" i="44"/>
  <c r="H16" i="44"/>
  <c r="I16" i="44"/>
  <c r="J16" i="44"/>
  <c r="K16" i="44" s="1"/>
  <c r="N16" i="44" s="1"/>
  <c r="L16" i="44"/>
  <c r="M16" i="44"/>
  <c r="O16" i="44"/>
  <c r="P16" i="44"/>
  <c r="Q16" i="44"/>
  <c r="F17" i="44"/>
  <c r="G17" i="44"/>
  <c r="H17" i="44"/>
  <c r="I17" i="44"/>
  <c r="J17" i="44"/>
  <c r="K17" i="44"/>
  <c r="N17" i="44" s="1"/>
  <c r="L17" i="44"/>
  <c r="M17" i="44"/>
  <c r="O17" i="44"/>
  <c r="P17" i="44"/>
  <c r="Q17" i="44"/>
  <c r="F18" i="44"/>
  <c r="G18" i="44"/>
  <c r="H18" i="44"/>
  <c r="I18" i="44"/>
  <c r="J18" i="44" s="1"/>
  <c r="K18" i="44" s="1"/>
  <c r="N18" i="44" s="1"/>
  <c r="L18" i="44"/>
  <c r="M18" i="44"/>
  <c r="O18" i="44"/>
  <c r="P18" i="44"/>
  <c r="Q18" i="44"/>
  <c r="F19" i="44"/>
  <c r="G19" i="44"/>
  <c r="H19" i="44"/>
  <c r="I19" i="44"/>
  <c r="J19" i="44"/>
  <c r="K19" i="44"/>
  <c r="N19" i="44" s="1"/>
  <c r="L19" i="44"/>
  <c r="M19" i="44"/>
  <c r="O19" i="44"/>
  <c r="P19" i="44"/>
  <c r="Q19" i="44"/>
  <c r="F20" i="44"/>
  <c r="G20" i="44"/>
  <c r="H20" i="44"/>
  <c r="I20" i="44"/>
  <c r="J20" i="44"/>
  <c r="K20" i="44" s="1"/>
  <c r="N20" i="44" s="1"/>
  <c r="L20" i="44"/>
  <c r="M20" i="44"/>
  <c r="O20" i="44"/>
  <c r="P20" i="44"/>
  <c r="Q20" i="44"/>
  <c r="F22" i="44"/>
  <c r="G22" i="44"/>
  <c r="H22" i="44"/>
  <c r="I22" i="44"/>
  <c r="J22" i="44"/>
  <c r="K22" i="44" s="1"/>
  <c r="N22" i="44" s="1"/>
  <c r="L22" i="44"/>
  <c r="M22" i="44"/>
  <c r="O22" i="44"/>
  <c r="P22" i="44"/>
  <c r="Q22" i="44"/>
  <c r="F23" i="44"/>
  <c r="G23" i="44"/>
  <c r="H23" i="44"/>
  <c r="I23" i="44"/>
  <c r="J23" i="44"/>
  <c r="K23" i="44"/>
  <c r="N23" i="44" s="1"/>
  <c r="L23" i="44"/>
  <c r="M23" i="44"/>
  <c r="O23" i="44"/>
  <c r="P23" i="44"/>
  <c r="Q23" i="44"/>
  <c r="F24" i="44"/>
  <c r="G24" i="44"/>
  <c r="H24" i="44"/>
  <c r="I24" i="44"/>
  <c r="J24" i="44" s="1"/>
  <c r="K24" i="44" s="1"/>
  <c r="N24" i="44" s="1"/>
  <c r="L24" i="44"/>
  <c r="M24" i="44"/>
  <c r="O24" i="44"/>
  <c r="P24" i="44"/>
  <c r="Q24" i="44"/>
  <c r="F25" i="44"/>
  <c r="G25" i="44"/>
  <c r="H25" i="44"/>
  <c r="I25" i="44"/>
  <c r="J25" i="44"/>
  <c r="K25" i="44"/>
  <c r="N25" i="44" s="1"/>
  <c r="L25" i="44"/>
  <c r="M25" i="44"/>
  <c r="O25" i="44"/>
  <c r="P25" i="44"/>
  <c r="Q25" i="44"/>
  <c r="F26" i="44"/>
  <c r="G26" i="44"/>
  <c r="H26" i="44"/>
  <c r="I26" i="44"/>
  <c r="J26" i="44"/>
  <c r="K26" i="44" s="1"/>
  <c r="N26" i="44" s="1"/>
  <c r="L26" i="44"/>
  <c r="M26" i="44"/>
  <c r="O26" i="44"/>
  <c r="P26" i="44"/>
  <c r="Q26" i="44"/>
  <c r="F28" i="44"/>
  <c r="G28" i="44"/>
  <c r="H28" i="44"/>
  <c r="I28" i="44"/>
  <c r="J28" i="44"/>
  <c r="K28" i="44" s="1"/>
  <c r="N28" i="44" s="1"/>
  <c r="L28" i="44"/>
  <c r="M28" i="44"/>
  <c r="O28" i="44"/>
  <c r="P28" i="44"/>
  <c r="Q28" i="44"/>
  <c r="F5" i="46"/>
  <c r="G5" i="46"/>
  <c r="H5" i="46"/>
  <c r="I5" i="46"/>
  <c r="J5" i="46"/>
  <c r="K5" i="46"/>
  <c r="N5" i="46" s="1"/>
  <c r="L5" i="46"/>
  <c r="M5" i="46"/>
  <c r="O5" i="46"/>
  <c r="P5" i="46"/>
  <c r="Q5" i="46"/>
  <c r="F6" i="46"/>
  <c r="G6" i="46"/>
  <c r="H6" i="46"/>
  <c r="I6" i="46"/>
  <c r="J6" i="46" s="1"/>
  <c r="K6" i="46" s="1"/>
  <c r="N6" i="46" s="1"/>
  <c r="L6" i="46"/>
  <c r="M6" i="46"/>
  <c r="O6" i="46"/>
  <c r="P6" i="46"/>
  <c r="Q6" i="46"/>
  <c r="F7" i="46"/>
  <c r="G7" i="46"/>
  <c r="H7" i="46"/>
  <c r="I7" i="46"/>
  <c r="J7" i="46"/>
  <c r="K7" i="46"/>
  <c r="N7" i="46" s="1"/>
  <c r="L7" i="46"/>
  <c r="M7" i="46"/>
  <c r="O7" i="46"/>
  <c r="P7" i="46"/>
  <c r="Q7" i="46"/>
  <c r="F8" i="46"/>
  <c r="G8" i="46"/>
  <c r="H8" i="46"/>
  <c r="I8" i="46"/>
  <c r="J8" i="46"/>
  <c r="K8" i="46" s="1"/>
  <c r="N8" i="46" s="1"/>
  <c r="L8" i="46"/>
  <c r="M8" i="46"/>
  <c r="O8" i="46"/>
  <c r="P8" i="46"/>
  <c r="Q8" i="46"/>
  <c r="F10" i="46"/>
  <c r="G10" i="46"/>
  <c r="H10" i="46"/>
  <c r="I10" i="46"/>
  <c r="J10" i="46"/>
  <c r="K10" i="46" s="1"/>
  <c r="N10" i="46" s="1"/>
  <c r="L10" i="46"/>
  <c r="M10" i="46"/>
  <c r="O10" i="46"/>
  <c r="P10" i="46"/>
  <c r="Q10" i="46"/>
  <c r="F11" i="46"/>
  <c r="G11" i="46"/>
  <c r="H11" i="46"/>
  <c r="I11" i="46"/>
  <c r="J11" i="46"/>
  <c r="K11" i="46" s="1"/>
  <c r="N11" i="46" s="1"/>
  <c r="L11" i="46"/>
  <c r="M11" i="46"/>
  <c r="O11" i="46"/>
  <c r="P11" i="46"/>
  <c r="Q11" i="46"/>
  <c r="F12" i="46"/>
  <c r="G12" i="46"/>
  <c r="H12" i="46"/>
  <c r="I12" i="46"/>
  <c r="J12" i="46" s="1"/>
  <c r="K12" i="46" s="1"/>
  <c r="N12" i="46" s="1"/>
  <c r="L12" i="46"/>
  <c r="M12" i="46"/>
  <c r="O12" i="46"/>
  <c r="P12" i="46"/>
  <c r="Q12" i="46"/>
  <c r="F13" i="46"/>
  <c r="G13" i="46"/>
  <c r="H13" i="46"/>
  <c r="I13" i="46"/>
  <c r="J13" i="46"/>
  <c r="K13" i="46" s="1"/>
  <c r="N13" i="46" s="1"/>
  <c r="L13" i="46"/>
  <c r="M13" i="46"/>
  <c r="O13" i="46"/>
  <c r="P13" i="46"/>
  <c r="Q13" i="46"/>
  <c r="F14" i="46"/>
  <c r="G14" i="46"/>
  <c r="J14" i="46" s="1"/>
  <c r="K14" i="46" s="1"/>
  <c r="N14" i="46" s="1"/>
  <c r="H14" i="46"/>
  <c r="I14" i="46"/>
  <c r="L14" i="46"/>
  <c r="M14" i="46"/>
  <c r="O14" i="46"/>
  <c r="P14" i="46"/>
  <c r="Q14" i="46"/>
  <c r="F16" i="46"/>
  <c r="G16" i="46"/>
  <c r="H16" i="46"/>
  <c r="I16" i="46"/>
  <c r="J16" i="46"/>
  <c r="K16" i="46" s="1"/>
  <c r="N16" i="46" s="1"/>
  <c r="L16" i="46"/>
  <c r="M16" i="46"/>
  <c r="O16" i="46"/>
  <c r="P16" i="46"/>
  <c r="Q16" i="46"/>
  <c r="F17" i="46"/>
  <c r="G17" i="46"/>
  <c r="H17" i="46"/>
  <c r="I17" i="46"/>
  <c r="J17" i="46" s="1"/>
  <c r="K17" i="46" s="1"/>
  <c r="N17" i="46" s="1"/>
  <c r="L17" i="46"/>
  <c r="M17" i="46"/>
  <c r="O17" i="46"/>
  <c r="P17" i="46"/>
  <c r="Q17" i="46"/>
  <c r="F18" i="46"/>
  <c r="G18" i="46"/>
  <c r="H18" i="46"/>
  <c r="I18" i="46"/>
  <c r="J18" i="46"/>
  <c r="K18" i="46" s="1"/>
  <c r="N18" i="46" s="1"/>
  <c r="L18" i="46"/>
  <c r="M18" i="46"/>
  <c r="O18" i="46"/>
  <c r="P18" i="46"/>
  <c r="Q18" i="46"/>
  <c r="F19" i="46"/>
  <c r="G19" i="46"/>
  <c r="H19" i="46"/>
  <c r="I19" i="46"/>
  <c r="J19" i="46"/>
  <c r="K19" i="46" s="1"/>
  <c r="N19" i="46" s="1"/>
  <c r="L19" i="46"/>
  <c r="M19" i="46"/>
  <c r="O19" i="46"/>
  <c r="P19" i="46"/>
  <c r="Q19" i="46"/>
  <c r="F20" i="46"/>
  <c r="G20" i="46"/>
  <c r="H20" i="46"/>
  <c r="I20" i="46"/>
  <c r="J20" i="46" s="1"/>
  <c r="K20" i="46" s="1"/>
  <c r="N20" i="46" s="1"/>
  <c r="L20" i="46"/>
  <c r="M20" i="46"/>
  <c r="O20" i="46"/>
  <c r="P20" i="46"/>
  <c r="Q20" i="46"/>
  <c r="F22" i="46"/>
  <c r="G22" i="46"/>
  <c r="H22" i="46"/>
  <c r="I22" i="46"/>
  <c r="J22" i="46"/>
  <c r="K22" i="46" s="1"/>
  <c r="N22" i="46" s="1"/>
  <c r="L22" i="46"/>
  <c r="M22" i="46"/>
  <c r="O22" i="46"/>
  <c r="P22" i="46"/>
  <c r="Q22" i="46"/>
  <c r="F23" i="46"/>
  <c r="G23" i="46"/>
  <c r="H23" i="46"/>
  <c r="I23" i="46"/>
  <c r="J23" i="46" s="1"/>
  <c r="K23" i="46" s="1"/>
  <c r="N23" i="46" s="1"/>
  <c r="L23" i="46"/>
  <c r="M23" i="46"/>
  <c r="O23" i="46"/>
  <c r="P23" i="46"/>
  <c r="Q23" i="46"/>
  <c r="F24" i="46"/>
  <c r="G24" i="46"/>
  <c r="H24" i="46"/>
  <c r="I24" i="46"/>
  <c r="J24" i="46"/>
  <c r="K24" i="46" s="1"/>
  <c r="N24" i="46" s="1"/>
  <c r="L24" i="46"/>
  <c r="M24" i="46"/>
  <c r="O24" i="46"/>
  <c r="P24" i="46"/>
  <c r="Q24" i="46"/>
  <c r="F25" i="46"/>
  <c r="G25" i="46"/>
  <c r="H25" i="46"/>
  <c r="I25" i="46"/>
  <c r="J25" i="46"/>
  <c r="K25" i="46"/>
  <c r="N25" i="46" s="1"/>
  <c r="L25" i="46"/>
  <c r="M25" i="46"/>
  <c r="O25" i="46"/>
  <c r="P25" i="46"/>
  <c r="Q25" i="46"/>
  <c r="F26" i="46"/>
  <c r="G26" i="46"/>
  <c r="H26" i="46"/>
  <c r="I26" i="46"/>
  <c r="J26" i="46"/>
  <c r="K26" i="46" s="1"/>
  <c r="N26" i="46" s="1"/>
  <c r="L26" i="46"/>
  <c r="M26" i="46"/>
  <c r="O26" i="46"/>
  <c r="P26" i="46"/>
  <c r="Q26" i="46"/>
  <c r="F28" i="46"/>
  <c r="G28" i="46"/>
  <c r="H28" i="46"/>
  <c r="I28" i="46"/>
  <c r="J28" i="46" s="1"/>
  <c r="K28" i="46" s="1"/>
  <c r="N28" i="46" s="1"/>
  <c r="L28" i="46"/>
  <c r="M28" i="46"/>
  <c r="O28" i="46"/>
  <c r="P28" i="46"/>
  <c r="Q28" i="46"/>
  <c r="F5" i="47"/>
  <c r="G5" i="47"/>
  <c r="H5" i="47"/>
  <c r="I5" i="47"/>
  <c r="J5" i="47"/>
  <c r="K5" i="47" s="1"/>
  <c r="N5" i="47" s="1"/>
  <c r="L5" i="47"/>
  <c r="M5" i="47"/>
  <c r="O5" i="47"/>
  <c r="P5" i="47"/>
  <c r="Q5" i="47"/>
  <c r="F6" i="47"/>
  <c r="G6" i="47"/>
  <c r="H6" i="47"/>
  <c r="I6" i="47"/>
  <c r="J6" i="47" s="1"/>
  <c r="K6" i="47" s="1"/>
  <c r="N6" i="47" s="1"/>
  <c r="L6" i="47"/>
  <c r="M6" i="47"/>
  <c r="O6" i="47"/>
  <c r="P6" i="47"/>
  <c r="Q6" i="47"/>
  <c r="F7" i="47"/>
  <c r="G7" i="47"/>
  <c r="H7" i="47"/>
  <c r="I7" i="47"/>
  <c r="J7" i="47"/>
  <c r="K7" i="47"/>
  <c r="N7" i="47" s="1"/>
  <c r="L7" i="47"/>
  <c r="M7" i="47"/>
  <c r="O7" i="47"/>
  <c r="P7" i="47"/>
  <c r="Q7" i="47"/>
  <c r="F8" i="47"/>
  <c r="G8" i="47"/>
  <c r="H8" i="47"/>
  <c r="I8" i="47"/>
  <c r="J8" i="47"/>
  <c r="K8" i="47" s="1"/>
  <c r="N8" i="47" s="1"/>
  <c r="L8" i="47"/>
  <c r="M8" i="47"/>
  <c r="O8" i="47"/>
  <c r="P8" i="47"/>
  <c r="Q8" i="47"/>
  <c r="F10" i="47"/>
  <c r="G10" i="47"/>
  <c r="H10" i="47"/>
  <c r="I10" i="47"/>
  <c r="J10" i="47" s="1"/>
  <c r="K10" i="47" s="1"/>
  <c r="N10" i="47" s="1"/>
  <c r="L10" i="47"/>
  <c r="M10" i="47"/>
  <c r="O10" i="47"/>
  <c r="P10" i="47"/>
  <c r="Q10" i="47"/>
  <c r="F11" i="47"/>
  <c r="G11" i="47"/>
  <c r="H11" i="47"/>
  <c r="I11" i="47"/>
  <c r="J11" i="47"/>
  <c r="K11" i="47" s="1"/>
  <c r="N11" i="47" s="1"/>
  <c r="L11" i="47"/>
  <c r="M11" i="47"/>
  <c r="O11" i="47"/>
  <c r="P11" i="47"/>
  <c r="Q11" i="47"/>
  <c r="F12" i="47"/>
  <c r="G12" i="47"/>
  <c r="H12" i="47"/>
  <c r="I12" i="47"/>
  <c r="J12" i="47" s="1"/>
  <c r="K12" i="47" s="1"/>
  <c r="N12" i="47" s="1"/>
  <c r="L12" i="47"/>
  <c r="M12" i="47"/>
  <c r="O12" i="47"/>
  <c r="P12" i="47"/>
  <c r="Q12" i="47"/>
  <c r="F13" i="47"/>
  <c r="G13" i="47"/>
  <c r="H13" i="47"/>
  <c r="I13" i="47"/>
  <c r="J13" i="47"/>
  <c r="K13" i="47" s="1"/>
  <c r="N13" i="47" s="1"/>
  <c r="L13" i="47"/>
  <c r="M13" i="47"/>
  <c r="O13" i="47"/>
  <c r="P13" i="47"/>
  <c r="Q13" i="47"/>
  <c r="F14" i="47"/>
  <c r="G14" i="47"/>
  <c r="H14" i="47"/>
  <c r="I14" i="47"/>
  <c r="J14" i="47" s="1"/>
  <c r="K14" i="47" s="1"/>
  <c r="N14" i="47" s="1"/>
  <c r="L14" i="47"/>
  <c r="M14" i="47"/>
  <c r="O14" i="47"/>
  <c r="P14" i="47"/>
  <c r="Q14" i="47"/>
  <c r="F16" i="47"/>
  <c r="G16" i="47"/>
  <c r="H16" i="47"/>
  <c r="I16" i="47"/>
  <c r="J16" i="47"/>
  <c r="K16" i="47" s="1"/>
  <c r="N16" i="47" s="1"/>
  <c r="L16" i="47"/>
  <c r="M16" i="47"/>
  <c r="O16" i="47"/>
  <c r="P16" i="47"/>
  <c r="Q16" i="47"/>
  <c r="F17" i="47"/>
  <c r="G17" i="47"/>
  <c r="H17" i="47"/>
  <c r="I17" i="47"/>
  <c r="J17" i="47" s="1"/>
  <c r="K17" i="47" s="1"/>
  <c r="N17" i="47" s="1"/>
  <c r="L17" i="47"/>
  <c r="M17" i="47"/>
  <c r="O17" i="47"/>
  <c r="P17" i="47"/>
  <c r="Q17" i="47"/>
  <c r="F18" i="47"/>
  <c r="G18" i="47"/>
  <c r="H18" i="47"/>
  <c r="I18" i="47"/>
  <c r="J18" i="47" s="1"/>
  <c r="K18" i="47" s="1"/>
  <c r="L18" i="47"/>
  <c r="M18" i="47"/>
  <c r="N18" i="47"/>
  <c r="O18" i="47"/>
  <c r="P18" i="47"/>
  <c r="Q18" i="47"/>
  <c r="F19" i="47"/>
  <c r="G19" i="47"/>
  <c r="H19" i="47"/>
  <c r="I19" i="47"/>
  <c r="J19" i="47"/>
  <c r="K19" i="47" s="1"/>
  <c r="N19" i="47" s="1"/>
  <c r="L19" i="47"/>
  <c r="M19" i="47"/>
  <c r="O19" i="47"/>
  <c r="P19" i="47"/>
  <c r="Q19" i="47"/>
  <c r="F20" i="47"/>
  <c r="G20" i="47"/>
  <c r="H20" i="47"/>
  <c r="I20" i="47"/>
  <c r="J20" i="47"/>
  <c r="K20" i="47" s="1"/>
  <c r="N20" i="47" s="1"/>
  <c r="L20" i="47"/>
  <c r="M20" i="47"/>
  <c r="O20" i="47"/>
  <c r="P20" i="47"/>
  <c r="Q20" i="47"/>
  <c r="F22" i="47"/>
  <c r="G22" i="47"/>
  <c r="H22" i="47"/>
  <c r="I22" i="47"/>
  <c r="J22" i="47"/>
  <c r="K22" i="47" s="1"/>
  <c r="N22" i="47" s="1"/>
  <c r="L22" i="47"/>
  <c r="M22" i="47"/>
  <c r="O22" i="47"/>
  <c r="P22" i="47"/>
  <c r="Q22" i="47"/>
  <c r="F23" i="47"/>
  <c r="G23" i="47"/>
  <c r="H23" i="47"/>
  <c r="I23" i="47"/>
  <c r="J23" i="47"/>
  <c r="K23" i="47"/>
  <c r="N23" i="47" s="1"/>
  <c r="L23" i="47"/>
  <c r="M23" i="47"/>
  <c r="O23" i="47"/>
  <c r="P23" i="47"/>
  <c r="Q23" i="47"/>
  <c r="F24" i="47"/>
  <c r="G24" i="47"/>
  <c r="H24" i="47"/>
  <c r="I24" i="47"/>
  <c r="J24" i="47" s="1"/>
  <c r="K24" i="47" s="1"/>
  <c r="N24" i="47" s="1"/>
  <c r="L24" i="47"/>
  <c r="M24" i="47"/>
  <c r="O24" i="47"/>
  <c r="P24" i="47"/>
  <c r="Q24" i="47"/>
  <c r="F25" i="47"/>
  <c r="G25" i="47"/>
  <c r="H25" i="47"/>
  <c r="I25" i="47"/>
  <c r="J25" i="47"/>
  <c r="K25" i="47" s="1"/>
  <c r="N25" i="47" s="1"/>
  <c r="L25" i="47"/>
  <c r="M25" i="47"/>
  <c r="O25" i="47"/>
  <c r="P25" i="47"/>
  <c r="Q25" i="47"/>
  <c r="F26" i="47"/>
  <c r="G26" i="47"/>
  <c r="H26" i="47"/>
  <c r="I26" i="47"/>
  <c r="J26" i="47"/>
  <c r="K26" i="47" s="1"/>
  <c r="N26" i="47" s="1"/>
  <c r="L26" i="47"/>
  <c r="M26" i="47"/>
  <c r="O26" i="47"/>
  <c r="P26" i="47"/>
  <c r="Q26" i="47"/>
  <c r="F28" i="47"/>
  <c r="G28" i="47"/>
  <c r="H28" i="47"/>
  <c r="I28" i="47"/>
  <c r="J28" i="47"/>
  <c r="K28" i="47" s="1"/>
  <c r="N28" i="47" s="1"/>
  <c r="L28" i="47"/>
  <c r="M28" i="47"/>
  <c r="O28" i="47"/>
  <c r="P28" i="47"/>
  <c r="Q28" i="47"/>
  <c r="F5" i="50"/>
  <c r="G5" i="50"/>
  <c r="H5" i="50"/>
  <c r="I5" i="50"/>
  <c r="J5" i="50"/>
  <c r="K5" i="50" s="1"/>
  <c r="N5" i="50" s="1"/>
  <c r="L5" i="50"/>
  <c r="M5" i="50"/>
  <c r="O5" i="50"/>
  <c r="P5" i="50"/>
  <c r="Q5" i="50"/>
  <c r="F6" i="50"/>
  <c r="G6" i="50"/>
  <c r="H6" i="50"/>
  <c r="I6" i="50"/>
  <c r="J6" i="50"/>
  <c r="K6" i="50" s="1"/>
  <c r="N6" i="50" s="1"/>
  <c r="L6" i="50"/>
  <c r="M6" i="50"/>
  <c r="O6" i="50"/>
  <c r="P6" i="50"/>
  <c r="Q6" i="50"/>
  <c r="F7" i="50"/>
  <c r="G7" i="50"/>
  <c r="H7" i="50"/>
  <c r="I7" i="50"/>
  <c r="J7" i="50"/>
  <c r="K7" i="50" s="1"/>
  <c r="N7" i="50" s="1"/>
  <c r="L7" i="50"/>
  <c r="M7" i="50"/>
  <c r="O7" i="50"/>
  <c r="P7" i="50"/>
  <c r="Q7" i="50"/>
  <c r="F8" i="50"/>
  <c r="G8" i="50"/>
  <c r="H8" i="50"/>
  <c r="I8" i="50"/>
  <c r="J8" i="50"/>
  <c r="K8" i="50" s="1"/>
  <c r="N8" i="50" s="1"/>
  <c r="L8" i="50"/>
  <c r="M8" i="50"/>
  <c r="O8" i="50"/>
  <c r="P8" i="50"/>
  <c r="Q8" i="50"/>
  <c r="F10" i="50"/>
  <c r="G10" i="50"/>
  <c r="H10" i="50"/>
  <c r="I10" i="50"/>
  <c r="J10" i="50"/>
  <c r="K10" i="50" s="1"/>
  <c r="N10" i="50" s="1"/>
  <c r="L10" i="50"/>
  <c r="M10" i="50"/>
  <c r="O10" i="50"/>
  <c r="P10" i="50"/>
  <c r="Q10" i="50"/>
  <c r="F11" i="50"/>
  <c r="G11" i="50"/>
  <c r="H11" i="50"/>
  <c r="I11" i="50"/>
  <c r="J11" i="50" s="1"/>
  <c r="K11" i="50" s="1"/>
  <c r="N11" i="50" s="1"/>
  <c r="L11" i="50"/>
  <c r="M11" i="50"/>
  <c r="O11" i="50"/>
  <c r="P11" i="50"/>
  <c r="Q11" i="50"/>
  <c r="F12" i="50"/>
  <c r="G12" i="50"/>
  <c r="H12" i="50"/>
  <c r="I12" i="50"/>
  <c r="J12" i="50"/>
  <c r="K12" i="50" s="1"/>
  <c r="N12" i="50" s="1"/>
  <c r="L12" i="50"/>
  <c r="M12" i="50"/>
  <c r="O12" i="50"/>
  <c r="P12" i="50"/>
  <c r="Q12" i="50"/>
  <c r="F13" i="50"/>
  <c r="G13" i="50"/>
  <c r="H13" i="50"/>
  <c r="I13" i="50"/>
  <c r="J13" i="50" s="1"/>
  <c r="K13" i="50" s="1"/>
  <c r="N13" i="50" s="1"/>
  <c r="L13" i="50"/>
  <c r="M13" i="50"/>
  <c r="O13" i="50"/>
  <c r="P13" i="50"/>
  <c r="Q13" i="50"/>
  <c r="F14" i="50"/>
  <c r="G14" i="50"/>
  <c r="J14" i="50" s="1"/>
  <c r="K14" i="50" s="1"/>
  <c r="N14" i="50" s="1"/>
  <c r="H14" i="50"/>
  <c r="I14" i="50"/>
  <c r="L14" i="50"/>
  <c r="M14" i="50"/>
  <c r="O14" i="50"/>
  <c r="P14" i="50"/>
  <c r="Q14" i="50"/>
  <c r="F16" i="50"/>
  <c r="G16" i="50"/>
  <c r="H16" i="50"/>
  <c r="I16" i="50"/>
  <c r="J16" i="50"/>
  <c r="K16" i="50" s="1"/>
  <c r="N16" i="50" s="1"/>
  <c r="L16" i="50"/>
  <c r="M16" i="50"/>
  <c r="O16" i="50"/>
  <c r="P16" i="50"/>
  <c r="Q16" i="50"/>
  <c r="F17" i="50"/>
  <c r="G17" i="50"/>
  <c r="H17" i="50"/>
  <c r="I17" i="50"/>
  <c r="J17" i="50"/>
  <c r="K17" i="50" s="1"/>
  <c r="N17" i="50" s="1"/>
  <c r="L17" i="50"/>
  <c r="M17" i="50"/>
  <c r="O17" i="50"/>
  <c r="P17" i="50"/>
  <c r="Q17" i="50"/>
  <c r="F18" i="50"/>
  <c r="G18" i="50"/>
  <c r="H18" i="50"/>
  <c r="I18" i="50"/>
  <c r="J18" i="50" s="1"/>
  <c r="K18" i="50" s="1"/>
  <c r="N18" i="50" s="1"/>
  <c r="L18" i="50"/>
  <c r="M18" i="50"/>
  <c r="O18" i="50"/>
  <c r="P18" i="50"/>
  <c r="Q18" i="50"/>
  <c r="F19" i="50"/>
  <c r="G19" i="50"/>
  <c r="H19" i="50"/>
  <c r="I19" i="50"/>
  <c r="J19" i="50" s="1"/>
  <c r="K19" i="50" s="1"/>
  <c r="N19" i="50" s="1"/>
  <c r="L19" i="50"/>
  <c r="M19" i="50"/>
  <c r="O19" i="50"/>
  <c r="P19" i="50"/>
  <c r="Q19" i="50"/>
  <c r="F20" i="50"/>
  <c r="G20" i="50"/>
  <c r="H20" i="50"/>
  <c r="I20" i="50"/>
  <c r="J20" i="50"/>
  <c r="K20" i="50" s="1"/>
  <c r="N20" i="50" s="1"/>
  <c r="L20" i="50"/>
  <c r="M20" i="50"/>
  <c r="O20" i="50"/>
  <c r="P20" i="50"/>
  <c r="Q20" i="50"/>
  <c r="F22" i="50"/>
  <c r="G22" i="50"/>
  <c r="H22" i="50"/>
  <c r="I22" i="50"/>
  <c r="J22" i="50" s="1"/>
  <c r="K22" i="50" s="1"/>
  <c r="L22" i="50"/>
  <c r="M22" i="50"/>
  <c r="N22" i="50"/>
  <c r="O22" i="50"/>
  <c r="P22" i="50"/>
  <c r="Q22" i="50"/>
  <c r="F23" i="50"/>
  <c r="G23" i="50"/>
  <c r="H23" i="50"/>
  <c r="I23" i="50"/>
  <c r="J23" i="50"/>
  <c r="K23" i="50" s="1"/>
  <c r="N23" i="50" s="1"/>
  <c r="L23" i="50"/>
  <c r="M23" i="50"/>
  <c r="O23" i="50"/>
  <c r="P23" i="50"/>
  <c r="Q23" i="50"/>
  <c r="F24" i="50"/>
  <c r="G24" i="50"/>
  <c r="H24" i="50"/>
  <c r="I24" i="50"/>
  <c r="J24" i="50"/>
  <c r="K24" i="50" s="1"/>
  <c r="N24" i="50" s="1"/>
  <c r="L24" i="50"/>
  <c r="M24" i="50"/>
  <c r="O24" i="50"/>
  <c r="P24" i="50"/>
  <c r="Q24" i="50"/>
  <c r="F25" i="50"/>
  <c r="G25" i="50"/>
  <c r="H25" i="50"/>
  <c r="I25" i="50"/>
  <c r="J25" i="50" s="1"/>
  <c r="K25" i="50" s="1"/>
  <c r="N25" i="50" s="1"/>
  <c r="L25" i="50"/>
  <c r="M25" i="50"/>
  <c r="O25" i="50"/>
  <c r="P25" i="50"/>
  <c r="Q25" i="50"/>
  <c r="F26" i="50"/>
  <c r="G26" i="50"/>
  <c r="H26" i="50"/>
  <c r="I26" i="50"/>
  <c r="J26" i="50"/>
  <c r="K26" i="50" s="1"/>
  <c r="N26" i="50" s="1"/>
  <c r="L26" i="50"/>
  <c r="M26" i="50"/>
  <c r="O26" i="50"/>
  <c r="P26" i="50"/>
  <c r="Q26" i="50"/>
  <c r="F28" i="50"/>
  <c r="G28" i="50"/>
  <c r="H28" i="50"/>
  <c r="I28" i="50"/>
  <c r="J28" i="50"/>
  <c r="K28" i="50" s="1"/>
  <c r="N28" i="50" s="1"/>
  <c r="L28" i="50"/>
  <c r="M28" i="50"/>
  <c r="O28" i="50"/>
  <c r="P28" i="50"/>
  <c r="Q28" i="50"/>
  <c r="F5" i="51"/>
  <c r="G5" i="51"/>
  <c r="H5" i="51"/>
  <c r="I5" i="51"/>
  <c r="J5" i="51"/>
  <c r="K5" i="51"/>
  <c r="N5" i="51" s="1"/>
  <c r="L5" i="51"/>
  <c r="M5" i="51"/>
  <c r="O5" i="51"/>
  <c r="P5" i="51"/>
  <c r="Q5" i="51"/>
  <c r="F6" i="51"/>
  <c r="G6" i="51"/>
  <c r="H6" i="51"/>
  <c r="I6" i="51"/>
  <c r="J6" i="51" s="1"/>
  <c r="K6" i="51" s="1"/>
  <c r="N6" i="51" s="1"/>
  <c r="L6" i="51"/>
  <c r="M6" i="51"/>
  <c r="O6" i="51"/>
  <c r="P6" i="51"/>
  <c r="Q6" i="51"/>
  <c r="F7" i="51"/>
  <c r="G7" i="51"/>
  <c r="H7" i="51"/>
  <c r="I7" i="51"/>
  <c r="J7" i="51" s="1"/>
  <c r="K7" i="51" s="1"/>
  <c r="N7" i="51" s="1"/>
  <c r="L7" i="51"/>
  <c r="M7" i="51"/>
  <c r="O7" i="51"/>
  <c r="P7" i="51"/>
  <c r="Q7" i="51"/>
  <c r="F8" i="51"/>
  <c r="G8" i="51"/>
  <c r="H8" i="51"/>
  <c r="I8" i="51"/>
  <c r="J8" i="51" s="1"/>
  <c r="K8" i="51" s="1"/>
  <c r="N8" i="51" s="1"/>
  <c r="L8" i="51"/>
  <c r="M8" i="51"/>
  <c r="O8" i="51"/>
  <c r="P8" i="51"/>
  <c r="Q8" i="51"/>
  <c r="F10" i="51"/>
  <c r="G10" i="51"/>
  <c r="H10" i="51"/>
  <c r="I10" i="51"/>
  <c r="J10" i="51"/>
  <c r="K10" i="51" s="1"/>
  <c r="N10" i="51" s="1"/>
  <c r="L10" i="51"/>
  <c r="M10" i="51"/>
  <c r="O10" i="51"/>
  <c r="P10" i="51"/>
  <c r="Q10" i="51"/>
  <c r="F11" i="51"/>
  <c r="G11" i="51"/>
  <c r="H11" i="51"/>
  <c r="I11" i="51"/>
  <c r="J11" i="51"/>
  <c r="K11" i="51"/>
  <c r="N11" i="51" s="1"/>
  <c r="L11" i="51"/>
  <c r="M11" i="51"/>
  <c r="O11" i="51"/>
  <c r="P11" i="51"/>
  <c r="Q11" i="51"/>
  <c r="F12" i="51"/>
  <c r="G12" i="51"/>
  <c r="J12" i="51" s="1"/>
  <c r="K12" i="51" s="1"/>
  <c r="N12" i="51" s="1"/>
  <c r="H12" i="51"/>
  <c r="I12" i="51"/>
  <c r="L12" i="51"/>
  <c r="M12" i="51"/>
  <c r="O12" i="51"/>
  <c r="P12" i="51"/>
  <c r="Q12" i="51"/>
  <c r="F13" i="51"/>
  <c r="G13" i="51"/>
  <c r="H13" i="51"/>
  <c r="I13" i="51"/>
  <c r="J13" i="51" s="1"/>
  <c r="K13" i="51" s="1"/>
  <c r="N13" i="51" s="1"/>
  <c r="L13" i="51"/>
  <c r="M13" i="51"/>
  <c r="O13" i="51"/>
  <c r="P13" i="51"/>
  <c r="Q13" i="51"/>
  <c r="F14" i="51"/>
  <c r="G14" i="51"/>
  <c r="H14" i="51"/>
  <c r="I14" i="51"/>
  <c r="J14" i="51"/>
  <c r="K14" i="51" s="1"/>
  <c r="N14" i="51" s="1"/>
  <c r="L14" i="51"/>
  <c r="M14" i="51"/>
  <c r="O14" i="51"/>
  <c r="P14" i="51"/>
  <c r="Q14" i="51"/>
  <c r="F16" i="51"/>
  <c r="G16" i="51"/>
  <c r="H16" i="51"/>
  <c r="I16" i="51"/>
  <c r="J16" i="51"/>
  <c r="K16" i="51" s="1"/>
  <c r="N16" i="51" s="1"/>
  <c r="L16" i="51"/>
  <c r="M16" i="51"/>
  <c r="O16" i="51"/>
  <c r="P16" i="51"/>
  <c r="Q16" i="51"/>
  <c r="F17" i="51"/>
  <c r="G17" i="51"/>
  <c r="H17" i="51"/>
  <c r="I17" i="51"/>
  <c r="J17" i="51" s="1"/>
  <c r="K17" i="51" s="1"/>
  <c r="L17" i="51"/>
  <c r="M17" i="51"/>
  <c r="N17" i="51"/>
  <c r="O17" i="51"/>
  <c r="P17" i="51"/>
  <c r="Q17" i="51"/>
  <c r="F18" i="51"/>
  <c r="G18" i="51"/>
  <c r="H18" i="51"/>
  <c r="I18" i="51"/>
  <c r="J18" i="51"/>
  <c r="K18" i="51" s="1"/>
  <c r="N18" i="51" s="1"/>
  <c r="L18" i="51"/>
  <c r="M18" i="51"/>
  <c r="O18" i="51"/>
  <c r="P18" i="51"/>
  <c r="Q18" i="51"/>
  <c r="F19" i="51"/>
  <c r="G19" i="51"/>
  <c r="H19" i="51"/>
  <c r="I19" i="51"/>
  <c r="J19" i="51"/>
  <c r="K19" i="51" s="1"/>
  <c r="N19" i="51" s="1"/>
  <c r="L19" i="51"/>
  <c r="M19" i="51"/>
  <c r="O19" i="51"/>
  <c r="P19" i="51"/>
  <c r="Q19" i="51"/>
  <c r="F20" i="51"/>
  <c r="G20" i="51"/>
  <c r="H20" i="51"/>
  <c r="I20" i="51"/>
  <c r="J20" i="51"/>
  <c r="K20" i="51" s="1"/>
  <c r="N20" i="51" s="1"/>
  <c r="L20" i="51"/>
  <c r="M20" i="51"/>
  <c r="O20" i="51"/>
  <c r="P20" i="51"/>
  <c r="Q20" i="51"/>
  <c r="F22" i="51"/>
  <c r="G22" i="51"/>
  <c r="H22" i="51"/>
  <c r="I22" i="51"/>
  <c r="J22" i="51"/>
  <c r="K22" i="51" s="1"/>
  <c r="N22" i="51" s="1"/>
  <c r="L22" i="51"/>
  <c r="M22" i="51"/>
  <c r="O22" i="51"/>
  <c r="P22" i="51"/>
  <c r="Q22" i="51"/>
  <c r="F23" i="51"/>
  <c r="G23" i="51"/>
  <c r="H23" i="51"/>
  <c r="I23" i="51"/>
  <c r="J23" i="51" s="1"/>
  <c r="K23" i="51" s="1"/>
  <c r="N23" i="51" s="1"/>
  <c r="L23" i="51"/>
  <c r="M23" i="51"/>
  <c r="O23" i="51"/>
  <c r="P23" i="51"/>
  <c r="Q23" i="51"/>
  <c r="F24" i="51"/>
  <c r="G24" i="51"/>
  <c r="H24" i="51"/>
  <c r="I24" i="51"/>
  <c r="J24" i="51" s="1"/>
  <c r="K24" i="51" s="1"/>
  <c r="N24" i="51" s="1"/>
  <c r="L24" i="51"/>
  <c r="M24" i="51"/>
  <c r="O24" i="51"/>
  <c r="P24" i="51"/>
  <c r="Q24" i="51"/>
  <c r="F25" i="51"/>
  <c r="G25" i="51"/>
  <c r="H25" i="51"/>
  <c r="I25" i="51"/>
  <c r="J25" i="51" s="1"/>
  <c r="K25" i="51" s="1"/>
  <c r="N25" i="51" s="1"/>
  <c r="L25" i="51"/>
  <c r="M25" i="51"/>
  <c r="O25" i="51"/>
  <c r="P25" i="51"/>
  <c r="Q25" i="51"/>
  <c r="F26" i="51"/>
  <c r="G26" i="51"/>
  <c r="H26" i="51"/>
  <c r="I26" i="51"/>
  <c r="J26" i="51"/>
  <c r="K26" i="51" s="1"/>
  <c r="N26" i="51" s="1"/>
  <c r="L26" i="51"/>
  <c r="M26" i="51"/>
  <c r="O26" i="51"/>
  <c r="P26" i="51"/>
  <c r="Q26" i="51"/>
  <c r="F28" i="51"/>
  <c r="G28" i="51"/>
  <c r="H28" i="51"/>
  <c r="I28" i="51"/>
  <c r="J28" i="51" s="1"/>
  <c r="K28" i="51" s="1"/>
  <c r="N28" i="51" s="1"/>
  <c r="L28" i="51"/>
  <c r="M28" i="51"/>
  <c r="O28" i="51"/>
  <c r="P28" i="51"/>
  <c r="Q28" i="51"/>
  <c r="F5" i="55"/>
  <c r="G5" i="55"/>
  <c r="H5" i="55"/>
  <c r="I5" i="55"/>
  <c r="J5" i="55" s="1"/>
  <c r="K5" i="55" s="1"/>
  <c r="N5" i="55" s="1"/>
  <c r="L5" i="55"/>
  <c r="M5" i="55"/>
  <c r="O5" i="55"/>
  <c r="P5" i="55"/>
  <c r="Q5" i="55"/>
  <c r="F6" i="55"/>
  <c r="G6" i="55"/>
  <c r="H6" i="55"/>
  <c r="I6" i="55"/>
  <c r="J6" i="55"/>
  <c r="K6" i="55" s="1"/>
  <c r="N6" i="55" s="1"/>
  <c r="L6" i="55"/>
  <c r="M6" i="55"/>
  <c r="O6" i="55"/>
  <c r="P6" i="55"/>
  <c r="Q6" i="55"/>
  <c r="F7" i="55"/>
  <c r="G7" i="55"/>
  <c r="H7" i="55"/>
  <c r="I7" i="55"/>
  <c r="J7" i="55"/>
  <c r="K7" i="55" s="1"/>
  <c r="N7" i="55" s="1"/>
  <c r="L7" i="55"/>
  <c r="M7" i="55"/>
  <c r="O7" i="55"/>
  <c r="P7" i="55"/>
  <c r="Q7" i="55"/>
  <c r="F8" i="55"/>
  <c r="G8" i="55"/>
  <c r="H8" i="55"/>
  <c r="I8" i="55"/>
  <c r="J8" i="55" s="1"/>
  <c r="K8" i="55" s="1"/>
  <c r="N8" i="55" s="1"/>
  <c r="L8" i="55"/>
  <c r="M8" i="55"/>
  <c r="O8" i="55"/>
  <c r="P8" i="55"/>
  <c r="Q8" i="55"/>
  <c r="F10" i="55"/>
  <c r="G10" i="55"/>
  <c r="H10" i="55"/>
  <c r="I10" i="55"/>
  <c r="J10" i="55" s="1"/>
  <c r="K10" i="55" s="1"/>
  <c r="N10" i="55" s="1"/>
  <c r="L10" i="55"/>
  <c r="M10" i="55"/>
  <c r="O10" i="55"/>
  <c r="P10" i="55"/>
  <c r="Q10" i="55"/>
  <c r="F11" i="55"/>
  <c r="G11" i="55"/>
  <c r="H11" i="55"/>
  <c r="I11" i="55"/>
  <c r="J11" i="55"/>
  <c r="K11" i="55" s="1"/>
  <c r="N11" i="55" s="1"/>
  <c r="L11" i="55"/>
  <c r="M11" i="55"/>
  <c r="O11" i="55"/>
  <c r="P11" i="55"/>
  <c r="Q11" i="55"/>
  <c r="F12" i="55"/>
  <c r="G12" i="55"/>
  <c r="H12" i="55"/>
  <c r="I12" i="55"/>
  <c r="J12" i="55" s="1"/>
  <c r="K12" i="55" s="1"/>
  <c r="N12" i="55" s="1"/>
  <c r="L12" i="55"/>
  <c r="M12" i="55"/>
  <c r="O12" i="55"/>
  <c r="P12" i="55"/>
  <c r="Q12" i="55"/>
  <c r="F13" i="55"/>
  <c r="G13" i="55"/>
  <c r="J13" i="55" s="1"/>
  <c r="K13" i="55" s="1"/>
  <c r="N13" i="55" s="1"/>
  <c r="H13" i="55"/>
  <c r="I13" i="55"/>
  <c r="L13" i="55"/>
  <c r="M13" i="55"/>
  <c r="O13" i="55"/>
  <c r="P13" i="55"/>
  <c r="Q13" i="55"/>
  <c r="F14" i="55"/>
  <c r="G14" i="55"/>
  <c r="H14" i="55"/>
  <c r="I14" i="55"/>
  <c r="J14" i="55" s="1"/>
  <c r="K14" i="55" s="1"/>
  <c r="N14" i="55" s="1"/>
  <c r="L14" i="55"/>
  <c r="M14" i="55"/>
  <c r="O14" i="55"/>
  <c r="P14" i="55"/>
  <c r="Q14" i="55"/>
  <c r="F16" i="55"/>
  <c r="G16" i="55"/>
  <c r="H16" i="55"/>
  <c r="I16" i="55"/>
  <c r="L16" i="55"/>
  <c r="M16" i="55"/>
  <c r="O16" i="55"/>
  <c r="P16" i="55"/>
  <c r="Q16" i="55"/>
  <c r="F17" i="55"/>
  <c r="G17" i="55"/>
  <c r="H17" i="55"/>
  <c r="I17" i="55"/>
  <c r="J17" i="55" s="1"/>
  <c r="K17" i="55" s="1"/>
  <c r="N17" i="55" s="1"/>
  <c r="L17" i="55"/>
  <c r="M17" i="55"/>
  <c r="O17" i="55"/>
  <c r="P17" i="55"/>
  <c r="Q17" i="55"/>
  <c r="F18" i="55"/>
  <c r="G18" i="55"/>
  <c r="H18" i="55"/>
  <c r="I18" i="55"/>
  <c r="J18" i="55" s="1"/>
  <c r="K18" i="55" s="1"/>
  <c r="N18" i="55" s="1"/>
  <c r="L18" i="55"/>
  <c r="M18" i="55"/>
  <c r="O18" i="55"/>
  <c r="P18" i="55"/>
  <c r="Q18" i="55"/>
  <c r="F19" i="55"/>
  <c r="G19" i="55"/>
  <c r="H19" i="55"/>
  <c r="I19" i="55"/>
  <c r="J19" i="55"/>
  <c r="K19" i="55" s="1"/>
  <c r="N19" i="55" s="1"/>
  <c r="L19" i="55"/>
  <c r="M19" i="55"/>
  <c r="O19" i="55"/>
  <c r="P19" i="55"/>
  <c r="Q19" i="55"/>
  <c r="F20" i="55"/>
  <c r="G20" i="55"/>
  <c r="H20" i="55"/>
  <c r="I20" i="55"/>
  <c r="J20" i="55" s="1"/>
  <c r="K20" i="55" s="1"/>
  <c r="N20" i="55" s="1"/>
  <c r="L20" i="55"/>
  <c r="M20" i="55"/>
  <c r="O20" i="55"/>
  <c r="P20" i="55"/>
  <c r="Q20" i="55"/>
  <c r="F22" i="55"/>
  <c r="G22" i="55"/>
  <c r="H22" i="55"/>
  <c r="I22" i="55"/>
  <c r="J22" i="55" s="1"/>
  <c r="K22" i="55" s="1"/>
  <c r="N22" i="55" s="1"/>
  <c r="L22" i="55"/>
  <c r="M22" i="55"/>
  <c r="O22" i="55"/>
  <c r="P22" i="55"/>
  <c r="Q22" i="55"/>
  <c r="F23" i="55"/>
  <c r="G23" i="55"/>
  <c r="H23" i="55"/>
  <c r="I23" i="55"/>
  <c r="J23" i="55"/>
  <c r="K23" i="55" s="1"/>
  <c r="N23" i="55" s="1"/>
  <c r="L23" i="55"/>
  <c r="M23" i="55"/>
  <c r="O23" i="55"/>
  <c r="P23" i="55"/>
  <c r="Q23" i="55"/>
  <c r="F24" i="55"/>
  <c r="G24" i="55"/>
  <c r="H24" i="55"/>
  <c r="I24" i="55"/>
  <c r="J24" i="55" s="1"/>
  <c r="K24" i="55" s="1"/>
  <c r="N24" i="55" s="1"/>
  <c r="L24" i="55"/>
  <c r="M24" i="55"/>
  <c r="O24" i="55"/>
  <c r="P24" i="55"/>
  <c r="Q24" i="55"/>
  <c r="F25" i="55"/>
  <c r="G25" i="55"/>
  <c r="H25" i="55"/>
  <c r="I25" i="55"/>
  <c r="J25" i="55"/>
  <c r="K25" i="55" s="1"/>
  <c r="N25" i="55" s="1"/>
  <c r="L25" i="55"/>
  <c r="M25" i="55"/>
  <c r="O25" i="55"/>
  <c r="P25" i="55"/>
  <c r="Q25" i="55"/>
  <c r="F26" i="55"/>
  <c r="G26" i="55"/>
  <c r="H26" i="55"/>
  <c r="I26" i="55"/>
  <c r="J26" i="55" s="1"/>
  <c r="K26" i="55" s="1"/>
  <c r="N26" i="55" s="1"/>
  <c r="L26" i="55"/>
  <c r="M26" i="55"/>
  <c r="O26" i="55"/>
  <c r="P26" i="55"/>
  <c r="Q26" i="55"/>
  <c r="F28" i="55"/>
  <c r="G28" i="55"/>
  <c r="H28" i="55"/>
  <c r="I28" i="55"/>
  <c r="J28" i="55" s="1"/>
  <c r="K28" i="55" s="1"/>
  <c r="N28" i="55" s="1"/>
  <c r="L28" i="55"/>
  <c r="M28" i="55"/>
  <c r="O28" i="55"/>
  <c r="P28" i="55"/>
  <c r="Q28" i="55"/>
  <c r="F5" i="56"/>
  <c r="G5" i="56"/>
  <c r="H5" i="56"/>
  <c r="I5" i="56"/>
  <c r="J5" i="56"/>
  <c r="K5" i="56" s="1"/>
  <c r="N5" i="56" s="1"/>
  <c r="L5" i="56"/>
  <c r="M5" i="56"/>
  <c r="O5" i="56"/>
  <c r="P5" i="56"/>
  <c r="Q5" i="56"/>
  <c r="F6" i="56"/>
  <c r="G6" i="56"/>
  <c r="H6" i="56"/>
  <c r="I6" i="56"/>
  <c r="J6" i="56" s="1"/>
  <c r="K6" i="56" s="1"/>
  <c r="N6" i="56" s="1"/>
  <c r="L6" i="56"/>
  <c r="M6" i="56"/>
  <c r="O6" i="56"/>
  <c r="P6" i="56"/>
  <c r="Q6" i="56"/>
  <c r="F7" i="56"/>
  <c r="G7" i="56"/>
  <c r="H7" i="56"/>
  <c r="I7" i="56"/>
  <c r="J7" i="56"/>
  <c r="K7" i="56" s="1"/>
  <c r="N7" i="56" s="1"/>
  <c r="L7" i="56"/>
  <c r="M7" i="56"/>
  <c r="O7" i="56"/>
  <c r="P7" i="56"/>
  <c r="Q7" i="56"/>
  <c r="F8" i="56"/>
  <c r="G8" i="56"/>
  <c r="H8" i="56"/>
  <c r="I8" i="56"/>
  <c r="J8" i="56" s="1"/>
  <c r="K8" i="56" s="1"/>
  <c r="N8" i="56" s="1"/>
  <c r="L8" i="56"/>
  <c r="M8" i="56"/>
  <c r="O8" i="56"/>
  <c r="P8" i="56"/>
  <c r="Q8" i="56"/>
  <c r="F10" i="56"/>
  <c r="G10" i="56"/>
  <c r="H10" i="56"/>
  <c r="I10" i="56"/>
  <c r="J10" i="56" s="1"/>
  <c r="K10" i="56" s="1"/>
  <c r="N10" i="56" s="1"/>
  <c r="L10" i="56"/>
  <c r="M10" i="56"/>
  <c r="O10" i="56"/>
  <c r="P10" i="56"/>
  <c r="Q10" i="56"/>
  <c r="F11" i="56"/>
  <c r="G11" i="56"/>
  <c r="H11" i="56"/>
  <c r="I11" i="56"/>
  <c r="J11" i="56"/>
  <c r="K11" i="56" s="1"/>
  <c r="N11" i="56" s="1"/>
  <c r="L11" i="56"/>
  <c r="M11" i="56"/>
  <c r="O11" i="56"/>
  <c r="P11" i="56"/>
  <c r="Q11" i="56"/>
  <c r="F12" i="56"/>
  <c r="G12" i="56"/>
  <c r="H12" i="56"/>
  <c r="I12" i="56"/>
  <c r="J12" i="56" s="1"/>
  <c r="K12" i="56" s="1"/>
  <c r="N12" i="56" s="1"/>
  <c r="L12" i="56"/>
  <c r="M12" i="56"/>
  <c r="O12" i="56"/>
  <c r="P12" i="56"/>
  <c r="Q12" i="56"/>
  <c r="F13" i="56"/>
  <c r="G13" i="56"/>
  <c r="H13" i="56"/>
  <c r="I13" i="56"/>
  <c r="J13" i="56" s="1"/>
  <c r="K13" i="56" s="1"/>
  <c r="N13" i="56" s="1"/>
  <c r="L13" i="56"/>
  <c r="M13" i="56"/>
  <c r="O13" i="56"/>
  <c r="P13" i="56"/>
  <c r="Q13" i="56"/>
  <c r="F14" i="56"/>
  <c r="G14" i="56"/>
  <c r="H14" i="56"/>
  <c r="I14" i="56"/>
  <c r="J14" i="56" s="1"/>
  <c r="K14" i="56" s="1"/>
  <c r="N14" i="56" s="1"/>
  <c r="L14" i="56"/>
  <c r="M14" i="56"/>
  <c r="O14" i="56"/>
  <c r="P14" i="56"/>
  <c r="Q14" i="56"/>
  <c r="F16" i="56"/>
  <c r="G16" i="56"/>
  <c r="H16" i="56"/>
  <c r="I16" i="56"/>
  <c r="J16" i="56" s="1"/>
  <c r="K16" i="56" s="1"/>
  <c r="N16" i="56" s="1"/>
  <c r="L16" i="56"/>
  <c r="M16" i="56"/>
  <c r="O16" i="56"/>
  <c r="P16" i="56"/>
  <c r="Q16" i="56"/>
  <c r="F17" i="56"/>
  <c r="G17" i="56"/>
  <c r="J17" i="56" s="1"/>
  <c r="K17" i="56" s="1"/>
  <c r="N17" i="56" s="1"/>
  <c r="H17" i="56"/>
  <c r="I17" i="56"/>
  <c r="L17" i="56"/>
  <c r="M17" i="56"/>
  <c r="O17" i="56"/>
  <c r="P17" i="56"/>
  <c r="Q17" i="56"/>
  <c r="F18" i="56"/>
  <c r="G18" i="56"/>
  <c r="H18" i="56"/>
  <c r="I18" i="56"/>
  <c r="J18" i="56" s="1"/>
  <c r="K18" i="56" s="1"/>
  <c r="N18" i="56" s="1"/>
  <c r="L18" i="56"/>
  <c r="M18" i="56"/>
  <c r="O18" i="56"/>
  <c r="P18" i="56"/>
  <c r="Q18" i="56"/>
  <c r="F19" i="56"/>
  <c r="G19" i="56"/>
  <c r="H19" i="56"/>
  <c r="I19" i="56"/>
  <c r="J19" i="56"/>
  <c r="K19" i="56" s="1"/>
  <c r="N19" i="56" s="1"/>
  <c r="L19" i="56"/>
  <c r="M19" i="56"/>
  <c r="O19" i="56"/>
  <c r="P19" i="56"/>
  <c r="Q19" i="56"/>
  <c r="F20" i="56"/>
  <c r="G20" i="56"/>
  <c r="H20" i="56"/>
  <c r="I20" i="56"/>
  <c r="J20" i="56" s="1"/>
  <c r="K20" i="56" s="1"/>
  <c r="N20" i="56" s="1"/>
  <c r="L20" i="56"/>
  <c r="M20" i="56"/>
  <c r="O20" i="56"/>
  <c r="P20" i="56"/>
  <c r="Q20" i="56"/>
  <c r="F22" i="56"/>
  <c r="G22" i="56"/>
  <c r="H22" i="56"/>
  <c r="I22" i="56"/>
  <c r="J22" i="56" s="1"/>
  <c r="K22" i="56" s="1"/>
  <c r="N22" i="56" s="1"/>
  <c r="L22" i="56"/>
  <c r="M22" i="56"/>
  <c r="O22" i="56"/>
  <c r="P22" i="56"/>
  <c r="Q22" i="56"/>
  <c r="F23" i="56"/>
  <c r="G23" i="56"/>
  <c r="H23" i="56"/>
  <c r="I23" i="56"/>
  <c r="J23" i="56"/>
  <c r="K23" i="56" s="1"/>
  <c r="N23" i="56" s="1"/>
  <c r="L23" i="56"/>
  <c r="M23" i="56"/>
  <c r="O23" i="56"/>
  <c r="P23" i="56"/>
  <c r="Q23" i="56"/>
  <c r="F24" i="56"/>
  <c r="G24" i="56"/>
  <c r="H24" i="56"/>
  <c r="I24" i="56"/>
  <c r="J24" i="56" s="1"/>
  <c r="K24" i="56" s="1"/>
  <c r="N24" i="56" s="1"/>
  <c r="L24" i="56"/>
  <c r="M24" i="56"/>
  <c r="O24" i="56"/>
  <c r="P24" i="56"/>
  <c r="Q24" i="56"/>
  <c r="F25" i="56"/>
  <c r="G25" i="56"/>
  <c r="H25" i="56"/>
  <c r="I25" i="56"/>
  <c r="J25" i="56"/>
  <c r="K25" i="56" s="1"/>
  <c r="N25" i="56" s="1"/>
  <c r="L25" i="56"/>
  <c r="M25" i="56"/>
  <c r="O25" i="56"/>
  <c r="P25" i="56"/>
  <c r="Q25" i="56"/>
  <c r="F26" i="56"/>
  <c r="G26" i="56"/>
  <c r="H26" i="56"/>
  <c r="I26" i="56"/>
  <c r="J26" i="56" s="1"/>
  <c r="K26" i="56" s="1"/>
  <c r="N26" i="56" s="1"/>
  <c r="L26" i="56"/>
  <c r="M26" i="56"/>
  <c r="O26" i="56"/>
  <c r="P26" i="56"/>
  <c r="Q26" i="56"/>
  <c r="F28" i="56"/>
  <c r="G28" i="56"/>
  <c r="H28" i="56"/>
  <c r="I28" i="56"/>
  <c r="J28" i="56" s="1"/>
  <c r="K28" i="56" s="1"/>
  <c r="N28" i="56" s="1"/>
  <c r="L28" i="56"/>
  <c r="M28" i="56"/>
  <c r="O28" i="56"/>
  <c r="P28" i="56"/>
  <c r="Q28" i="56"/>
  <c r="F5" i="59"/>
  <c r="G5" i="59"/>
  <c r="H5" i="59"/>
  <c r="I5" i="59"/>
  <c r="J5" i="59"/>
  <c r="K5" i="59" s="1"/>
  <c r="N5" i="59" s="1"/>
  <c r="L5" i="59"/>
  <c r="M5" i="59"/>
  <c r="O5" i="59"/>
  <c r="P5" i="59"/>
  <c r="Q5" i="59"/>
  <c r="F6" i="59"/>
  <c r="G6" i="59"/>
  <c r="H6" i="59"/>
  <c r="I6" i="59"/>
  <c r="J6" i="59" s="1"/>
  <c r="K6" i="59" s="1"/>
  <c r="N6" i="59" s="1"/>
  <c r="L6" i="59"/>
  <c r="M6" i="59"/>
  <c r="O6" i="59"/>
  <c r="P6" i="59"/>
  <c r="Q6" i="59"/>
  <c r="F7" i="59"/>
  <c r="G7" i="59"/>
  <c r="H7" i="59"/>
  <c r="I7" i="59"/>
  <c r="J7" i="59" s="1"/>
  <c r="K7" i="59" s="1"/>
  <c r="N7" i="59" s="1"/>
  <c r="L7" i="59"/>
  <c r="M7" i="59"/>
  <c r="O7" i="59"/>
  <c r="P7" i="59"/>
  <c r="Q7" i="59"/>
  <c r="F8" i="59"/>
  <c r="G8" i="59"/>
  <c r="H8" i="59"/>
  <c r="I8" i="59"/>
  <c r="J8" i="59" s="1"/>
  <c r="K8" i="59" s="1"/>
  <c r="N8" i="59" s="1"/>
  <c r="L8" i="59"/>
  <c r="M8" i="59"/>
  <c r="O8" i="59"/>
  <c r="P8" i="59"/>
  <c r="Q8" i="59"/>
  <c r="F10" i="59"/>
  <c r="G10" i="59"/>
  <c r="H10" i="59"/>
  <c r="I10" i="59"/>
  <c r="J10" i="59" s="1"/>
  <c r="K10" i="59" s="1"/>
  <c r="N10" i="59" s="1"/>
  <c r="L10" i="59"/>
  <c r="M10" i="59"/>
  <c r="O10" i="59"/>
  <c r="P10" i="59"/>
  <c r="Q10" i="59"/>
  <c r="F11" i="59"/>
  <c r="G11" i="59"/>
  <c r="H11" i="59"/>
  <c r="I11" i="59"/>
  <c r="J11" i="59" s="1"/>
  <c r="K11" i="59" s="1"/>
  <c r="N11" i="59" s="1"/>
  <c r="L11" i="59"/>
  <c r="M11" i="59"/>
  <c r="O11" i="59"/>
  <c r="P11" i="59"/>
  <c r="Q11" i="59"/>
  <c r="F12" i="59"/>
  <c r="G12" i="59"/>
  <c r="H12" i="59"/>
  <c r="I12" i="59"/>
  <c r="J12" i="59" s="1"/>
  <c r="K12" i="59" s="1"/>
  <c r="N12" i="59" s="1"/>
  <c r="L12" i="59"/>
  <c r="M12" i="59"/>
  <c r="O12" i="59"/>
  <c r="P12" i="59"/>
  <c r="Q12" i="59"/>
  <c r="F13" i="59"/>
  <c r="G13" i="59"/>
  <c r="H13" i="59"/>
  <c r="I13" i="59"/>
  <c r="J13" i="59"/>
  <c r="K13" i="59" s="1"/>
  <c r="N13" i="59" s="1"/>
  <c r="L13" i="59"/>
  <c r="M13" i="59"/>
  <c r="O13" i="59"/>
  <c r="P13" i="59"/>
  <c r="Q13" i="59"/>
  <c r="F14" i="59"/>
  <c r="G14" i="59"/>
  <c r="H14" i="59"/>
  <c r="I14" i="59"/>
  <c r="J14" i="59" s="1"/>
  <c r="K14" i="59" s="1"/>
  <c r="N14" i="59" s="1"/>
  <c r="L14" i="59"/>
  <c r="M14" i="59"/>
  <c r="O14" i="59"/>
  <c r="P14" i="59"/>
  <c r="Q14" i="59"/>
  <c r="F16" i="59"/>
  <c r="G16" i="59"/>
  <c r="H16" i="59"/>
  <c r="I16" i="59"/>
  <c r="J16" i="59" s="1"/>
  <c r="K16" i="59" s="1"/>
  <c r="N16" i="59" s="1"/>
  <c r="L16" i="59"/>
  <c r="M16" i="59"/>
  <c r="O16" i="59"/>
  <c r="P16" i="59"/>
  <c r="Q16" i="59"/>
  <c r="F17" i="59"/>
  <c r="G17" i="59"/>
  <c r="J17" i="59" s="1"/>
  <c r="K17" i="59" s="1"/>
  <c r="N17" i="59" s="1"/>
  <c r="H17" i="59"/>
  <c r="I17" i="59"/>
  <c r="L17" i="59"/>
  <c r="M17" i="59"/>
  <c r="O17" i="59"/>
  <c r="P17" i="59"/>
  <c r="Q17" i="59"/>
  <c r="F18" i="59"/>
  <c r="G18" i="59"/>
  <c r="H18" i="59"/>
  <c r="I18" i="59"/>
  <c r="J18" i="59" s="1"/>
  <c r="K18" i="59" s="1"/>
  <c r="N18" i="59" s="1"/>
  <c r="L18" i="59"/>
  <c r="M18" i="59"/>
  <c r="O18" i="59"/>
  <c r="P18" i="59"/>
  <c r="Q18" i="59"/>
  <c r="F19" i="59"/>
  <c r="G19" i="59"/>
  <c r="H19" i="59"/>
  <c r="I19" i="59"/>
  <c r="J19" i="59"/>
  <c r="K19" i="59" s="1"/>
  <c r="N19" i="59" s="1"/>
  <c r="L19" i="59"/>
  <c r="M19" i="59"/>
  <c r="O19" i="59"/>
  <c r="P19" i="59"/>
  <c r="Q19" i="59"/>
  <c r="F20" i="59"/>
  <c r="G20" i="59"/>
  <c r="H20" i="59"/>
  <c r="I20" i="59"/>
  <c r="J20" i="59" s="1"/>
  <c r="K20" i="59" s="1"/>
  <c r="N20" i="59" s="1"/>
  <c r="L20" i="59"/>
  <c r="M20" i="59"/>
  <c r="O20" i="59"/>
  <c r="P20" i="59"/>
  <c r="Q20" i="59"/>
  <c r="F22" i="59"/>
  <c r="G22" i="59"/>
  <c r="H22" i="59"/>
  <c r="I22" i="59"/>
  <c r="J22" i="59" s="1"/>
  <c r="K22" i="59" s="1"/>
  <c r="N22" i="59" s="1"/>
  <c r="L22" i="59"/>
  <c r="M22" i="59"/>
  <c r="O22" i="59"/>
  <c r="P22" i="59"/>
  <c r="Q22" i="59"/>
  <c r="F23" i="59"/>
  <c r="G23" i="59"/>
  <c r="H23" i="59"/>
  <c r="I23" i="59"/>
  <c r="J23" i="59"/>
  <c r="K23" i="59" s="1"/>
  <c r="N23" i="59" s="1"/>
  <c r="L23" i="59"/>
  <c r="M23" i="59"/>
  <c r="O23" i="59"/>
  <c r="P23" i="59"/>
  <c r="Q23" i="59"/>
  <c r="F24" i="59"/>
  <c r="G24" i="59"/>
  <c r="H24" i="59"/>
  <c r="I24" i="59"/>
  <c r="J24" i="59" s="1"/>
  <c r="K24" i="59" s="1"/>
  <c r="N24" i="59" s="1"/>
  <c r="L24" i="59"/>
  <c r="M24" i="59"/>
  <c r="O24" i="59"/>
  <c r="P24" i="59"/>
  <c r="Q24" i="59"/>
  <c r="F25" i="59"/>
  <c r="G25" i="59"/>
  <c r="H25" i="59"/>
  <c r="I25" i="59"/>
  <c r="J25" i="59" s="1"/>
  <c r="K25" i="59" s="1"/>
  <c r="N25" i="59" s="1"/>
  <c r="L25" i="59"/>
  <c r="M25" i="59"/>
  <c r="O25" i="59"/>
  <c r="P25" i="59"/>
  <c r="Q25" i="59"/>
  <c r="F26" i="59"/>
  <c r="G26" i="59"/>
  <c r="H26" i="59"/>
  <c r="I26" i="59"/>
  <c r="J26" i="59" s="1"/>
  <c r="K26" i="59" s="1"/>
  <c r="N26" i="59" s="1"/>
  <c r="L26" i="59"/>
  <c r="M26" i="59"/>
  <c r="O26" i="59"/>
  <c r="P26" i="59"/>
  <c r="Q26" i="59"/>
  <c r="F28" i="59"/>
  <c r="G28" i="59"/>
  <c r="H28" i="59"/>
  <c r="I28" i="59"/>
  <c r="J28" i="59" s="1"/>
  <c r="K28" i="59" s="1"/>
  <c r="N28" i="59" s="1"/>
  <c r="L28" i="59"/>
  <c r="M28" i="59"/>
  <c r="O28" i="59"/>
  <c r="P28" i="59"/>
  <c r="Q28" i="59"/>
  <c r="F5" i="73"/>
  <c r="G5" i="73"/>
  <c r="H5" i="73"/>
  <c r="I5" i="73"/>
  <c r="J5" i="73" s="1"/>
  <c r="K5" i="73" s="1"/>
  <c r="N5" i="73" s="1"/>
  <c r="L5" i="73"/>
  <c r="M5" i="73"/>
  <c r="O5" i="73"/>
  <c r="P5" i="73"/>
  <c r="Q5" i="73"/>
  <c r="F6" i="73"/>
  <c r="G6" i="73"/>
  <c r="H6" i="73"/>
  <c r="I6" i="73"/>
  <c r="J6" i="73"/>
  <c r="K6" i="73" s="1"/>
  <c r="N6" i="73" s="1"/>
  <c r="L6" i="73"/>
  <c r="M6" i="73"/>
  <c r="O6" i="73"/>
  <c r="P6" i="73"/>
  <c r="Q6" i="73"/>
  <c r="F7" i="73"/>
  <c r="G7" i="73"/>
  <c r="H7" i="73"/>
  <c r="I7" i="73"/>
  <c r="J7" i="73" s="1"/>
  <c r="K7" i="73" s="1"/>
  <c r="N7" i="73" s="1"/>
  <c r="L7" i="73"/>
  <c r="M7" i="73"/>
  <c r="O7" i="73"/>
  <c r="P7" i="73"/>
  <c r="Q7" i="73"/>
  <c r="F8" i="73"/>
  <c r="G8" i="73"/>
  <c r="H8" i="73"/>
  <c r="I8" i="73"/>
  <c r="J8" i="73" s="1"/>
  <c r="K8" i="73" s="1"/>
  <c r="N8" i="73" s="1"/>
  <c r="L8" i="73"/>
  <c r="M8" i="73"/>
  <c r="O8" i="73"/>
  <c r="P8" i="73"/>
  <c r="Q8" i="73"/>
  <c r="F10" i="73"/>
  <c r="G10" i="73"/>
  <c r="H10" i="73"/>
  <c r="I10" i="73"/>
  <c r="J10" i="73" s="1"/>
  <c r="K10" i="73" s="1"/>
  <c r="N10" i="73" s="1"/>
  <c r="L10" i="73"/>
  <c r="M10" i="73"/>
  <c r="O10" i="73"/>
  <c r="P10" i="73"/>
  <c r="Q10" i="73"/>
  <c r="F11" i="73"/>
  <c r="G11" i="73"/>
  <c r="H11" i="73"/>
  <c r="I11" i="73"/>
  <c r="J11" i="73"/>
  <c r="K11" i="73" s="1"/>
  <c r="N11" i="73" s="1"/>
  <c r="L11" i="73"/>
  <c r="M11" i="73"/>
  <c r="O11" i="73"/>
  <c r="P11" i="73"/>
  <c r="Q11" i="73"/>
  <c r="F12" i="73"/>
  <c r="G12" i="73"/>
  <c r="H12" i="73"/>
  <c r="I12" i="73"/>
  <c r="J12" i="73" s="1"/>
  <c r="K12" i="73" s="1"/>
  <c r="N12" i="73" s="1"/>
  <c r="L12" i="73"/>
  <c r="M12" i="73"/>
  <c r="O12" i="73"/>
  <c r="P12" i="73"/>
  <c r="Q12" i="73"/>
  <c r="F13" i="73"/>
  <c r="G13" i="73"/>
  <c r="H13" i="73"/>
  <c r="I13" i="73"/>
  <c r="J13" i="73"/>
  <c r="K13" i="73" s="1"/>
  <c r="N13" i="73" s="1"/>
  <c r="L13" i="73"/>
  <c r="M13" i="73"/>
  <c r="O13" i="73"/>
  <c r="P13" i="73"/>
  <c r="Q13" i="73"/>
  <c r="F14" i="73"/>
  <c r="G14" i="73"/>
  <c r="J14" i="73" s="1"/>
  <c r="K14" i="73" s="1"/>
  <c r="N14" i="73" s="1"/>
  <c r="H14" i="73"/>
  <c r="I14" i="73"/>
  <c r="L14" i="73"/>
  <c r="M14" i="73"/>
  <c r="O14" i="73"/>
  <c r="P14" i="73"/>
  <c r="Q14" i="73"/>
  <c r="F16" i="73"/>
  <c r="G16" i="73"/>
  <c r="H16" i="73"/>
  <c r="I16" i="73"/>
  <c r="J16" i="73" s="1"/>
  <c r="K16" i="73" s="1"/>
  <c r="N16" i="73" s="1"/>
  <c r="L16" i="73"/>
  <c r="M16" i="73"/>
  <c r="O16" i="73"/>
  <c r="P16" i="73"/>
  <c r="Q16" i="73"/>
  <c r="F17" i="73"/>
  <c r="G17" i="73"/>
  <c r="H17" i="73"/>
  <c r="I17" i="73"/>
  <c r="J17" i="73"/>
  <c r="K17" i="73" s="1"/>
  <c r="N17" i="73" s="1"/>
  <c r="L17" i="73"/>
  <c r="M17" i="73"/>
  <c r="O17" i="73"/>
  <c r="P17" i="73"/>
  <c r="Q17" i="73"/>
  <c r="F18" i="73"/>
  <c r="G18" i="73"/>
  <c r="H18" i="73"/>
  <c r="I18" i="73"/>
  <c r="J18" i="73" s="1"/>
  <c r="K18" i="73" s="1"/>
  <c r="N18" i="73" s="1"/>
  <c r="L18" i="73"/>
  <c r="M18" i="73"/>
  <c r="O18" i="73"/>
  <c r="P18" i="73"/>
  <c r="Q18" i="73"/>
  <c r="F19" i="73"/>
  <c r="G19" i="73"/>
  <c r="H19" i="73"/>
  <c r="I19" i="73"/>
  <c r="J19" i="73"/>
  <c r="K19" i="73" s="1"/>
  <c r="N19" i="73" s="1"/>
  <c r="L19" i="73"/>
  <c r="M19" i="73"/>
  <c r="O19" i="73"/>
  <c r="P19" i="73"/>
  <c r="Q19" i="73"/>
  <c r="F20" i="73"/>
  <c r="G20" i="73"/>
  <c r="H20" i="73"/>
  <c r="I20" i="73"/>
  <c r="J20" i="73" s="1"/>
  <c r="K20" i="73" s="1"/>
  <c r="N20" i="73" s="1"/>
  <c r="L20" i="73"/>
  <c r="M20" i="73"/>
  <c r="O20" i="73"/>
  <c r="P20" i="73"/>
  <c r="Q20" i="73"/>
  <c r="F22" i="73"/>
  <c r="G22" i="73"/>
  <c r="H22" i="73"/>
  <c r="I22" i="73"/>
  <c r="J22" i="73"/>
  <c r="K22" i="73" s="1"/>
  <c r="N22" i="73" s="1"/>
  <c r="L22" i="73"/>
  <c r="M22" i="73"/>
  <c r="O22" i="73"/>
  <c r="P22" i="73"/>
  <c r="Q22" i="73"/>
  <c r="F23" i="73"/>
  <c r="G23" i="73"/>
  <c r="H23" i="73"/>
  <c r="I23" i="73"/>
  <c r="J23" i="73"/>
  <c r="K23" i="73" s="1"/>
  <c r="N23" i="73" s="1"/>
  <c r="L23" i="73"/>
  <c r="M23" i="73"/>
  <c r="O23" i="73"/>
  <c r="P23" i="73"/>
  <c r="Q23" i="73"/>
  <c r="F24" i="73"/>
  <c r="G24" i="73"/>
  <c r="H24" i="73"/>
  <c r="I24" i="73"/>
  <c r="J24" i="73" s="1"/>
  <c r="K24" i="73" s="1"/>
  <c r="N24" i="73" s="1"/>
  <c r="L24" i="73"/>
  <c r="M24" i="73"/>
  <c r="O24" i="73"/>
  <c r="P24" i="73"/>
  <c r="Q24" i="73"/>
  <c r="F25" i="73"/>
  <c r="G25" i="73"/>
  <c r="H25" i="73"/>
  <c r="I25" i="73"/>
  <c r="J25" i="73"/>
  <c r="K25" i="73" s="1"/>
  <c r="N25" i="73" s="1"/>
  <c r="L25" i="73"/>
  <c r="M25" i="73"/>
  <c r="O25" i="73"/>
  <c r="P25" i="73"/>
  <c r="Q25" i="73"/>
  <c r="F26" i="73"/>
  <c r="G26" i="73"/>
  <c r="H26" i="73"/>
  <c r="I26" i="73"/>
  <c r="J26" i="73"/>
  <c r="K26" i="73" s="1"/>
  <c r="N26" i="73" s="1"/>
  <c r="L26" i="73"/>
  <c r="M26" i="73"/>
  <c r="O26" i="73"/>
  <c r="P26" i="73"/>
  <c r="Q26" i="73"/>
  <c r="F28" i="73"/>
  <c r="G28" i="73"/>
  <c r="H28" i="73"/>
  <c r="I28" i="73"/>
  <c r="J28" i="73" s="1"/>
  <c r="K28" i="73" s="1"/>
  <c r="N28" i="73" s="1"/>
  <c r="L28" i="73"/>
  <c r="M28" i="73"/>
  <c r="O28" i="73"/>
  <c r="P28" i="73"/>
  <c r="Q28" i="73"/>
  <c r="F5" i="79"/>
  <c r="G5" i="79"/>
  <c r="H5" i="79"/>
  <c r="I5" i="79"/>
  <c r="J5" i="79"/>
  <c r="K5" i="79" s="1"/>
  <c r="N5" i="79" s="1"/>
  <c r="L5" i="79"/>
  <c r="M5" i="79"/>
  <c r="O5" i="79"/>
  <c r="P5" i="79"/>
  <c r="Q5" i="79"/>
  <c r="F6" i="79"/>
  <c r="G6" i="79"/>
  <c r="H6" i="79"/>
  <c r="I6" i="79"/>
  <c r="J6" i="79"/>
  <c r="K6" i="79" s="1"/>
  <c r="N6" i="79" s="1"/>
  <c r="L6" i="79"/>
  <c r="M6" i="79"/>
  <c r="O6" i="79"/>
  <c r="P6" i="79"/>
  <c r="Q6" i="79"/>
  <c r="F7" i="79"/>
  <c r="G7" i="79"/>
  <c r="H7" i="79"/>
  <c r="I7" i="79"/>
  <c r="J7" i="79"/>
  <c r="K7" i="79" s="1"/>
  <c r="N7" i="79" s="1"/>
  <c r="L7" i="79"/>
  <c r="M7" i="79"/>
  <c r="O7" i="79"/>
  <c r="P7" i="79"/>
  <c r="Q7" i="79"/>
  <c r="F8" i="79"/>
  <c r="G8" i="79"/>
  <c r="H8" i="79"/>
  <c r="I8" i="79"/>
  <c r="J8" i="79" s="1"/>
  <c r="K8" i="79" s="1"/>
  <c r="N8" i="79" s="1"/>
  <c r="L8" i="79"/>
  <c r="M8" i="79"/>
  <c r="O8" i="79"/>
  <c r="P8" i="79"/>
  <c r="Q8" i="79"/>
  <c r="F10" i="79"/>
  <c r="G10" i="79"/>
  <c r="H10" i="79"/>
  <c r="I10" i="79"/>
  <c r="J10" i="79"/>
  <c r="K10" i="79" s="1"/>
  <c r="N10" i="79" s="1"/>
  <c r="L10" i="79"/>
  <c r="M10" i="79"/>
  <c r="O10" i="79"/>
  <c r="P10" i="79"/>
  <c r="Q10" i="79"/>
  <c r="F11" i="79"/>
  <c r="G11" i="79"/>
  <c r="H11" i="79"/>
  <c r="I11" i="79"/>
  <c r="J11" i="79" s="1"/>
  <c r="K11" i="79" s="1"/>
  <c r="N11" i="79" s="1"/>
  <c r="L11" i="79"/>
  <c r="M11" i="79"/>
  <c r="O11" i="79"/>
  <c r="P11" i="79"/>
  <c r="Q11" i="79"/>
  <c r="F12" i="79"/>
  <c r="G12" i="79"/>
  <c r="H12" i="79"/>
  <c r="I12" i="79"/>
  <c r="J12" i="79" s="1"/>
  <c r="K12" i="79" s="1"/>
  <c r="N12" i="79" s="1"/>
  <c r="L12" i="79"/>
  <c r="M12" i="79"/>
  <c r="O12" i="79"/>
  <c r="P12" i="79"/>
  <c r="Q12" i="79"/>
  <c r="F13" i="79"/>
  <c r="G13" i="79"/>
  <c r="H13" i="79"/>
  <c r="I13" i="79"/>
  <c r="J13" i="79" s="1"/>
  <c r="K13" i="79" s="1"/>
  <c r="N13" i="79" s="1"/>
  <c r="L13" i="79"/>
  <c r="M13" i="79"/>
  <c r="O13" i="79"/>
  <c r="P13" i="79"/>
  <c r="Q13" i="79"/>
  <c r="F14" i="79"/>
  <c r="G14" i="79"/>
  <c r="H14" i="79"/>
  <c r="I14" i="79"/>
  <c r="J14" i="79" s="1"/>
  <c r="K14" i="79" s="1"/>
  <c r="N14" i="79" s="1"/>
  <c r="L14" i="79"/>
  <c r="M14" i="79"/>
  <c r="O14" i="79"/>
  <c r="P14" i="79"/>
  <c r="Q14" i="79"/>
  <c r="F16" i="79"/>
  <c r="G16" i="79"/>
  <c r="H16" i="79"/>
  <c r="I16" i="79"/>
  <c r="J16" i="79" s="1"/>
  <c r="K16" i="79" s="1"/>
  <c r="N16" i="79" s="1"/>
  <c r="L16" i="79"/>
  <c r="M16" i="79"/>
  <c r="O16" i="79"/>
  <c r="P16" i="79"/>
  <c r="Q16" i="79"/>
  <c r="F17" i="79"/>
  <c r="G17" i="79"/>
  <c r="H17" i="79"/>
  <c r="I17" i="79"/>
  <c r="J17" i="79" s="1"/>
  <c r="K17" i="79" s="1"/>
  <c r="N17" i="79" s="1"/>
  <c r="L17" i="79"/>
  <c r="M17" i="79"/>
  <c r="O17" i="79"/>
  <c r="P17" i="79"/>
  <c r="Q17" i="79"/>
  <c r="F18" i="79"/>
  <c r="G18" i="79"/>
  <c r="H18" i="79"/>
  <c r="I18" i="79"/>
  <c r="J18" i="79"/>
  <c r="K18" i="79" s="1"/>
  <c r="N18" i="79" s="1"/>
  <c r="L18" i="79"/>
  <c r="M18" i="79"/>
  <c r="O18" i="79"/>
  <c r="P18" i="79"/>
  <c r="Q18" i="79"/>
  <c r="F19" i="79"/>
  <c r="G19" i="79"/>
  <c r="H19" i="79"/>
  <c r="I19" i="79"/>
  <c r="J19" i="79" s="1"/>
  <c r="K19" i="79" s="1"/>
  <c r="N19" i="79" s="1"/>
  <c r="L19" i="79"/>
  <c r="M19" i="79"/>
  <c r="O19" i="79"/>
  <c r="P19" i="79"/>
  <c r="Q19" i="79"/>
  <c r="F20" i="79"/>
  <c r="G20" i="79"/>
  <c r="H20" i="79"/>
  <c r="I20" i="79"/>
  <c r="J20" i="79"/>
  <c r="K20" i="79" s="1"/>
  <c r="N20" i="79" s="1"/>
  <c r="L20" i="79"/>
  <c r="M20" i="79"/>
  <c r="O20" i="79"/>
  <c r="P20" i="79"/>
  <c r="Q20" i="79"/>
  <c r="F22" i="79"/>
  <c r="G22" i="79"/>
  <c r="H22" i="79"/>
  <c r="I22" i="79"/>
  <c r="J22" i="79"/>
  <c r="K22" i="79"/>
  <c r="N22" i="79" s="1"/>
  <c r="L22" i="79"/>
  <c r="M22" i="79"/>
  <c r="O22" i="79"/>
  <c r="P22" i="79"/>
  <c r="Q22" i="79"/>
  <c r="F23" i="79"/>
  <c r="G23" i="79"/>
  <c r="H23" i="79"/>
  <c r="I23" i="79"/>
  <c r="J23" i="79" s="1"/>
  <c r="K23" i="79" s="1"/>
  <c r="N23" i="79" s="1"/>
  <c r="L23" i="79"/>
  <c r="M23" i="79"/>
  <c r="O23" i="79"/>
  <c r="P23" i="79"/>
  <c r="Q23" i="79"/>
  <c r="F24" i="79"/>
  <c r="G24" i="79"/>
  <c r="H24" i="79"/>
  <c r="I24" i="79"/>
  <c r="J24" i="79"/>
  <c r="K24" i="79"/>
  <c r="N24" i="79" s="1"/>
  <c r="L24" i="79"/>
  <c r="M24" i="79"/>
  <c r="O24" i="79"/>
  <c r="P24" i="79"/>
  <c r="Q24" i="79"/>
  <c r="F25" i="79"/>
  <c r="G25" i="79"/>
  <c r="H25" i="79"/>
  <c r="I25" i="79"/>
  <c r="J25" i="79" s="1"/>
  <c r="K25" i="79" s="1"/>
  <c r="N25" i="79" s="1"/>
  <c r="L25" i="79"/>
  <c r="M25" i="79"/>
  <c r="O25" i="79"/>
  <c r="P25" i="79"/>
  <c r="Q25" i="79"/>
  <c r="F26" i="79"/>
  <c r="G26" i="79"/>
  <c r="H26" i="79"/>
  <c r="I26" i="79"/>
  <c r="J26" i="79"/>
  <c r="K26" i="79"/>
  <c r="N26" i="79" s="1"/>
  <c r="L26" i="79"/>
  <c r="M26" i="79"/>
  <c r="O26" i="79"/>
  <c r="P26" i="79"/>
  <c r="Q26" i="79"/>
  <c r="F28" i="79"/>
  <c r="G28" i="79"/>
  <c r="H28" i="79"/>
  <c r="I28" i="79"/>
  <c r="J28" i="79"/>
  <c r="K28" i="79"/>
  <c r="N28" i="79" s="1"/>
  <c r="L28" i="79"/>
  <c r="M28" i="79"/>
  <c r="O28" i="79"/>
  <c r="P28" i="79"/>
  <c r="Q28" i="79"/>
  <c r="F5" i="80"/>
  <c r="G5" i="80"/>
  <c r="H5" i="80"/>
  <c r="I5" i="80"/>
  <c r="J5" i="80" s="1"/>
  <c r="K5" i="80" s="1"/>
  <c r="N5" i="80" s="1"/>
  <c r="L5" i="80"/>
  <c r="M5" i="80"/>
  <c r="O5" i="80"/>
  <c r="P5" i="80"/>
  <c r="Q5" i="80"/>
  <c r="F6" i="80"/>
  <c r="G6" i="80"/>
  <c r="H6" i="80"/>
  <c r="I6" i="80"/>
  <c r="J6" i="80"/>
  <c r="K6" i="80" s="1"/>
  <c r="N6" i="80" s="1"/>
  <c r="L6" i="80"/>
  <c r="M6" i="80"/>
  <c r="O6" i="80"/>
  <c r="P6" i="80"/>
  <c r="Q6" i="80"/>
  <c r="F7" i="80"/>
  <c r="G7" i="80"/>
  <c r="H7" i="80"/>
  <c r="I7" i="80"/>
  <c r="J7" i="80" s="1"/>
  <c r="K7" i="80" s="1"/>
  <c r="N7" i="80" s="1"/>
  <c r="L7" i="80"/>
  <c r="M7" i="80"/>
  <c r="O7" i="80"/>
  <c r="P7" i="80"/>
  <c r="Q7" i="80"/>
  <c r="F8" i="80"/>
  <c r="G8" i="80"/>
  <c r="H8" i="80"/>
  <c r="I8" i="80"/>
  <c r="J8" i="80"/>
  <c r="K8" i="80" s="1"/>
  <c r="N8" i="80" s="1"/>
  <c r="L8" i="80"/>
  <c r="M8" i="80"/>
  <c r="O8" i="80"/>
  <c r="P8" i="80"/>
  <c r="Q8" i="80"/>
  <c r="F10" i="80"/>
  <c r="G10" i="80"/>
  <c r="H10" i="80"/>
  <c r="I10" i="80"/>
  <c r="J10" i="80" s="1"/>
  <c r="K10" i="80"/>
  <c r="N10" i="80" s="1"/>
  <c r="L10" i="80"/>
  <c r="M10" i="80"/>
  <c r="O10" i="80"/>
  <c r="P10" i="80"/>
  <c r="Q10" i="80"/>
  <c r="F11" i="80"/>
  <c r="G11" i="80"/>
  <c r="H11" i="80"/>
  <c r="I11" i="80"/>
  <c r="J11" i="80" s="1"/>
  <c r="K11" i="80" s="1"/>
  <c r="N11" i="80" s="1"/>
  <c r="L11" i="80"/>
  <c r="M11" i="80"/>
  <c r="O11" i="80"/>
  <c r="P11" i="80"/>
  <c r="Q11" i="80"/>
  <c r="F12" i="80"/>
  <c r="G12" i="80"/>
  <c r="H12" i="80"/>
  <c r="I12" i="80"/>
  <c r="J12" i="80" s="1"/>
  <c r="K12" i="80"/>
  <c r="N12" i="80" s="1"/>
  <c r="L12" i="80"/>
  <c r="M12" i="80"/>
  <c r="O12" i="80"/>
  <c r="P12" i="80"/>
  <c r="Q12" i="80"/>
  <c r="F13" i="80"/>
  <c r="G13" i="80"/>
  <c r="H13" i="80"/>
  <c r="I13" i="80"/>
  <c r="J13" i="80" s="1"/>
  <c r="K13" i="80" s="1"/>
  <c r="N13" i="80" s="1"/>
  <c r="L13" i="80"/>
  <c r="M13" i="80"/>
  <c r="O13" i="80"/>
  <c r="P13" i="80"/>
  <c r="Q13" i="80"/>
  <c r="F14" i="80"/>
  <c r="G14" i="80"/>
  <c r="H14" i="80"/>
  <c r="I14" i="80"/>
  <c r="J14" i="80" s="1"/>
  <c r="K14" i="80" s="1"/>
  <c r="N14" i="80" s="1"/>
  <c r="L14" i="80"/>
  <c r="M14" i="80"/>
  <c r="O14" i="80"/>
  <c r="P14" i="80"/>
  <c r="Q14" i="80"/>
  <c r="F16" i="80"/>
  <c r="G16" i="80"/>
  <c r="H16" i="80"/>
  <c r="I16" i="80"/>
  <c r="J16" i="80"/>
  <c r="K16" i="80" s="1"/>
  <c r="N16" i="80" s="1"/>
  <c r="L16" i="80"/>
  <c r="M16" i="80"/>
  <c r="O16" i="80"/>
  <c r="P16" i="80"/>
  <c r="Q16" i="80"/>
  <c r="F17" i="80"/>
  <c r="G17" i="80"/>
  <c r="H17" i="80"/>
  <c r="I17" i="80"/>
  <c r="J17" i="80" s="1"/>
  <c r="K17" i="80" s="1"/>
  <c r="N17" i="80" s="1"/>
  <c r="L17" i="80"/>
  <c r="M17" i="80"/>
  <c r="O17" i="80"/>
  <c r="P17" i="80"/>
  <c r="Q17" i="80"/>
  <c r="F18" i="80"/>
  <c r="G18" i="80"/>
  <c r="H18" i="80"/>
  <c r="I18" i="80"/>
  <c r="J18" i="80"/>
  <c r="K18" i="80" s="1"/>
  <c r="N18" i="80" s="1"/>
  <c r="L18" i="80"/>
  <c r="M18" i="80"/>
  <c r="O18" i="80"/>
  <c r="P18" i="80"/>
  <c r="Q18" i="80"/>
  <c r="F19" i="80"/>
  <c r="G19" i="80"/>
  <c r="H19" i="80"/>
  <c r="I19" i="80"/>
  <c r="J19" i="80" s="1"/>
  <c r="K19" i="80" s="1"/>
  <c r="N19" i="80" s="1"/>
  <c r="L19" i="80"/>
  <c r="M19" i="80"/>
  <c r="O19" i="80"/>
  <c r="P19" i="80"/>
  <c r="Q19" i="80"/>
  <c r="F20" i="80"/>
  <c r="G20" i="80"/>
  <c r="H20" i="80"/>
  <c r="I20" i="80"/>
  <c r="J20" i="80" s="1"/>
  <c r="K20" i="80" s="1"/>
  <c r="N20" i="80" s="1"/>
  <c r="L20" i="80"/>
  <c r="M20" i="80"/>
  <c r="O20" i="80"/>
  <c r="P20" i="80"/>
  <c r="Q20" i="80"/>
  <c r="F22" i="80"/>
  <c r="G22" i="80"/>
  <c r="H22" i="80"/>
  <c r="I22" i="80"/>
  <c r="J22" i="80"/>
  <c r="K22" i="80"/>
  <c r="N22" i="80" s="1"/>
  <c r="L22" i="80"/>
  <c r="M22" i="80"/>
  <c r="O22" i="80"/>
  <c r="P22" i="80"/>
  <c r="Q22" i="80"/>
  <c r="F23" i="80"/>
  <c r="G23" i="80"/>
  <c r="H23" i="80"/>
  <c r="I23" i="80"/>
  <c r="J23" i="80" s="1"/>
  <c r="K23" i="80" s="1"/>
  <c r="N23" i="80" s="1"/>
  <c r="L23" i="80"/>
  <c r="M23" i="80"/>
  <c r="O23" i="80"/>
  <c r="P23" i="80"/>
  <c r="Q23" i="80"/>
  <c r="F24" i="80"/>
  <c r="G24" i="80"/>
  <c r="H24" i="80"/>
  <c r="I24" i="80"/>
  <c r="J24" i="80"/>
  <c r="K24" i="80"/>
  <c r="N24" i="80" s="1"/>
  <c r="L24" i="80"/>
  <c r="M24" i="80"/>
  <c r="O24" i="80"/>
  <c r="P24" i="80"/>
  <c r="Q24" i="80"/>
  <c r="F25" i="80"/>
  <c r="G25" i="80"/>
  <c r="H25" i="80"/>
  <c r="I25" i="80"/>
  <c r="J25" i="80" s="1"/>
  <c r="K25" i="80" s="1"/>
  <c r="N25" i="80" s="1"/>
  <c r="L25" i="80"/>
  <c r="M25" i="80"/>
  <c r="O25" i="80"/>
  <c r="P25" i="80"/>
  <c r="Q25" i="80"/>
  <c r="F26" i="80"/>
  <c r="G26" i="80"/>
  <c r="H26" i="80"/>
  <c r="I26" i="80"/>
  <c r="J26" i="80"/>
  <c r="K26" i="80"/>
  <c r="N26" i="80" s="1"/>
  <c r="L26" i="80"/>
  <c r="M26" i="80"/>
  <c r="O26" i="80"/>
  <c r="P26" i="80"/>
  <c r="Q26" i="80"/>
  <c r="F28" i="80"/>
  <c r="G28" i="80"/>
  <c r="H28" i="80"/>
  <c r="I28" i="80"/>
  <c r="J28" i="80"/>
  <c r="K28" i="80"/>
  <c r="N28" i="80" s="1"/>
  <c r="L28" i="80"/>
  <c r="M28" i="80"/>
  <c r="O28" i="80"/>
  <c r="P28" i="80"/>
  <c r="Q28" i="80"/>
  <c r="F5" i="81"/>
  <c r="G5" i="81"/>
  <c r="H5" i="81"/>
  <c r="I5" i="81"/>
  <c r="J5" i="81" s="1"/>
  <c r="K5" i="81" s="1"/>
  <c r="N5" i="81" s="1"/>
  <c r="L5" i="81"/>
  <c r="M5" i="81"/>
  <c r="O5" i="81"/>
  <c r="P5" i="81"/>
  <c r="Q5" i="81"/>
  <c r="F6" i="81"/>
  <c r="G6" i="81"/>
  <c r="H6" i="81"/>
  <c r="I6" i="81"/>
  <c r="J6" i="81"/>
  <c r="K6" i="81"/>
  <c r="N6" i="81" s="1"/>
  <c r="L6" i="81"/>
  <c r="M6" i="81"/>
  <c r="O6" i="81"/>
  <c r="P6" i="81"/>
  <c r="Q6" i="81"/>
  <c r="F7" i="81"/>
  <c r="G7" i="81"/>
  <c r="H7" i="81"/>
  <c r="I7" i="81"/>
  <c r="J7" i="81" s="1"/>
  <c r="K7" i="81" s="1"/>
  <c r="N7" i="81" s="1"/>
  <c r="L7" i="81"/>
  <c r="M7" i="81"/>
  <c r="O7" i="81"/>
  <c r="P7" i="81"/>
  <c r="Q7" i="81"/>
  <c r="F8" i="81"/>
  <c r="G8" i="81"/>
  <c r="H8" i="81"/>
  <c r="I8" i="81"/>
  <c r="J8" i="81"/>
  <c r="K8" i="81"/>
  <c r="N8" i="81" s="1"/>
  <c r="L8" i="81"/>
  <c r="M8" i="81"/>
  <c r="O8" i="81"/>
  <c r="P8" i="81"/>
  <c r="Q8" i="81"/>
  <c r="F10" i="81"/>
  <c r="G10" i="81"/>
  <c r="H10" i="81"/>
  <c r="I10" i="81"/>
  <c r="J10" i="81" s="1"/>
  <c r="K10" i="81" s="1"/>
  <c r="N10" i="81" s="1"/>
  <c r="L10" i="81"/>
  <c r="M10" i="81"/>
  <c r="O10" i="81"/>
  <c r="P10" i="81"/>
  <c r="Q10" i="81"/>
  <c r="F11" i="81"/>
  <c r="G11" i="81"/>
  <c r="H11" i="81"/>
  <c r="I11" i="81"/>
  <c r="J11" i="81" s="1"/>
  <c r="K11" i="81" s="1"/>
  <c r="N11" i="81" s="1"/>
  <c r="L11" i="81"/>
  <c r="M11" i="81"/>
  <c r="O11" i="81"/>
  <c r="P11" i="81"/>
  <c r="Q11" i="81"/>
  <c r="F12" i="81"/>
  <c r="G12" i="81"/>
  <c r="H12" i="81"/>
  <c r="I12" i="81"/>
  <c r="J12" i="81" s="1"/>
  <c r="K12" i="81"/>
  <c r="N12" i="81" s="1"/>
  <c r="L12" i="81"/>
  <c r="M12" i="81"/>
  <c r="O12" i="81"/>
  <c r="P12" i="81"/>
  <c r="Q12" i="81"/>
  <c r="F13" i="81"/>
  <c r="G13" i="81"/>
  <c r="H13" i="81"/>
  <c r="I13" i="81"/>
  <c r="L13" i="81"/>
  <c r="M13" i="81"/>
  <c r="O13" i="81"/>
  <c r="P13" i="81"/>
  <c r="Q13" i="81"/>
  <c r="F14" i="81"/>
  <c r="G14" i="81"/>
  <c r="H14" i="81"/>
  <c r="I14" i="81"/>
  <c r="J14" i="81" s="1"/>
  <c r="K14" i="81"/>
  <c r="N14" i="81" s="1"/>
  <c r="L14" i="81"/>
  <c r="M14" i="81"/>
  <c r="O14" i="81"/>
  <c r="P14" i="81"/>
  <c r="Q14" i="81"/>
  <c r="F16" i="81"/>
  <c r="G16" i="81"/>
  <c r="H16" i="81"/>
  <c r="I16" i="81"/>
  <c r="J16" i="81" s="1"/>
  <c r="K16" i="81" s="1"/>
  <c r="N16" i="81" s="1"/>
  <c r="L16" i="81"/>
  <c r="M16" i="81"/>
  <c r="O16" i="81"/>
  <c r="P16" i="81"/>
  <c r="Q16" i="81"/>
  <c r="F17" i="81"/>
  <c r="G17" i="81"/>
  <c r="H17" i="81"/>
  <c r="I17" i="81"/>
  <c r="J17" i="81" s="1"/>
  <c r="K17" i="81" s="1"/>
  <c r="N17" i="81" s="1"/>
  <c r="L17" i="81"/>
  <c r="M17" i="81"/>
  <c r="O17" i="81"/>
  <c r="P17" i="81"/>
  <c r="Q17" i="81"/>
  <c r="F18" i="81"/>
  <c r="G18" i="81"/>
  <c r="H18" i="81"/>
  <c r="I18" i="81"/>
  <c r="J18" i="81"/>
  <c r="K18" i="81" s="1"/>
  <c r="N18" i="81" s="1"/>
  <c r="L18" i="81"/>
  <c r="M18" i="81"/>
  <c r="O18" i="81"/>
  <c r="P18" i="81"/>
  <c r="Q18" i="81"/>
  <c r="F19" i="81"/>
  <c r="G19" i="81"/>
  <c r="H19" i="81"/>
  <c r="I19" i="81"/>
  <c r="J19" i="81" s="1"/>
  <c r="K19" i="81" s="1"/>
  <c r="N19" i="81" s="1"/>
  <c r="L19" i="81"/>
  <c r="M19" i="81"/>
  <c r="O19" i="81"/>
  <c r="P19" i="81"/>
  <c r="Q19" i="81"/>
  <c r="F20" i="81"/>
  <c r="G20" i="81"/>
  <c r="H20" i="81"/>
  <c r="I20" i="81"/>
  <c r="J20" i="81"/>
  <c r="K20" i="81"/>
  <c r="N20" i="81" s="1"/>
  <c r="L20" i="81"/>
  <c r="M20" i="81"/>
  <c r="O20" i="81"/>
  <c r="P20" i="81"/>
  <c r="Q20" i="81"/>
  <c r="F22" i="81"/>
  <c r="G22" i="81"/>
  <c r="H22" i="81"/>
  <c r="I22" i="81"/>
  <c r="J22" i="81"/>
  <c r="K22" i="81"/>
  <c r="N22" i="81" s="1"/>
  <c r="L22" i="81"/>
  <c r="M22" i="81"/>
  <c r="O22" i="81"/>
  <c r="P22" i="81"/>
  <c r="Q22" i="81"/>
  <c r="F23" i="81"/>
  <c r="G23" i="81"/>
  <c r="H23" i="81"/>
  <c r="I23" i="81"/>
  <c r="J23" i="81" s="1"/>
  <c r="K23" i="81" s="1"/>
  <c r="N23" i="81" s="1"/>
  <c r="L23" i="81"/>
  <c r="M23" i="81"/>
  <c r="O23" i="81"/>
  <c r="P23" i="81"/>
  <c r="Q23" i="81"/>
  <c r="F24" i="81"/>
  <c r="G24" i="81"/>
  <c r="H24" i="81"/>
  <c r="I24" i="81"/>
  <c r="J24" i="81"/>
  <c r="K24" i="81"/>
  <c r="N24" i="81" s="1"/>
  <c r="L24" i="81"/>
  <c r="M24" i="81"/>
  <c r="O24" i="81"/>
  <c r="P24" i="81"/>
  <c r="Q24" i="81"/>
  <c r="F25" i="81"/>
  <c r="G25" i="81"/>
  <c r="H25" i="81"/>
  <c r="I25" i="81"/>
  <c r="J25" i="81" s="1"/>
  <c r="K25" i="81" s="1"/>
  <c r="N25" i="81" s="1"/>
  <c r="L25" i="81"/>
  <c r="M25" i="81"/>
  <c r="O25" i="81"/>
  <c r="P25" i="81"/>
  <c r="Q25" i="81"/>
  <c r="F26" i="81"/>
  <c r="G26" i="81"/>
  <c r="H26" i="81"/>
  <c r="I26" i="81"/>
  <c r="J26" i="81"/>
  <c r="K26" i="81" s="1"/>
  <c r="N26" i="81" s="1"/>
  <c r="L26" i="81"/>
  <c r="M26" i="81"/>
  <c r="O26" i="81"/>
  <c r="P26" i="81"/>
  <c r="Q26" i="81"/>
  <c r="F28" i="81"/>
  <c r="G28" i="81"/>
  <c r="H28" i="81"/>
  <c r="I28" i="81"/>
  <c r="J28" i="81" s="1"/>
  <c r="K28" i="81" s="1"/>
  <c r="N28" i="81" s="1"/>
  <c r="L28" i="81"/>
  <c r="M28" i="81"/>
  <c r="O28" i="81"/>
  <c r="P28" i="81"/>
  <c r="Q28" i="81"/>
  <c r="F5" i="83"/>
  <c r="G5" i="83"/>
  <c r="H5" i="83"/>
  <c r="I5" i="83"/>
  <c r="J5" i="83" s="1"/>
  <c r="K5" i="83" s="1"/>
  <c r="N5" i="83" s="1"/>
  <c r="L5" i="83"/>
  <c r="M5" i="83"/>
  <c r="O5" i="83"/>
  <c r="P5" i="83"/>
  <c r="Q5" i="83"/>
  <c r="F6" i="83"/>
  <c r="G6" i="83"/>
  <c r="H6" i="83"/>
  <c r="I6" i="83"/>
  <c r="J6" i="83"/>
  <c r="K6" i="83" s="1"/>
  <c r="N6" i="83" s="1"/>
  <c r="L6" i="83"/>
  <c r="M6" i="83"/>
  <c r="O6" i="83"/>
  <c r="P6" i="83"/>
  <c r="Q6" i="83"/>
  <c r="F7" i="83"/>
  <c r="G7" i="83"/>
  <c r="H7" i="83"/>
  <c r="I7" i="83"/>
  <c r="J7" i="83" s="1"/>
  <c r="K7" i="83" s="1"/>
  <c r="N7" i="83" s="1"/>
  <c r="L7" i="83"/>
  <c r="M7" i="83"/>
  <c r="O7" i="83"/>
  <c r="P7" i="83"/>
  <c r="Q7" i="83"/>
  <c r="F8" i="83"/>
  <c r="G8" i="83"/>
  <c r="H8" i="83"/>
  <c r="I8" i="83"/>
  <c r="J8" i="83"/>
  <c r="K8" i="83"/>
  <c r="N8" i="83" s="1"/>
  <c r="L8" i="83"/>
  <c r="M8" i="83"/>
  <c r="O8" i="83"/>
  <c r="P8" i="83"/>
  <c r="Q8" i="83"/>
  <c r="F10" i="83"/>
  <c r="G10" i="83"/>
  <c r="H10" i="83"/>
  <c r="I10" i="83"/>
  <c r="J10" i="83"/>
  <c r="K10" i="83" s="1"/>
  <c r="N10" i="83" s="1"/>
  <c r="L10" i="83"/>
  <c r="M10" i="83"/>
  <c r="O10" i="83"/>
  <c r="P10" i="83"/>
  <c r="Q10" i="83"/>
  <c r="F11" i="83"/>
  <c r="G11" i="83"/>
  <c r="H11" i="83"/>
  <c r="I11" i="83"/>
  <c r="J11" i="83" s="1"/>
  <c r="K11" i="83"/>
  <c r="N11" i="83" s="1"/>
  <c r="L11" i="83"/>
  <c r="M11" i="83"/>
  <c r="O11" i="83"/>
  <c r="P11" i="83"/>
  <c r="Q11" i="83"/>
  <c r="F12" i="83"/>
  <c r="G12" i="83"/>
  <c r="H12" i="83"/>
  <c r="I12" i="83"/>
  <c r="J12" i="83"/>
  <c r="K12" i="83" s="1"/>
  <c r="N12" i="83" s="1"/>
  <c r="L12" i="83"/>
  <c r="M12" i="83"/>
  <c r="O12" i="83"/>
  <c r="P12" i="83"/>
  <c r="Q12" i="83"/>
  <c r="F13" i="83"/>
  <c r="G13" i="83"/>
  <c r="H13" i="83"/>
  <c r="I13" i="83"/>
  <c r="J13" i="83" s="1"/>
  <c r="K13" i="83" s="1"/>
  <c r="N13" i="83" s="1"/>
  <c r="L13" i="83"/>
  <c r="M13" i="83"/>
  <c r="O13" i="83"/>
  <c r="P13" i="83"/>
  <c r="Q13" i="83"/>
  <c r="F14" i="83"/>
  <c r="G14" i="83"/>
  <c r="H14" i="83"/>
  <c r="I14" i="83"/>
  <c r="J14" i="83"/>
  <c r="K14" i="83" s="1"/>
  <c r="N14" i="83" s="1"/>
  <c r="L14" i="83"/>
  <c r="M14" i="83"/>
  <c r="O14" i="83"/>
  <c r="P14" i="83"/>
  <c r="Q14" i="83"/>
  <c r="F16" i="83"/>
  <c r="G16" i="83"/>
  <c r="H16" i="83"/>
  <c r="I16" i="83"/>
  <c r="J16" i="83"/>
  <c r="K16" i="83" s="1"/>
  <c r="N16" i="83" s="1"/>
  <c r="L16" i="83"/>
  <c r="M16" i="83"/>
  <c r="O16" i="83"/>
  <c r="P16" i="83"/>
  <c r="Q16" i="83"/>
  <c r="F17" i="83"/>
  <c r="G17" i="83"/>
  <c r="H17" i="83"/>
  <c r="I17" i="83"/>
  <c r="J17" i="83" s="1"/>
  <c r="K17" i="83" s="1"/>
  <c r="N17" i="83" s="1"/>
  <c r="L17" i="83"/>
  <c r="M17" i="83"/>
  <c r="O17" i="83"/>
  <c r="P17" i="83"/>
  <c r="Q17" i="83"/>
  <c r="F18" i="83"/>
  <c r="G18" i="83"/>
  <c r="H18" i="83"/>
  <c r="I18" i="83"/>
  <c r="J18" i="83"/>
  <c r="K18" i="83" s="1"/>
  <c r="N18" i="83" s="1"/>
  <c r="L18" i="83"/>
  <c r="M18" i="83"/>
  <c r="O18" i="83"/>
  <c r="P18" i="83"/>
  <c r="Q18" i="83"/>
  <c r="F19" i="83"/>
  <c r="G19" i="83"/>
  <c r="H19" i="83"/>
  <c r="I19" i="83"/>
  <c r="J19" i="83" s="1"/>
  <c r="K19" i="83" s="1"/>
  <c r="N19" i="83" s="1"/>
  <c r="L19" i="83"/>
  <c r="M19" i="83"/>
  <c r="O19" i="83"/>
  <c r="P19" i="83"/>
  <c r="Q19" i="83"/>
  <c r="F20" i="83"/>
  <c r="G20" i="83"/>
  <c r="H20" i="83"/>
  <c r="I20" i="83"/>
  <c r="J20" i="83"/>
  <c r="K20" i="83" s="1"/>
  <c r="N20" i="83" s="1"/>
  <c r="L20" i="83"/>
  <c r="M20" i="83"/>
  <c r="O20" i="83"/>
  <c r="P20" i="83"/>
  <c r="Q20" i="83"/>
  <c r="F22" i="83"/>
  <c r="G22" i="83"/>
  <c r="H22" i="83"/>
  <c r="I22" i="83"/>
  <c r="J22" i="83"/>
  <c r="K22" i="83" s="1"/>
  <c r="N22" i="83" s="1"/>
  <c r="L22" i="83"/>
  <c r="M22" i="83"/>
  <c r="O22" i="83"/>
  <c r="P22" i="83"/>
  <c r="Q22" i="83"/>
  <c r="F23" i="83"/>
  <c r="G23" i="83"/>
  <c r="H23" i="83"/>
  <c r="I23" i="83"/>
  <c r="J23" i="83" s="1"/>
  <c r="K23" i="83" s="1"/>
  <c r="N23" i="83" s="1"/>
  <c r="L23" i="83"/>
  <c r="M23" i="83"/>
  <c r="O23" i="83"/>
  <c r="P23" i="83"/>
  <c r="Q23" i="83"/>
  <c r="F24" i="83"/>
  <c r="G24" i="83"/>
  <c r="H24" i="83"/>
  <c r="I24" i="83"/>
  <c r="J24" i="83"/>
  <c r="K24" i="83" s="1"/>
  <c r="N24" i="83" s="1"/>
  <c r="L24" i="83"/>
  <c r="M24" i="83"/>
  <c r="O24" i="83"/>
  <c r="P24" i="83"/>
  <c r="Q24" i="83"/>
  <c r="F25" i="83"/>
  <c r="G25" i="83"/>
  <c r="H25" i="83"/>
  <c r="I25" i="83"/>
  <c r="J25" i="83" s="1"/>
  <c r="K25" i="83" s="1"/>
  <c r="N25" i="83" s="1"/>
  <c r="L25" i="83"/>
  <c r="M25" i="83"/>
  <c r="O25" i="83"/>
  <c r="P25" i="83"/>
  <c r="Q25" i="83"/>
  <c r="F26" i="83"/>
  <c r="G26" i="83"/>
  <c r="H26" i="83"/>
  <c r="I26" i="83"/>
  <c r="J26" i="83"/>
  <c r="K26" i="83" s="1"/>
  <c r="N26" i="83" s="1"/>
  <c r="L26" i="83"/>
  <c r="M26" i="83"/>
  <c r="O26" i="83"/>
  <c r="P26" i="83"/>
  <c r="Q26" i="83"/>
  <c r="F28" i="83"/>
  <c r="G28" i="83"/>
  <c r="H28" i="83"/>
  <c r="I28" i="83"/>
  <c r="J28" i="83"/>
  <c r="K28" i="83" s="1"/>
  <c r="N28" i="83" s="1"/>
  <c r="L28" i="83"/>
  <c r="M28" i="83"/>
  <c r="O28" i="83"/>
  <c r="P28" i="83"/>
  <c r="Q28" i="83"/>
  <c r="F5" i="85"/>
  <c r="G5" i="85"/>
  <c r="H5" i="85"/>
  <c r="I5" i="85"/>
  <c r="J5" i="85" s="1"/>
  <c r="K5" i="85" s="1"/>
  <c r="N5" i="85" s="1"/>
  <c r="L5" i="85"/>
  <c r="M5" i="85"/>
  <c r="O5" i="85"/>
  <c r="P5" i="85"/>
  <c r="Q5" i="85"/>
  <c r="F6" i="85"/>
  <c r="G6" i="85"/>
  <c r="H6" i="85"/>
  <c r="I6" i="85"/>
  <c r="J6" i="85"/>
  <c r="K6" i="85" s="1"/>
  <c r="N6" i="85" s="1"/>
  <c r="L6" i="85"/>
  <c r="M6" i="85"/>
  <c r="O6" i="85"/>
  <c r="P6" i="85"/>
  <c r="Q6" i="85"/>
  <c r="F7" i="85"/>
  <c r="G7" i="85"/>
  <c r="H7" i="85"/>
  <c r="I7" i="85"/>
  <c r="J7" i="85" s="1"/>
  <c r="K7" i="85" s="1"/>
  <c r="N7" i="85" s="1"/>
  <c r="L7" i="85"/>
  <c r="M7" i="85"/>
  <c r="O7" i="85"/>
  <c r="P7" i="85"/>
  <c r="Q7" i="85"/>
  <c r="F8" i="85"/>
  <c r="G8" i="85"/>
  <c r="H8" i="85"/>
  <c r="I8" i="85"/>
  <c r="J8" i="85"/>
  <c r="K8" i="85" s="1"/>
  <c r="N8" i="85" s="1"/>
  <c r="L8" i="85"/>
  <c r="M8" i="85"/>
  <c r="O8" i="85"/>
  <c r="P8" i="85"/>
  <c r="Q8" i="85"/>
  <c r="F10" i="85"/>
  <c r="G10" i="85"/>
  <c r="H10" i="85"/>
  <c r="I10" i="85"/>
  <c r="J10" i="85"/>
  <c r="K10" i="85" s="1"/>
  <c r="N10" i="85" s="1"/>
  <c r="L10" i="85"/>
  <c r="M10" i="85"/>
  <c r="O10" i="85"/>
  <c r="P10" i="85"/>
  <c r="Q10" i="85"/>
  <c r="F11" i="85"/>
  <c r="G11" i="85"/>
  <c r="H11" i="85"/>
  <c r="I11" i="85"/>
  <c r="J11" i="85" s="1"/>
  <c r="K11" i="85" s="1"/>
  <c r="N11" i="85" s="1"/>
  <c r="L11" i="85"/>
  <c r="M11" i="85"/>
  <c r="O11" i="85"/>
  <c r="P11" i="85"/>
  <c r="Q11" i="85"/>
  <c r="F12" i="85"/>
  <c r="G12" i="85"/>
  <c r="H12" i="85"/>
  <c r="I12" i="85"/>
  <c r="J12" i="85"/>
  <c r="K12" i="85" s="1"/>
  <c r="N12" i="85" s="1"/>
  <c r="L12" i="85"/>
  <c r="M12" i="85"/>
  <c r="O12" i="85"/>
  <c r="P12" i="85"/>
  <c r="Q12" i="85"/>
  <c r="F13" i="85"/>
  <c r="G13" i="85"/>
  <c r="H13" i="85"/>
  <c r="I13" i="85"/>
  <c r="J13" i="85" s="1"/>
  <c r="K13" i="85" s="1"/>
  <c r="N13" i="85" s="1"/>
  <c r="L13" i="85"/>
  <c r="M13" i="85"/>
  <c r="O13" i="85"/>
  <c r="P13" i="85"/>
  <c r="Q13" i="85"/>
  <c r="F14" i="85"/>
  <c r="G14" i="85"/>
  <c r="H14" i="85"/>
  <c r="I14" i="85"/>
  <c r="J14" i="85"/>
  <c r="K14" i="85" s="1"/>
  <c r="N14" i="85" s="1"/>
  <c r="L14" i="85"/>
  <c r="M14" i="85"/>
  <c r="O14" i="85"/>
  <c r="P14" i="85"/>
  <c r="Q14" i="85"/>
  <c r="F16" i="85"/>
  <c r="G16" i="85"/>
  <c r="H16" i="85"/>
  <c r="I16" i="85"/>
  <c r="J16" i="85"/>
  <c r="K16" i="85" s="1"/>
  <c r="N16" i="85" s="1"/>
  <c r="L16" i="85"/>
  <c r="M16" i="85"/>
  <c r="O16" i="85"/>
  <c r="P16" i="85"/>
  <c r="Q16" i="85"/>
  <c r="F17" i="85"/>
  <c r="G17" i="85"/>
  <c r="H17" i="85"/>
  <c r="I17" i="85"/>
  <c r="J17" i="85" s="1"/>
  <c r="K17" i="85" s="1"/>
  <c r="N17" i="85" s="1"/>
  <c r="L17" i="85"/>
  <c r="M17" i="85"/>
  <c r="O17" i="85"/>
  <c r="P17" i="85"/>
  <c r="Q17" i="85"/>
  <c r="F18" i="85"/>
  <c r="G18" i="85"/>
  <c r="H18" i="85"/>
  <c r="I18" i="85"/>
  <c r="J18" i="85"/>
  <c r="K18" i="85" s="1"/>
  <c r="N18" i="85" s="1"/>
  <c r="L18" i="85"/>
  <c r="M18" i="85"/>
  <c r="O18" i="85"/>
  <c r="P18" i="85"/>
  <c r="Q18" i="85"/>
  <c r="F19" i="85"/>
  <c r="G19" i="85"/>
  <c r="H19" i="85"/>
  <c r="I19" i="85"/>
  <c r="L19" i="85"/>
  <c r="M19" i="85"/>
  <c r="O19" i="85"/>
  <c r="P19" i="85"/>
  <c r="Q19" i="85"/>
  <c r="F20" i="85"/>
  <c r="G20" i="85"/>
  <c r="H20" i="85"/>
  <c r="I20" i="85"/>
  <c r="J20" i="85"/>
  <c r="K20" i="85" s="1"/>
  <c r="N20" i="85" s="1"/>
  <c r="L20" i="85"/>
  <c r="M20" i="85"/>
  <c r="O20" i="85"/>
  <c r="P20" i="85"/>
  <c r="Q20" i="85"/>
  <c r="F22" i="85"/>
  <c r="G22" i="85"/>
  <c r="H22" i="85"/>
  <c r="I22" i="85"/>
  <c r="J22" i="85"/>
  <c r="K22" i="85" s="1"/>
  <c r="N22" i="85" s="1"/>
  <c r="L22" i="85"/>
  <c r="M22" i="85"/>
  <c r="O22" i="85"/>
  <c r="P22" i="85"/>
  <c r="Q22" i="85"/>
  <c r="F23" i="85"/>
  <c r="G23" i="85"/>
  <c r="H23" i="85"/>
  <c r="I23" i="85"/>
  <c r="J23" i="85" s="1"/>
  <c r="K23" i="85" s="1"/>
  <c r="N23" i="85" s="1"/>
  <c r="L23" i="85"/>
  <c r="M23" i="85"/>
  <c r="O23" i="85"/>
  <c r="P23" i="85"/>
  <c r="Q23" i="85"/>
  <c r="F24" i="85"/>
  <c r="G24" i="85"/>
  <c r="H24" i="85"/>
  <c r="I24" i="85"/>
  <c r="J24" i="85"/>
  <c r="K24" i="85" s="1"/>
  <c r="N24" i="85" s="1"/>
  <c r="L24" i="85"/>
  <c r="M24" i="85"/>
  <c r="O24" i="85"/>
  <c r="P24" i="85"/>
  <c r="Q24" i="85"/>
  <c r="F25" i="85"/>
  <c r="G25" i="85"/>
  <c r="H25" i="85"/>
  <c r="I25" i="85"/>
  <c r="J25" i="85" s="1"/>
  <c r="K25" i="85" s="1"/>
  <c r="N25" i="85" s="1"/>
  <c r="L25" i="85"/>
  <c r="M25" i="85"/>
  <c r="O25" i="85"/>
  <c r="P25" i="85"/>
  <c r="Q25" i="85"/>
  <c r="F26" i="85"/>
  <c r="G26" i="85"/>
  <c r="H26" i="85"/>
  <c r="I26" i="85"/>
  <c r="J26" i="85"/>
  <c r="K26" i="85" s="1"/>
  <c r="N26" i="85" s="1"/>
  <c r="L26" i="85"/>
  <c r="M26" i="85"/>
  <c r="O26" i="85"/>
  <c r="P26" i="85"/>
  <c r="Q26" i="85"/>
  <c r="F28" i="85"/>
  <c r="G28" i="85"/>
  <c r="H28" i="85"/>
  <c r="I28" i="85"/>
  <c r="J28" i="85"/>
  <c r="K28" i="85" s="1"/>
  <c r="N28" i="85" s="1"/>
  <c r="L28" i="85"/>
  <c r="M28" i="85"/>
  <c r="O28" i="85"/>
  <c r="P28" i="85"/>
  <c r="Q28" i="85"/>
  <c r="F5" i="87"/>
  <c r="G5" i="87"/>
  <c r="H5" i="87"/>
  <c r="I5" i="87"/>
  <c r="J5" i="87" s="1"/>
  <c r="K5" i="87" s="1"/>
  <c r="N5" i="87" s="1"/>
  <c r="L5" i="87"/>
  <c r="M5" i="87"/>
  <c r="O5" i="87"/>
  <c r="P5" i="87"/>
  <c r="Q5" i="87"/>
  <c r="F6" i="87"/>
  <c r="G6" i="87"/>
  <c r="H6" i="87"/>
  <c r="I6" i="87"/>
  <c r="J6" i="87"/>
  <c r="K6" i="87" s="1"/>
  <c r="N6" i="87" s="1"/>
  <c r="L6" i="87"/>
  <c r="M6" i="87"/>
  <c r="O6" i="87"/>
  <c r="P6" i="87"/>
  <c r="Q6" i="87"/>
  <c r="F7" i="87"/>
  <c r="G7" i="87"/>
  <c r="H7" i="87"/>
  <c r="I7" i="87"/>
  <c r="J7" i="87" s="1"/>
  <c r="K7" i="87" s="1"/>
  <c r="N7" i="87" s="1"/>
  <c r="L7" i="87"/>
  <c r="M7" i="87"/>
  <c r="O7" i="87"/>
  <c r="P7" i="87"/>
  <c r="Q7" i="87"/>
  <c r="F8" i="87"/>
  <c r="G8" i="87"/>
  <c r="H8" i="87"/>
  <c r="I8" i="87"/>
  <c r="J8" i="87"/>
  <c r="K8" i="87" s="1"/>
  <c r="N8" i="87" s="1"/>
  <c r="L8" i="87"/>
  <c r="M8" i="87"/>
  <c r="O8" i="87"/>
  <c r="P8" i="87"/>
  <c r="Q8" i="87"/>
  <c r="F10" i="87"/>
  <c r="G10" i="87"/>
  <c r="H10" i="87"/>
  <c r="I10" i="87"/>
  <c r="J10" i="87"/>
  <c r="K10" i="87" s="1"/>
  <c r="N10" i="87" s="1"/>
  <c r="L10" i="87"/>
  <c r="M10" i="87"/>
  <c r="O10" i="87"/>
  <c r="P10" i="87"/>
  <c r="Q10" i="87"/>
  <c r="F11" i="87"/>
  <c r="G11" i="87"/>
  <c r="H11" i="87"/>
  <c r="I11" i="87"/>
  <c r="J11" i="87" s="1"/>
  <c r="K11" i="87" s="1"/>
  <c r="N11" i="87" s="1"/>
  <c r="L11" i="87"/>
  <c r="M11" i="87"/>
  <c r="O11" i="87"/>
  <c r="P11" i="87"/>
  <c r="Q11" i="87"/>
  <c r="F12" i="87"/>
  <c r="G12" i="87"/>
  <c r="H12" i="87"/>
  <c r="I12" i="87"/>
  <c r="J12" i="87"/>
  <c r="K12" i="87" s="1"/>
  <c r="N12" i="87" s="1"/>
  <c r="L12" i="87"/>
  <c r="M12" i="87"/>
  <c r="O12" i="87"/>
  <c r="P12" i="87"/>
  <c r="Q12" i="87"/>
  <c r="F13" i="87"/>
  <c r="G13" i="87"/>
  <c r="H13" i="87"/>
  <c r="I13" i="87"/>
  <c r="J13" i="87" s="1"/>
  <c r="K13" i="87" s="1"/>
  <c r="N13" i="87" s="1"/>
  <c r="L13" i="87"/>
  <c r="M13" i="87"/>
  <c r="O13" i="87"/>
  <c r="P13" i="87"/>
  <c r="Q13" i="87"/>
  <c r="F14" i="87"/>
  <c r="G14" i="87"/>
  <c r="H14" i="87"/>
  <c r="I14" i="87"/>
  <c r="J14" i="87" s="1"/>
  <c r="K14" i="87" s="1"/>
  <c r="N14" i="87" s="1"/>
  <c r="L14" i="87"/>
  <c r="M14" i="87"/>
  <c r="O14" i="87"/>
  <c r="P14" i="87"/>
  <c r="Q14" i="87"/>
  <c r="F16" i="87"/>
  <c r="G16" i="87"/>
  <c r="H16" i="87"/>
  <c r="I16" i="87"/>
  <c r="J16" i="87"/>
  <c r="K16" i="87" s="1"/>
  <c r="N16" i="87" s="1"/>
  <c r="L16" i="87"/>
  <c r="M16" i="87"/>
  <c r="O16" i="87"/>
  <c r="P16" i="87"/>
  <c r="Q16" i="87"/>
  <c r="F17" i="87"/>
  <c r="G17" i="87"/>
  <c r="H17" i="87"/>
  <c r="I17" i="87"/>
  <c r="J17" i="87" s="1"/>
  <c r="K17" i="87" s="1"/>
  <c r="N17" i="87" s="1"/>
  <c r="L17" i="87"/>
  <c r="M17" i="87"/>
  <c r="O17" i="87"/>
  <c r="P17" i="87"/>
  <c r="Q17" i="87"/>
  <c r="F18" i="87"/>
  <c r="G18" i="87"/>
  <c r="H18" i="87"/>
  <c r="I18" i="87"/>
  <c r="J18" i="87"/>
  <c r="K18" i="87" s="1"/>
  <c r="N18" i="87" s="1"/>
  <c r="L18" i="87"/>
  <c r="M18" i="87"/>
  <c r="O18" i="87"/>
  <c r="P18" i="87"/>
  <c r="Q18" i="87"/>
  <c r="F19" i="87"/>
  <c r="G19" i="87"/>
  <c r="H19" i="87"/>
  <c r="I19" i="87"/>
  <c r="J19" i="87" s="1"/>
  <c r="K19" i="87" s="1"/>
  <c r="N19" i="87" s="1"/>
  <c r="L19" i="87"/>
  <c r="M19" i="87"/>
  <c r="O19" i="87"/>
  <c r="P19" i="87"/>
  <c r="Q19" i="87"/>
  <c r="F20" i="87"/>
  <c r="G20" i="87"/>
  <c r="H20" i="87"/>
  <c r="I20" i="87"/>
  <c r="J20" i="87" s="1"/>
  <c r="K20" i="87" s="1"/>
  <c r="N20" i="87" s="1"/>
  <c r="L20" i="87"/>
  <c r="M20" i="87"/>
  <c r="O20" i="87"/>
  <c r="P20" i="87"/>
  <c r="Q20" i="87"/>
  <c r="F22" i="87"/>
  <c r="G22" i="87"/>
  <c r="H22" i="87"/>
  <c r="I22" i="87"/>
  <c r="J22" i="87"/>
  <c r="K22" i="87" s="1"/>
  <c r="N22" i="87" s="1"/>
  <c r="L22" i="87"/>
  <c r="M22" i="87"/>
  <c r="O22" i="87"/>
  <c r="P22" i="87"/>
  <c r="Q22" i="87"/>
  <c r="F23" i="87"/>
  <c r="G23" i="87"/>
  <c r="H23" i="87"/>
  <c r="I23" i="87"/>
  <c r="J23" i="87" s="1"/>
  <c r="K23" i="87" s="1"/>
  <c r="N23" i="87" s="1"/>
  <c r="L23" i="87"/>
  <c r="M23" i="87"/>
  <c r="O23" i="87"/>
  <c r="P23" i="87"/>
  <c r="Q23" i="87"/>
  <c r="F24" i="87"/>
  <c r="G24" i="87"/>
  <c r="H24" i="87"/>
  <c r="I24" i="87"/>
  <c r="J24" i="87"/>
  <c r="K24" i="87" s="1"/>
  <c r="N24" i="87" s="1"/>
  <c r="L24" i="87"/>
  <c r="M24" i="87"/>
  <c r="O24" i="87"/>
  <c r="P24" i="87"/>
  <c r="Q24" i="87"/>
  <c r="F25" i="87"/>
  <c r="G25" i="87"/>
  <c r="H25" i="87"/>
  <c r="I25" i="87"/>
  <c r="J25" i="87" s="1"/>
  <c r="K25" i="87" s="1"/>
  <c r="N25" i="87" s="1"/>
  <c r="L25" i="87"/>
  <c r="M25" i="87"/>
  <c r="O25" i="87"/>
  <c r="P25" i="87"/>
  <c r="Q25" i="87"/>
  <c r="F26" i="87"/>
  <c r="G26" i="87"/>
  <c r="H26" i="87"/>
  <c r="I26" i="87"/>
  <c r="J26" i="87" s="1"/>
  <c r="K26" i="87" s="1"/>
  <c r="N26" i="87" s="1"/>
  <c r="L26" i="87"/>
  <c r="M26" i="87"/>
  <c r="O26" i="87"/>
  <c r="P26" i="87"/>
  <c r="Q26" i="87"/>
  <c r="F28" i="87"/>
  <c r="G28" i="87"/>
  <c r="H28" i="87"/>
  <c r="I28" i="87"/>
  <c r="J28" i="87"/>
  <c r="K28" i="87" s="1"/>
  <c r="N28" i="87" s="1"/>
  <c r="L28" i="87"/>
  <c r="M28" i="87"/>
  <c r="O28" i="87"/>
  <c r="P28" i="87"/>
  <c r="Q28" i="87"/>
  <c r="F5" i="88"/>
  <c r="G5" i="88"/>
  <c r="H5" i="88"/>
  <c r="I5" i="88"/>
  <c r="J5" i="88" s="1"/>
  <c r="K5" i="88" s="1"/>
  <c r="N5" i="88" s="1"/>
  <c r="L5" i="88"/>
  <c r="M5" i="88"/>
  <c r="O5" i="88"/>
  <c r="P5" i="88"/>
  <c r="Q5" i="88"/>
  <c r="F6" i="88"/>
  <c r="G6" i="88"/>
  <c r="H6" i="88"/>
  <c r="I6" i="88"/>
  <c r="J6" i="88"/>
  <c r="K6" i="88" s="1"/>
  <c r="N6" i="88" s="1"/>
  <c r="L6" i="88"/>
  <c r="M6" i="88"/>
  <c r="O6" i="88"/>
  <c r="P6" i="88"/>
  <c r="Q6" i="88"/>
  <c r="F7" i="88"/>
  <c r="G7" i="88"/>
  <c r="H7" i="88"/>
  <c r="I7" i="88"/>
  <c r="J7" i="88" s="1"/>
  <c r="K7" i="88" s="1"/>
  <c r="N7" i="88" s="1"/>
  <c r="L7" i="88"/>
  <c r="M7" i="88"/>
  <c r="O7" i="88"/>
  <c r="P7" i="88"/>
  <c r="Q7" i="88"/>
  <c r="F8" i="88"/>
  <c r="G8" i="88"/>
  <c r="H8" i="88"/>
  <c r="I8" i="88"/>
  <c r="J8" i="88" s="1"/>
  <c r="K8" i="88" s="1"/>
  <c r="N8" i="88" s="1"/>
  <c r="L8" i="88"/>
  <c r="M8" i="88"/>
  <c r="O8" i="88"/>
  <c r="P8" i="88"/>
  <c r="Q8" i="88"/>
  <c r="F10" i="88"/>
  <c r="G10" i="88"/>
  <c r="H10" i="88"/>
  <c r="I10" i="88"/>
  <c r="J10" i="88"/>
  <c r="K10" i="88" s="1"/>
  <c r="N10" i="88" s="1"/>
  <c r="L10" i="88"/>
  <c r="M10" i="88"/>
  <c r="O10" i="88"/>
  <c r="P10" i="88"/>
  <c r="Q10" i="88"/>
  <c r="F11" i="88"/>
  <c r="G11" i="88"/>
  <c r="H11" i="88"/>
  <c r="I11" i="88"/>
  <c r="J11" i="88" s="1"/>
  <c r="K11" i="88" s="1"/>
  <c r="N11" i="88" s="1"/>
  <c r="L11" i="88"/>
  <c r="M11" i="88"/>
  <c r="O11" i="88"/>
  <c r="P11" i="88"/>
  <c r="Q11" i="88"/>
  <c r="F12" i="88"/>
  <c r="G12" i="88"/>
  <c r="H12" i="88"/>
  <c r="I12" i="88"/>
  <c r="J12" i="88"/>
  <c r="K12" i="88" s="1"/>
  <c r="N12" i="88" s="1"/>
  <c r="L12" i="88"/>
  <c r="M12" i="88"/>
  <c r="O12" i="88"/>
  <c r="P12" i="88"/>
  <c r="Q12" i="88"/>
  <c r="F13" i="88"/>
  <c r="G13" i="88"/>
  <c r="H13" i="88"/>
  <c r="I13" i="88"/>
  <c r="J13" i="88" s="1"/>
  <c r="K13" i="88" s="1"/>
  <c r="N13" i="88" s="1"/>
  <c r="L13" i="88"/>
  <c r="M13" i="88"/>
  <c r="O13" i="88"/>
  <c r="P13" i="88"/>
  <c r="Q13" i="88"/>
  <c r="F14" i="88"/>
  <c r="G14" i="88"/>
  <c r="H14" i="88"/>
  <c r="I14" i="88"/>
  <c r="J14" i="88" s="1"/>
  <c r="K14" i="88" s="1"/>
  <c r="N14" i="88" s="1"/>
  <c r="L14" i="88"/>
  <c r="M14" i="88"/>
  <c r="O14" i="88"/>
  <c r="P14" i="88"/>
  <c r="Q14" i="88"/>
  <c r="F16" i="88"/>
  <c r="G16" i="88"/>
  <c r="J16" i="88" s="1"/>
  <c r="K16" i="88" s="1"/>
  <c r="N16" i="88" s="1"/>
  <c r="H16" i="88"/>
  <c r="I16" i="88"/>
  <c r="L16" i="88"/>
  <c r="M16" i="88"/>
  <c r="O16" i="88"/>
  <c r="P16" i="88"/>
  <c r="Q16" i="88"/>
  <c r="F17" i="88"/>
  <c r="G17" i="88"/>
  <c r="H17" i="88"/>
  <c r="I17" i="88"/>
  <c r="J17" i="88" s="1"/>
  <c r="K17" i="88" s="1"/>
  <c r="N17" i="88" s="1"/>
  <c r="L17" i="88"/>
  <c r="M17" i="88"/>
  <c r="O17" i="88"/>
  <c r="P17" i="88"/>
  <c r="Q17" i="88"/>
  <c r="F18" i="88"/>
  <c r="G18" i="88"/>
  <c r="H18" i="88"/>
  <c r="I18" i="88"/>
  <c r="J18" i="88"/>
  <c r="K18" i="88" s="1"/>
  <c r="N18" i="88" s="1"/>
  <c r="L18" i="88"/>
  <c r="M18" i="88"/>
  <c r="O18" i="88"/>
  <c r="P18" i="88"/>
  <c r="Q18" i="88"/>
  <c r="F19" i="88"/>
  <c r="G19" i="88"/>
  <c r="H19" i="88"/>
  <c r="I19" i="88"/>
  <c r="J19" i="88" s="1"/>
  <c r="K19" i="88" s="1"/>
  <c r="N19" i="88" s="1"/>
  <c r="L19" i="88"/>
  <c r="M19" i="88"/>
  <c r="O19" i="88"/>
  <c r="P19" i="88"/>
  <c r="Q19" i="88"/>
  <c r="F20" i="88"/>
  <c r="G20" i="88"/>
  <c r="H20" i="88"/>
  <c r="I20" i="88"/>
  <c r="J20" i="88"/>
  <c r="K20" i="88" s="1"/>
  <c r="N20" i="88" s="1"/>
  <c r="L20" i="88"/>
  <c r="M20" i="88"/>
  <c r="O20" i="88"/>
  <c r="P20" i="88"/>
  <c r="Q20" i="88"/>
  <c r="F22" i="88"/>
  <c r="G22" i="88"/>
  <c r="H22" i="88"/>
  <c r="I22" i="88"/>
  <c r="J22" i="88" s="1"/>
  <c r="K22" i="88" s="1"/>
  <c r="N22" i="88" s="1"/>
  <c r="L22" i="88"/>
  <c r="M22" i="88"/>
  <c r="O22" i="88"/>
  <c r="P22" i="88"/>
  <c r="Q22" i="88"/>
  <c r="F23" i="88"/>
  <c r="G23" i="88"/>
  <c r="H23" i="88"/>
  <c r="I23" i="88"/>
  <c r="J23" i="88"/>
  <c r="K23" i="88" s="1"/>
  <c r="N23" i="88" s="1"/>
  <c r="L23" i="88"/>
  <c r="M23" i="88"/>
  <c r="O23" i="88"/>
  <c r="P23" i="88"/>
  <c r="Q23" i="88"/>
  <c r="F24" i="88"/>
  <c r="G24" i="88"/>
  <c r="H24" i="88"/>
  <c r="I24" i="88"/>
  <c r="J24" i="88"/>
  <c r="K24" i="88" s="1"/>
  <c r="N24" i="88" s="1"/>
  <c r="L24" i="88"/>
  <c r="M24" i="88"/>
  <c r="O24" i="88"/>
  <c r="P24" i="88"/>
  <c r="Q24" i="88"/>
  <c r="F25" i="88"/>
  <c r="G25" i="88"/>
  <c r="H25" i="88"/>
  <c r="I25" i="88"/>
  <c r="J25" i="88" s="1"/>
  <c r="K25" i="88" s="1"/>
  <c r="N25" i="88" s="1"/>
  <c r="L25" i="88"/>
  <c r="M25" i="88"/>
  <c r="O25" i="88"/>
  <c r="P25" i="88"/>
  <c r="Q25" i="88"/>
  <c r="F26" i="88"/>
  <c r="G26" i="88"/>
  <c r="H26" i="88"/>
  <c r="I26" i="88"/>
  <c r="J26" i="88"/>
  <c r="K26" i="88" s="1"/>
  <c r="N26" i="88" s="1"/>
  <c r="L26" i="88"/>
  <c r="M26" i="88"/>
  <c r="O26" i="88"/>
  <c r="P26" i="88"/>
  <c r="Q26" i="88"/>
  <c r="F28" i="88"/>
  <c r="G28" i="88"/>
  <c r="H28" i="88"/>
  <c r="I28" i="88"/>
  <c r="J28" i="88" s="1"/>
  <c r="K28" i="88" s="1"/>
  <c r="N28" i="88" s="1"/>
  <c r="L28" i="88"/>
  <c r="M28" i="88"/>
  <c r="O28" i="88"/>
  <c r="P28" i="88"/>
  <c r="Q28" i="88"/>
  <c r="F5" i="89"/>
  <c r="G5" i="89"/>
  <c r="H5" i="89"/>
  <c r="I5" i="89"/>
  <c r="J5" i="89"/>
  <c r="K5" i="89" s="1"/>
  <c r="N5" i="89" s="1"/>
  <c r="L5" i="89"/>
  <c r="M5" i="89"/>
  <c r="O5" i="89"/>
  <c r="P5" i="89"/>
  <c r="Q5" i="89"/>
  <c r="F6" i="89"/>
  <c r="G6" i="89"/>
  <c r="H6" i="89"/>
  <c r="I6" i="89"/>
  <c r="J6" i="89" s="1"/>
  <c r="K6" i="89" s="1"/>
  <c r="N6" i="89" s="1"/>
  <c r="L6" i="89"/>
  <c r="M6" i="89"/>
  <c r="O6" i="89"/>
  <c r="P6" i="89"/>
  <c r="Q6" i="89"/>
  <c r="F7" i="89"/>
  <c r="G7" i="89"/>
  <c r="H7" i="89"/>
  <c r="I7" i="89"/>
  <c r="J7" i="89"/>
  <c r="K7" i="89" s="1"/>
  <c r="N7" i="89" s="1"/>
  <c r="L7" i="89"/>
  <c r="M7" i="89"/>
  <c r="O7" i="89"/>
  <c r="P7" i="89"/>
  <c r="Q7" i="89"/>
  <c r="F8" i="89"/>
  <c r="G8" i="89"/>
  <c r="H8" i="89"/>
  <c r="I8" i="89"/>
  <c r="J8" i="89" s="1"/>
  <c r="K8" i="89" s="1"/>
  <c r="N8" i="89" s="1"/>
  <c r="L8" i="89"/>
  <c r="M8" i="89"/>
  <c r="O8" i="89"/>
  <c r="P8" i="89"/>
  <c r="Q8" i="89"/>
  <c r="F10" i="89"/>
  <c r="G10" i="89"/>
  <c r="H10" i="89"/>
  <c r="I10" i="89"/>
  <c r="J10" i="89"/>
  <c r="K10" i="89" s="1"/>
  <c r="N10" i="89" s="1"/>
  <c r="L10" i="89"/>
  <c r="M10" i="89"/>
  <c r="O10" i="89"/>
  <c r="P10" i="89"/>
  <c r="Q10" i="89"/>
  <c r="F11" i="89"/>
  <c r="G11" i="89"/>
  <c r="H11" i="89"/>
  <c r="I11" i="89"/>
  <c r="J11" i="89" s="1"/>
  <c r="K11" i="89" s="1"/>
  <c r="N11" i="89" s="1"/>
  <c r="L11" i="89"/>
  <c r="M11" i="89"/>
  <c r="O11" i="89"/>
  <c r="P11" i="89"/>
  <c r="Q11" i="89"/>
  <c r="F12" i="89"/>
  <c r="G12" i="89"/>
  <c r="H12" i="89"/>
  <c r="I12" i="89"/>
  <c r="J12" i="89" s="1"/>
  <c r="K12" i="89" s="1"/>
  <c r="N12" i="89" s="1"/>
  <c r="L12" i="89"/>
  <c r="M12" i="89"/>
  <c r="O12" i="89"/>
  <c r="P12" i="89"/>
  <c r="Q12" i="89"/>
  <c r="F13" i="89"/>
  <c r="G13" i="89"/>
  <c r="H13" i="89"/>
  <c r="I13" i="89"/>
  <c r="J13" i="89"/>
  <c r="K13" i="89" s="1"/>
  <c r="N13" i="89" s="1"/>
  <c r="L13" i="89"/>
  <c r="M13" i="89"/>
  <c r="O13" i="89"/>
  <c r="P13" i="89"/>
  <c r="Q13" i="89"/>
  <c r="F14" i="89"/>
  <c r="G14" i="89"/>
  <c r="H14" i="89"/>
  <c r="I14" i="89"/>
  <c r="J14" i="89" s="1"/>
  <c r="K14" i="89" s="1"/>
  <c r="N14" i="89" s="1"/>
  <c r="L14" i="89"/>
  <c r="M14" i="89"/>
  <c r="O14" i="89"/>
  <c r="P14" i="89"/>
  <c r="Q14" i="89"/>
  <c r="F16" i="89"/>
  <c r="G16" i="89"/>
  <c r="H16" i="89"/>
  <c r="I16" i="89"/>
  <c r="J16" i="89"/>
  <c r="K16" i="89" s="1"/>
  <c r="N16" i="89" s="1"/>
  <c r="L16" i="89"/>
  <c r="M16" i="89"/>
  <c r="O16" i="89"/>
  <c r="P16" i="89"/>
  <c r="Q16" i="89"/>
  <c r="F17" i="89"/>
  <c r="G17" i="89"/>
  <c r="H17" i="89"/>
  <c r="I17" i="89"/>
  <c r="J17" i="89" s="1"/>
  <c r="K17" i="89" s="1"/>
  <c r="N17" i="89" s="1"/>
  <c r="L17" i="89"/>
  <c r="M17" i="89"/>
  <c r="O17" i="89"/>
  <c r="P17" i="89"/>
  <c r="Q17" i="89"/>
  <c r="F18" i="89"/>
  <c r="G18" i="89"/>
  <c r="H18" i="89"/>
  <c r="I18" i="89"/>
  <c r="J18" i="89"/>
  <c r="K18" i="89" s="1"/>
  <c r="N18" i="89" s="1"/>
  <c r="L18" i="89"/>
  <c r="M18" i="89"/>
  <c r="O18" i="89"/>
  <c r="P18" i="89"/>
  <c r="Q18" i="89"/>
  <c r="F19" i="89"/>
  <c r="G19" i="89"/>
  <c r="H19" i="89"/>
  <c r="I19" i="89"/>
  <c r="J19" i="89" s="1"/>
  <c r="K19" i="89" s="1"/>
  <c r="N19" i="89" s="1"/>
  <c r="L19" i="89"/>
  <c r="M19" i="89"/>
  <c r="O19" i="89"/>
  <c r="P19" i="89"/>
  <c r="Q19" i="89"/>
  <c r="F20" i="89"/>
  <c r="G20" i="89"/>
  <c r="H20" i="89"/>
  <c r="I20" i="89"/>
  <c r="J20" i="89"/>
  <c r="K20" i="89" s="1"/>
  <c r="N20" i="89" s="1"/>
  <c r="L20" i="89"/>
  <c r="M20" i="89"/>
  <c r="O20" i="89"/>
  <c r="P20" i="89"/>
  <c r="Q20" i="89"/>
  <c r="F22" i="89"/>
  <c r="G22" i="89"/>
  <c r="H22" i="89"/>
  <c r="I22" i="89"/>
  <c r="J22" i="89" s="1"/>
  <c r="K22" i="89" s="1"/>
  <c r="N22" i="89" s="1"/>
  <c r="L22" i="89"/>
  <c r="M22" i="89"/>
  <c r="O22" i="89"/>
  <c r="P22" i="89"/>
  <c r="Q22" i="89"/>
  <c r="F23" i="89"/>
  <c r="G23" i="89"/>
  <c r="H23" i="89"/>
  <c r="I23" i="89"/>
  <c r="J23" i="89"/>
  <c r="K23" i="89" s="1"/>
  <c r="N23" i="89" s="1"/>
  <c r="L23" i="89"/>
  <c r="M23" i="89"/>
  <c r="O23" i="89"/>
  <c r="P23" i="89"/>
  <c r="Q23" i="89"/>
  <c r="F24" i="89"/>
  <c r="G24" i="89"/>
  <c r="H24" i="89"/>
  <c r="I24" i="89"/>
  <c r="J24" i="89" s="1"/>
  <c r="K24" i="89" s="1"/>
  <c r="N24" i="89" s="1"/>
  <c r="L24" i="89"/>
  <c r="M24" i="89"/>
  <c r="O24" i="89"/>
  <c r="P24" i="89"/>
  <c r="Q24" i="89"/>
  <c r="F25" i="89"/>
  <c r="G25" i="89"/>
  <c r="H25" i="89"/>
  <c r="I25" i="89"/>
  <c r="J25" i="89"/>
  <c r="K25" i="89" s="1"/>
  <c r="N25" i="89" s="1"/>
  <c r="L25" i="89"/>
  <c r="M25" i="89"/>
  <c r="O25" i="89"/>
  <c r="P25" i="89"/>
  <c r="Q25" i="89"/>
  <c r="F26" i="89"/>
  <c r="G26" i="89"/>
  <c r="H26" i="89"/>
  <c r="I26" i="89"/>
  <c r="J26" i="89" s="1"/>
  <c r="K26" i="89" s="1"/>
  <c r="N26" i="89" s="1"/>
  <c r="L26" i="89"/>
  <c r="M26" i="89"/>
  <c r="O26" i="89"/>
  <c r="P26" i="89"/>
  <c r="Q26" i="89"/>
  <c r="F28" i="89"/>
  <c r="G28" i="89"/>
  <c r="H28" i="89"/>
  <c r="I28" i="89"/>
  <c r="J28" i="89"/>
  <c r="K28" i="89" s="1"/>
  <c r="N28" i="89" s="1"/>
  <c r="L28" i="89"/>
  <c r="M28" i="89"/>
  <c r="O28" i="89"/>
  <c r="P28" i="89"/>
  <c r="Q28" i="89"/>
  <c r="F5" i="91"/>
  <c r="G5" i="91"/>
  <c r="H5" i="91"/>
  <c r="I5" i="91"/>
  <c r="J5" i="91" s="1"/>
  <c r="K5" i="91" s="1"/>
  <c r="N5" i="91" s="1"/>
  <c r="L5" i="91"/>
  <c r="M5" i="91"/>
  <c r="O5" i="91"/>
  <c r="P5" i="91"/>
  <c r="Q5" i="91"/>
  <c r="F6" i="91"/>
  <c r="G6" i="91"/>
  <c r="H6" i="91"/>
  <c r="I6" i="91"/>
  <c r="J6" i="91"/>
  <c r="K6" i="91" s="1"/>
  <c r="N6" i="91" s="1"/>
  <c r="L6" i="91"/>
  <c r="M6" i="91"/>
  <c r="O6" i="91"/>
  <c r="P6" i="91"/>
  <c r="Q6" i="91"/>
  <c r="F7" i="91"/>
  <c r="G7" i="91"/>
  <c r="H7" i="91"/>
  <c r="I7" i="91"/>
  <c r="J7" i="91" s="1"/>
  <c r="K7" i="91" s="1"/>
  <c r="N7" i="91" s="1"/>
  <c r="L7" i="91"/>
  <c r="M7" i="91"/>
  <c r="O7" i="91"/>
  <c r="P7" i="91"/>
  <c r="Q7" i="91"/>
  <c r="F8" i="91"/>
  <c r="G8" i="91"/>
  <c r="H8" i="91"/>
  <c r="I8" i="91"/>
  <c r="J8" i="91" s="1"/>
  <c r="K8" i="91" s="1"/>
  <c r="N8" i="91" s="1"/>
  <c r="L8" i="91"/>
  <c r="M8" i="91"/>
  <c r="O8" i="91"/>
  <c r="P8" i="91"/>
  <c r="Q8" i="91"/>
  <c r="F10" i="91"/>
  <c r="G10" i="91"/>
  <c r="H10" i="91"/>
  <c r="I10" i="91"/>
  <c r="J10" i="91"/>
  <c r="K10" i="91" s="1"/>
  <c r="N10" i="91" s="1"/>
  <c r="L10" i="91"/>
  <c r="M10" i="91"/>
  <c r="O10" i="91"/>
  <c r="P10" i="91"/>
  <c r="Q10" i="91"/>
  <c r="F11" i="91"/>
  <c r="G11" i="91"/>
  <c r="J11" i="91" s="1"/>
  <c r="K11" i="91" s="1"/>
  <c r="N11" i="91" s="1"/>
  <c r="H11" i="91"/>
  <c r="I11" i="91"/>
  <c r="L11" i="91"/>
  <c r="M11" i="91"/>
  <c r="O11" i="91"/>
  <c r="P11" i="91"/>
  <c r="Q11" i="91"/>
  <c r="F12" i="91"/>
  <c r="G12" i="91"/>
  <c r="H12" i="91"/>
  <c r="I12" i="91"/>
  <c r="J12" i="91"/>
  <c r="K12" i="91" s="1"/>
  <c r="N12" i="91" s="1"/>
  <c r="L12" i="91"/>
  <c r="M12" i="91"/>
  <c r="O12" i="91"/>
  <c r="P12" i="91"/>
  <c r="Q12" i="91"/>
  <c r="F13" i="91"/>
  <c r="G13" i="91"/>
  <c r="H13" i="91"/>
  <c r="I13" i="91"/>
  <c r="J13" i="91"/>
  <c r="K13" i="91" s="1"/>
  <c r="N13" i="91" s="1"/>
  <c r="L13" i="91"/>
  <c r="M13" i="91"/>
  <c r="O13" i="91"/>
  <c r="P13" i="91"/>
  <c r="Q13" i="91"/>
  <c r="F14" i="91"/>
  <c r="G14" i="91"/>
  <c r="H14" i="91"/>
  <c r="I14" i="91"/>
  <c r="J14" i="91"/>
  <c r="K14" i="91" s="1"/>
  <c r="N14" i="91" s="1"/>
  <c r="L14" i="91"/>
  <c r="M14" i="91"/>
  <c r="O14" i="91"/>
  <c r="P14" i="91"/>
  <c r="Q14" i="91"/>
  <c r="F16" i="91"/>
  <c r="G16" i="91"/>
  <c r="H16" i="91"/>
  <c r="I16" i="91"/>
  <c r="J16" i="91" s="1"/>
  <c r="K16" i="91" s="1"/>
  <c r="N16" i="91" s="1"/>
  <c r="L16" i="91"/>
  <c r="M16" i="91"/>
  <c r="O16" i="91"/>
  <c r="P16" i="91"/>
  <c r="Q16" i="91"/>
  <c r="F17" i="91"/>
  <c r="G17" i="91"/>
  <c r="H17" i="91"/>
  <c r="I17" i="91"/>
  <c r="J17" i="91"/>
  <c r="K17" i="91" s="1"/>
  <c r="N17" i="91" s="1"/>
  <c r="L17" i="91"/>
  <c r="M17" i="91"/>
  <c r="O17" i="91"/>
  <c r="P17" i="91"/>
  <c r="Q17" i="91"/>
  <c r="F18" i="91"/>
  <c r="G18" i="91"/>
  <c r="H18" i="91"/>
  <c r="I18" i="91"/>
  <c r="J18" i="91" s="1"/>
  <c r="K18" i="91" s="1"/>
  <c r="N18" i="91" s="1"/>
  <c r="L18" i="91"/>
  <c r="M18" i="91"/>
  <c r="O18" i="91"/>
  <c r="P18" i="91"/>
  <c r="Q18" i="91"/>
  <c r="F19" i="91"/>
  <c r="G19" i="91"/>
  <c r="H19" i="91"/>
  <c r="I19" i="91"/>
  <c r="J19" i="91"/>
  <c r="K19" i="91" s="1"/>
  <c r="N19" i="91" s="1"/>
  <c r="L19" i="91"/>
  <c r="M19" i="91"/>
  <c r="O19" i="91"/>
  <c r="P19" i="91"/>
  <c r="Q19" i="91"/>
  <c r="F20" i="91"/>
  <c r="G20" i="91"/>
  <c r="H20" i="91"/>
  <c r="I20" i="91"/>
  <c r="J20" i="91"/>
  <c r="K20" i="91" s="1"/>
  <c r="N20" i="91" s="1"/>
  <c r="L20" i="91"/>
  <c r="M20" i="91"/>
  <c r="O20" i="91"/>
  <c r="P20" i="91"/>
  <c r="Q20" i="91"/>
  <c r="F22" i="91"/>
  <c r="G22" i="91"/>
  <c r="H22" i="91"/>
  <c r="I22" i="91"/>
  <c r="J22" i="91"/>
  <c r="K22" i="91" s="1"/>
  <c r="N22" i="91" s="1"/>
  <c r="L22" i="91"/>
  <c r="M22" i="91"/>
  <c r="O22" i="91"/>
  <c r="P22" i="91"/>
  <c r="Q22" i="91"/>
  <c r="F23" i="91"/>
  <c r="G23" i="91"/>
  <c r="H23" i="91"/>
  <c r="I23" i="91"/>
  <c r="J23" i="91"/>
  <c r="K23" i="91" s="1"/>
  <c r="N23" i="91" s="1"/>
  <c r="L23" i="91"/>
  <c r="M23" i="91"/>
  <c r="O23" i="91"/>
  <c r="P23" i="91"/>
  <c r="Q23" i="91"/>
  <c r="F24" i="91"/>
  <c r="G24" i="91"/>
  <c r="H24" i="91"/>
  <c r="I24" i="91"/>
  <c r="J24" i="91" s="1"/>
  <c r="K24" i="91" s="1"/>
  <c r="N24" i="91" s="1"/>
  <c r="L24" i="91"/>
  <c r="M24" i="91"/>
  <c r="O24" i="91"/>
  <c r="P24" i="91"/>
  <c r="Q24" i="91"/>
  <c r="F25" i="91"/>
  <c r="G25" i="91"/>
  <c r="H25" i="91"/>
  <c r="I25" i="91"/>
  <c r="J25" i="91"/>
  <c r="K25" i="91" s="1"/>
  <c r="N25" i="91" s="1"/>
  <c r="L25" i="91"/>
  <c r="M25" i="91"/>
  <c r="O25" i="91"/>
  <c r="P25" i="91"/>
  <c r="Q25" i="91"/>
  <c r="F26" i="91"/>
  <c r="G26" i="91"/>
  <c r="H26" i="91"/>
  <c r="I26" i="91"/>
  <c r="J26" i="91" s="1"/>
  <c r="K26" i="91" s="1"/>
  <c r="N26" i="91" s="1"/>
  <c r="L26" i="91"/>
  <c r="M26" i="91"/>
  <c r="O26" i="91"/>
  <c r="P26" i="91"/>
  <c r="Q26" i="91"/>
  <c r="F28" i="91"/>
  <c r="G28" i="91"/>
  <c r="H28" i="91"/>
  <c r="I28" i="91"/>
  <c r="J28" i="91"/>
  <c r="K28" i="91" s="1"/>
  <c r="N28" i="91" s="1"/>
  <c r="L28" i="91"/>
  <c r="M28" i="91"/>
  <c r="O28" i="91"/>
  <c r="P28" i="91"/>
  <c r="Q28" i="91"/>
  <c r="F5" i="34"/>
  <c r="G5" i="34"/>
  <c r="H5" i="34"/>
  <c r="I5" i="34"/>
  <c r="J5" i="34" s="1"/>
  <c r="K5" i="34" s="1"/>
  <c r="N5" i="34" s="1"/>
  <c r="L5" i="34"/>
  <c r="M5" i="34"/>
  <c r="O5" i="34"/>
  <c r="P5" i="34"/>
  <c r="Q5" i="34"/>
  <c r="F6" i="34"/>
  <c r="G6" i="34"/>
  <c r="H6" i="34"/>
  <c r="I6" i="34"/>
  <c r="J6" i="34"/>
  <c r="K6" i="34" s="1"/>
  <c r="N6" i="34" s="1"/>
  <c r="L6" i="34"/>
  <c r="M6" i="34"/>
  <c r="O6" i="34"/>
  <c r="P6" i="34"/>
  <c r="Q6" i="34"/>
  <c r="F7" i="34"/>
  <c r="G7" i="34"/>
  <c r="H7" i="34"/>
  <c r="I7" i="34"/>
  <c r="J7" i="34" s="1"/>
  <c r="K7" i="34" s="1"/>
  <c r="N7" i="34" s="1"/>
  <c r="L7" i="34"/>
  <c r="M7" i="34"/>
  <c r="O7" i="34"/>
  <c r="P7" i="34"/>
  <c r="Q7" i="34"/>
  <c r="F8" i="34"/>
  <c r="G8" i="34"/>
  <c r="H8" i="34"/>
  <c r="I8" i="34"/>
  <c r="J8" i="34"/>
  <c r="K8" i="34" s="1"/>
  <c r="N8" i="34" s="1"/>
  <c r="L8" i="34"/>
  <c r="M8" i="34"/>
  <c r="O8" i="34"/>
  <c r="P8" i="34"/>
  <c r="Q8" i="34"/>
  <c r="F10" i="34"/>
  <c r="G10" i="34"/>
  <c r="H10" i="34"/>
  <c r="I10" i="34"/>
  <c r="J10" i="34"/>
  <c r="K10" i="34" s="1"/>
  <c r="N10" i="34" s="1"/>
  <c r="L10" i="34"/>
  <c r="M10" i="34"/>
  <c r="O10" i="34"/>
  <c r="P10" i="34"/>
  <c r="Q10" i="34"/>
  <c r="F11" i="34"/>
  <c r="G11" i="34"/>
  <c r="H11" i="34"/>
  <c r="I11" i="34"/>
  <c r="J11" i="34"/>
  <c r="K11" i="34" s="1"/>
  <c r="N11" i="34" s="1"/>
  <c r="L11" i="34"/>
  <c r="M11" i="34"/>
  <c r="O11" i="34"/>
  <c r="P11" i="34"/>
  <c r="Q11" i="34"/>
  <c r="F12" i="34"/>
  <c r="G12" i="34"/>
  <c r="H12" i="34"/>
  <c r="I12" i="34"/>
  <c r="J12" i="34"/>
  <c r="K12" i="34" s="1"/>
  <c r="N12" i="34" s="1"/>
  <c r="L12" i="34"/>
  <c r="M12" i="34"/>
  <c r="O12" i="34"/>
  <c r="P12" i="34"/>
  <c r="Q12" i="34"/>
  <c r="F13" i="34"/>
  <c r="G13" i="34"/>
  <c r="H13" i="34"/>
  <c r="I13" i="34"/>
  <c r="J13" i="34" s="1"/>
  <c r="K13" i="34" s="1"/>
  <c r="N13" i="34" s="1"/>
  <c r="L13" i="34"/>
  <c r="M13" i="34"/>
  <c r="O13" i="34"/>
  <c r="P13" i="34"/>
  <c r="Q13" i="34"/>
  <c r="F14" i="34"/>
  <c r="G14" i="34"/>
  <c r="H14" i="34"/>
  <c r="I14" i="34"/>
  <c r="J14" i="34"/>
  <c r="K14" i="34" s="1"/>
  <c r="N14" i="34" s="1"/>
  <c r="L14" i="34"/>
  <c r="M14" i="34"/>
  <c r="O14" i="34"/>
  <c r="P14" i="34"/>
  <c r="Q14" i="34"/>
  <c r="F16" i="34"/>
  <c r="G16" i="34"/>
  <c r="H16" i="34"/>
  <c r="I16" i="34"/>
  <c r="J16" i="34" s="1"/>
  <c r="K16" i="34" s="1"/>
  <c r="N16" i="34" s="1"/>
  <c r="L16" i="34"/>
  <c r="M16" i="34"/>
  <c r="O16" i="34"/>
  <c r="P16" i="34"/>
  <c r="Q16" i="34"/>
  <c r="F17" i="34"/>
  <c r="G17" i="34"/>
  <c r="H17" i="34"/>
  <c r="I17" i="34"/>
  <c r="J17" i="34"/>
  <c r="K17" i="34" s="1"/>
  <c r="N17" i="34" s="1"/>
  <c r="L17" i="34"/>
  <c r="M17" i="34"/>
  <c r="O17" i="34"/>
  <c r="P17" i="34"/>
  <c r="Q17" i="34"/>
  <c r="F18" i="34"/>
  <c r="G18" i="34"/>
  <c r="H18" i="34"/>
  <c r="I18" i="34"/>
  <c r="J18" i="34" s="1"/>
  <c r="K18" i="34" s="1"/>
  <c r="N18" i="34" s="1"/>
  <c r="L18" i="34"/>
  <c r="M18" i="34"/>
  <c r="O18" i="34"/>
  <c r="P18" i="34"/>
  <c r="Q18" i="34"/>
  <c r="F19" i="34"/>
  <c r="G19" i="34"/>
  <c r="H19" i="34"/>
  <c r="I19" i="34"/>
  <c r="J19" i="34"/>
  <c r="K19" i="34" s="1"/>
  <c r="N19" i="34" s="1"/>
  <c r="L19" i="34"/>
  <c r="M19" i="34"/>
  <c r="O19" i="34"/>
  <c r="P19" i="34"/>
  <c r="Q19" i="34"/>
  <c r="F20" i="34"/>
  <c r="G20" i="34"/>
  <c r="H20" i="34"/>
  <c r="I20" i="34"/>
  <c r="J20" i="34"/>
  <c r="K20" i="34" s="1"/>
  <c r="N20" i="34" s="1"/>
  <c r="L20" i="34"/>
  <c r="M20" i="34"/>
  <c r="O20" i="34"/>
  <c r="P20" i="34"/>
  <c r="Q20" i="34"/>
  <c r="F22" i="34"/>
  <c r="G22" i="34"/>
  <c r="H22" i="34"/>
  <c r="I22" i="34"/>
  <c r="J22" i="34"/>
  <c r="K22" i="34" s="1"/>
  <c r="N22" i="34" s="1"/>
  <c r="L22" i="34"/>
  <c r="M22" i="34"/>
  <c r="O22" i="34"/>
  <c r="P22" i="34"/>
  <c r="Q22" i="34"/>
  <c r="F23" i="34"/>
  <c r="G23" i="34"/>
  <c r="H23" i="34"/>
  <c r="I23" i="34"/>
  <c r="J23" i="34"/>
  <c r="K23" i="34" s="1"/>
  <c r="N23" i="34" s="1"/>
  <c r="L23" i="34"/>
  <c r="M23" i="34"/>
  <c r="O23" i="34"/>
  <c r="P23" i="34"/>
  <c r="Q23" i="34"/>
  <c r="F24" i="34"/>
  <c r="G24" i="34"/>
  <c r="H24" i="34"/>
  <c r="I24" i="34"/>
  <c r="J24" i="34"/>
  <c r="K24" i="34" s="1"/>
  <c r="N24" i="34" s="1"/>
  <c r="L24" i="34"/>
  <c r="M24" i="34"/>
  <c r="O24" i="34"/>
  <c r="P24" i="34"/>
  <c r="Q24" i="34"/>
  <c r="F25" i="34"/>
  <c r="G25" i="34"/>
  <c r="H25" i="34"/>
  <c r="I25" i="34"/>
  <c r="J25" i="34"/>
  <c r="K25" i="34" s="1"/>
  <c r="N25" i="34" s="1"/>
  <c r="L25" i="34"/>
  <c r="M25" i="34"/>
  <c r="O25" i="34"/>
  <c r="P25" i="34"/>
  <c r="Q25" i="34"/>
  <c r="F26" i="34"/>
  <c r="G26" i="34"/>
  <c r="H26" i="34"/>
  <c r="I26" i="34"/>
  <c r="J26" i="34"/>
  <c r="K26" i="34" s="1"/>
  <c r="N26" i="34" s="1"/>
  <c r="L26" i="34"/>
  <c r="M26" i="34"/>
  <c r="O26" i="34"/>
  <c r="P26" i="34"/>
  <c r="Q26" i="34"/>
  <c r="F28" i="34"/>
  <c r="G28" i="34"/>
  <c r="H28" i="34"/>
  <c r="I28" i="34"/>
  <c r="J28" i="34"/>
  <c r="K28" i="34" s="1"/>
  <c r="N28" i="34" s="1"/>
  <c r="L28" i="34"/>
  <c r="M28" i="34"/>
  <c r="O28" i="34"/>
  <c r="P28" i="34"/>
  <c r="Q28" i="34"/>
  <c r="Q3" i="35"/>
  <c r="P3" i="35"/>
  <c r="O3" i="35"/>
  <c r="M3" i="35"/>
  <c r="L3" i="35"/>
  <c r="I3" i="35"/>
  <c r="J3" i="35" s="1"/>
  <c r="K3" i="35" s="1"/>
  <c r="N3" i="35" s="1"/>
  <c r="H3" i="35"/>
  <c r="G3" i="35"/>
  <c r="F3" i="35"/>
  <c r="Q3" i="39"/>
  <c r="P3" i="39"/>
  <c r="O3" i="39"/>
  <c r="M3" i="39"/>
  <c r="L3" i="39"/>
  <c r="I3" i="39"/>
  <c r="J3" i="39" s="1"/>
  <c r="K3" i="39" s="1"/>
  <c r="N3" i="39" s="1"/>
  <c r="H3" i="39"/>
  <c r="G3" i="39"/>
  <c r="F3" i="39"/>
  <c r="Q3" i="44"/>
  <c r="P3" i="44"/>
  <c r="O3" i="44"/>
  <c r="M3" i="44"/>
  <c r="L3" i="44"/>
  <c r="I3" i="44"/>
  <c r="J3" i="44" s="1"/>
  <c r="K3" i="44" s="1"/>
  <c r="N3" i="44" s="1"/>
  <c r="H3" i="44"/>
  <c r="G3" i="44"/>
  <c r="F3" i="44"/>
  <c r="Q3" i="46"/>
  <c r="P3" i="46"/>
  <c r="O3" i="46"/>
  <c r="M3" i="46"/>
  <c r="L3" i="46"/>
  <c r="I3" i="46"/>
  <c r="J3" i="46" s="1"/>
  <c r="K3" i="46" s="1"/>
  <c r="N3" i="46" s="1"/>
  <c r="H3" i="46"/>
  <c r="G3" i="46"/>
  <c r="F3" i="46"/>
  <c r="Q3" i="47"/>
  <c r="P3" i="47"/>
  <c r="O3" i="47"/>
  <c r="M3" i="47"/>
  <c r="L3" i="47"/>
  <c r="J3" i="47"/>
  <c r="K3" i="47" s="1"/>
  <c r="N3" i="47" s="1"/>
  <c r="I3" i="47"/>
  <c r="H3" i="47"/>
  <c r="G3" i="47"/>
  <c r="F3" i="47"/>
  <c r="Q3" i="50"/>
  <c r="P3" i="50"/>
  <c r="O3" i="50"/>
  <c r="M3" i="50"/>
  <c r="L3" i="50"/>
  <c r="I3" i="50"/>
  <c r="J3" i="50" s="1"/>
  <c r="K3" i="50" s="1"/>
  <c r="N3" i="50" s="1"/>
  <c r="H3" i="50"/>
  <c r="G3" i="50"/>
  <c r="F3" i="50"/>
  <c r="Q3" i="51"/>
  <c r="P3" i="51"/>
  <c r="O3" i="51"/>
  <c r="M3" i="51"/>
  <c r="L3" i="51"/>
  <c r="I3" i="51"/>
  <c r="J3" i="51" s="1"/>
  <c r="K3" i="51" s="1"/>
  <c r="N3" i="51" s="1"/>
  <c r="H3" i="51"/>
  <c r="G3" i="51"/>
  <c r="F3" i="51"/>
  <c r="Q3" i="55"/>
  <c r="P3" i="55"/>
  <c r="O3" i="55"/>
  <c r="M3" i="55"/>
  <c r="L3" i="55"/>
  <c r="I3" i="55"/>
  <c r="J3" i="55" s="1"/>
  <c r="K3" i="55" s="1"/>
  <c r="N3" i="55" s="1"/>
  <c r="H3" i="55"/>
  <c r="G3" i="55"/>
  <c r="F3" i="55"/>
  <c r="Q3" i="56"/>
  <c r="P3" i="56"/>
  <c r="O3" i="56"/>
  <c r="M3" i="56"/>
  <c r="L3" i="56"/>
  <c r="I3" i="56"/>
  <c r="J3" i="56" s="1"/>
  <c r="K3" i="56" s="1"/>
  <c r="N3" i="56" s="1"/>
  <c r="H3" i="56"/>
  <c r="G3" i="56"/>
  <c r="F3" i="56"/>
  <c r="Q3" i="59"/>
  <c r="P3" i="59"/>
  <c r="O3" i="59"/>
  <c r="M3" i="59"/>
  <c r="L3" i="59"/>
  <c r="I3" i="59"/>
  <c r="J3" i="59" s="1"/>
  <c r="K3" i="59" s="1"/>
  <c r="N3" i="59" s="1"/>
  <c r="H3" i="59"/>
  <c r="G3" i="59"/>
  <c r="F3" i="59"/>
  <c r="Q3" i="73"/>
  <c r="P3" i="73"/>
  <c r="O3" i="73"/>
  <c r="M3" i="73"/>
  <c r="L3" i="73"/>
  <c r="I3" i="73"/>
  <c r="J3" i="73" s="1"/>
  <c r="K3" i="73" s="1"/>
  <c r="N3" i="73" s="1"/>
  <c r="H3" i="73"/>
  <c r="G3" i="73"/>
  <c r="F3" i="73"/>
  <c r="Q3" i="79"/>
  <c r="P3" i="79"/>
  <c r="O3" i="79"/>
  <c r="M3" i="79"/>
  <c r="L3" i="79"/>
  <c r="I3" i="79"/>
  <c r="J3" i="79" s="1"/>
  <c r="K3" i="79" s="1"/>
  <c r="N3" i="79" s="1"/>
  <c r="H3" i="79"/>
  <c r="G3" i="79"/>
  <c r="F3" i="79"/>
  <c r="Q3" i="80"/>
  <c r="P3" i="80"/>
  <c r="O3" i="80"/>
  <c r="M3" i="80"/>
  <c r="L3" i="80"/>
  <c r="J3" i="80"/>
  <c r="K3" i="80" s="1"/>
  <c r="N3" i="80" s="1"/>
  <c r="I3" i="80"/>
  <c r="H3" i="80"/>
  <c r="G3" i="80"/>
  <c r="F3" i="80"/>
  <c r="Q3" i="81"/>
  <c r="P3" i="81"/>
  <c r="O3" i="81"/>
  <c r="M3" i="81"/>
  <c r="L3" i="81"/>
  <c r="I3" i="81"/>
  <c r="J3" i="81" s="1"/>
  <c r="K3" i="81" s="1"/>
  <c r="N3" i="81" s="1"/>
  <c r="H3" i="81"/>
  <c r="G3" i="81"/>
  <c r="F3" i="81"/>
  <c r="Q3" i="83"/>
  <c r="P3" i="83"/>
  <c r="O3" i="83"/>
  <c r="M3" i="83"/>
  <c r="L3" i="83"/>
  <c r="I3" i="83"/>
  <c r="J3" i="83" s="1"/>
  <c r="K3" i="83" s="1"/>
  <c r="N3" i="83" s="1"/>
  <c r="H3" i="83"/>
  <c r="G3" i="83"/>
  <c r="F3" i="83"/>
  <c r="Q3" i="85"/>
  <c r="P3" i="85"/>
  <c r="O3" i="85"/>
  <c r="M3" i="85"/>
  <c r="L3" i="85"/>
  <c r="I3" i="85"/>
  <c r="J3" i="85" s="1"/>
  <c r="K3" i="85" s="1"/>
  <c r="N3" i="85" s="1"/>
  <c r="H3" i="85"/>
  <c r="G3" i="85"/>
  <c r="F3" i="85"/>
  <c r="Q3" i="87"/>
  <c r="P3" i="87"/>
  <c r="O3" i="87"/>
  <c r="M3" i="87"/>
  <c r="L3" i="87"/>
  <c r="I3" i="87"/>
  <c r="J3" i="87" s="1"/>
  <c r="K3" i="87" s="1"/>
  <c r="N3" i="87" s="1"/>
  <c r="H3" i="87"/>
  <c r="G3" i="87"/>
  <c r="F3" i="87"/>
  <c r="Q3" i="88"/>
  <c r="P3" i="88"/>
  <c r="O3" i="88"/>
  <c r="M3" i="88"/>
  <c r="L3" i="88"/>
  <c r="I3" i="88"/>
  <c r="J3" i="88" s="1"/>
  <c r="K3" i="88" s="1"/>
  <c r="N3" i="88" s="1"/>
  <c r="H3" i="88"/>
  <c r="G3" i="88"/>
  <c r="F3" i="88"/>
  <c r="Q3" i="89"/>
  <c r="P3" i="89"/>
  <c r="O3" i="89"/>
  <c r="M3" i="89"/>
  <c r="L3" i="89"/>
  <c r="J3" i="89"/>
  <c r="K3" i="89" s="1"/>
  <c r="N3" i="89" s="1"/>
  <c r="I3" i="89"/>
  <c r="H3" i="89"/>
  <c r="G3" i="89"/>
  <c r="F3" i="89"/>
  <c r="Q3" i="91"/>
  <c r="P3" i="91"/>
  <c r="O3" i="91"/>
  <c r="M3" i="91"/>
  <c r="L3" i="91"/>
  <c r="I3" i="91"/>
  <c r="J3" i="91" s="1"/>
  <c r="K3" i="91" s="1"/>
  <c r="N3" i="91" s="1"/>
  <c r="H3" i="91"/>
  <c r="G3" i="91"/>
  <c r="F3" i="91"/>
  <c r="Q3" i="34"/>
  <c r="P3" i="34"/>
  <c r="O3" i="34"/>
  <c r="M3" i="34"/>
  <c r="L3" i="34"/>
  <c r="J3" i="34"/>
  <c r="K3" i="34" s="1"/>
  <c r="N3" i="34" s="1"/>
  <c r="I3" i="34"/>
  <c r="H3" i="34"/>
  <c r="G3" i="34"/>
  <c r="F3" i="34"/>
  <c r="J11" i="5" l="1"/>
  <c r="K11" i="5" s="1"/>
  <c r="N11" i="5" s="1"/>
  <c r="S1" i="92"/>
  <c r="J19" i="85"/>
  <c r="K19" i="85" s="1"/>
  <c r="N19" i="85" s="1"/>
  <c r="K30" i="92"/>
  <c r="E25" i="1" s="1"/>
  <c r="J16" i="55"/>
  <c r="K16" i="55" s="1"/>
  <c r="N16" i="55" s="1"/>
  <c r="J13" i="81"/>
  <c r="K13" i="81" s="1"/>
  <c r="N13" i="81" s="1"/>
  <c r="R30" i="91"/>
  <c r="H24" i="1" s="1"/>
  <c r="Q4" i="91"/>
  <c r="P4" i="91"/>
  <c r="O4" i="91"/>
  <c r="M4" i="91"/>
  <c r="L4" i="91"/>
  <c r="I4" i="91"/>
  <c r="J4" i="91" s="1"/>
  <c r="K4" i="91" s="1"/>
  <c r="N4" i="91" s="1"/>
  <c r="H4" i="91"/>
  <c r="G4" i="91"/>
  <c r="F4" i="91"/>
  <c r="F4" i="35"/>
  <c r="G4" i="35"/>
  <c r="H4" i="35"/>
  <c r="I4" i="35"/>
  <c r="J4" i="35" s="1"/>
  <c r="K4" i="35" s="1"/>
  <c r="N4" i="35" s="1"/>
  <c r="L4" i="35"/>
  <c r="M4" i="35"/>
  <c r="O4" i="35"/>
  <c r="P4" i="35"/>
  <c r="Q4" i="35"/>
  <c r="F4" i="39"/>
  <c r="G4" i="39"/>
  <c r="H4" i="39"/>
  <c r="I4" i="39"/>
  <c r="J4" i="39" s="1"/>
  <c r="K4" i="39" s="1"/>
  <c r="N4" i="39" s="1"/>
  <c r="L4" i="39"/>
  <c r="M4" i="39"/>
  <c r="O4" i="39"/>
  <c r="P4" i="39"/>
  <c r="Q4" i="39"/>
  <c r="F4" i="44"/>
  <c r="G4" i="44"/>
  <c r="H4" i="44"/>
  <c r="I4" i="44"/>
  <c r="J4" i="44" s="1"/>
  <c r="K4" i="44" s="1"/>
  <c r="N4" i="44" s="1"/>
  <c r="L4" i="44"/>
  <c r="M4" i="44"/>
  <c r="O4" i="44"/>
  <c r="P4" i="44"/>
  <c r="Q4" i="44"/>
  <c r="F4" i="46"/>
  <c r="G4" i="46"/>
  <c r="H4" i="46"/>
  <c r="I4" i="46"/>
  <c r="J4" i="46" s="1"/>
  <c r="K4" i="46" s="1"/>
  <c r="N4" i="46" s="1"/>
  <c r="L4" i="46"/>
  <c r="M4" i="46"/>
  <c r="O4" i="46"/>
  <c r="P4" i="46"/>
  <c r="Q4" i="46"/>
  <c r="F4" i="47"/>
  <c r="G4" i="47"/>
  <c r="H4" i="47"/>
  <c r="I4" i="47"/>
  <c r="J4" i="47" s="1"/>
  <c r="K4" i="47" s="1"/>
  <c r="N4" i="47" s="1"/>
  <c r="L4" i="47"/>
  <c r="M4" i="47"/>
  <c r="O4" i="47"/>
  <c r="P4" i="47"/>
  <c r="Q4" i="47"/>
  <c r="F4" i="50"/>
  <c r="G4" i="50"/>
  <c r="H4" i="50"/>
  <c r="I4" i="50"/>
  <c r="J4" i="50" s="1"/>
  <c r="K4" i="50" s="1"/>
  <c r="N4" i="50" s="1"/>
  <c r="L4" i="50"/>
  <c r="M4" i="50"/>
  <c r="O4" i="50"/>
  <c r="P4" i="50"/>
  <c r="Q4" i="50"/>
  <c r="F4" i="51"/>
  <c r="G4" i="51"/>
  <c r="H4" i="51"/>
  <c r="I4" i="51"/>
  <c r="J4" i="51" s="1"/>
  <c r="K4" i="51" s="1"/>
  <c r="N4" i="51" s="1"/>
  <c r="L4" i="51"/>
  <c r="M4" i="51"/>
  <c r="O4" i="51"/>
  <c r="P4" i="51"/>
  <c r="Q4" i="51"/>
  <c r="F4" i="55"/>
  <c r="G4" i="55"/>
  <c r="H4" i="55"/>
  <c r="I4" i="55"/>
  <c r="J4" i="55" s="1"/>
  <c r="K4" i="55" s="1"/>
  <c r="N4" i="55" s="1"/>
  <c r="L4" i="55"/>
  <c r="M4" i="55"/>
  <c r="O4" i="55"/>
  <c r="P4" i="55"/>
  <c r="Q4" i="55"/>
  <c r="F4" i="56"/>
  <c r="G4" i="56"/>
  <c r="H4" i="56"/>
  <c r="I4" i="56"/>
  <c r="J4" i="56" s="1"/>
  <c r="K4" i="56" s="1"/>
  <c r="N4" i="56" s="1"/>
  <c r="L4" i="56"/>
  <c r="M4" i="56"/>
  <c r="O4" i="56"/>
  <c r="P4" i="56"/>
  <c r="Q4" i="56"/>
  <c r="F4" i="59"/>
  <c r="G4" i="59"/>
  <c r="H4" i="59"/>
  <c r="I4" i="59"/>
  <c r="J4" i="59" s="1"/>
  <c r="K4" i="59" s="1"/>
  <c r="N4" i="59" s="1"/>
  <c r="L4" i="59"/>
  <c r="M4" i="59"/>
  <c r="O4" i="59"/>
  <c r="P4" i="59"/>
  <c r="Q4" i="59"/>
  <c r="F4" i="73"/>
  <c r="G4" i="73"/>
  <c r="H4" i="73"/>
  <c r="I4" i="73"/>
  <c r="J4" i="73" s="1"/>
  <c r="K4" i="73" s="1"/>
  <c r="N4" i="73" s="1"/>
  <c r="L4" i="73"/>
  <c r="M4" i="73"/>
  <c r="O4" i="73"/>
  <c r="P4" i="73"/>
  <c r="Q4" i="73"/>
  <c r="F4" i="79"/>
  <c r="G4" i="79"/>
  <c r="H4" i="79"/>
  <c r="I4" i="79"/>
  <c r="J4" i="79" s="1"/>
  <c r="K4" i="79" s="1"/>
  <c r="N4" i="79" s="1"/>
  <c r="L4" i="79"/>
  <c r="M4" i="79"/>
  <c r="O4" i="79"/>
  <c r="P4" i="79"/>
  <c r="Q4" i="79"/>
  <c r="F4" i="80"/>
  <c r="G4" i="80"/>
  <c r="H4" i="80"/>
  <c r="I4" i="80"/>
  <c r="J4" i="80" s="1"/>
  <c r="K4" i="80" s="1"/>
  <c r="N4" i="80" s="1"/>
  <c r="L4" i="80"/>
  <c r="M4" i="80"/>
  <c r="O4" i="80"/>
  <c r="P4" i="80"/>
  <c r="Q4" i="80"/>
  <c r="F4" i="81"/>
  <c r="G4" i="81"/>
  <c r="H4" i="81"/>
  <c r="I4" i="81"/>
  <c r="L4" i="81"/>
  <c r="M4" i="81"/>
  <c r="O4" i="81"/>
  <c r="P4" i="81"/>
  <c r="Q4" i="81"/>
  <c r="F4" i="83"/>
  <c r="G4" i="83"/>
  <c r="H4" i="83"/>
  <c r="I4" i="83"/>
  <c r="J4" i="83" s="1"/>
  <c r="K4" i="83" s="1"/>
  <c r="N4" i="83" s="1"/>
  <c r="L4" i="83"/>
  <c r="M4" i="83"/>
  <c r="O4" i="83"/>
  <c r="P4" i="83"/>
  <c r="Q4" i="83"/>
  <c r="F4" i="85"/>
  <c r="G4" i="85"/>
  <c r="H4" i="85"/>
  <c r="I4" i="85"/>
  <c r="J4" i="85" s="1"/>
  <c r="K4" i="85" s="1"/>
  <c r="N4" i="85" s="1"/>
  <c r="L4" i="85"/>
  <c r="M4" i="85"/>
  <c r="O4" i="85"/>
  <c r="P4" i="85"/>
  <c r="Q4" i="85"/>
  <c r="F4" i="87"/>
  <c r="G4" i="87"/>
  <c r="H4" i="87"/>
  <c r="I4" i="87"/>
  <c r="J4" i="87" s="1"/>
  <c r="K4" i="87" s="1"/>
  <c r="N4" i="87" s="1"/>
  <c r="L4" i="87"/>
  <c r="M4" i="87"/>
  <c r="O4" i="87"/>
  <c r="P4" i="87"/>
  <c r="Q4" i="87"/>
  <c r="F4" i="88"/>
  <c r="G4" i="88"/>
  <c r="H4" i="88"/>
  <c r="I4" i="88"/>
  <c r="J4" i="88" s="1"/>
  <c r="K4" i="88" s="1"/>
  <c r="N4" i="88" s="1"/>
  <c r="L4" i="88"/>
  <c r="M4" i="88"/>
  <c r="O4" i="88"/>
  <c r="P4" i="88"/>
  <c r="Q4" i="88"/>
  <c r="F4" i="89"/>
  <c r="G4" i="89"/>
  <c r="H4" i="89"/>
  <c r="I4" i="89"/>
  <c r="J4" i="89" s="1"/>
  <c r="K4" i="89" s="1"/>
  <c r="N4" i="89" s="1"/>
  <c r="L4" i="89"/>
  <c r="M4" i="89"/>
  <c r="O4" i="89"/>
  <c r="P4" i="89"/>
  <c r="Q4" i="89"/>
  <c r="F4" i="34"/>
  <c r="G4" i="34"/>
  <c r="H4" i="34"/>
  <c r="I4" i="34"/>
  <c r="J4" i="34" s="1"/>
  <c r="K4" i="34" s="1"/>
  <c r="N4" i="34" s="1"/>
  <c r="L4" i="34"/>
  <c r="M4" i="34"/>
  <c r="O4" i="34"/>
  <c r="P4" i="34"/>
  <c r="Q4" i="34"/>
  <c r="J4" i="30"/>
  <c r="K4" i="30"/>
  <c r="L4" i="30"/>
  <c r="M4" i="30"/>
  <c r="N4" i="30" s="1"/>
  <c r="O4" i="30" s="1"/>
  <c r="R4" i="30" s="1"/>
  <c r="P4" i="30"/>
  <c r="Q4" i="30"/>
  <c r="S4" i="30"/>
  <c r="T4" i="30"/>
  <c r="U4" i="30"/>
  <c r="F4" i="5"/>
  <c r="G4" i="5"/>
  <c r="H4" i="5"/>
  <c r="I4" i="5"/>
  <c r="J4" i="5" s="1"/>
  <c r="K4" i="5" s="1"/>
  <c r="N4" i="5" s="1"/>
  <c r="L4" i="5"/>
  <c r="M4" i="5"/>
  <c r="O4" i="5"/>
  <c r="P4" i="5"/>
  <c r="Q4" i="5"/>
  <c r="J4" i="81" l="1"/>
  <c r="K4" i="81" s="1"/>
  <c r="N4" i="81" s="1"/>
  <c r="L30" i="91"/>
  <c r="M30" i="91"/>
  <c r="L24" i="1" s="1"/>
  <c r="P30" i="91"/>
  <c r="Q30" i="91"/>
  <c r="O30" i="91"/>
  <c r="F24" i="1" s="1"/>
  <c r="N30" i="91"/>
  <c r="G24" i="1" s="1"/>
  <c r="K30" i="91"/>
  <c r="E24" i="1" s="1"/>
  <c r="S1" i="91" l="1"/>
  <c r="R30" i="89"/>
  <c r="H23" i="1" s="1"/>
  <c r="R30" i="88"/>
  <c r="H22" i="1" s="1"/>
  <c r="O30" i="89" l="1"/>
  <c r="F23" i="1" s="1"/>
  <c r="L30" i="89"/>
  <c r="L30" i="88"/>
  <c r="O30" i="88"/>
  <c r="F22" i="1" s="1"/>
  <c r="P30" i="88"/>
  <c r="P30" i="89"/>
  <c r="M30" i="88"/>
  <c r="L22" i="1" s="1"/>
  <c r="M30" i="89"/>
  <c r="L23" i="1" s="1"/>
  <c r="Q30" i="88"/>
  <c r="Q30" i="89"/>
  <c r="N30" i="89"/>
  <c r="G23" i="1" s="1"/>
  <c r="K30" i="88" l="1"/>
  <c r="E22" i="1" s="1"/>
  <c r="K30" i="89"/>
  <c r="E23" i="1" s="1"/>
  <c r="S1" i="89"/>
  <c r="S1" i="88"/>
  <c r="N30" i="88" l="1"/>
  <c r="G22" i="1" s="1"/>
  <c r="R30" i="87" l="1"/>
  <c r="H21" i="1" s="1"/>
  <c r="L30" i="87"/>
  <c r="R30" i="85"/>
  <c r="H20" i="1" s="1"/>
  <c r="O30" i="85"/>
  <c r="F20" i="1" s="1"/>
  <c r="M30" i="5"/>
  <c r="O30" i="5"/>
  <c r="Q30" i="5"/>
  <c r="L30" i="85" l="1"/>
  <c r="M30" i="85"/>
  <c r="L20" i="1" s="1"/>
  <c r="O30" i="87"/>
  <c r="F21" i="1" s="1"/>
  <c r="M30" i="87"/>
  <c r="L21" i="1" s="1"/>
  <c r="P30" i="85"/>
  <c r="N30" i="87"/>
  <c r="G21" i="1" s="1"/>
  <c r="Q30" i="87"/>
  <c r="S1" i="87" s="1"/>
  <c r="P30" i="87"/>
  <c r="N30" i="85"/>
  <c r="G20" i="1" s="1"/>
  <c r="Q30" i="85"/>
  <c r="K30" i="87"/>
  <c r="E21" i="1" s="1"/>
  <c r="R30" i="83"/>
  <c r="H19" i="1" s="1"/>
  <c r="S1" i="85" l="1"/>
  <c r="K30" i="85"/>
  <c r="E20" i="1" s="1"/>
  <c r="M30" i="83"/>
  <c r="L19" i="1" s="1"/>
  <c r="P30" i="83"/>
  <c r="L30" i="83"/>
  <c r="Q30" i="83"/>
  <c r="O30" i="83"/>
  <c r="F19" i="1" s="1"/>
  <c r="N30" i="83"/>
  <c r="G19" i="1" s="1"/>
  <c r="K30" i="83"/>
  <c r="E19" i="1" s="1"/>
  <c r="R30" i="81"/>
  <c r="H18" i="1" s="1"/>
  <c r="S1" i="83" l="1"/>
  <c r="M30" i="81"/>
  <c r="L18" i="1" s="1"/>
  <c r="P30" i="81"/>
  <c r="Q30" i="81"/>
  <c r="L30" i="81"/>
  <c r="O30" i="81"/>
  <c r="F18" i="1" s="1"/>
  <c r="K30" i="81"/>
  <c r="E18" i="1" s="1"/>
  <c r="N30" i="81"/>
  <c r="G18" i="1" s="1"/>
  <c r="S1" i="81" l="1"/>
  <c r="R30" i="80"/>
  <c r="H17" i="1" s="1"/>
  <c r="L30" i="80"/>
  <c r="R30" i="79"/>
  <c r="H16" i="1" s="1"/>
  <c r="M30" i="80" l="1"/>
  <c r="L17" i="1" s="1"/>
  <c r="O30" i="79"/>
  <c r="F16" i="1" s="1"/>
  <c r="O30" i="80"/>
  <c r="F17" i="1" s="1"/>
  <c r="P30" i="80"/>
  <c r="Q30" i="80"/>
  <c r="S1" i="80" s="1"/>
  <c r="L30" i="79"/>
  <c r="Q30" i="79"/>
  <c r="M30" i="79"/>
  <c r="L16" i="1" s="1"/>
  <c r="P30" i="79"/>
  <c r="K30" i="79"/>
  <c r="E16" i="1" s="1"/>
  <c r="N30" i="79"/>
  <c r="G16" i="1" s="1"/>
  <c r="K30" i="80"/>
  <c r="E17" i="1" s="1"/>
  <c r="N30" i="80"/>
  <c r="G17" i="1" s="1"/>
  <c r="S1" i="79" l="1"/>
  <c r="G3" i="30" l="1"/>
  <c r="R30" i="73" l="1"/>
  <c r="H15" i="1" s="1"/>
  <c r="G28" i="30"/>
  <c r="H28" i="30" s="1"/>
  <c r="G27" i="30"/>
  <c r="H27" i="30" s="1"/>
  <c r="M30" i="73" l="1"/>
  <c r="L15" i="1" s="1"/>
  <c r="Q30" i="73"/>
  <c r="L30" i="73"/>
  <c r="O30" i="73"/>
  <c r="F15" i="1" s="1"/>
  <c r="P30" i="73"/>
  <c r="S1" i="73" l="1"/>
  <c r="K30" i="73"/>
  <c r="E15" i="1" s="1"/>
  <c r="N30" i="73"/>
  <c r="G15" i="1" s="1"/>
  <c r="K30" i="34" l="1"/>
  <c r="N30" i="34" l="1"/>
  <c r="Q30" i="30" l="1"/>
  <c r="L3" i="1" s="1"/>
  <c r="L30" i="5"/>
  <c r="O30" i="30" l="1"/>
  <c r="K30" i="5" l="1"/>
  <c r="K30" i="51" l="1"/>
  <c r="K30" i="59" l="1"/>
  <c r="R30" i="59" l="1"/>
  <c r="H14" i="1" s="1"/>
  <c r="R30" i="39"/>
  <c r="P30" i="59" l="1"/>
  <c r="O30" i="59"/>
  <c r="F14" i="1" s="1"/>
  <c r="Q30" i="59"/>
  <c r="M30" i="59"/>
  <c r="L14" i="1" s="1"/>
  <c r="L30" i="59"/>
  <c r="V30" i="30"/>
  <c r="S1" i="59" l="1"/>
  <c r="N30" i="59"/>
  <c r="G14" i="1" s="1"/>
  <c r="E14" i="1"/>
  <c r="R30" i="5" l="1"/>
  <c r="R30" i="56" l="1"/>
  <c r="R30" i="55"/>
  <c r="R30" i="51"/>
  <c r="R30" i="50"/>
  <c r="R30" i="47"/>
  <c r="R30" i="46"/>
  <c r="R30" i="44"/>
  <c r="R30" i="35"/>
  <c r="R30" i="34"/>
  <c r="H13" i="1" l="1"/>
  <c r="H12" i="1"/>
  <c r="K30" i="56" l="1"/>
  <c r="L30" i="56"/>
  <c r="M30" i="56"/>
  <c r="L13" i="1" s="1"/>
  <c r="O30" i="56"/>
  <c r="F13" i="1" s="1"/>
  <c r="P30" i="56"/>
  <c r="Q30" i="56"/>
  <c r="L30" i="55"/>
  <c r="M30" i="55"/>
  <c r="L12" i="1" s="1"/>
  <c r="O30" i="55"/>
  <c r="F12" i="1" s="1"/>
  <c r="P30" i="55"/>
  <c r="Q30" i="55"/>
  <c r="S1" i="56" l="1"/>
  <c r="N30" i="56"/>
  <c r="G13" i="1" s="1"/>
  <c r="K30" i="55"/>
  <c r="E12" i="1" s="1"/>
  <c r="E13" i="1"/>
  <c r="S1" i="55"/>
  <c r="H11" i="1"/>
  <c r="H10" i="1"/>
  <c r="H9" i="1"/>
  <c r="H8" i="1"/>
  <c r="H7" i="1"/>
  <c r="P30" i="51" l="1"/>
  <c r="N30" i="55"/>
  <c r="G12" i="1" s="1"/>
  <c r="P30" i="50"/>
  <c r="O30" i="47"/>
  <c r="F9" i="1" s="1"/>
  <c r="L30" i="46"/>
  <c r="P30" i="44"/>
  <c r="L30" i="51"/>
  <c r="M30" i="51"/>
  <c r="L11" i="1" s="1"/>
  <c r="O30" i="51"/>
  <c r="F11" i="1" s="1"/>
  <c r="Q30" i="51"/>
  <c r="Q30" i="50"/>
  <c r="L30" i="50"/>
  <c r="M30" i="50"/>
  <c r="L10" i="1" s="1"/>
  <c r="O30" i="50"/>
  <c r="F10" i="1" s="1"/>
  <c r="P30" i="47"/>
  <c r="Q30" i="47"/>
  <c r="L30" i="47"/>
  <c r="M30" i="47"/>
  <c r="L9" i="1" s="1"/>
  <c r="M30" i="46"/>
  <c r="L8" i="1" s="1"/>
  <c r="O30" i="46"/>
  <c r="F8" i="1" s="1"/>
  <c r="P30" i="46"/>
  <c r="Q30" i="46"/>
  <c r="Q30" i="44"/>
  <c r="L30" i="44"/>
  <c r="M30" i="44"/>
  <c r="L7" i="1" s="1"/>
  <c r="O30" i="44"/>
  <c r="F7" i="1" s="1"/>
  <c r="H6" i="1"/>
  <c r="Q30" i="39"/>
  <c r="K30" i="44" l="1"/>
  <c r="E7" i="1" s="1"/>
  <c r="M30" i="39"/>
  <c r="L6" i="1" s="1"/>
  <c r="O30" i="39"/>
  <c r="F6" i="1" s="1"/>
  <c r="P30" i="39"/>
  <c r="N30" i="51"/>
  <c r="G11" i="1" s="1"/>
  <c r="E11" i="1"/>
  <c r="L30" i="39"/>
  <c r="K30" i="47"/>
  <c r="E9" i="1" s="1"/>
  <c r="N30" i="47"/>
  <c r="G9" i="1" s="1"/>
  <c r="N30" i="46"/>
  <c r="K30" i="46"/>
  <c r="E8" i="1" s="1"/>
  <c r="S1" i="51"/>
  <c r="N30" i="50"/>
  <c r="G10" i="1" s="1"/>
  <c r="K30" i="50"/>
  <c r="E10" i="1" s="1"/>
  <c r="S1" i="46"/>
  <c r="N30" i="44"/>
  <c r="G7" i="1" s="1"/>
  <c r="S1" i="50"/>
  <c r="S1" i="47"/>
  <c r="S1" i="44"/>
  <c r="N30" i="39" l="1"/>
  <c r="G6" i="1" s="1"/>
  <c r="K30" i="39"/>
  <c r="E6" i="1" s="1"/>
  <c r="S1" i="39"/>
  <c r="G8" i="1"/>
  <c r="H5" i="1"/>
  <c r="H4" i="1"/>
  <c r="Q30" i="34" l="1"/>
  <c r="L30" i="35"/>
  <c r="M30" i="35"/>
  <c r="L5" i="1" s="1"/>
  <c r="O30" i="35"/>
  <c r="F5" i="1" s="1"/>
  <c r="P30" i="35"/>
  <c r="Q30" i="35"/>
  <c r="L30" i="34"/>
  <c r="M30" i="34"/>
  <c r="L4" i="1" s="1"/>
  <c r="O30" i="34"/>
  <c r="F4" i="1" s="1"/>
  <c r="P30" i="34"/>
  <c r="N30" i="35" l="1"/>
  <c r="G5" i="1" s="1"/>
  <c r="K30" i="35"/>
  <c r="E5" i="1" s="1"/>
  <c r="S1" i="35"/>
  <c r="S1" i="34" l="1"/>
  <c r="G4" i="1" l="1"/>
  <c r="E4" i="1"/>
  <c r="L2" i="1" l="1"/>
  <c r="L26" i="1" s="1"/>
  <c r="P30" i="5"/>
  <c r="U30" i="30"/>
  <c r="T30" i="30"/>
  <c r="S30" i="30"/>
  <c r="G4" i="30"/>
  <c r="H4" i="30" s="1"/>
  <c r="G5" i="30"/>
  <c r="H5" i="30" s="1"/>
  <c r="G6" i="30"/>
  <c r="H6" i="30" s="1"/>
  <c r="G7" i="30"/>
  <c r="H7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G15" i="30"/>
  <c r="H15" i="30" s="1"/>
  <c r="G16" i="30"/>
  <c r="H16" i="30" s="1"/>
  <c r="G17" i="30"/>
  <c r="H17" i="30" s="1"/>
  <c r="G18" i="30"/>
  <c r="H18" i="30" s="1"/>
  <c r="G19" i="30"/>
  <c r="H19" i="30" s="1"/>
  <c r="G20" i="30"/>
  <c r="H20" i="30" s="1"/>
  <c r="G21" i="30"/>
  <c r="H21" i="30" s="1"/>
  <c r="G22" i="30"/>
  <c r="H22" i="30" s="1"/>
  <c r="G23" i="30"/>
  <c r="H23" i="30" s="1"/>
  <c r="G24" i="30"/>
  <c r="H24" i="30" s="1"/>
  <c r="G25" i="30"/>
  <c r="H25" i="30" s="1"/>
  <c r="G26" i="30"/>
  <c r="H26" i="30" s="1"/>
  <c r="H3" i="30"/>
  <c r="P30" i="30" l="1"/>
  <c r="N30" i="5"/>
  <c r="H30" i="30"/>
  <c r="D3" i="1" s="1"/>
  <c r="R30" i="30" l="1"/>
  <c r="W1" i="30" l="1"/>
  <c r="H3" i="1" l="1"/>
  <c r="F3" i="1" l="1"/>
  <c r="H2" i="1"/>
  <c r="H26" i="1" s="1"/>
  <c r="F2" i="1" l="1"/>
  <c r="F26" i="1" s="1"/>
  <c r="E3" i="1"/>
  <c r="G3" i="1" l="1"/>
  <c r="S1" i="5"/>
  <c r="G2" i="1" l="1"/>
  <c r="G26" i="1" s="1"/>
  <c r="E2" i="1"/>
  <c r="E26" i="1" s="1"/>
</calcChain>
</file>

<file path=xl/sharedStrings.xml><?xml version="1.0" encoding="utf-8"?>
<sst xmlns="http://schemas.openxmlformats.org/spreadsheetml/2006/main" count="1553" uniqueCount="99">
  <si>
    <t>م</t>
  </si>
  <si>
    <t>كود</t>
  </si>
  <si>
    <t>الاسم</t>
  </si>
  <si>
    <t>ساعات التأخير</t>
  </si>
  <si>
    <t>أجازات</t>
  </si>
  <si>
    <t>غيابات</t>
  </si>
  <si>
    <t>جزاءات</t>
  </si>
  <si>
    <t>اجماليات</t>
  </si>
  <si>
    <t>التاريخ</t>
  </si>
  <si>
    <t>ميعاد حضور</t>
  </si>
  <si>
    <t>حضور فعلى</t>
  </si>
  <si>
    <t>عدم التواجد</t>
  </si>
  <si>
    <t>أثر الاذن</t>
  </si>
  <si>
    <t>أثر المأموريه</t>
  </si>
  <si>
    <t>أثر المعتاد</t>
  </si>
  <si>
    <t>أثر نهائى</t>
  </si>
  <si>
    <t>ساعات تأخير</t>
  </si>
  <si>
    <t>أذونات</t>
  </si>
  <si>
    <t>مأموريات</t>
  </si>
  <si>
    <t>أجازه مخصومه</t>
  </si>
  <si>
    <t>أجازه غير مخصومه</t>
  </si>
  <si>
    <t xml:space="preserve">جزاء </t>
  </si>
  <si>
    <t>الأحد</t>
  </si>
  <si>
    <t>السبت</t>
  </si>
  <si>
    <t>الاثنين</t>
  </si>
  <si>
    <t>الثلاثاء</t>
  </si>
  <si>
    <t>الأربعاء</t>
  </si>
  <si>
    <t>الخميس</t>
  </si>
  <si>
    <t>اليوم</t>
  </si>
  <si>
    <t>نوع عدم التواجد</t>
  </si>
  <si>
    <t>أذن مسائى</t>
  </si>
  <si>
    <t>للرجوع للكشف</t>
  </si>
  <si>
    <t>ميعاد انصراف</t>
  </si>
  <si>
    <t>انصراف فعلى</t>
  </si>
  <si>
    <t>الفرق</t>
  </si>
  <si>
    <t>اضافي</t>
  </si>
  <si>
    <t>رقم الشيت</t>
  </si>
  <si>
    <t xml:space="preserve">غادة محمد عبد الجابر </t>
  </si>
  <si>
    <t>غادة محمد عبد الجابر</t>
  </si>
  <si>
    <t xml:space="preserve">احمد سيد طه </t>
  </si>
  <si>
    <t>احمد سيد طه</t>
  </si>
  <si>
    <t>عمرو محمد زيدان</t>
  </si>
  <si>
    <t xml:space="preserve">عمرو محمد زيدان </t>
  </si>
  <si>
    <t>محمد محمود عباس</t>
  </si>
  <si>
    <t>شريف سمير عبداللطيف</t>
  </si>
  <si>
    <t>ريم عبد العال محمد</t>
  </si>
  <si>
    <t>احمد اشرف محمود</t>
  </si>
  <si>
    <t>كريم حمدى سعيد</t>
  </si>
  <si>
    <t>هاني اسماعيل اسماعيل</t>
  </si>
  <si>
    <t>اجمالى</t>
  </si>
  <si>
    <t>عمر مجدى سلامة</t>
  </si>
  <si>
    <t xml:space="preserve">سارة نجيب محمد </t>
  </si>
  <si>
    <t xml:space="preserve">احمد صديق </t>
  </si>
  <si>
    <t>أحمد صديق</t>
  </si>
  <si>
    <t xml:space="preserve">هاني اسماعيل </t>
  </si>
  <si>
    <t>ريم محمود</t>
  </si>
  <si>
    <t xml:space="preserve">  ساعات اضافية / مـــلاحــظـــات</t>
  </si>
  <si>
    <t>محمد عبد المجيد حسين</t>
  </si>
  <si>
    <t>محمد عبد المجيد</t>
  </si>
  <si>
    <t xml:space="preserve">بسمة عادل حسين </t>
  </si>
  <si>
    <t>بسمة عادل</t>
  </si>
  <si>
    <t>أحمد حمدى حسين</t>
  </si>
  <si>
    <t>احمد حمدى</t>
  </si>
  <si>
    <t>محمود حسن</t>
  </si>
  <si>
    <t xml:space="preserve">محمود حسن ابراهيم </t>
  </si>
  <si>
    <t>مصطفى مجدى عيد</t>
  </si>
  <si>
    <t>مصطفى مجدى</t>
  </si>
  <si>
    <t>مرفت كمال إبراهيم</t>
  </si>
  <si>
    <t>مرفت كمال</t>
  </si>
  <si>
    <t>عدد المأموريات الصباحية</t>
  </si>
  <si>
    <t>ريم رمضان صلاح رضوان</t>
  </si>
  <si>
    <t>ريم رمضان</t>
  </si>
  <si>
    <t xml:space="preserve">سارة نجيب امام  </t>
  </si>
  <si>
    <t>محمد ممدوح عبد الوهاب</t>
  </si>
  <si>
    <t xml:space="preserve">ممدوح إبراهيم عبد العزيز </t>
  </si>
  <si>
    <t>محمد ممدوح</t>
  </si>
  <si>
    <t>ممدوح ابراهيم</t>
  </si>
  <si>
    <t xml:space="preserve">محمد فاروق عبد الحميد </t>
  </si>
  <si>
    <t>محمد فاروق</t>
  </si>
  <si>
    <t>26/1/2019</t>
  </si>
  <si>
    <t>27/1/2019</t>
  </si>
  <si>
    <t>28/1/2019</t>
  </si>
  <si>
    <t>29/1/2019</t>
  </si>
  <si>
    <t>30/1/2019</t>
  </si>
  <si>
    <t>31/1/2019</t>
  </si>
  <si>
    <t>13/2/2019</t>
  </si>
  <si>
    <t>14/2/2019</t>
  </si>
  <si>
    <t>16/2/2019</t>
  </si>
  <si>
    <t>17/2/2019</t>
  </si>
  <si>
    <t>18/2/2019</t>
  </si>
  <si>
    <t>19/2/2019</t>
  </si>
  <si>
    <t>20/2/2019</t>
  </si>
  <si>
    <t>21/2/2019</t>
  </si>
  <si>
    <t>23/2/2019</t>
  </si>
  <si>
    <t>24/2/2019</t>
  </si>
  <si>
    <t xml:space="preserve">إسراء محمد محمود </t>
  </si>
  <si>
    <t>إسراء محمد</t>
  </si>
  <si>
    <t>تعيين 11/2/2019</t>
  </si>
  <si>
    <t xml:space="preserve">اذنين مندمجين من 9ص : 1 م و الحضور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</si>
</sst>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(* #,##0.000000000000000000_);_(* \(#,##0.000000000000000000\);_(* &quot;-&quot;??_);_(@_)"/>
    <numFmt numFmtId="167" formatCode="_(* #,##0.0_);_(* \(#,##0.0\);_(* &quot;-&quot;??_);_(@_)"/>
    <numFmt numFmtId="168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Traditional Arabic"/>
      <family val="1"/>
    </font>
    <font>
      <b/>
      <u/>
      <sz val="14"/>
      <color theme="1"/>
      <name val="Traditional Arabic"/>
      <family val="1"/>
    </font>
    <font>
      <b/>
      <sz val="12"/>
      <color theme="1"/>
      <name val="Traditional Arabic"/>
      <family val="1"/>
    </font>
    <font>
      <b/>
      <sz val="16"/>
      <color theme="1"/>
      <name val="Traditional Arabic"/>
      <family val="1"/>
    </font>
    <font>
      <sz val="12"/>
      <color theme="1"/>
      <name val="Traditional Arabic"/>
      <family val="1"/>
    </font>
    <font>
      <sz val="14"/>
      <color theme="1"/>
      <name val="Traditional Arabic"/>
      <family val="1"/>
    </font>
    <font>
      <b/>
      <u/>
      <sz val="16"/>
      <color theme="1"/>
      <name val="Traditional Arabic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u/>
      <sz val="16"/>
      <color theme="10"/>
      <name val="Traditional Arabic"/>
      <family val="1"/>
    </font>
    <font>
      <b/>
      <sz val="12"/>
      <color indexed="8"/>
      <name val="Traditional Arabic"/>
      <family val="1"/>
    </font>
    <font>
      <u/>
      <sz val="14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Traditional Arabic"/>
      <family val="1"/>
    </font>
    <font>
      <b/>
      <u/>
      <sz val="14"/>
      <color theme="1"/>
      <name val="Calibri"/>
      <family val="2"/>
      <scheme val="minor"/>
    </font>
    <font>
      <b/>
      <sz val="12"/>
      <color rgb="FFFF0000"/>
      <name val="Traditional Arabic"/>
      <family val="1"/>
    </font>
    <font>
      <b/>
      <sz val="20"/>
      <color theme="1"/>
      <name val="Traditional Arabic"/>
      <family val="1"/>
    </font>
    <font>
      <b/>
      <sz val="18"/>
      <color theme="1"/>
      <name val="Traditional Arabic"/>
      <family val="1"/>
    </font>
    <font>
      <sz val="12"/>
      <name val="Traditional Arabic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3" fillId="0" borderId="0"/>
    <xf numFmtId="164" fontId="14" fillId="0" borderId="0" applyFont="0" applyFill="0" applyBorder="0" applyAlignment="0" applyProtection="0"/>
    <xf numFmtId="0" fontId="9" fillId="0" borderId="0"/>
  </cellStyleXfs>
  <cellXfs count="159">
    <xf numFmtId="0" fontId="0" fillId="0" borderId="0" xfId="0"/>
    <xf numFmtId="20" fontId="5" fillId="0" borderId="0" xfId="0" applyNumberFormat="1" applyFont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20" fontId="6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20" fontId="3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20" fontId="5" fillId="0" borderId="0" xfId="0" applyNumberFormat="1" applyFont="1" applyFill="1" applyProtection="1"/>
    <xf numFmtId="0" fontId="5" fillId="0" borderId="0" xfId="0" applyFont="1" applyFill="1" applyProtection="1"/>
    <xf numFmtId="0" fontId="3" fillId="0" borderId="0" xfId="0" applyFont="1" applyBorder="1" applyAlignment="1" applyProtection="1">
      <alignment horizontal="right"/>
      <protection locked="0"/>
    </xf>
    <xf numFmtId="20" fontId="5" fillId="0" borderId="0" xfId="0" applyNumberFormat="1" applyFont="1" applyProtection="1"/>
    <xf numFmtId="167" fontId="5" fillId="0" borderId="0" xfId="4" applyNumberFormat="1" applyFont="1" applyAlignment="1" applyProtection="1">
      <alignment horizontal="center"/>
    </xf>
    <xf numFmtId="168" fontId="5" fillId="0" borderId="0" xfId="4" applyNumberFormat="1" applyFont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166" fontId="5" fillId="0" borderId="0" xfId="4" applyNumberFormat="1" applyFont="1" applyFill="1" applyProtection="1"/>
    <xf numFmtId="0" fontId="1" fillId="0" borderId="0" xfId="0" applyFont="1" applyFill="1" applyBorder="1" applyAlignment="1" applyProtection="1">
      <alignment horizontal="right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16" fontId="3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66" fontId="5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vertical="center"/>
    </xf>
    <xf numFmtId="2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20" fontId="3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  <protection locked="0"/>
    </xf>
    <xf numFmtId="20" fontId="5" fillId="0" borderId="0" xfId="0" applyNumberFormat="1" applyFont="1" applyFill="1" applyAlignment="1" applyProtection="1">
      <alignment horizontal="center"/>
    </xf>
    <xf numFmtId="167" fontId="5" fillId="0" borderId="0" xfId="4" applyNumberFormat="1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8" fillId="0" borderId="0" xfId="0" applyFont="1" applyFill="1" applyBorder="1" applyAlignment="1" applyProtection="1">
      <alignment vertical="center" textRotation="90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20" fontId="5" fillId="0" borderId="0" xfId="0" applyNumberFormat="1" applyFont="1" applyAlignment="1" applyProtection="1">
      <alignment horizontal="center" vertical="center"/>
    </xf>
    <xf numFmtId="20" fontId="5" fillId="0" borderId="0" xfId="0" applyNumberFormat="1" applyFont="1" applyAlignment="1" applyProtection="1">
      <alignment vertical="center"/>
    </xf>
    <xf numFmtId="167" fontId="5" fillId="0" borderId="0" xfId="4" applyNumberFormat="1" applyFont="1" applyAlignment="1" applyProtection="1">
      <alignment horizontal="center" vertical="center"/>
    </xf>
    <xf numFmtId="20" fontId="5" fillId="0" borderId="0" xfId="0" applyNumberFormat="1" applyFont="1" applyFill="1" applyAlignment="1" applyProtection="1">
      <alignment vertical="center"/>
    </xf>
    <xf numFmtId="2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20" fontId="5" fillId="0" borderId="0" xfId="0" applyNumberFormat="1" applyFont="1" applyFill="1" applyAlignment="1" applyProtection="1">
      <alignment horizontal="center" vertical="center"/>
    </xf>
    <xf numFmtId="167" fontId="5" fillId="0" borderId="0" xfId="4" applyNumberFormat="1" applyFont="1" applyFill="1" applyAlignment="1" applyProtection="1">
      <alignment horizontal="center" vertical="center"/>
    </xf>
    <xf numFmtId="166" fontId="5" fillId="0" borderId="0" xfId="4" applyNumberFormat="1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1" fontId="5" fillId="0" borderId="0" xfId="0" applyNumberFormat="1" applyFont="1" applyFill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right" vertical="center"/>
      <protection locked="0"/>
    </xf>
    <xf numFmtId="16" fontId="3" fillId="0" borderId="0" xfId="0" applyNumberFormat="1" applyFont="1" applyFill="1" applyBorder="1" applyAlignment="1" applyProtection="1">
      <alignment horizontal="right" vertical="center"/>
      <protection locked="0"/>
    </xf>
    <xf numFmtId="1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 vertical="center"/>
    </xf>
    <xf numFmtId="165" fontId="5" fillId="0" borderId="0" xfId="0" applyNumberFormat="1" applyFont="1" applyFill="1" applyAlignment="1" applyProtection="1">
      <alignment horizontal="center" vertical="center"/>
    </xf>
    <xf numFmtId="165" fontId="5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/>
    <xf numFmtId="0" fontId="3" fillId="0" borderId="0" xfId="0" applyFont="1" applyFill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2" fillId="6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4" xfId="0" applyFont="1" applyFill="1" applyBorder="1" applyAlignment="1" applyProtection="1">
      <alignment vertical="center"/>
    </xf>
    <xf numFmtId="14" fontId="6" fillId="0" borderId="0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2" fontId="5" fillId="0" borderId="0" xfId="0" applyNumberFormat="1" applyFont="1" applyFill="1" applyAlignment="1" applyProtection="1">
      <alignment vertical="center"/>
    </xf>
    <xf numFmtId="2" fontId="5" fillId="0" borderId="0" xfId="0" applyNumberFormat="1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right" vertical="center"/>
    </xf>
    <xf numFmtId="0" fontId="7" fillId="0" borderId="3" xfId="0" applyFont="1" applyBorder="1" applyAlignment="1" applyProtection="1"/>
    <xf numFmtId="0" fontId="7" fillId="0" borderId="3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1" fontId="5" fillId="0" borderId="0" xfId="0" applyNumberFormat="1" applyFont="1" applyFill="1" applyAlignment="1" applyProtection="1">
      <alignment horizontal="center"/>
    </xf>
    <xf numFmtId="0" fontId="5" fillId="0" borderId="0" xfId="0" applyFont="1" applyProtection="1"/>
    <xf numFmtId="20" fontId="3" fillId="0" borderId="0" xfId="0" applyNumberFormat="1" applyFont="1" applyFill="1" applyAlignment="1" applyProtection="1">
      <alignment horizontal="center"/>
    </xf>
    <xf numFmtId="2" fontId="5" fillId="0" borderId="0" xfId="0" applyNumberFormat="1" applyFont="1" applyFill="1" applyProtection="1"/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Protection="1"/>
    <xf numFmtId="14" fontId="6" fillId="0" borderId="0" xfId="0" applyNumberFormat="1" applyFont="1" applyFill="1" applyBorder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Border="1" applyProtection="1"/>
    <xf numFmtId="0" fontId="6" fillId="0" borderId="0" xfId="0" applyFont="1" applyFill="1" applyProtection="1"/>
    <xf numFmtId="0" fontId="5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1" fontId="5" fillId="0" borderId="0" xfId="0" applyNumberFormat="1" applyFont="1" applyAlignment="1" applyProtection="1">
      <alignment horizontal="center"/>
    </xf>
    <xf numFmtId="20" fontId="3" fillId="0" borderId="0" xfId="0" applyNumberFormat="1" applyFont="1" applyFill="1" applyProtection="1"/>
    <xf numFmtId="2" fontId="5" fillId="0" borderId="0" xfId="0" applyNumberFormat="1" applyFont="1" applyProtection="1"/>
    <xf numFmtId="0" fontId="3" fillId="0" borderId="0" xfId="0" applyFont="1" applyProtection="1"/>
    <xf numFmtId="16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/>
    </xf>
    <xf numFmtId="0" fontId="20" fillId="0" borderId="0" xfId="0" applyFont="1" applyProtection="1"/>
    <xf numFmtId="0" fontId="20" fillId="0" borderId="0" xfId="0" applyFont="1" applyAlignment="1" applyProtection="1">
      <alignment horizontal="right"/>
    </xf>
    <xf numFmtId="0" fontId="3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12" fillId="0" borderId="1" xfId="1" applyFont="1" applyBorder="1" applyAlignment="1" applyProtection="1">
      <alignment horizontal="right" vertical="center"/>
      <protection locked="0"/>
    </xf>
    <xf numFmtId="0" fontId="2" fillId="6" borderId="8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" vertical="center"/>
    </xf>
    <xf numFmtId="0" fontId="1" fillId="6" borderId="0" xfId="0" applyFont="1" applyFill="1" applyAlignment="1" applyProtection="1">
      <alignment vertical="center"/>
    </xf>
    <xf numFmtId="0" fontId="1" fillId="6" borderId="8" xfId="0" applyFont="1" applyFill="1" applyBorder="1" applyAlignment="1" applyProtection="1">
      <alignment vertical="center"/>
    </xf>
    <xf numFmtId="0" fontId="1" fillId="6" borderId="0" xfId="0" applyFont="1" applyFill="1" applyBorder="1" applyAlignment="1" applyProtection="1">
      <alignment horizontal="center" vertical="center"/>
    </xf>
    <xf numFmtId="0" fontId="1" fillId="6" borderId="0" xfId="0" applyFont="1" applyFill="1" applyAlignment="1" applyProtection="1">
      <alignment horizontal="center" vertical="center"/>
    </xf>
    <xf numFmtId="0" fontId="0" fillId="6" borderId="0" xfId="0" applyFill="1"/>
    <xf numFmtId="0" fontId="3" fillId="0" borderId="0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20" fontId="1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</cellXfs>
  <cellStyles count="6">
    <cellStyle name="Lien hypertexte" xfId="1" builtinId="8"/>
    <cellStyle name="Milliers" xfId="4" builtinId="3"/>
    <cellStyle name="Normal" xfId="0" builtinId="0"/>
    <cellStyle name="Normal 2" xfId="2" xr:uid="{00000000-0005-0000-0000-000003000000}"/>
    <cellStyle name="Normal 3" xfId="3" xr:uid="{00000000-0005-0000-0000-000004000000}"/>
    <cellStyle name="Normal 6" xfId="5" xr:uid="{00000000-0005-0000-0000-000005000000}"/>
  </cellStyles>
  <dxfs count="1667"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Medium9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6"/>
  <sheetViews>
    <sheetView showGridLines="0" rightToLeft="1" zoomScale="98" zoomScaleNormal="98" workbookViewId="0">
      <pane ySplit="1" topLeftCell="A2" activePane="bottomLeft" state="frozen"/>
      <selection pane="bottomLeft" activeCell="D7" sqref="D7"/>
    </sheetView>
  </sheetViews>
  <sheetFormatPr baseColWidth="10" defaultColWidth="9.140625" defaultRowHeight="22.5" x14ac:dyDescent="0.25"/>
  <cols>
    <col min="1" max="1" width="4.5703125" style="143" customWidth="1"/>
    <col min="2" max="2" width="9.140625" style="143" customWidth="1"/>
    <col min="3" max="3" width="28.140625" style="143" customWidth="1"/>
    <col min="4" max="4" width="29.7109375" style="143" customWidth="1"/>
    <col min="5" max="5" width="12.28515625" style="143" bestFit="1" customWidth="1"/>
    <col min="6" max="8" width="12.140625" style="143" customWidth="1"/>
    <col min="9" max="9" width="3.140625" style="143" customWidth="1"/>
    <col min="10" max="10" width="12.140625" style="143" customWidth="1"/>
    <col min="11" max="11" width="9.140625" style="147" customWidth="1"/>
    <col min="12" max="12" width="19.85546875" style="143" bestFit="1" customWidth="1"/>
    <col min="13" max="16384" width="9.140625" style="143"/>
  </cols>
  <sheetData>
    <row r="1" spans="1:12" s="146" customFormat="1" ht="29.25" customHeight="1" x14ac:dyDescent="0.25">
      <c r="A1" s="83" t="s">
        <v>0</v>
      </c>
      <c r="B1" s="83" t="s">
        <v>1</v>
      </c>
      <c r="C1" s="83" t="s">
        <v>2</v>
      </c>
      <c r="D1" s="84" t="s">
        <v>56</v>
      </c>
      <c r="E1" s="83" t="s">
        <v>3</v>
      </c>
      <c r="F1" s="83" t="s">
        <v>4</v>
      </c>
      <c r="G1" s="83" t="s">
        <v>5</v>
      </c>
      <c r="H1" s="83" t="s">
        <v>6</v>
      </c>
      <c r="I1" s="141"/>
      <c r="J1" s="83" t="s">
        <v>36</v>
      </c>
      <c r="L1" s="83" t="s">
        <v>69</v>
      </c>
    </row>
    <row r="2" spans="1:12" x14ac:dyDescent="0.25">
      <c r="A2" s="29">
        <v>1</v>
      </c>
      <c r="B2" s="149">
        <v>409</v>
      </c>
      <c r="C2" s="140" t="s">
        <v>37</v>
      </c>
      <c r="D2" s="30"/>
      <c r="E2" s="29">
        <f>'1'!K30</f>
        <v>0</v>
      </c>
      <c r="F2" s="29">
        <f>'1'!O30</f>
        <v>0</v>
      </c>
      <c r="G2" s="29">
        <f>'1'!N30</f>
        <v>0</v>
      </c>
      <c r="H2" s="29">
        <f>'1'!R30</f>
        <v>0</v>
      </c>
      <c r="I2" s="142"/>
      <c r="J2" s="30">
        <v>1</v>
      </c>
      <c r="L2" s="29">
        <f>'1'!M30</f>
        <v>0</v>
      </c>
    </row>
    <row r="3" spans="1:12" x14ac:dyDescent="0.25">
      <c r="A3" s="30">
        <v>2</v>
      </c>
      <c r="B3" s="149">
        <v>580</v>
      </c>
      <c r="C3" s="140" t="s">
        <v>39</v>
      </c>
      <c r="D3" s="30">
        <f>'2'!H30</f>
        <v>0</v>
      </c>
      <c r="E3" s="29">
        <f>'2'!O30</f>
        <v>0</v>
      </c>
      <c r="F3" s="29">
        <f>'2'!S30</f>
        <v>0</v>
      </c>
      <c r="G3" s="29">
        <f>'2'!R30</f>
        <v>0</v>
      </c>
      <c r="H3" s="29">
        <f>'2'!V30</f>
        <v>0</v>
      </c>
      <c r="I3" s="142"/>
      <c r="J3" s="30">
        <v>2</v>
      </c>
      <c r="L3" s="29">
        <f>'2'!Q30</f>
        <v>0</v>
      </c>
    </row>
    <row r="4" spans="1:12" x14ac:dyDescent="0.25">
      <c r="A4" s="30">
        <v>3</v>
      </c>
      <c r="B4" s="149">
        <v>619</v>
      </c>
      <c r="C4" s="140" t="s">
        <v>41</v>
      </c>
      <c r="D4" s="30"/>
      <c r="E4" s="29">
        <f>'9'!K30</f>
        <v>0</v>
      </c>
      <c r="F4" s="29">
        <f>'9'!O30</f>
        <v>0</v>
      </c>
      <c r="G4" s="29">
        <f>'9'!N30</f>
        <v>0</v>
      </c>
      <c r="H4" s="29">
        <f>'9'!R30</f>
        <v>0</v>
      </c>
      <c r="I4" s="142"/>
      <c r="J4" s="29">
        <v>9</v>
      </c>
      <c r="L4" s="29">
        <f>'9'!M30</f>
        <v>0</v>
      </c>
    </row>
    <row r="5" spans="1:12" x14ac:dyDescent="0.25">
      <c r="A5" s="30">
        <v>4</v>
      </c>
      <c r="B5" s="149">
        <v>133</v>
      </c>
      <c r="C5" s="140" t="s">
        <v>43</v>
      </c>
      <c r="D5" s="30"/>
      <c r="E5" s="29">
        <f>'10'!K30</f>
        <v>0</v>
      </c>
      <c r="F5" s="29">
        <f>'10'!O30</f>
        <v>0</v>
      </c>
      <c r="G5" s="29">
        <f>'10'!N30</f>
        <v>0</v>
      </c>
      <c r="H5" s="29">
        <f>'10'!R30</f>
        <v>0</v>
      </c>
      <c r="I5" s="142"/>
      <c r="J5" s="29">
        <v>10</v>
      </c>
      <c r="L5" s="29">
        <f>'10'!M30</f>
        <v>0</v>
      </c>
    </row>
    <row r="6" spans="1:12" x14ac:dyDescent="0.25">
      <c r="A6" s="30">
        <v>5</v>
      </c>
      <c r="B6" s="149">
        <v>710</v>
      </c>
      <c r="C6" s="140" t="s">
        <v>51</v>
      </c>
      <c r="D6" s="30"/>
      <c r="E6" s="29">
        <f>'14'!K30</f>
        <v>0</v>
      </c>
      <c r="F6" s="29">
        <f>'14'!O30</f>
        <v>0</v>
      </c>
      <c r="G6" s="29">
        <f>'14'!N30</f>
        <v>0</v>
      </c>
      <c r="H6" s="29">
        <f>'14'!R30</f>
        <v>0</v>
      </c>
      <c r="I6" s="142"/>
      <c r="J6" s="29">
        <v>14</v>
      </c>
      <c r="L6" s="29">
        <f>'14'!M30</f>
        <v>0</v>
      </c>
    </row>
    <row r="7" spans="1:12" x14ac:dyDescent="0.25">
      <c r="A7" s="30">
        <v>6</v>
      </c>
      <c r="B7" s="149">
        <v>537</v>
      </c>
      <c r="C7" s="140" t="s">
        <v>44</v>
      </c>
      <c r="D7" s="30"/>
      <c r="E7" s="29">
        <f>'19'!K30</f>
        <v>0</v>
      </c>
      <c r="F7" s="29">
        <f>'19'!O30</f>
        <v>0</v>
      </c>
      <c r="G7" s="29">
        <f>'19'!N30</f>
        <v>0</v>
      </c>
      <c r="H7" s="29">
        <f>'19'!R30</f>
        <v>0</v>
      </c>
      <c r="I7" s="142"/>
      <c r="J7" s="29">
        <v>19</v>
      </c>
      <c r="L7" s="29">
        <f>'19'!M30</f>
        <v>0</v>
      </c>
    </row>
    <row r="8" spans="1:12" x14ac:dyDescent="0.25">
      <c r="A8" s="30">
        <v>7</v>
      </c>
      <c r="B8" s="149">
        <v>758</v>
      </c>
      <c r="C8" s="140" t="s">
        <v>45</v>
      </c>
      <c r="D8" s="30"/>
      <c r="E8" s="29">
        <f>'21'!K30</f>
        <v>0</v>
      </c>
      <c r="F8" s="29">
        <f>'21'!O30</f>
        <v>0</v>
      </c>
      <c r="G8" s="29">
        <f>'21'!N30</f>
        <v>0</v>
      </c>
      <c r="H8" s="29">
        <f>'21'!R30</f>
        <v>0</v>
      </c>
      <c r="I8" s="142"/>
      <c r="J8" s="29">
        <v>21</v>
      </c>
      <c r="L8" s="29">
        <f>'21'!M30</f>
        <v>0</v>
      </c>
    </row>
    <row r="9" spans="1:12" x14ac:dyDescent="0.25">
      <c r="A9" s="30">
        <v>8</v>
      </c>
      <c r="B9" s="149">
        <v>554</v>
      </c>
      <c r="C9" s="140" t="s">
        <v>46</v>
      </c>
      <c r="D9" s="30"/>
      <c r="E9" s="29">
        <f>'22'!K30</f>
        <v>0</v>
      </c>
      <c r="F9" s="29">
        <f>'22'!O30</f>
        <v>0</v>
      </c>
      <c r="G9" s="29">
        <f>'22'!N30</f>
        <v>0</v>
      </c>
      <c r="H9" s="29">
        <f>'22'!R30</f>
        <v>0</v>
      </c>
      <c r="I9" s="142"/>
      <c r="J9" s="29">
        <v>22</v>
      </c>
      <c r="L9" s="29">
        <f>'22'!M30</f>
        <v>0</v>
      </c>
    </row>
    <row r="10" spans="1:12" x14ac:dyDescent="0.25">
      <c r="A10" s="30">
        <v>9</v>
      </c>
      <c r="B10" s="149">
        <v>573</v>
      </c>
      <c r="C10" s="140" t="s">
        <v>47</v>
      </c>
      <c r="D10" s="149"/>
      <c r="E10" s="30">
        <f>'25'!K30</f>
        <v>0</v>
      </c>
      <c r="F10" s="30">
        <f>'25'!O30</f>
        <v>0</v>
      </c>
      <c r="G10" s="30">
        <f>'25'!N30</f>
        <v>0</v>
      </c>
      <c r="H10" s="30">
        <f>'25'!R30</f>
        <v>0</v>
      </c>
      <c r="I10" s="142"/>
      <c r="J10" s="30">
        <v>25</v>
      </c>
      <c r="L10" s="30">
        <f>'25'!M30</f>
        <v>0</v>
      </c>
    </row>
    <row r="11" spans="1:12" x14ac:dyDescent="0.25">
      <c r="A11" s="30">
        <v>10</v>
      </c>
      <c r="B11" s="149">
        <v>228</v>
      </c>
      <c r="C11" s="140" t="s">
        <v>52</v>
      </c>
      <c r="D11" s="150"/>
      <c r="E11" s="29">
        <f>'26'!K30</f>
        <v>0</v>
      </c>
      <c r="F11" s="29">
        <f>'26'!O30</f>
        <v>0</v>
      </c>
      <c r="G11" s="29">
        <f>'26'!N30</f>
        <v>0</v>
      </c>
      <c r="H11" s="29">
        <f>'26'!R30</f>
        <v>0</v>
      </c>
      <c r="I11" s="142"/>
      <c r="J11" s="29">
        <v>26</v>
      </c>
      <c r="L11" s="29">
        <f>'26'!M30</f>
        <v>0</v>
      </c>
    </row>
    <row r="12" spans="1:12" x14ac:dyDescent="0.25">
      <c r="A12" s="30">
        <v>11</v>
      </c>
      <c r="B12" s="149">
        <v>891</v>
      </c>
      <c r="C12" s="140" t="s">
        <v>48</v>
      </c>
      <c r="D12" s="30"/>
      <c r="E12" s="30">
        <f>'30'!K30</f>
        <v>0</v>
      </c>
      <c r="F12" s="30">
        <f>'30'!O30</f>
        <v>0</v>
      </c>
      <c r="G12" s="30">
        <f>'30'!N30</f>
        <v>0</v>
      </c>
      <c r="H12" s="30">
        <f>'30'!R30</f>
        <v>0</v>
      </c>
      <c r="I12" s="142"/>
      <c r="J12" s="30">
        <v>30</v>
      </c>
      <c r="L12" s="30">
        <f>'30'!M30</f>
        <v>0</v>
      </c>
    </row>
    <row r="13" spans="1:12" x14ac:dyDescent="0.25">
      <c r="A13" s="30">
        <v>12</v>
      </c>
      <c r="B13" s="149">
        <v>892</v>
      </c>
      <c r="C13" s="140" t="s">
        <v>55</v>
      </c>
      <c r="D13" s="30"/>
      <c r="E13" s="30">
        <f>'31'!K30</f>
        <v>0</v>
      </c>
      <c r="F13" s="30">
        <f>'31'!O30</f>
        <v>0</v>
      </c>
      <c r="G13" s="30">
        <f>'31'!N30</f>
        <v>0</v>
      </c>
      <c r="H13" s="30">
        <f>'31'!R30</f>
        <v>0</v>
      </c>
      <c r="I13" s="142"/>
      <c r="J13" s="30">
        <v>31</v>
      </c>
      <c r="L13" s="30">
        <f>'31'!M30</f>
        <v>0</v>
      </c>
    </row>
    <row r="14" spans="1:12" x14ac:dyDescent="0.25">
      <c r="A14" s="30">
        <v>13</v>
      </c>
      <c r="B14" s="149">
        <v>904</v>
      </c>
      <c r="C14" s="140" t="s">
        <v>50</v>
      </c>
      <c r="D14" s="30"/>
      <c r="E14" s="30">
        <f>'34'!K30</f>
        <v>0</v>
      </c>
      <c r="F14" s="30">
        <f>'34'!O30</f>
        <v>0</v>
      </c>
      <c r="G14" s="30">
        <f>'34'!N30</f>
        <v>0</v>
      </c>
      <c r="H14" s="30">
        <f>'34'!R30</f>
        <v>0</v>
      </c>
      <c r="I14" s="142"/>
      <c r="J14" s="30">
        <v>34</v>
      </c>
      <c r="L14" s="30">
        <f>'34'!M30</f>
        <v>0</v>
      </c>
    </row>
    <row r="15" spans="1:12" x14ac:dyDescent="0.25">
      <c r="A15" s="30">
        <v>14</v>
      </c>
      <c r="B15" s="149">
        <v>997</v>
      </c>
      <c r="C15" s="140" t="s">
        <v>57</v>
      </c>
      <c r="D15" s="30"/>
      <c r="E15" s="30">
        <f>'46'!K30</f>
        <v>0</v>
      </c>
      <c r="F15" s="30">
        <f>'46'!O30</f>
        <v>0</v>
      </c>
      <c r="G15" s="30">
        <f>'46'!N30</f>
        <v>0</v>
      </c>
      <c r="H15" s="30">
        <f>'46'!R30</f>
        <v>0</v>
      </c>
      <c r="I15" s="142"/>
      <c r="J15" s="30">
        <v>46</v>
      </c>
      <c r="L15" s="30">
        <f>'46'!M30</f>
        <v>0</v>
      </c>
    </row>
    <row r="16" spans="1:12" x14ac:dyDescent="0.25">
      <c r="A16" s="30">
        <v>15</v>
      </c>
      <c r="B16" s="149">
        <v>1021</v>
      </c>
      <c r="C16" s="140" t="s">
        <v>59</v>
      </c>
      <c r="D16" s="30"/>
      <c r="E16" s="30">
        <f>'52'!K30</f>
        <v>0</v>
      </c>
      <c r="F16" s="30">
        <f>'52'!O30</f>
        <v>0</v>
      </c>
      <c r="G16" s="30">
        <f>'52'!N30</f>
        <v>0</v>
      </c>
      <c r="H16" s="30">
        <f>'52'!R30</f>
        <v>0</v>
      </c>
      <c r="I16" s="142"/>
      <c r="J16" s="30">
        <v>52</v>
      </c>
      <c r="L16" s="30">
        <f>'52'!M30</f>
        <v>0</v>
      </c>
    </row>
    <row r="17" spans="1:12" x14ac:dyDescent="0.25">
      <c r="A17" s="30">
        <v>16</v>
      </c>
      <c r="B17" s="149">
        <v>1028</v>
      </c>
      <c r="C17" s="140" t="s">
        <v>61</v>
      </c>
      <c r="D17" s="30"/>
      <c r="E17" s="30">
        <f>'53'!K30</f>
        <v>0</v>
      </c>
      <c r="F17" s="30">
        <f>'53'!O30</f>
        <v>0</v>
      </c>
      <c r="G17" s="30">
        <f>'53'!N30</f>
        <v>0</v>
      </c>
      <c r="H17" s="30">
        <f>'53'!R30</f>
        <v>0</v>
      </c>
      <c r="I17" s="142"/>
      <c r="J17" s="30">
        <v>53</v>
      </c>
      <c r="L17" s="30">
        <f>'53'!M30</f>
        <v>0</v>
      </c>
    </row>
    <row r="18" spans="1:12" x14ac:dyDescent="0.25">
      <c r="A18" s="30">
        <v>17</v>
      </c>
      <c r="B18" s="149">
        <v>1035</v>
      </c>
      <c r="C18" s="140" t="s">
        <v>64</v>
      </c>
      <c r="D18" s="30"/>
      <c r="E18" s="30">
        <f>'54'!K30</f>
        <v>0</v>
      </c>
      <c r="F18" s="30">
        <f>'54'!O30</f>
        <v>0</v>
      </c>
      <c r="G18" s="30">
        <f>'54'!N30</f>
        <v>0</v>
      </c>
      <c r="H18" s="30">
        <f>'54'!R30</f>
        <v>0</v>
      </c>
      <c r="I18" s="142"/>
      <c r="J18" s="30">
        <v>54</v>
      </c>
      <c r="L18" s="30">
        <f>'54'!M30</f>
        <v>0</v>
      </c>
    </row>
    <row r="19" spans="1:12" x14ac:dyDescent="0.25">
      <c r="A19" s="30">
        <v>18</v>
      </c>
      <c r="B19" s="149">
        <v>1060</v>
      </c>
      <c r="C19" s="140" t="s">
        <v>70</v>
      </c>
      <c r="D19" s="30"/>
      <c r="E19" s="30">
        <f>'56'!K30</f>
        <v>0</v>
      </c>
      <c r="F19" s="30">
        <f>'56'!O30</f>
        <v>0</v>
      </c>
      <c r="G19" s="30">
        <f>'56'!N30</f>
        <v>0</v>
      </c>
      <c r="H19" s="30">
        <f>'56'!R30</f>
        <v>0</v>
      </c>
      <c r="I19" s="142"/>
      <c r="J19" s="30">
        <v>56</v>
      </c>
      <c r="L19" s="30">
        <f>'56'!M30</f>
        <v>0</v>
      </c>
    </row>
    <row r="20" spans="1:12" x14ac:dyDescent="0.25">
      <c r="A20" s="30">
        <v>19</v>
      </c>
      <c r="B20" s="149">
        <v>1054</v>
      </c>
      <c r="C20" s="140" t="s">
        <v>65</v>
      </c>
      <c r="D20" s="30"/>
      <c r="E20" s="30">
        <f>'58'!K30</f>
        <v>0</v>
      </c>
      <c r="F20" s="30">
        <f>'58'!O30</f>
        <v>0</v>
      </c>
      <c r="G20" s="30">
        <f>'58'!N30</f>
        <v>0</v>
      </c>
      <c r="H20" s="30">
        <f>'58'!R30</f>
        <v>0</v>
      </c>
      <c r="I20" s="142"/>
      <c r="J20" s="30">
        <v>58</v>
      </c>
      <c r="L20" s="30">
        <f>'58'!M30</f>
        <v>0</v>
      </c>
    </row>
    <row r="21" spans="1:12" x14ac:dyDescent="0.25">
      <c r="A21" s="30">
        <v>20</v>
      </c>
      <c r="B21" s="149">
        <v>1057</v>
      </c>
      <c r="C21" s="140" t="s">
        <v>67</v>
      </c>
      <c r="D21" s="30"/>
      <c r="E21" s="30">
        <f>'60'!K30</f>
        <v>0</v>
      </c>
      <c r="F21" s="30">
        <f>'60'!O30</f>
        <v>0</v>
      </c>
      <c r="G21" s="30">
        <f>'60'!N30</f>
        <v>0</v>
      </c>
      <c r="H21" s="30">
        <f>'60'!R30</f>
        <v>0</v>
      </c>
      <c r="I21" s="142"/>
      <c r="J21" s="30">
        <v>60</v>
      </c>
      <c r="L21" s="30">
        <f>'60'!M30</f>
        <v>0</v>
      </c>
    </row>
    <row r="22" spans="1:12" x14ac:dyDescent="0.25">
      <c r="A22" s="30">
        <v>21</v>
      </c>
      <c r="B22" s="149">
        <v>987</v>
      </c>
      <c r="C22" s="140" t="s">
        <v>73</v>
      </c>
      <c r="D22" s="30"/>
      <c r="E22" s="30">
        <f>'61'!K30</f>
        <v>0</v>
      </c>
      <c r="F22" s="30">
        <f>'61'!O30</f>
        <v>0</v>
      </c>
      <c r="G22" s="30">
        <f>'61'!N30</f>
        <v>0</v>
      </c>
      <c r="H22" s="30">
        <f>'61'!R30</f>
        <v>0</v>
      </c>
      <c r="I22" s="142"/>
      <c r="J22" s="30">
        <v>61</v>
      </c>
      <c r="L22" s="30">
        <f>'61'!M30</f>
        <v>0</v>
      </c>
    </row>
    <row r="23" spans="1:12" x14ac:dyDescent="0.25">
      <c r="A23" s="30">
        <v>22</v>
      </c>
      <c r="B23" s="149">
        <v>1053</v>
      </c>
      <c r="C23" s="140" t="s">
        <v>74</v>
      </c>
      <c r="D23" s="30"/>
      <c r="E23" s="30">
        <f>'62'!K30</f>
        <v>0</v>
      </c>
      <c r="F23" s="30">
        <f>'62'!O30</f>
        <v>0</v>
      </c>
      <c r="G23" s="30">
        <f>'62'!N30</f>
        <v>0</v>
      </c>
      <c r="H23" s="30">
        <f>'62'!R30</f>
        <v>0</v>
      </c>
      <c r="I23" s="142"/>
      <c r="J23" s="30">
        <v>62</v>
      </c>
      <c r="L23" s="30">
        <f>'62'!M30</f>
        <v>0</v>
      </c>
    </row>
    <row r="24" spans="1:12" x14ac:dyDescent="0.25">
      <c r="A24" s="30">
        <v>23</v>
      </c>
      <c r="B24" s="149">
        <v>1063</v>
      </c>
      <c r="C24" s="140" t="s">
        <v>77</v>
      </c>
      <c r="D24" s="30"/>
      <c r="E24" s="30">
        <f>'63'!K30</f>
        <v>0</v>
      </c>
      <c r="F24" s="30">
        <f>'63'!O30</f>
        <v>0</v>
      </c>
      <c r="G24" s="30">
        <f>'63'!N30</f>
        <v>0</v>
      </c>
      <c r="H24" s="30">
        <f>'63'!R30</f>
        <v>0</v>
      </c>
      <c r="I24" s="142"/>
      <c r="J24" s="30">
        <v>63</v>
      </c>
      <c r="L24" s="30">
        <f>'63'!M30</f>
        <v>0</v>
      </c>
    </row>
    <row r="25" spans="1:12" x14ac:dyDescent="0.25">
      <c r="A25" s="30">
        <v>24</v>
      </c>
      <c r="B25" s="149">
        <v>1072</v>
      </c>
      <c r="C25" s="140" t="s">
        <v>95</v>
      </c>
      <c r="D25" s="30" t="s">
        <v>97</v>
      </c>
      <c r="E25" s="30">
        <f>'64'!K30</f>
        <v>0</v>
      </c>
      <c r="F25" s="30">
        <f>'64'!O30</f>
        <v>0</v>
      </c>
      <c r="G25" s="30">
        <f>'64'!N30</f>
        <v>0</v>
      </c>
      <c r="H25" s="30">
        <f>'64'!R30</f>
        <v>0</v>
      </c>
      <c r="I25" s="142"/>
      <c r="J25" s="30">
        <v>64</v>
      </c>
      <c r="L25" s="30">
        <f>'64'!M30</f>
        <v>0</v>
      </c>
    </row>
    <row r="26" spans="1:12" ht="39" customHeight="1" x14ac:dyDescent="0.25">
      <c r="C26" s="29" t="s">
        <v>49</v>
      </c>
      <c r="D26" s="144"/>
      <c r="E26" s="29">
        <f>SUM(E2:E25)</f>
        <v>0</v>
      </c>
      <c r="F26" s="29">
        <f t="shared" ref="F26:G26" si="0">SUM(F2:F25)</f>
        <v>0</v>
      </c>
      <c r="G26" s="29">
        <f t="shared" si="0"/>
        <v>0</v>
      </c>
      <c r="H26" s="29">
        <f>SUM(H2:H25)</f>
        <v>0</v>
      </c>
      <c r="I26" s="145"/>
      <c r="J26" s="145"/>
      <c r="L26" s="29">
        <f>SUM(L2:L25)</f>
        <v>0</v>
      </c>
    </row>
  </sheetData>
  <autoFilter ref="A1:L26" xr:uid="{00000000-0009-0000-0000-000000000000}"/>
  <sortState ref="A3:J20">
    <sortCondition ref="B3:B20"/>
  </sortState>
  <conditionalFormatting sqref="L2:L25">
    <cfRule type="cellIs" dxfId="1666" priority="7" operator="greaterThan">
      <formula>7</formula>
    </cfRule>
    <cfRule type="cellIs" dxfId="1665" priority="8" operator="greaterThan">
      <formula>0</formula>
    </cfRule>
  </conditionalFormatting>
  <hyperlinks>
    <hyperlink ref="C2" location="'1'!A1" display="غادة محمد عبد الجابر " xr:uid="{00000000-0004-0000-0000-000000000000}"/>
    <hyperlink ref="C3" location="'2'!A1" display="احمد سيد طه " xr:uid="{00000000-0004-0000-0000-000001000000}"/>
    <hyperlink ref="C4" location="'9'!A1" display="عمرو محمد زيدان" xr:uid="{00000000-0004-0000-0000-000002000000}"/>
    <hyperlink ref="C5" location="'10'!A1" display="محمد محمود عباس" xr:uid="{00000000-0004-0000-0000-000003000000}"/>
    <hyperlink ref="C6" location="'14'!A1" display="سارة نجيب امام محمد " xr:uid="{00000000-0004-0000-0000-000004000000}"/>
    <hyperlink ref="C7" location="'19'!A1" display="شريف سمير عبداللطيف" xr:uid="{00000000-0004-0000-0000-000005000000}"/>
    <hyperlink ref="C8" location="'21'!A1" display="ريم عبد العال محمد" xr:uid="{00000000-0004-0000-0000-000006000000}"/>
    <hyperlink ref="C9" location="'22'!A1" display="احمد اشرف محمود" xr:uid="{00000000-0004-0000-0000-000007000000}"/>
    <hyperlink ref="C10" location="'25'!A1" display="كريم حمدى سعيد" xr:uid="{00000000-0004-0000-0000-000008000000}"/>
    <hyperlink ref="C11" location="'26'!A1" display="احمد عبد الرحمن صديق " xr:uid="{00000000-0004-0000-0000-000009000000}"/>
    <hyperlink ref="C12" location="'30'!A1" display="هاني اسماعيل اسماعيل" xr:uid="{00000000-0004-0000-0000-00000A000000}"/>
    <hyperlink ref="C13" location="'31'!A1" display="ريم محسن محمود" xr:uid="{00000000-0004-0000-0000-00000B000000}"/>
    <hyperlink ref="C14" location="'34'!A1" display="عمر مجدى سلامة" xr:uid="{00000000-0004-0000-0000-00000C000000}"/>
    <hyperlink ref="C15" location="'46'!A1" display="محمد عبد المجيد حسين" xr:uid="{00000000-0004-0000-0000-00000D000000}"/>
    <hyperlink ref="C16" location="'52'!A1" display="بسمة عادل حسين " xr:uid="{00000000-0004-0000-0000-00000E000000}"/>
    <hyperlink ref="C17" location="'53'!A1" display="وكيل جديد" xr:uid="{00000000-0004-0000-0000-00000F000000}"/>
    <hyperlink ref="C18" location="'54'!A1" display="محمود حسن ابراهيم مصطفى" xr:uid="{00000000-0004-0000-0000-000010000000}"/>
    <hyperlink ref="C19" location="'56'!A1" display="فاطمة مجاهد السيد محمد" xr:uid="{00000000-0004-0000-0000-000011000000}"/>
    <hyperlink ref="C20" location="'58'!A1" display="وكيل جديد" xr:uid="{00000000-0004-0000-0000-000012000000}"/>
    <hyperlink ref="C21" location="'60'!A1" display="وكيل جديد" xr:uid="{00000000-0004-0000-0000-000013000000}"/>
    <hyperlink ref="C22" location="'61'!A1" display="محمد ممدوح عبد الوهاب" xr:uid="{00000000-0004-0000-0000-000014000000}"/>
    <hyperlink ref="C23" location="'62'!A1" display="ممدوح إبراهيم عبد العزيز " xr:uid="{00000000-0004-0000-0000-000015000000}"/>
    <hyperlink ref="C24" location="'63'!A1" display="محمد فاروق عبد الحميد " xr:uid="{00000000-0004-0000-0000-000016000000}"/>
    <hyperlink ref="C25" location="'64'!A1" display="إسراء محمد محمود " xr:uid="{00000000-0004-0000-0000-000017000000}"/>
  </hyperlinks>
  <printOptions horizontalCentered="1"/>
  <pageMargins left="0" right="0" top="0.23622047244094491" bottom="0.23622047244094491" header="0.31496062992125984" footer="0.31496062992125984"/>
  <pageSetup paperSize="9" scale="66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7">
    <tabColor theme="9" tint="-0.249977111117893"/>
    <pageSetUpPr fitToPage="1"/>
  </sheetPr>
  <dimension ref="A1:AC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55000000000000004"/>
  <cols>
    <col min="1" max="1" width="6.5703125" style="114" bestFit="1" customWidth="1"/>
    <col min="2" max="2" width="15.85546875" style="114" customWidth="1"/>
    <col min="3" max="3" width="10.42578125" style="114" hidden="1" customWidth="1"/>
    <col min="4" max="5" width="13.140625" style="114" customWidth="1"/>
    <col min="6" max="6" width="13.85546875" style="114" bestFit="1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1.28515625" style="114" bestFit="1" customWidth="1" collapsed="1"/>
    <col min="12" max="14" width="8.7109375" style="114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1.140625" style="114" customWidth="1"/>
    <col min="19" max="19" width="26.85546875" style="114" customWidth="1"/>
    <col min="20" max="20" width="6.140625" style="114" hidden="1" customWidth="1"/>
    <col min="21" max="21" width="5" style="114" hidden="1" customWidth="1"/>
    <col min="22" max="22" width="2.140625" style="114" hidden="1" customWidth="1"/>
    <col min="23" max="23" width="5" style="114" hidden="1" customWidth="1"/>
    <col min="24" max="25" width="6.140625" style="114" hidden="1" customWidth="1"/>
    <col min="26" max="26" width="5" style="114" hidden="1" customWidth="1"/>
    <col min="27" max="27" width="2.140625" style="114" hidden="1" customWidth="1"/>
    <col min="28" max="16384" width="9.140625" style="114"/>
  </cols>
  <sheetData>
    <row r="1" spans="1:27" s="104" customFormat="1" ht="25.5" thickBot="1" x14ac:dyDescent="0.65">
      <c r="A1" s="102">
        <v>573</v>
      </c>
      <c r="B1" s="155" t="s">
        <v>47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26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47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28"/>
    </row>
    <row r="5" spans="1:27" s="111" customFormat="1" ht="29.2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49"/>
    </row>
    <row r="6" spans="1:27" s="111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48"/>
    </row>
    <row r="7" spans="1:27" s="14" customFormat="1" ht="29.2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49"/>
      <c r="T7" s="45">
        <v>0.4375</v>
      </c>
      <c r="U7" s="75"/>
      <c r="V7" s="75"/>
      <c r="W7" s="75"/>
      <c r="X7" s="45">
        <v>0.45833333333333331</v>
      </c>
      <c r="Y7" s="79"/>
      <c r="Z7" s="79"/>
      <c r="AA7" s="79"/>
    </row>
    <row r="8" spans="1:27" s="14" customFormat="1" ht="29.2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49"/>
      <c r="T8" s="13"/>
      <c r="U8" s="46">
        <v>2.1527777777777812E-2</v>
      </c>
      <c r="V8" s="75">
        <v>2</v>
      </c>
      <c r="W8" s="75"/>
      <c r="X8" s="75"/>
      <c r="Y8" s="13"/>
      <c r="Z8" s="46">
        <v>6.9444444444444198E-4</v>
      </c>
      <c r="AA8" s="75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8"/>
      <c r="T9" s="13"/>
      <c r="U9" s="46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s="14" customFormat="1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3"/>
      <c r="U11" s="113"/>
      <c r="V11" s="75"/>
      <c r="W11" s="75"/>
    </row>
    <row r="12" spans="1:27" s="14" customFormat="1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3"/>
      <c r="U12" s="113"/>
      <c r="V12" s="75"/>
      <c r="W12" s="75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3"/>
      <c r="U13" s="13"/>
      <c r="V13" s="116"/>
      <c r="W13" s="116"/>
    </row>
    <row r="14" spans="1:27" s="14" customFormat="1" ht="25.5" x14ac:dyDescent="0.65">
      <c r="A14" s="90" t="s">
        <v>27</v>
      </c>
      <c r="B14" s="91">
        <v>43648</v>
      </c>
      <c r="C14" s="39">
        <v>0.375</v>
      </c>
      <c r="D14" s="2"/>
      <c r="E14" s="2">
        <v>1</v>
      </c>
      <c r="F14" s="43" t="str">
        <f t="shared" si="22"/>
        <v xml:space="preserve">اذن صباحا </v>
      </c>
      <c r="G14" s="3">
        <f t="shared" si="23"/>
        <v>-0.4375</v>
      </c>
      <c r="H14" s="3">
        <f t="shared" si="24"/>
        <v>0</v>
      </c>
      <c r="I14" s="3">
        <f t="shared" si="25"/>
        <v>-0.375</v>
      </c>
      <c r="J14" s="3">
        <f t="shared" si="26"/>
        <v>-0.4375</v>
      </c>
      <c r="K14" s="4">
        <f t="shared" si="27"/>
        <v>0</v>
      </c>
      <c r="L14" s="4">
        <f t="shared" si="28"/>
        <v>1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25"/>
      <c r="T14" s="13"/>
      <c r="U14" s="13"/>
      <c r="V14" s="116"/>
      <c r="W14" s="116"/>
    </row>
    <row r="15" spans="1:27" s="14" customFormat="1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50"/>
      <c r="T15" s="13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28"/>
    </row>
    <row r="17" spans="1:29" s="14" customFormat="1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48"/>
      <c r="AB17" s="137"/>
      <c r="AC17" s="137"/>
    </row>
    <row r="18" spans="1:29" s="14" customFormat="1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50"/>
      <c r="T18" s="13"/>
      <c r="U18" s="13"/>
      <c r="V18" s="116"/>
      <c r="W18" s="116"/>
    </row>
    <row r="19" spans="1:29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50"/>
      <c r="T19" s="136"/>
    </row>
    <row r="20" spans="1:29" s="14" customFormat="1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50"/>
    </row>
    <row r="21" spans="1:29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50"/>
    </row>
    <row r="22" spans="1:29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8"/>
    </row>
    <row r="23" spans="1:29" s="14" customFormat="1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50"/>
    </row>
    <row r="24" spans="1:29" s="14" customFormat="1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50"/>
    </row>
    <row r="25" spans="1:29" s="14" customFormat="1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50"/>
    </row>
    <row r="26" spans="1:29" s="14" customFormat="1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50"/>
    </row>
    <row r="27" spans="1:29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50"/>
    </row>
    <row r="28" spans="1:29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50"/>
    </row>
    <row r="29" spans="1:29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9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1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33"/>
    </row>
    <row r="31" spans="1:29" ht="22.5" thickTop="1" x14ac:dyDescent="0.55000000000000004"/>
  </sheetData>
  <mergeCells count="3">
    <mergeCell ref="B1:D1"/>
    <mergeCell ref="E1:K1"/>
    <mergeCell ref="S1:X1"/>
  </mergeCells>
  <conditionalFormatting sqref="E20:E21 E23:E24">
    <cfRule type="cellIs" dxfId="934" priority="462" operator="equal">
      <formula>5</formula>
    </cfRule>
    <cfRule type="cellIs" dxfId="933" priority="463" operator="equal">
      <formula>4</formula>
    </cfRule>
    <cfRule type="cellIs" dxfId="932" priority="464" operator="equal">
      <formula>3</formula>
    </cfRule>
    <cfRule type="cellIs" dxfId="931" priority="465" operator="equal">
      <formula>2</formula>
    </cfRule>
    <cfRule type="cellIs" dxfId="930" priority="466" operator="equal">
      <formula>1</formula>
    </cfRule>
  </conditionalFormatting>
  <conditionalFormatting sqref="S1:X1">
    <cfRule type="cellIs" dxfId="929" priority="595" operator="notEqual">
      <formula>0</formula>
    </cfRule>
  </conditionalFormatting>
  <conditionalFormatting sqref="S1:X1">
    <cfRule type="cellIs" dxfId="928" priority="586" operator="notEqual">
      <formula>0</formula>
    </cfRule>
  </conditionalFormatting>
  <conditionalFormatting sqref="E26">
    <cfRule type="cellIs" dxfId="927" priority="444" operator="equal">
      <formula>5</formula>
    </cfRule>
    <cfRule type="cellIs" dxfId="926" priority="445" operator="equal">
      <formula>4</formula>
    </cfRule>
    <cfRule type="cellIs" dxfId="925" priority="446" operator="equal">
      <formula>3</formula>
    </cfRule>
    <cfRule type="cellIs" dxfId="924" priority="447" operator="equal">
      <formula>2</formula>
    </cfRule>
    <cfRule type="cellIs" dxfId="923" priority="448" operator="equal">
      <formula>1</formula>
    </cfRule>
  </conditionalFormatting>
  <conditionalFormatting sqref="E8">
    <cfRule type="cellIs" dxfId="922" priority="468" operator="equal">
      <formula>5</formula>
    </cfRule>
    <cfRule type="cellIs" dxfId="921" priority="469" operator="equal">
      <formula>4</formula>
    </cfRule>
    <cfRule type="cellIs" dxfId="920" priority="470" operator="equal">
      <formula>3</formula>
    </cfRule>
    <cfRule type="cellIs" dxfId="919" priority="471" operator="equal">
      <formula>2</formula>
    </cfRule>
    <cfRule type="cellIs" dxfId="918" priority="472" operator="equal">
      <formula>1</formula>
    </cfRule>
  </conditionalFormatting>
  <conditionalFormatting sqref="E6:E7">
    <cfRule type="cellIs" dxfId="917" priority="498" operator="equal">
      <formula>5</formula>
    </cfRule>
    <cfRule type="cellIs" dxfId="916" priority="499" operator="equal">
      <formula>4</formula>
    </cfRule>
    <cfRule type="cellIs" dxfId="915" priority="500" operator="equal">
      <formula>3</formula>
    </cfRule>
    <cfRule type="cellIs" dxfId="914" priority="501" operator="equal">
      <formula>2</formula>
    </cfRule>
    <cfRule type="cellIs" dxfId="913" priority="502" operator="equal">
      <formula>1</formula>
    </cfRule>
  </conditionalFormatting>
  <conditionalFormatting sqref="E6:E7">
    <cfRule type="cellIs" dxfId="912" priority="497" operator="equal">
      <formula>6</formula>
    </cfRule>
  </conditionalFormatting>
  <conditionalFormatting sqref="E3:E5">
    <cfRule type="cellIs" dxfId="911" priority="492" operator="equal">
      <formula>5</formula>
    </cfRule>
    <cfRule type="cellIs" dxfId="910" priority="493" operator="equal">
      <formula>4</formula>
    </cfRule>
    <cfRule type="cellIs" dxfId="909" priority="494" operator="equal">
      <formula>3</formula>
    </cfRule>
    <cfRule type="cellIs" dxfId="908" priority="495" operator="equal">
      <formula>2</formula>
    </cfRule>
    <cfRule type="cellIs" dxfId="907" priority="496" operator="equal">
      <formula>1</formula>
    </cfRule>
  </conditionalFormatting>
  <conditionalFormatting sqref="E3:E5">
    <cfRule type="cellIs" dxfId="906" priority="491" operator="equal">
      <formula>6</formula>
    </cfRule>
  </conditionalFormatting>
  <conditionalFormatting sqref="E12:E13">
    <cfRule type="cellIs" dxfId="905" priority="486" operator="equal">
      <formula>5</formula>
    </cfRule>
    <cfRule type="cellIs" dxfId="904" priority="487" operator="equal">
      <formula>4</formula>
    </cfRule>
    <cfRule type="cellIs" dxfId="903" priority="488" operator="equal">
      <formula>3</formula>
    </cfRule>
    <cfRule type="cellIs" dxfId="902" priority="489" operator="equal">
      <formula>2</formula>
    </cfRule>
    <cfRule type="cellIs" dxfId="901" priority="490" operator="equal">
      <formula>1</formula>
    </cfRule>
  </conditionalFormatting>
  <conditionalFormatting sqref="E12:E13">
    <cfRule type="cellIs" dxfId="900" priority="485" operator="equal">
      <formula>6</formula>
    </cfRule>
  </conditionalFormatting>
  <conditionalFormatting sqref="E9 E11">
    <cfRule type="cellIs" dxfId="899" priority="480" operator="equal">
      <formula>5</formula>
    </cfRule>
    <cfRule type="cellIs" dxfId="898" priority="481" operator="equal">
      <formula>4</formula>
    </cfRule>
    <cfRule type="cellIs" dxfId="897" priority="482" operator="equal">
      <formula>3</formula>
    </cfRule>
    <cfRule type="cellIs" dxfId="896" priority="483" operator="equal">
      <formula>2</formula>
    </cfRule>
    <cfRule type="cellIs" dxfId="895" priority="484" operator="equal">
      <formula>1</formula>
    </cfRule>
  </conditionalFormatting>
  <conditionalFormatting sqref="E9 E11">
    <cfRule type="cellIs" dxfId="894" priority="479" operator="equal">
      <formula>6</formula>
    </cfRule>
  </conditionalFormatting>
  <conditionalFormatting sqref="E14:E15 E17:E18">
    <cfRule type="cellIs" dxfId="893" priority="474" operator="equal">
      <formula>5</formula>
    </cfRule>
    <cfRule type="cellIs" dxfId="892" priority="475" operator="equal">
      <formula>4</formula>
    </cfRule>
    <cfRule type="cellIs" dxfId="891" priority="476" operator="equal">
      <formula>3</formula>
    </cfRule>
    <cfRule type="cellIs" dxfId="890" priority="477" operator="equal">
      <formula>2</formula>
    </cfRule>
    <cfRule type="cellIs" dxfId="889" priority="478" operator="equal">
      <formula>1</formula>
    </cfRule>
  </conditionalFormatting>
  <conditionalFormatting sqref="E14:E15 E17:E18">
    <cfRule type="cellIs" dxfId="888" priority="473" operator="equal">
      <formula>6</formula>
    </cfRule>
  </conditionalFormatting>
  <conditionalFormatting sqref="E8">
    <cfRule type="cellIs" dxfId="887" priority="467" operator="equal">
      <formula>6</formula>
    </cfRule>
  </conditionalFormatting>
  <conditionalFormatting sqref="E20:E21 E23:E24">
    <cfRule type="cellIs" dxfId="886" priority="461" operator="equal">
      <formula>6</formula>
    </cfRule>
  </conditionalFormatting>
  <conditionalFormatting sqref="E19">
    <cfRule type="cellIs" dxfId="885" priority="456" operator="equal">
      <formula>5</formula>
    </cfRule>
    <cfRule type="cellIs" dxfId="884" priority="457" operator="equal">
      <formula>4</formula>
    </cfRule>
    <cfRule type="cellIs" dxfId="883" priority="458" operator="equal">
      <formula>3</formula>
    </cfRule>
    <cfRule type="cellIs" dxfId="882" priority="459" operator="equal">
      <formula>2</formula>
    </cfRule>
    <cfRule type="cellIs" dxfId="881" priority="460" operator="equal">
      <formula>1</formula>
    </cfRule>
  </conditionalFormatting>
  <conditionalFormatting sqref="E19">
    <cfRule type="cellIs" dxfId="880" priority="455" operator="equal">
      <formula>6</formula>
    </cfRule>
  </conditionalFormatting>
  <conditionalFormatting sqref="E25">
    <cfRule type="cellIs" dxfId="879" priority="450" operator="equal">
      <formula>5</formula>
    </cfRule>
    <cfRule type="cellIs" dxfId="878" priority="451" operator="equal">
      <formula>4</formula>
    </cfRule>
    <cfRule type="cellIs" dxfId="877" priority="452" operator="equal">
      <formula>3</formula>
    </cfRule>
    <cfRule type="cellIs" dxfId="876" priority="453" operator="equal">
      <formula>2</formula>
    </cfRule>
    <cfRule type="cellIs" dxfId="875" priority="454" operator="equal">
      <formula>1</formula>
    </cfRule>
  </conditionalFormatting>
  <conditionalFormatting sqref="E25">
    <cfRule type="cellIs" dxfId="874" priority="449" operator="equal">
      <formula>6</formula>
    </cfRule>
  </conditionalFormatting>
  <conditionalFormatting sqref="E26">
    <cfRule type="cellIs" dxfId="873" priority="443" operator="equal">
      <formula>6</formula>
    </cfRule>
  </conditionalFormatting>
  <conditionalFormatting sqref="E10">
    <cfRule type="cellIs" dxfId="872" priority="358" operator="equal">
      <formula>5</formula>
    </cfRule>
    <cfRule type="cellIs" dxfId="871" priority="359" operator="equal">
      <formula>4</formula>
    </cfRule>
    <cfRule type="cellIs" dxfId="870" priority="360" operator="equal">
      <formula>3</formula>
    </cfRule>
    <cfRule type="cellIs" dxfId="869" priority="361" operator="equal">
      <formula>2</formula>
    </cfRule>
    <cfRule type="cellIs" dxfId="868" priority="362" operator="equal">
      <formula>1</formula>
    </cfRule>
  </conditionalFormatting>
  <conditionalFormatting sqref="E10">
    <cfRule type="cellIs" dxfId="867" priority="357" operator="equal">
      <formula>6</formula>
    </cfRule>
  </conditionalFormatting>
  <conditionalFormatting sqref="E16">
    <cfRule type="cellIs" dxfId="866" priority="347" operator="equal">
      <formula>5</formula>
    </cfRule>
    <cfRule type="cellIs" dxfId="865" priority="348" operator="equal">
      <formula>4</formula>
    </cfRule>
    <cfRule type="cellIs" dxfId="864" priority="349" operator="equal">
      <formula>3</formula>
    </cfRule>
    <cfRule type="cellIs" dxfId="863" priority="350" operator="equal">
      <formula>2</formula>
    </cfRule>
    <cfRule type="cellIs" dxfId="862" priority="351" operator="equal">
      <formula>1</formula>
    </cfRule>
  </conditionalFormatting>
  <conditionalFormatting sqref="E16">
    <cfRule type="cellIs" dxfId="861" priority="346" operator="equal">
      <formula>6</formula>
    </cfRule>
  </conditionalFormatting>
  <conditionalFormatting sqref="E22">
    <cfRule type="cellIs" dxfId="860" priority="336" operator="equal">
      <formula>5</formula>
    </cfRule>
    <cfRule type="cellIs" dxfId="859" priority="337" operator="equal">
      <formula>4</formula>
    </cfRule>
    <cfRule type="cellIs" dxfId="858" priority="338" operator="equal">
      <formula>3</formula>
    </cfRule>
    <cfRule type="cellIs" dxfId="857" priority="339" operator="equal">
      <formula>2</formula>
    </cfRule>
    <cfRule type="cellIs" dxfId="856" priority="340" operator="equal">
      <formula>1</formula>
    </cfRule>
  </conditionalFormatting>
  <conditionalFormatting sqref="E22">
    <cfRule type="cellIs" dxfId="855" priority="335" operator="equal">
      <formula>6</formula>
    </cfRule>
  </conditionalFormatting>
  <conditionalFormatting sqref="F4:F8 F28:F29 F22:F26 F16:F20 F10:F14">
    <cfRule type="cellIs" dxfId="854" priority="269" operator="equal">
      <formula>5</formula>
    </cfRule>
    <cfRule type="cellIs" dxfId="853" priority="270" operator="equal">
      <formula>4</formula>
    </cfRule>
    <cfRule type="cellIs" dxfId="852" priority="271" operator="equal">
      <formula>3</formula>
    </cfRule>
    <cfRule type="cellIs" dxfId="851" priority="272" operator="equal">
      <formula>2</formula>
    </cfRule>
    <cfRule type="cellIs" dxfId="850" priority="273" operator="equal">
      <formula>1</formula>
    </cfRule>
  </conditionalFormatting>
  <conditionalFormatting sqref="E27:E29">
    <cfRule type="cellIs" dxfId="849" priority="221" operator="equal">
      <formula>5</formula>
    </cfRule>
    <cfRule type="cellIs" dxfId="848" priority="222" operator="equal">
      <formula>4</formula>
    </cfRule>
    <cfRule type="cellIs" dxfId="847" priority="223" operator="equal">
      <formula>3</formula>
    </cfRule>
    <cfRule type="cellIs" dxfId="846" priority="224" operator="equal">
      <formula>2</formula>
    </cfRule>
    <cfRule type="cellIs" dxfId="845" priority="225" operator="equal">
      <formula>1</formula>
    </cfRule>
  </conditionalFormatting>
  <conditionalFormatting sqref="E27:E29">
    <cfRule type="cellIs" dxfId="844" priority="220" operator="equal">
      <formula>6</formula>
    </cfRule>
  </conditionalFormatting>
  <conditionalFormatting sqref="D3:D29">
    <cfRule type="cellIs" dxfId="843" priority="12" operator="equal">
      <formula>5</formula>
    </cfRule>
    <cfRule type="cellIs" dxfId="842" priority="13" operator="equal">
      <formula>4</formula>
    </cfRule>
    <cfRule type="cellIs" dxfId="841" priority="14" operator="equal">
      <formula>3</formula>
    </cfRule>
    <cfRule type="cellIs" dxfId="840" priority="15" operator="equal">
      <formula>2</formula>
    </cfRule>
    <cfRule type="cellIs" dxfId="839" priority="16" operator="equal">
      <formula>1</formula>
    </cfRule>
  </conditionalFormatting>
  <conditionalFormatting sqref="D3:D29">
    <cfRule type="cellIs" dxfId="838" priority="11" operator="equal">
      <formula>6</formula>
    </cfRule>
  </conditionalFormatting>
  <conditionalFormatting sqref="F3">
    <cfRule type="cellIs" dxfId="837" priority="6" operator="equal">
      <formula>5</formula>
    </cfRule>
    <cfRule type="cellIs" dxfId="836" priority="7" operator="equal">
      <formula>4</formula>
    </cfRule>
    <cfRule type="cellIs" dxfId="835" priority="8" operator="equal">
      <formula>3</formula>
    </cfRule>
    <cfRule type="cellIs" dxfId="834" priority="9" operator="equal">
      <formula>2</formula>
    </cfRule>
    <cfRule type="cellIs" dxfId="833" priority="10" operator="equal">
      <formula>1</formula>
    </cfRule>
  </conditionalFormatting>
  <conditionalFormatting sqref="F9 F15 F21 F27">
    <cfRule type="cellIs" dxfId="832" priority="1" operator="equal">
      <formula>5</formula>
    </cfRule>
    <cfRule type="cellIs" dxfId="831" priority="2" operator="equal">
      <formula>4</formula>
    </cfRule>
    <cfRule type="cellIs" dxfId="830" priority="3" operator="equal">
      <formula>3</formula>
    </cfRule>
    <cfRule type="cellIs" dxfId="829" priority="4" operator="equal">
      <formula>2</formula>
    </cfRule>
    <cfRule type="cellIs" dxfId="828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900-000000000000}"/>
    <dataValidation type="list" allowBlank="1" showInputMessage="1" showErrorMessage="1" errorTitle="ادخال خاطئ" error="رقم عدم التواجد خاطئ" sqref="E3:E29" xr:uid="{00000000-0002-0000-0900-000001000000}">
      <formula1>$L$1:$R$1</formula1>
    </dataValidation>
  </dataValidations>
  <hyperlinks>
    <hyperlink ref="E1:K1" location="'فريق عودة'!A1" display="للرجوع للكشف" xr:uid="{00000000-0004-0000-0900-000000000000}"/>
  </hyperlinks>
  <printOptions horizontalCentered="1"/>
  <pageMargins left="0" right="0" top="0.5" bottom="0.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55000000000000004"/>
  <cols>
    <col min="1" max="1" width="6.5703125" style="114" bestFit="1" customWidth="1"/>
    <col min="2" max="2" width="15.85546875" style="114" customWidth="1"/>
    <col min="3" max="3" width="10.42578125" style="114" hidden="1" customWidth="1"/>
    <col min="4" max="5" width="13" style="114" customWidth="1"/>
    <col min="6" max="6" width="13.85546875" style="114" bestFit="1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1.28515625" style="114" bestFit="1" customWidth="1" collapsed="1"/>
    <col min="12" max="14" width="7.5703125" style="114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1.85546875" style="114" customWidth="1"/>
    <col min="19" max="19" width="25.140625" style="114" customWidth="1"/>
    <col min="20" max="20" width="6.140625" style="114" hidden="1" customWidth="1"/>
    <col min="21" max="21" width="5" style="114" hidden="1" customWidth="1"/>
    <col min="22" max="22" width="2.140625" style="114" hidden="1" customWidth="1"/>
    <col min="23" max="23" width="5" style="114" hidden="1" customWidth="1"/>
    <col min="24" max="25" width="6.140625" style="114" hidden="1" customWidth="1"/>
    <col min="26" max="26" width="5" style="114" hidden="1" customWidth="1"/>
    <col min="27" max="27" width="2.140625" style="114" hidden="1" customWidth="1"/>
    <col min="28" max="16384" width="9.140625" style="114"/>
  </cols>
  <sheetData>
    <row r="1" spans="1:27" s="104" customFormat="1" ht="25.5" thickBot="1" x14ac:dyDescent="0.65">
      <c r="A1" s="102">
        <v>228</v>
      </c>
      <c r="B1" s="155" t="s">
        <v>53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26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19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7"/>
    </row>
    <row r="5" spans="1:27" s="111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9"/>
    </row>
    <row r="6" spans="1:27" s="111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19"/>
    </row>
    <row r="7" spans="1:27" s="14" customFormat="1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19"/>
      <c r="T7" s="45">
        <v>0.4375</v>
      </c>
      <c r="U7" s="75"/>
      <c r="V7" s="75"/>
      <c r="W7" s="75"/>
      <c r="X7" s="45">
        <v>0.45833333333333331</v>
      </c>
      <c r="Y7" s="79"/>
      <c r="Z7" s="79"/>
      <c r="AA7" s="79"/>
    </row>
    <row r="8" spans="1:27" s="14" customFormat="1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25"/>
      <c r="T8" s="13"/>
      <c r="U8" s="46">
        <v>2.1527777777777812E-2</v>
      </c>
      <c r="V8" s="75">
        <v>2</v>
      </c>
      <c r="W8" s="75"/>
      <c r="X8" s="75"/>
      <c r="Y8" s="13"/>
      <c r="Z8" s="46">
        <v>6.9444444444444198E-4</v>
      </c>
      <c r="AA8" s="75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46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s="14" customFormat="1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3"/>
      <c r="U11" s="113"/>
      <c r="V11" s="75"/>
      <c r="W11" s="75"/>
    </row>
    <row r="12" spans="1:27" s="14" customFormat="1" ht="25.5" x14ac:dyDescent="0.65">
      <c r="A12" s="90" t="s">
        <v>25</v>
      </c>
      <c r="B12" s="91">
        <v>43587</v>
      </c>
      <c r="C12" s="39">
        <v>0.375</v>
      </c>
      <c r="D12" s="2"/>
      <c r="E12" s="2">
        <v>1</v>
      </c>
      <c r="F12" s="43" t="str">
        <f t="shared" si="22"/>
        <v xml:space="preserve">اذن صباحا </v>
      </c>
      <c r="G12" s="3">
        <f t="shared" si="23"/>
        <v>-0.4375</v>
      </c>
      <c r="H12" s="3">
        <f t="shared" si="24"/>
        <v>0</v>
      </c>
      <c r="I12" s="3">
        <f t="shared" si="25"/>
        <v>-0.375</v>
      </c>
      <c r="J12" s="3">
        <f t="shared" si="26"/>
        <v>-0.4375</v>
      </c>
      <c r="K12" s="4">
        <f t="shared" si="27"/>
        <v>0</v>
      </c>
      <c r="L12" s="4">
        <f t="shared" si="28"/>
        <v>1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3"/>
      <c r="U12" s="113"/>
      <c r="V12" s="75"/>
      <c r="W12" s="75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3"/>
      <c r="U13" s="13"/>
      <c r="V13" s="116"/>
      <c r="W13" s="116"/>
    </row>
    <row r="14" spans="1:27" s="14" customFormat="1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25"/>
      <c r="T14" s="13"/>
      <c r="U14" s="13"/>
      <c r="V14" s="116"/>
      <c r="W14" s="116"/>
    </row>
    <row r="15" spans="1:27" s="14" customFormat="1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25"/>
      <c r="T15" s="13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7"/>
    </row>
    <row r="17" spans="1:23" s="14" customFormat="1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20"/>
    </row>
    <row r="18" spans="1:23" s="14" customFormat="1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20"/>
      <c r="T18" s="13"/>
      <c r="U18" s="13"/>
      <c r="V18" s="116"/>
      <c r="W18" s="116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148"/>
    </row>
    <row r="20" spans="1:23" s="14" customFormat="1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20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25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5"/>
    </row>
    <row r="23" spans="1:23" s="14" customFormat="1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25"/>
    </row>
    <row r="24" spans="1:23" s="14" customFormat="1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25"/>
    </row>
    <row r="25" spans="1:23" s="14" customFormat="1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5"/>
    </row>
    <row r="26" spans="1:23" s="14" customFormat="1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5"/>
    </row>
    <row r="27" spans="1:23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5"/>
    </row>
    <row r="28" spans="1:23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5"/>
    </row>
    <row r="29" spans="1:23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>SUM(K3:K29)</f>
        <v>0</v>
      </c>
      <c r="L30" s="122">
        <f t="shared" ref="L30:R30" si="34">SUM(L3:L29)</f>
        <v>1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33"/>
    </row>
    <row r="31" spans="1:23" ht="22.5" thickTop="1" x14ac:dyDescent="0.55000000000000004"/>
  </sheetData>
  <mergeCells count="3">
    <mergeCell ref="B1:D1"/>
    <mergeCell ref="E1:K1"/>
    <mergeCell ref="S1:X1"/>
  </mergeCells>
  <conditionalFormatting sqref="S1:X1">
    <cfRule type="cellIs" dxfId="827" priority="460" operator="notEqual">
      <formula>0</formula>
    </cfRule>
  </conditionalFormatting>
  <conditionalFormatting sqref="E25">
    <cfRule type="cellIs" dxfId="826" priority="395" operator="equal">
      <formula>5</formula>
    </cfRule>
    <cfRule type="cellIs" dxfId="825" priority="396" operator="equal">
      <formula>4</formula>
    </cfRule>
    <cfRule type="cellIs" dxfId="824" priority="397" operator="equal">
      <formula>3</formula>
    </cfRule>
    <cfRule type="cellIs" dxfId="823" priority="398" operator="equal">
      <formula>2</formula>
    </cfRule>
    <cfRule type="cellIs" dxfId="822" priority="399" operator="equal">
      <formula>1</formula>
    </cfRule>
  </conditionalFormatting>
  <conditionalFormatting sqref="E8">
    <cfRule type="cellIs" dxfId="821" priority="413" operator="equal">
      <formula>5</formula>
    </cfRule>
    <cfRule type="cellIs" dxfId="820" priority="414" operator="equal">
      <formula>4</formula>
    </cfRule>
    <cfRule type="cellIs" dxfId="819" priority="415" operator="equal">
      <formula>3</formula>
    </cfRule>
    <cfRule type="cellIs" dxfId="818" priority="416" operator="equal">
      <formula>2</formula>
    </cfRule>
    <cfRule type="cellIs" dxfId="817" priority="417" operator="equal">
      <formula>1</formula>
    </cfRule>
  </conditionalFormatting>
  <conditionalFormatting sqref="E26">
    <cfRule type="cellIs" dxfId="816" priority="389" operator="equal">
      <formula>5</formula>
    </cfRule>
    <cfRule type="cellIs" dxfId="815" priority="390" operator="equal">
      <formula>4</formula>
    </cfRule>
    <cfRule type="cellIs" dxfId="814" priority="391" operator="equal">
      <formula>3</formula>
    </cfRule>
    <cfRule type="cellIs" dxfId="813" priority="392" operator="equal">
      <formula>2</formula>
    </cfRule>
    <cfRule type="cellIs" dxfId="812" priority="393" operator="equal">
      <formula>1</formula>
    </cfRule>
  </conditionalFormatting>
  <conditionalFormatting sqref="E6:E7">
    <cfRule type="cellIs" dxfId="811" priority="443" operator="equal">
      <formula>5</formula>
    </cfRule>
    <cfRule type="cellIs" dxfId="810" priority="444" operator="equal">
      <formula>4</formula>
    </cfRule>
    <cfRule type="cellIs" dxfId="809" priority="445" operator="equal">
      <formula>3</formula>
    </cfRule>
    <cfRule type="cellIs" dxfId="808" priority="446" operator="equal">
      <formula>2</formula>
    </cfRule>
    <cfRule type="cellIs" dxfId="807" priority="447" operator="equal">
      <formula>1</formula>
    </cfRule>
  </conditionalFormatting>
  <conditionalFormatting sqref="E6:E7">
    <cfRule type="cellIs" dxfId="806" priority="442" operator="equal">
      <formula>6</formula>
    </cfRule>
  </conditionalFormatting>
  <conditionalFormatting sqref="E3:E5">
    <cfRule type="cellIs" dxfId="805" priority="437" operator="equal">
      <formula>5</formula>
    </cfRule>
    <cfRule type="cellIs" dxfId="804" priority="438" operator="equal">
      <formula>4</formula>
    </cfRule>
    <cfRule type="cellIs" dxfId="803" priority="439" operator="equal">
      <formula>3</formula>
    </cfRule>
    <cfRule type="cellIs" dxfId="802" priority="440" operator="equal">
      <formula>2</formula>
    </cfRule>
    <cfRule type="cellIs" dxfId="801" priority="441" operator="equal">
      <formula>1</formula>
    </cfRule>
  </conditionalFormatting>
  <conditionalFormatting sqref="E3:E5">
    <cfRule type="cellIs" dxfId="800" priority="436" operator="equal">
      <formula>6</formula>
    </cfRule>
  </conditionalFormatting>
  <conditionalFormatting sqref="E12:E13">
    <cfRule type="cellIs" dxfId="799" priority="431" operator="equal">
      <formula>5</formula>
    </cfRule>
    <cfRule type="cellIs" dxfId="798" priority="432" operator="equal">
      <formula>4</formula>
    </cfRule>
    <cfRule type="cellIs" dxfId="797" priority="433" operator="equal">
      <formula>3</formula>
    </cfRule>
    <cfRule type="cellIs" dxfId="796" priority="434" operator="equal">
      <formula>2</formula>
    </cfRule>
    <cfRule type="cellIs" dxfId="795" priority="435" operator="equal">
      <formula>1</formula>
    </cfRule>
  </conditionalFormatting>
  <conditionalFormatting sqref="E12:E13">
    <cfRule type="cellIs" dxfId="794" priority="430" operator="equal">
      <formula>6</formula>
    </cfRule>
  </conditionalFormatting>
  <conditionalFormatting sqref="E9 E11">
    <cfRule type="cellIs" dxfId="793" priority="425" operator="equal">
      <formula>5</formula>
    </cfRule>
    <cfRule type="cellIs" dxfId="792" priority="426" operator="equal">
      <formula>4</formula>
    </cfRule>
    <cfRule type="cellIs" dxfId="791" priority="427" operator="equal">
      <formula>3</formula>
    </cfRule>
    <cfRule type="cellIs" dxfId="790" priority="428" operator="equal">
      <formula>2</formula>
    </cfRule>
    <cfRule type="cellIs" dxfId="789" priority="429" operator="equal">
      <formula>1</formula>
    </cfRule>
  </conditionalFormatting>
  <conditionalFormatting sqref="E9 E11">
    <cfRule type="cellIs" dxfId="788" priority="424" operator="equal">
      <formula>6</formula>
    </cfRule>
  </conditionalFormatting>
  <conditionalFormatting sqref="E14:E15 E17:E18">
    <cfRule type="cellIs" dxfId="787" priority="419" operator="equal">
      <formula>5</formula>
    </cfRule>
    <cfRule type="cellIs" dxfId="786" priority="420" operator="equal">
      <formula>4</formula>
    </cfRule>
    <cfRule type="cellIs" dxfId="785" priority="421" operator="equal">
      <formula>3</formula>
    </cfRule>
    <cfRule type="cellIs" dxfId="784" priority="422" operator="equal">
      <formula>2</formula>
    </cfRule>
    <cfRule type="cellIs" dxfId="783" priority="423" operator="equal">
      <formula>1</formula>
    </cfRule>
  </conditionalFormatting>
  <conditionalFormatting sqref="E14:E15 E17:E18">
    <cfRule type="cellIs" dxfId="782" priority="418" operator="equal">
      <formula>6</formula>
    </cfRule>
  </conditionalFormatting>
  <conditionalFormatting sqref="E8">
    <cfRule type="cellIs" dxfId="781" priority="412" operator="equal">
      <formula>6</formula>
    </cfRule>
  </conditionalFormatting>
  <conditionalFormatting sqref="E20:E21 E23:E24">
    <cfRule type="cellIs" dxfId="780" priority="407" operator="equal">
      <formula>5</formula>
    </cfRule>
    <cfRule type="cellIs" dxfId="779" priority="408" operator="equal">
      <formula>4</formula>
    </cfRule>
    <cfRule type="cellIs" dxfId="778" priority="409" operator="equal">
      <formula>3</formula>
    </cfRule>
    <cfRule type="cellIs" dxfId="777" priority="410" operator="equal">
      <formula>2</formula>
    </cfRule>
    <cfRule type="cellIs" dxfId="776" priority="411" operator="equal">
      <formula>1</formula>
    </cfRule>
  </conditionalFormatting>
  <conditionalFormatting sqref="E20:E21 E23:E24">
    <cfRule type="cellIs" dxfId="775" priority="406" operator="equal">
      <formula>6</formula>
    </cfRule>
  </conditionalFormatting>
  <conditionalFormatting sqref="E19">
    <cfRule type="cellIs" dxfId="774" priority="401" operator="equal">
      <formula>5</formula>
    </cfRule>
    <cfRule type="cellIs" dxfId="773" priority="402" operator="equal">
      <formula>4</formula>
    </cfRule>
    <cfRule type="cellIs" dxfId="772" priority="403" operator="equal">
      <formula>3</formula>
    </cfRule>
    <cfRule type="cellIs" dxfId="771" priority="404" operator="equal">
      <formula>2</formula>
    </cfRule>
    <cfRule type="cellIs" dxfId="770" priority="405" operator="equal">
      <formula>1</formula>
    </cfRule>
  </conditionalFormatting>
  <conditionalFormatting sqref="E19">
    <cfRule type="cellIs" dxfId="769" priority="400" operator="equal">
      <formula>6</formula>
    </cfRule>
  </conditionalFormatting>
  <conditionalFormatting sqref="E25">
    <cfRule type="cellIs" dxfId="768" priority="394" operator="equal">
      <formula>6</formula>
    </cfRule>
  </conditionalFormatting>
  <conditionalFormatting sqref="E26">
    <cfRule type="cellIs" dxfId="767" priority="388" operator="equal">
      <formula>6</formula>
    </cfRule>
  </conditionalFormatting>
  <conditionalFormatting sqref="E10">
    <cfRule type="cellIs" dxfId="766" priority="328" operator="equal">
      <formula>5</formula>
    </cfRule>
    <cfRule type="cellIs" dxfId="765" priority="329" operator="equal">
      <formula>4</formula>
    </cfRule>
    <cfRule type="cellIs" dxfId="764" priority="330" operator="equal">
      <formula>3</formula>
    </cfRule>
    <cfRule type="cellIs" dxfId="763" priority="331" operator="equal">
      <formula>2</formula>
    </cfRule>
    <cfRule type="cellIs" dxfId="762" priority="332" operator="equal">
      <formula>1</formula>
    </cfRule>
  </conditionalFormatting>
  <conditionalFormatting sqref="E10">
    <cfRule type="cellIs" dxfId="761" priority="327" operator="equal">
      <formula>6</formula>
    </cfRule>
  </conditionalFormatting>
  <conditionalFormatting sqref="E16">
    <cfRule type="cellIs" dxfId="760" priority="317" operator="equal">
      <formula>5</formula>
    </cfRule>
    <cfRule type="cellIs" dxfId="759" priority="318" operator="equal">
      <formula>4</formula>
    </cfRule>
    <cfRule type="cellIs" dxfId="758" priority="319" operator="equal">
      <formula>3</formula>
    </cfRule>
    <cfRule type="cellIs" dxfId="757" priority="320" operator="equal">
      <formula>2</formula>
    </cfRule>
    <cfRule type="cellIs" dxfId="756" priority="321" operator="equal">
      <formula>1</formula>
    </cfRule>
  </conditionalFormatting>
  <conditionalFormatting sqref="E16">
    <cfRule type="cellIs" dxfId="755" priority="316" operator="equal">
      <formula>6</formula>
    </cfRule>
  </conditionalFormatting>
  <conditionalFormatting sqref="E22">
    <cfRule type="cellIs" dxfId="754" priority="306" operator="equal">
      <formula>5</formula>
    </cfRule>
    <cfRule type="cellIs" dxfId="753" priority="307" operator="equal">
      <formula>4</formula>
    </cfRule>
    <cfRule type="cellIs" dxfId="752" priority="308" operator="equal">
      <formula>3</formula>
    </cfRule>
    <cfRule type="cellIs" dxfId="751" priority="309" operator="equal">
      <formula>2</formula>
    </cfRule>
    <cfRule type="cellIs" dxfId="750" priority="310" operator="equal">
      <formula>1</formula>
    </cfRule>
  </conditionalFormatting>
  <conditionalFormatting sqref="E22">
    <cfRule type="cellIs" dxfId="749" priority="305" operator="equal">
      <formula>6</formula>
    </cfRule>
  </conditionalFormatting>
  <conditionalFormatting sqref="F4:F8 F28:F29 F22:F26 F16:F20 F10:F14">
    <cfRule type="cellIs" dxfId="748" priority="239" operator="equal">
      <formula>5</formula>
    </cfRule>
    <cfRule type="cellIs" dxfId="747" priority="240" operator="equal">
      <formula>4</formula>
    </cfRule>
    <cfRule type="cellIs" dxfId="746" priority="241" operator="equal">
      <formula>3</formula>
    </cfRule>
    <cfRule type="cellIs" dxfId="745" priority="242" operator="equal">
      <formula>2</formula>
    </cfRule>
    <cfRule type="cellIs" dxfId="744" priority="243" operator="equal">
      <formula>1</formula>
    </cfRule>
  </conditionalFormatting>
  <conditionalFormatting sqref="E27:E29">
    <cfRule type="cellIs" dxfId="743" priority="209" operator="equal">
      <formula>5</formula>
    </cfRule>
    <cfRule type="cellIs" dxfId="742" priority="210" operator="equal">
      <formula>4</formula>
    </cfRule>
    <cfRule type="cellIs" dxfId="741" priority="211" operator="equal">
      <formula>3</formula>
    </cfRule>
    <cfRule type="cellIs" dxfId="740" priority="212" operator="equal">
      <formula>2</formula>
    </cfRule>
    <cfRule type="cellIs" dxfId="739" priority="213" operator="equal">
      <formula>1</formula>
    </cfRule>
  </conditionalFormatting>
  <conditionalFormatting sqref="E27:E29">
    <cfRule type="cellIs" dxfId="738" priority="208" operator="equal">
      <formula>6</formula>
    </cfRule>
  </conditionalFormatting>
  <conditionalFormatting sqref="D3:D29">
    <cfRule type="cellIs" dxfId="737" priority="12" operator="equal">
      <formula>5</formula>
    </cfRule>
    <cfRule type="cellIs" dxfId="736" priority="13" operator="equal">
      <formula>4</formula>
    </cfRule>
    <cfRule type="cellIs" dxfId="735" priority="14" operator="equal">
      <formula>3</formula>
    </cfRule>
    <cfRule type="cellIs" dxfId="734" priority="15" operator="equal">
      <formula>2</formula>
    </cfRule>
    <cfRule type="cellIs" dxfId="733" priority="16" operator="equal">
      <formula>1</formula>
    </cfRule>
  </conditionalFormatting>
  <conditionalFormatting sqref="D3:D29">
    <cfRule type="cellIs" dxfId="732" priority="11" operator="equal">
      <formula>6</formula>
    </cfRule>
  </conditionalFormatting>
  <conditionalFormatting sqref="F3">
    <cfRule type="cellIs" dxfId="731" priority="6" operator="equal">
      <formula>5</formula>
    </cfRule>
    <cfRule type="cellIs" dxfId="730" priority="7" operator="equal">
      <formula>4</formula>
    </cfRule>
    <cfRule type="cellIs" dxfId="729" priority="8" operator="equal">
      <formula>3</formula>
    </cfRule>
    <cfRule type="cellIs" dxfId="728" priority="9" operator="equal">
      <formula>2</formula>
    </cfRule>
    <cfRule type="cellIs" dxfId="727" priority="10" operator="equal">
      <formula>1</formula>
    </cfRule>
  </conditionalFormatting>
  <conditionalFormatting sqref="F9 F15 F21 F27">
    <cfRule type="cellIs" dxfId="726" priority="1" operator="equal">
      <formula>5</formula>
    </cfRule>
    <cfRule type="cellIs" dxfId="725" priority="2" operator="equal">
      <formula>4</formula>
    </cfRule>
    <cfRule type="cellIs" dxfId="724" priority="3" operator="equal">
      <formula>3</formula>
    </cfRule>
    <cfRule type="cellIs" dxfId="723" priority="4" operator="equal">
      <formula>2</formula>
    </cfRule>
    <cfRule type="cellIs" dxfId="722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A00-000000000000}"/>
    <dataValidation type="list" allowBlank="1" showInputMessage="1" showErrorMessage="1" errorTitle="ادخال خاطئ" error="رقم عدم التواجد خاطئ" sqref="E3:E29" xr:uid="{00000000-0002-0000-0A00-000001000000}">
      <formula1>$L$1:$R$1</formula1>
    </dataValidation>
  </dataValidations>
  <hyperlinks>
    <hyperlink ref="E1:K1" location="'فريق عودة'!A1" display="للرجوع للكشف" xr:uid="{00000000-0004-0000-0A00-000000000000}"/>
  </hyperlinks>
  <printOptions horizontalCentered="1"/>
  <pageMargins left="0" right="0" top="0.5" bottom="0.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0">
    <tabColor theme="9" tint="-0.249977111117893"/>
    <pageSetUpPr fitToPage="1"/>
  </sheetPr>
  <dimension ref="A1:AA31"/>
  <sheetViews>
    <sheetView rightToLeft="1" zoomScaleNormal="100" workbookViewId="0">
      <pane ySplit="2" topLeftCell="A6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55000000000000004"/>
  <cols>
    <col min="1" max="1" width="8.140625" style="114" customWidth="1"/>
    <col min="2" max="2" width="16.140625" style="114" customWidth="1"/>
    <col min="3" max="3" width="10.42578125" style="114" hidden="1" customWidth="1"/>
    <col min="4" max="5" width="14.140625" style="114" customWidth="1"/>
    <col min="6" max="6" width="13.85546875" style="114" bestFit="1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1.28515625" style="114" bestFit="1" customWidth="1" collapsed="1"/>
    <col min="12" max="14" width="8.42578125" style="114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1.42578125" style="114" customWidth="1"/>
    <col min="19" max="19" width="24.7109375" style="125" customWidth="1"/>
    <col min="20" max="20" width="6.140625" style="114" hidden="1" customWidth="1"/>
    <col min="21" max="21" width="5" style="114" hidden="1" customWidth="1"/>
    <col min="22" max="22" width="2.140625" style="114" hidden="1" customWidth="1"/>
    <col min="23" max="23" width="5" style="114" hidden="1" customWidth="1"/>
    <col min="24" max="25" width="6.140625" style="114" hidden="1" customWidth="1"/>
    <col min="26" max="26" width="5" style="114" hidden="1" customWidth="1"/>
    <col min="27" max="27" width="2.140625" style="114" hidden="1" customWidth="1"/>
    <col min="28" max="16384" width="9.140625" style="114"/>
  </cols>
  <sheetData>
    <row r="1" spans="1:27" s="104" customFormat="1" ht="25.5" thickBot="1" x14ac:dyDescent="0.65">
      <c r="A1" s="102">
        <v>891</v>
      </c>
      <c r="B1" s="155" t="s">
        <v>54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</row>
    <row r="5" spans="1:27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</row>
    <row r="6" spans="1:27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</row>
    <row r="7" spans="1:27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2</v>
      </c>
      <c r="W8" s="73"/>
      <c r="X8" s="73"/>
      <c r="Y8" s="16"/>
      <c r="Z8" s="17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6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6"/>
    </row>
    <row r="11" spans="1:27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6"/>
      <c r="T11" s="16"/>
      <c r="U11" s="128"/>
      <c r="V11" s="73"/>
      <c r="W11" s="73"/>
    </row>
    <row r="12" spans="1:27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6"/>
      <c r="T12" s="16"/>
      <c r="U12" s="128"/>
      <c r="V12" s="73"/>
      <c r="W12" s="73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>
        <v>1</v>
      </c>
      <c r="F13" s="43" t="str">
        <f t="shared" si="22"/>
        <v xml:space="preserve">اذن صباحا </v>
      </c>
      <c r="G13" s="3">
        <f t="shared" si="23"/>
        <v>-0.4375</v>
      </c>
      <c r="H13" s="3">
        <f t="shared" si="24"/>
        <v>0</v>
      </c>
      <c r="I13" s="3">
        <f t="shared" si="25"/>
        <v>-0.375</v>
      </c>
      <c r="J13" s="3">
        <f t="shared" si="26"/>
        <v>-0.4375</v>
      </c>
      <c r="K13" s="4">
        <f t="shared" si="27"/>
        <v>0</v>
      </c>
      <c r="L13" s="4">
        <f t="shared" si="28"/>
        <v>1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6"/>
      <c r="T13" s="13"/>
      <c r="U13" s="13"/>
      <c r="V13" s="116"/>
      <c r="W13" s="116"/>
    </row>
    <row r="14" spans="1:27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6"/>
      <c r="T14" s="16"/>
      <c r="U14" s="16"/>
      <c r="V14" s="130"/>
      <c r="W14" s="130"/>
    </row>
    <row r="15" spans="1:27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6"/>
      <c r="T15" s="16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>
        <v>1</v>
      </c>
      <c r="F16" s="43" t="str">
        <f t="shared" si="22"/>
        <v xml:space="preserve">اذن صباحا </v>
      </c>
      <c r="G16" s="3">
        <f t="shared" si="23"/>
        <v>-0.4375</v>
      </c>
      <c r="H16" s="3">
        <f t="shared" si="24"/>
        <v>0</v>
      </c>
      <c r="I16" s="3">
        <f t="shared" si="25"/>
        <v>-0.375</v>
      </c>
      <c r="J16" s="3">
        <f t="shared" si="26"/>
        <v>-0.4375</v>
      </c>
      <c r="K16" s="4">
        <f t="shared" si="27"/>
        <v>0</v>
      </c>
      <c r="L16" s="4">
        <f t="shared" si="28"/>
        <v>1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6"/>
    </row>
    <row r="18" spans="1:23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6"/>
      <c r="T18" s="16"/>
      <c r="U18" s="16"/>
      <c r="V18" s="130"/>
      <c r="W18" s="130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27"/>
    </row>
    <row r="20" spans="1:23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6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10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6"/>
    </row>
    <row r="23" spans="1:23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10"/>
    </row>
    <row r="24" spans="1:23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2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7"/>
    </row>
    <row r="31" spans="1:23" ht="22.5" thickTop="1" x14ac:dyDescent="0.55000000000000004"/>
  </sheetData>
  <mergeCells count="3">
    <mergeCell ref="B1:D1"/>
    <mergeCell ref="E1:K1"/>
    <mergeCell ref="S1:X1"/>
  </mergeCells>
  <conditionalFormatting sqref="S1:X1">
    <cfRule type="cellIs" dxfId="721" priority="529" operator="notEqual">
      <formula>0</formula>
    </cfRule>
  </conditionalFormatting>
  <conditionalFormatting sqref="E25">
    <cfRule type="cellIs" dxfId="720" priority="401" operator="equal">
      <formula>5</formula>
    </cfRule>
    <cfRule type="cellIs" dxfId="719" priority="402" operator="equal">
      <formula>4</formula>
    </cfRule>
    <cfRule type="cellIs" dxfId="718" priority="403" operator="equal">
      <formula>3</formula>
    </cfRule>
    <cfRule type="cellIs" dxfId="717" priority="404" operator="equal">
      <formula>2</formula>
    </cfRule>
    <cfRule type="cellIs" dxfId="716" priority="405" operator="equal">
      <formula>1</formula>
    </cfRule>
  </conditionalFormatting>
  <conditionalFormatting sqref="E8">
    <cfRule type="cellIs" dxfId="715" priority="419" operator="equal">
      <formula>5</formula>
    </cfRule>
    <cfRule type="cellIs" dxfId="714" priority="420" operator="equal">
      <formula>4</formula>
    </cfRule>
    <cfRule type="cellIs" dxfId="713" priority="421" operator="equal">
      <formula>3</formula>
    </cfRule>
    <cfRule type="cellIs" dxfId="712" priority="422" operator="equal">
      <formula>2</formula>
    </cfRule>
    <cfRule type="cellIs" dxfId="711" priority="423" operator="equal">
      <formula>1</formula>
    </cfRule>
  </conditionalFormatting>
  <conditionalFormatting sqref="E26">
    <cfRule type="cellIs" dxfId="710" priority="395" operator="equal">
      <formula>5</formula>
    </cfRule>
    <cfRule type="cellIs" dxfId="709" priority="396" operator="equal">
      <formula>4</formula>
    </cfRule>
    <cfRule type="cellIs" dxfId="708" priority="397" operator="equal">
      <formula>3</formula>
    </cfRule>
    <cfRule type="cellIs" dxfId="707" priority="398" operator="equal">
      <formula>2</formula>
    </cfRule>
    <cfRule type="cellIs" dxfId="706" priority="399" operator="equal">
      <formula>1</formula>
    </cfRule>
  </conditionalFormatting>
  <conditionalFormatting sqref="E6:E7">
    <cfRule type="cellIs" dxfId="705" priority="449" operator="equal">
      <formula>5</formula>
    </cfRule>
    <cfRule type="cellIs" dxfId="704" priority="450" operator="equal">
      <formula>4</formula>
    </cfRule>
    <cfRule type="cellIs" dxfId="703" priority="451" operator="equal">
      <formula>3</formula>
    </cfRule>
    <cfRule type="cellIs" dxfId="702" priority="452" operator="equal">
      <formula>2</formula>
    </cfRule>
    <cfRule type="cellIs" dxfId="701" priority="453" operator="equal">
      <formula>1</formula>
    </cfRule>
  </conditionalFormatting>
  <conditionalFormatting sqref="E6:E7">
    <cfRule type="cellIs" dxfId="700" priority="448" operator="equal">
      <formula>6</formula>
    </cfRule>
  </conditionalFormatting>
  <conditionalFormatting sqref="E3:E5">
    <cfRule type="cellIs" dxfId="699" priority="443" operator="equal">
      <formula>5</formula>
    </cfRule>
    <cfRule type="cellIs" dxfId="698" priority="444" operator="equal">
      <formula>4</formula>
    </cfRule>
    <cfRule type="cellIs" dxfId="697" priority="445" operator="equal">
      <formula>3</formula>
    </cfRule>
    <cfRule type="cellIs" dxfId="696" priority="446" operator="equal">
      <formula>2</formula>
    </cfRule>
    <cfRule type="cellIs" dxfId="695" priority="447" operator="equal">
      <formula>1</formula>
    </cfRule>
  </conditionalFormatting>
  <conditionalFormatting sqref="E3:E5">
    <cfRule type="cellIs" dxfId="694" priority="442" operator="equal">
      <formula>6</formula>
    </cfRule>
  </conditionalFormatting>
  <conditionalFormatting sqref="E12:E13">
    <cfRule type="cellIs" dxfId="693" priority="437" operator="equal">
      <formula>5</formula>
    </cfRule>
    <cfRule type="cellIs" dxfId="692" priority="438" operator="equal">
      <formula>4</formula>
    </cfRule>
    <cfRule type="cellIs" dxfId="691" priority="439" operator="equal">
      <formula>3</formula>
    </cfRule>
    <cfRule type="cellIs" dxfId="690" priority="440" operator="equal">
      <formula>2</formula>
    </cfRule>
    <cfRule type="cellIs" dxfId="689" priority="441" operator="equal">
      <formula>1</formula>
    </cfRule>
  </conditionalFormatting>
  <conditionalFormatting sqref="E12:E13">
    <cfRule type="cellIs" dxfId="688" priority="436" operator="equal">
      <formula>6</formula>
    </cfRule>
  </conditionalFormatting>
  <conditionalFormatting sqref="E9 E11">
    <cfRule type="cellIs" dxfId="687" priority="431" operator="equal">
      <formula>5</formula>
    </cfRule>
    <cfRule type="cellIs" dxfId="686" priority="432" operator="equal">
      <formula>4</formula>
    </cfRule>
    <cfRule type="cellIs" dxfId="685" priority="433" operator="equal">
      <formula>3</formula>
    </cfRule>
    <cfRule type="cellIs" dxfId="684" priority="434" operator="equal">
      <formula>2</formula>
    </cfRule>
    <cfRule type="cellIs" dxfId="683" priority="435" operator="equal">
      <formula>1</formula>
    </cfRule>
  </conditionalFormatting>
  <conditionalFormatting sqref="E9 E11">
    <cfRule type="cellIs" dxfId="682" priority="430" operator="equal">
      <formula>6</formula>
    </cfRule>
  </conditionalFormatting>
  <conditionalFormatting sqref="E14:E15 E17:E18">
    <cfRule type="cellIs" dxfId="681" priority="425" operator="equal">
      <formula>5</formula>
    </cfRule>
    <cfRule type="cellIs" dxfId="680" priority="426" operator="equal">
      <formula>4</formula>
    </cfRule>
    <cfRule type="cellIs" dxfId="679" priority="427" operator="equal">
      <formula>3</formula>
    </cfRule>
    <cfRule type="cellIs" dxfId="678" priority="428" operator="equal">
      <formula>2</formula>
    </cfRule>
    <cfRule type="cellIs" dxfId="677" priority="429" operator="equal">
      <formula>1</formula>
    </cfRule>
  </conditionalFormatting>
  <conditionalFormatting sqref="E14:E15 E17:E18">
    <cfRule type="cellIs" dxfId="676" priority="424" operator="equal">
      <formula>6</formula>
    </cfRule>
  </conditionalFormatting>
  <conditionalFormatting sqref="E8">
    <cfRule type="cellIs" dxfId="675" priority="418" operator="equal">
      <formula>6</formula>
    </cfRule>
  </conditionalFormatting>
  <conditionalFormatting sqref="E20:E21 E23:E24">
    <cfRule type="cellIs" dxfId="674" priority="413" operator="equal">
      <formula>5</formula>
    </cfRule>
    <cfRule type="cellIs" dxfId="673" priority="414" operator="equal">
      <formula>4</formula>
    </cfRule>
    <cfRule type="cellIs" dxfId="672" priority="415" operator="equal">
      <formula>3</formula>
    </cfRule>
    <cfRule type="cellIs" dxfId="671" priority="416" operator="equal">
      <formula>2</formula>
    </cfRule>
    <cfRule type="cellIs" dxfId="670" priority="417" operator="equal">
      <formula>1</formula>
    </cfRule>
  </conditionalFormatting>
  <conditionalFormatting sqref="E20:E21 E23:E24">
    <cfRule type="cellIs" dxfId="669" priority="412" operator="equal">
      <formula>6</formula>
    </cfRule>
  </conditionalFormatting>
  <conditionalFormatting sqref="E19">
    <cfRule type="cellIs" dxfId="668" priority="407" operator="equal">
      <formula>5</formula>
    </cfRule>
    <cfRule type="cellIs" dxfId="667" priority="408" operator="equal">
      <formula>4</formula>
    </cfRule>
    <cfRule type="cellIs" dxfId="666" priority="409" operator="equal">
      <formula>3</formula>
    </cfRule>
    <cfRule type="cellIs" dxfId="665" priority="410" operator="equal">
      <formula>2</formula>
    </cfRule>
    <cfRule type="cellIs" dxfId="664" priority="411" operator="equal">
      <formula>1</formula>
    </cfRule>
  </conditionalFormatting>
  <conditionalFormatting sqref="E19">
    <cfRule type="cellIs" dxfId="663" priority="406" operator="equal">
      <formula>6</formula>
    </cfRule>
  </conditionalFormatting>
  <conditionalFormatting sqref="E25">
    <cfRule type="cellIs" dxfId="662" priority="400" operator="equal">
      <formula>6</formula>
    </cfRule>
  </conditionalFormatting>
  <conditionalFormatting sqref="E26">
    <cfRule type="cellIs" dxfId="661" priority="394" operator="equal">
      <formula>6</formula>
    </cfRule>
  </conditionalFormatting>
  <conditionalFormatting sqref="E10">
    <cfRule type="cellIs" dxfId="660" priority="334" operator="equal">
      <formula>5</formula>
    </cfRule>
    <cfRule type="cellIs" dxfId="659" priority="335" operator="equal">
      <formula>4</formula>
    </cfRule>
    <cfRule type="cellIs" dxfId="658" priority="336" operator="equal">
      <formula>3</formula>
    </cfRule>
    <cfRule type="cellIs" dxfId="657" priority="337" operator="equal">
      <formula>2</formula>
    </cfRule>
    <cfRule type="cellIs" dxfId="656" priority="338" operator="equal">
      <formula>1</formula>
    </cfRule>
  </conditionalFormatting>
  <conditionalFormatting sqref="E10">
    <cfRule type="cellIs" dxfId="655" priority="333" operator="equal">
      <formula>6</formula>
    </cfRule>
  </conditionalFormatting>
  <conditionalFormatting sqref="E16">
    <cfRule type="cellIs" dxfId="654" priority="323" operator="equal">
      <formula>5</formula>
    </cfRule>
    <cfRule type="cellIs" dxfId="653" priority="324" operator="equal">
      <formula>4</formula>
    </cfRule>
    <cfRule type="cellIs" dxfId="652" priority="325" operator="equal">
      <formula>3</formula>
    </cfRule>
    <cfRule type="cellIs" dxfId="651" priority="326" operator="equal">
      <formula>2</formula>
    </cfRule>
    <cfRule type="cellIs" dxfId="650" priority="327" operator="equal">
      <formula>1</formula>
    </cfRule>
  </conditionalFormatting>
  <conditionalFormatting sqref="E16">
    <cfRule type="cellIs" dxfId="649" priority="322" operator="equal">
      <formula>6</formula>
    </cfRule>
  </conditionalFormatting>
  <conditionalFormatting sqref="E22">
    <cfRule type="cellIs" dxfId="648" priority="312" operator="equal">
      <formula>5</formula>
    </cfRule>
    <cfRule type="cellIs" dxfId="647" priority="313" operator="equal">
      <formula>4</formula>
    </cfRule>
    <cfRule type="cellIs" dxfId="646" priority="314" operator="equal">
      <formula>3</formula>
    </cfRule>
    <cfRule type="cellIs" dxfId="645" priority="315" operator="equal">
      <formula>2</formula>
    </cfRule>
    <cfRule type="cellIs" dxfId="644" priority="316" operator="equal">
      <formula>1</formula>
    </cfRule>
  </conditionalFormatting>
  <conditionalFormatting sqref="E22">
    <cfRule type="cellIs" dxfId="643" priority="311" operator="equal">
      <formula>6</formula>
    </cfRule>
  </conditionalFormatting>
  <conditionalFormatting sqref="F4:F8 F28:F29 F22:F26 F16:F20 F10:F14">
    <cfRule type="cellIs" dxfId="642" priority="245" operator="equal">
      <formula>5</formula>
    </cfRule>
    <cfRule type="cellIs" dxfId="641" priority="246" operator="equal">
      <formula>4</formula>
    </cfRule>
    <cfRule type="cellIs" dxfId="640" priority="247" operator="equal">
      <formula>3</formula>
    </cfRule>
    <cfRule type="cellIs" dxfId="639" priority="248" operator="equal">
      <formula>2</formula>
    </cfRule>
    <cfRule type="cellIs" dxfId="638" priority="249" operator="equal">
      <formula>1</formula>
    </cfRule>
  </conditionalFormatting>
  <conditionalFormatting sqref="E27:E29">
    <cfRule type="cellIs" dxfId="637" priority="203" operator="equal">
      <formula>5</formula>
    </cfRule>
    <cfRule type="cellIs" dxfId="636" priority="204" operator="equal">
      <formula>4</formula>
    </cfRule>
    <cfRule type="cellIs" dxfId="635" priority="205" operator="equal">
      <formula>3</formula>
    </cfRule>
    <cfRule type="cellIs" dxfId="634" priority="206" operator="equal">
      <formula>2</formula>
    </cfRule>
    <cfRule type="cellIs" dxfId="633" priority="207" operator="equal">
      <formula>1</formula>
    </cfRule>
  </conditionalFormatting>
  <conditionalFormatting sqref="E27:E29">
    <cfRule type="cellIs" dxfId="632" priority="202" operator="equal">
      <formula>6</formula>
    </cfRule>
  </conditionalFormatting>
  <conditionalFormatting sqref="D3:D29">
    <cfRule type="cellIs" dxfId="631" priority="12" operator="equal">
      <formula>5</formula>
    </cfRule>
    <cfRule type="cellIs" dxfId="630" priority="13" operator="equal">
      <formula>4</formula>
    </cfRule>
    <cfRule type="cellIs" dxfId="629" priority="14" operator="equal">
      <formula>3</formula>
    </cfRule>
    <cfRule type="cellIs" dxfId="628" priority="15" operator="equal">
      <formula>2</formula>
    </cfRule>
    <cfRule type="cellIs" dxfId="627" priority="16" operator="equal">
      <formula>1</formula>
    </cfRule>
  </conditionalFormatting>
  <conditionalFormatting sqref="D3:D29">
    <cfRule type="cellIs" dxfId="626" priority="11" operator="equal">
      <formula>6</formula>
    </cfRule>
  </conditionalFormatting>
  <conditionalFormatting sqref="F3">
    <cfRule type="cellIs" dxfId="625" priority="6" operator="equal">
      <formula>5</formula>
    </cfRule>
    <cfRule type="cellIs" dxfId="624" priority="7" operator="equal">
      <formula>4</formula>
    </cfRule>
    <cfRule type="cellIs" dxfId="623" priority="8" operator="equal">
      <formula>3</formula>
    </cfRule>
    <cfRule type="cellIs" dxfId="622" priority="9" operator="equal">
      <formula>2</formula>
    </cfRule>
    <cfRule type="cellIs" dxfId="621" priority="10" operator="equal">
      <formula>1</formula>
    </cfRule>
  </conditionalFormatting>
  <conditionalFormatting sqref="F9 F15 F21 F27">
    <cfRule type="cellIs" dxfId="620" priority="1" operator="equal">
      <formula>5</formula>
    </cfRule>
    <cfRule type="cellIs" dxfId="619" priority="2" operator="equal">
      <formula>4</formula>
    </cfRule>
    <cfRule type="cellIs" dxfId="618" priority="3" operator="equal">
      <formula>3</formula>
    </cfRule>
    <cfRule type="cellIs" dxfId="617" priority="4" operator="equal">
      <formula>2</formula>
    </cfRule>
    <cfRule type="cellIs" dxfId="616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B00-000000000000}"/>
    <dataValidation type="list" allowBlank="1" showInputMessage="1" showErrorMessage="1" errorTitle="ادخال خاطئ" error="رقم عدم التواجد خاطئ" sqref="E3:E29" xr:uid="{00000000-0002-0000-0B00-000001000000}">
      <formula1>$L$1:$R$1</formula1>
    </dataValidation>
  </dataValidations>
  <hyperlinks>
    <hyperlink ref="E1:K1" location="'فريق عودة'!A1" display="للرجوع للكشف" xr:uid="{00000000-0004-0000-0B00-000000000000}"/>
  </hyperlinks>
  <printOptions horizontalCentered="1"/>
  <pageMargins left="0" right="0" top="0.5" bottom="0.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1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55000000000000004"/>
  <cols>
    <col min="1" max="1" width="6.5703125" style="114" bestFit="1" customWidth="1"/>
    <col min="2" max="2" width="13" style="114" bestFit="1" customWidth="1"/>
    <col min="3" max="3" width="10.42578125" style="114" hidden="1" customWidth="1"/>
    <col min="4" max="5" width="14.7109375" style="114" customWidth="1"/>
    <col min="6" max="6" width="13.85546875" style="114" bestFit="1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1.28515625" style="114" bestFit="1" customWidth="1" collapsed="1"/>
    <col min="12" max="14" width="7.7109375" style="114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2.5703125" style="114" customWidth="1"/>
    <col min="19" max="19" width="26.85546875" style="125" customWidth="1"/>
    <col min="20" max="20" width="6.140625" style="114" hidden="1" customWidth="1"/>
    <col min="21" max="21" width="5" style="114" hidden="1" customWidth="1"/>
    <col min="22" max="22" width="2.140625" style="114" hidden="1" customWidth="1"/>
    <col min="23" max="23" width="5" style="114" hidden="1" customWidth="1"/>
    <col min="24" max="25" width="6.140625" style="114" hidden="1" customWidth="1"/>
    <col min="26" max="26" width="5" style="114" hidden="1" customWidth="1"/>
    <col min="27" max="27" width="2.140625" style="114" hidden="1" customWidth="1"/>
    <col min="28" max="16384" width="9.140625" style="114"/>
  </cols>
  <sheetData>
    <row r="1" spans="1:27" s="104" customFormat="1" ht="25.5" thickBot="1" x14ac:dyDescent="0.65">
      <c r="A1" s="102">
        <v>892</v>
      </c>
      <c r="B1" s="155" t="s">
        <v>55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</row>
    <row r="5" spans="1:27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</row>
    <row r="6" spans="1:27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</row>
    <row r="7" spans="1:27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2</v>
      </c>
      <c r="W8" s="73"/>
      <c r="X8" s="73"/>
      <c r="Y8" s="16"/>
      <c r="Z8" s="17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6"/>
      <c r="U11" s="128"/>
      <c r="V11" s="73"/>
      <c r="W11" s="73"/>
    </row>
    <row r="12" spans="1:27" ht="25.5" x14ac:dyDescent="0.65">
      <c r="A12" s="90" t="s">
        <v>25</v>
      </c>
      <c r="B12" s="91">
        <v>43587</v>
      </c>
      <c r="C12" s="39">
        <v>0.375</v>
      </c>
      <c r="D12" s="2"/>
      <c r="E12" s="2">
        <v>1</v>
      </c>
      <c r="F12" s="43" t="str">
        <f t="shared" si="22"/>
        <v xml:space="preserve">اذن صباحا </v>
      </c>
      <c r="G12" s="3">
        <f t="shared" si="23"/>
        <v>-0.4375</v>
      </c>
      <c r="H12" s="3">
        <f t="shared" si="24"/>
        <v>0</v>
      </c>
      <c r="I12" s="3">
        <f t="shared" si="25"/>
        <v>-0.375</v>
      </c>
      <c r="J12" s="3">
        <f t="shared" si="26"/>
        <v>-0.4375</v>
      </c>
      <c r="K12" s="4">
        <f t="shared" si="27"/>
        <v>0</v>
      </c>
      <c r="L12" s="4">
        <f t="shared" si="28"/>
        <v>1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6"/>
      <c r="U12" s="128"/>
      <c r="V12" s="73"/>
      <c r="W12" s="73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3"/>
      <c r="T13" s="13"/>
      <c r="U13" s="13"/>
      <c r="V13" s="116"/>
      <c r="W13" s="116"/>
    </row>
    <row r="14" spans="1:27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10"/>
      <c r="T14" s="16"/>
      <c r="U14" s="16"/>
      <c r="V14" s="130"/>
      <c r="W14" s="130"/>
    </row>
    <row r="15" spans="1:27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8"/>
      <c r="T15" s="16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ht="25.5" x14ac:dyDescent="0.65">
      <c r="A17" s="90" t="s">
        <v>24</v>
      </c>
      <c r="B17" s="91">
        <v>43771</v>
      </c>
      <c r="C17" s="39">
        <v>0.375</v>
      </c>
      <c r="D17" s="2"/>
      <c r="E17" s="2">
        <v>1</v>
      </c>
      <c r="F17" s="43" t="str">
        <f t="shared" si="22"/>
        <v xml:space="preserve">اذن صباحا </v>
      </c>
      <c r="G17" s="3">
        <f t="shared" si="23"/>
        <v>-0.4375</v>
      </c>
      <c r="H17" s="3">
        <f t="shared" si="24"/>
        <v>0</v>
      </c>
      <c r="I17" s="3">
        <f t="shared" si="25"/>
        <v>-0.375</v>
      </c>
      <c r="J17" s="3">
        <f t="shared" si="26"/>
        <v>-0.4375</v>
      </c>
      <c r="K17" s="4">
        <f t="shared" si="27"/>
        <v>0</v>
      </c>
      <c r="L17" s="4">
        <f t="shared" si="28"/>
        <v>1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10"/>
    </row>
    <row r="18" spans="1:23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11"/>
      <c r="T18" s="16"/>
      <c r="U18" s="16"/>
      <c r="V18" s="130"/>
      <c r="W18" s="130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27"/>
    </row>
    <row r="20" spans="1:23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10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10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10"/>
    </row>
    <row r="23" spans="1:23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10"/>
    </row>
    <row r="24" spans="1:23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2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7"/>
    </row>
    <row r="31" spans="1:23" ht="22.5" thickTop="1" x14ac:dyDescent="0.55000000000000004"/>
  </sheetData>
  <mergeCells count="3">
    <mergeCell ref="B1:D1"/>
    <mergeCell ref="E1:K1"/>
    <mergeCell ref="S1:X1"/>
  </mergeCells>
  <conditionalFormatting sqref="S1:X1">
    <cfRule type="cellIs" dxfId="615" priority="447" operator="notEqual">
      <formula>0</formula>
    </cfRule>
  </conditionalFormatting>
  <conditionalFormatting sqref="E25">
    <cfRule type="cellIs" dxfId="614" priority="394" operator="equal">
      <formula>5</formula>
    </cfRule>
    <cfRule type="cellIs" dxfId="613" priority="395" operator="equal">
      <formula>4</formula>
    </cfRule>
    <cfRule type="cellIs" dxfId="612" priority="396" operator="equal">
      <formula>3</formula>
    </cfRule>
    <cfRule type="cellIs" dxfId="611" priority="397" operator="equal">
      <formula>2</formula>
    </cfRule>
    <cfRule type="cellIs" dxfId="610" priority="398" operator="equal">
      <formula>1</formula>
    </cfRule>
  </conditionalFormatting>
  <conditionalFormatting sqref="E8">
    <cfRule type="cellIs" dxfId="609" priority="412" operator="equal">
      <formula>5</formula>
    </cfRule>
    <cfRule type="cellIs" dxfId="608" priority="413" operator="equal">
      <formula>4</formula>
    </cfRule>
    <cfRule type="cellIs" dxfId="607" priority="414" operator="equal">
      <formula>3</formula>
    </cfRule>
    <cfRule type="cellIs" dxfId="606" priority="415" operator="equal">
      <formula>2</formula>
    </cfRule>
    <cfRule type="cellIs" dxfId="605" priority="416" operator="equal">
      <formula>1</formula>
    </cfRule>
  </conditionalFormatting>
  <conditionalFormatting sqref="E26">
    <cfRule type="cellIs" dxfId="604" priority="388" operator="equal">
      <formula>5</formula>
    </cfRule>
    <cfRule type="cellIs" dxfId="603" priority="389" operator="equal">
      <formula>4</formula>
    </cfRule>
    <cfRule type="cellIs" dxfId="602" priority="390" operator="equal">
      <formula>3</formula>
    </cfRule>
    <cfRule type="cellIs" dxfId="601" priority="391" operator="equal">
      <formula>2</formula>
    </cfRule>
    <cfRule type="cellIs" dxfId="600" priority="392" operator="equal">
      <formula>1</formula>
    </cfRule>
  </conditionalFormatting>
  <conditionalFormatting sqref="E6:E7">
    <cfRule type="cellIs" dxfId="599" priority="442" operator="equal">
      <formula>5</formula>
    </cfRule>
    <cfRule type="cellIs" dxfId="598" priority="443" operator="equal">
      <formula>4</formula>
    </cfRule>
    <cfRule type="cellIs" dxfId="597" priority="444" operator="equal">
      <formula>3</formula>
    </cfRule>
    <cfRule type="cellIs" dxfId="596" priority="445" operator="equal">
      <formula>2</formula>
    </cfRule>
    <cfRule type="cellIs" dxfId="595" priority="446" operator="equal">
      <formula>1</formula>
    </cfRule>
  </conditionalFormatting>
  <conditionalFormatting sqref="E6:E7">
    <cfRule type="cellIs" dxfId="594" priority="441" operator="equal">
      <formula>6</formula>
    </cfRule>
  </conditionalFormatting>
  <conditionalFormatting sqref="E3:E5">
    <cfRule type="cellIs" dxfId="593" priority="436" operator="equal">
      <formula>5</formula>
    </cfRule>
    <cfRule type="cellIs" dxfId="592" priority="437" operator="equal">
      <formula>4</formula>
    </cfRule>
    <cfRule type="cellIs" dxfId="591" priority="438" operator="equal">
      <formula>3</formula>
    </cfRule>
    <cfRule type="cellIs" dxfId="590" priority="439" operator="equal">
      <formula>2</formula>
    </cfRule>
    <cfRule type="cellIs" dxfId="589" priority="440" operator="equal">
      <formula>1</formula>
    </cfRule>
  </conditionalFormatting>
  <conditionalFormatting sqref="E3:E5">
    <cfRule type="cellIs" dxfId="588" priority="435" operator="equal">
      <formula>6</formula>
    </cfRule>
  </conditionalFormatting>
  <conditionalFormatting sqref="E12:E13">
    <cfRule type="cellIs" dxfId="587" priority="430" operator="equal">
      <formula>5</formula>
    </cfRule>
    <cfRule type="cellIs" dxfId="586" priority="431" operator="equal">
      <formula>4</formula>
    </cfRule>
    <cfRule type="cellIs" dxfId="585" priority="432" operator="equal">
      <formula>3</formula>
    </cfRule>
    <cfRule type="cellIs" dxfId="584" priority="433" operator="equal">
      <formula>2</formula>
    </cfRule>
    <cfRule type="cellIs" dxfId="583" priority="434" operator="equal">
      <formula>1</formula>
    </cfRule>
  </conditionalFormatting>
  <conditionalFormatting sqref="E12:E13">
    <cfRule type="cellIs" dxfId="582" priority="429" operator="equal">
      <formula>6</formula>
    </cfRule>
  </conditionalFormatting>
  <conditionalFormatting sqref="E9 E11">
    <cfRule type="cellIs" dxfId="581" priority="424" operator="equal">
      <formula>5</formula>
    </cfRule>
    <cfRule type="cellIs" dxfId="580" priority="425" operator="equal">
      <formula>4</formula>
    </cfRule>
    <cfRule type="cellIs" dxfId="579" priority="426" operator="equal">
      <formula>3</formula>
    </cfRule>
    <cfRule type="cellIs" dxfId="578" priority="427" operator="equal">
      <formula>2</formula>
    </cfRule>
    <cfRule type="cellIs" dxfId="577" priority="428" operator="equal">
      <formula>1</formula>
    </cfRule>
  </conditionalFormatting>
  <conditionalFormatting sqref="E9 E11">
    <cfRule type="cellIs" dxfId="576" priority="423" operator="equal">
      <formula>6</formula>
    </cfRule>
  </conditionalFormatting>
  <conditionalFormatting sqref="E14:E15 E17:E18">
    <cfRule type="cellIs" dxfId="575" priority="418" operator="equal">
      <formula>5</formula>
    </cfRule>
    <cfRule type="cellIs" dxfId="574" priority="419" operator="equal">
      <formula>4</formula>
    </cfRule>
    <cfRule type="cellIs" dxfId="573" priority="420" operator="equal">
      <formula>3</formula>
    </cfRule>
    <cfRule type="cellIs" dxfId="572" priority="421" operator="equal">
      <formula>2</formula>
    </cfRule>
    <cfRule type="cellIs" dxfId="571" priority="422" operator="equal">
      <formula>1</formula>
    </cfRule>
  </conditionalFormatting>
  <conditionalFormatting sqref="E14:E15 E17:E18">
    <cfRule type="cellIs" dxfId="570" priority="417" operator="equal">
      <formula>6</formula>
    </cfRule>
  </conditionalFormatting>
  <conditionalFormatting sqref="E8">
    <cfRule type="cellIs" dxfId="569" priority="411" operator="equal">
      <formula>6</formula>
    </cfRule>
  </conditionalFormatting>
  <conditionalFormatting sqref="E20:E21 E23:E24">
    <cfRule type="cellIs" dxfId="568" priority="406" operator="equal">
      <formula>5</formula>
    </cfRule>
    <cfRule type="cellIs" dxfId="567" priority="407" operator="equal">
      <formula>4</formula>
    </cfRule>
    <cfRule type="cellIs" dxfId="566" priority="408" operator="equal">
      <formula>3</formula>
    </cfRule>
    <cfRule type="cellIs" dxfId="565" priority="409" operator="equal">
      <formula>2</formula>
    </cfRule>
    <cfRule type="cellIs" dxfId="564" priority="410" operator="equal">
      <formula>1</formula>
    </cfRule>
  </conditionalFormatting>
  <conditionalFormatting sqref="E20:E21 E23:E24">
    <cfRule type="cellIs" dxfId="563" priority="405" operator="equal">
      <formula>6</formula>
    </cfRule>
  </conditionalFormatting>
  <conditionalFormatting sqref="E19">
    <cfRule type="cellIs" dxfId="562" priority="400" operator="equal">
      <formula>5</formula>
    </cfRule>
    <cfRule type="cellIs" dxfId="561" priority="401" operator="equal">
      <formula>4</formula>
    </cfRule>
    <cfRule type="cellIs" dxfId="560" priority="402" operator="equal">
      <formula>3</formula>
    </cfRule>
    <cfRule type="cellIs" dxfId="559" priority="403" operator="equal">
      <formula>2</formula>
    </cfRule>
    <cfRule type="cellIs" dxfId="558" priority="404" operator="equal">
      <formula>1</formula>
    </cfRule>
  </conditionalFormatting>
  <conditionalFormatting sqref="E19">
    <cfRule type="cellIs" dxfId="557" priority="399" operator="equal">
      <formula>6</formula>
    </cfRule>
  </conditionalFormatting>
  <conditionalFormatting sqref="E25">
    <cfRule type="cellIs" dxfId="556" priority="393" operator="equal">
      <formula>6</formula>
    </cfRule>
  </conditionalFormatting>
  <conditionalFormatting sqref="E26">
    <cfRule type="cellIs" dxfId="555" priority="387" operator="equal">
      <formula>6</formula>
    </cfRule>
  </conditionalFormatting>
  <conditionalFormatting sqref="E10">
    <cfRule type="cellIs" dxfId="554" priority="352" operator="equal">
      <formula>5</formula>
    </cfRule>
    <cfRule type="cellIs" dxfId="553" priority="353" operator="equal">
      <formula>4</formula>
    </cfRule>
    <cfRule type="cellIs" dxfId="552" priority="354" operator="equal">
      <formula>3</formula>
    </cfRule>
    <cfRule type="cellIs" dxfId="551" priority="355" operator="equal">
      <formula>2</formula>
    </cfRule>
    <cfRule type="cellIs" dxfId="550" priority="356" operator="equal">
      <formula>1</formula>
    </cfRule>
  </conditionalFormatting>
  <conditionalFormatting sqref="E10">
    <cfRule type="cellIs" dxfId="549" priority="351" operator="equal">
      <formula>6</formula>
    </cfRule>
  </conditionalFormatting>
  <conditionalFormatting sqref="E16">
    <cfRule type="cellIs" dxfId="548" priority="341" operator="equal">
      <formula>5</formula>
    </cfRule>
    <cfRule type="cellIs" dxfId="547" priority="342" operator="equal">
      <formula>4</formula>
    </cfRule>
    <cfRule type="cellIs" dxfId="546" priority="343" operator="equal">
      <formula>3</formula>
    </cfRule>
    <cfRule type="cellIs" dxfId="545" priority="344" operator="equal">
      <formula>2</formula>
    </cfRule>
    <cfRule type="cellIs" dxfId="544" priority="345" operator="equal">
      <formula>1</formula>
    </cfRule>
  </conditionalFormatting>
  <conditionalFormatting sqref="E16">
    <cfRule type="cellIs" dxfId="543" priority="340" operator="equal">
      <formula>6</formula>
    </cfRule>
  </conditionalFormatting>
  <conditionalFormatting sqref="E22">
    <cfRule type="cellIs" dxfId="542" priority="330" operator="equal">
      <formula>5</formula>
    </cfRule>
    <cfRule type="cellIs" dxfId="541" priority="331" operator="equal">
      <formula>4</formula>
    </cfRule>
    <cfRule type="cellIs" dxfId="540" priority="332" operator="equal">
      <formula>3</formula>
    </cfRule>
    <cfRule type="cellIs" dxfId="539" priority="333" operator="equal">
      <formula>2</formula>
    </cfRule>
    <cfRule type="cellIs" dxfId="538" priority="334" operator="equal">
      <formula>1</formula>
    </cfRule>
  </conditionalFormatting>
  <conditionalFormatting sqref="E22">
    <cfRule type="cellIs" dxfId="537" priority="329" operator="equal">
      <formula>6</formula>
    </cfRule>
  </conditionalFormatting>
  <conditionalFormatting sqref="F4:F8 F28:F29 F22:F26 F16:F20 F10:F14">
    <cfRule type="cellIs" dxfId="536" priority="263" operator="equal">
      <formula>5</formula>
    </cfRule>
    <cfRule type="cellIs" dxfId="535" priority="264" operator="equal">
      <formula>4</formula>
    </cfRule>
    <cfRule type="cellIs" dxfId="534" priority="265" operator="equal">
      <formula>3</formula>
    </cfRule>
    <cfRule type="cellIs" dxfId="533" priority="266" operator="equal">
      <formula>2</formula>
    </cfRule>
    <cfRule type="cellIs" dxfId="532" priority="267" operator="equal">
      <formula>1</formula>
    </cfRule>
  </conditionalFormatting>
  <conditionalFormatting sqref="E27:E29">
    <cfRule type="cellIs" dxfId="531" priority="215" operator="equal">
      <formula>5</formula>
    </cfRule>
    <cfRule type="cellIs" dxfId="530" priority="216" operator="equal">
      <formula>4</formula>
    </cfRule>
    <cfRule type="cellIs" dxfId="529" priority="217" operator="equal">
      <formula>3</formula>
    </cfRule>
    <cfRule type="cellIs" dxfId="528" priority="218" operator="equal">
      <formula>2</formula>
    </cfRule>
    <cfRule type="cellIs" dxfId="527" priority="219" operator="equal">
      <formula>1</formula>
    </cfRule>
  </conditionalFormatting>
  <conditionalFormatting sqref="E27:E29">
    <cfRule type="cellIs" dxfId="526" priority="214" operator="equal">
      <formula>6</formula>
    </cfRule>
  </conditionalFormatting>
  <conditionalFormatting sqref="D3:D29">
    <cfRule type="cellIs" dxfId="525" priority="12" operator="equal">
      <formula>5</formula>
    </cfRule>
    <cfRule type="cellIs" dxfId="524" priority="13" operator="equal">
      <formula>4</formula>
    </cfRule>
    <cfRule type="cellIs" dxfId="523" priority="14" operator="equal">
      <formula>3</formula>
    </cfRule>
    <cfRule type="cellIs" dxfId="522" priority="15" operator="equal">
      <formula>2</formula>
    </cfRule>
    <cfRule type="cellIs" dxfId="521" priority="16" operator="equal">
      <formula>1</formula>
    </cfRule>
  </conditionalFormatting>
  <conditionalFormatting sqref="D3:D29">
    <cfRule type="cellIs" dxfId="520" priority="11" operator="equal">
      <formula>6</formula>
    </cfRule>
  </conditionalFormatting>
  <conditionalFormatting sqref="F3">
    <cfRule type="cellIs" dxfId="519" priority="6" operator="equal">
      <formula>5</formula>
    </cfRule>
    <cfRule type="cellIs" dxfId="518" priority="7" operator="equal">
      <formula>4</formula>
    </cfRule>
    <cfRule type="cellIs" dxfId="517" priority="8" operator="equal">
      <formula>3</formula>
    </cfRule>
    <cfRule type="cellIs" dxfId="516" priority="9" operator="equal">
      <formula>2</formula>
    </cfRule>
    <cfRule type="cellIs" dxfId="515" priority="10" operator="equal">
      <formula>1</formula>
    </cfRule>
  </conditionalFormatting>
  <conditionalFormatting sqref="F9 F15 F21 F27">
    <cfRule type="cellIs" dxfId="514" priority="1" operator="equal">
      <formula>5</formula>
    </cfRule>
    <cfRule type="cellIs" dxfId="513" priority="2" operator="equal">
      <formula>4</formula>
    </cfRule>
    <cfRule type="cellIs" dxfId="512" priority="3" operator="equal">
      <formula>3</formula>
    </cfRule>
    <cfRule type="cellIs" dxfId="511" priority="4" operator="equal">
      <formula>2</formula>
    </cfRule>
    <cfRule type="cellIs" dxfId="510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C00-000000000000}"/>
    <dataValidation type="list" allowBlank="1" showInputMessage="1" showErrorMessage="1" errorTitle="ادخال خاطئ" error="رقم عدم التواجد خاطئ" sqref="E3:E29" xr:uid="{00000000-0002-0000-0C00-000001000000}">
      <formula1>$L$1:$R$1</formula1>
    </dataValidation>
  </dataValidations>
  <hyperlinks>
    <hyperlink ref="E1:K1" location="'فريق عودة'!A1" display="للرجوع للكشف" xr:uid="{00000000-0004-0000-0C00-000000000000}"/>
  </hyperlinks>
  <printOptions horizontalCentered="1"/>
  <pageMargins left="0" right="0" top="0.5" bottom="0.5" header="0.3" footer="0.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2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25"/>
  <cols>
    <col min="1" max="1" width="6.5703125" style="82" bestFit="1" customWidth="1"/>
    <col min="2" max="2" width="15" style="82" customWidth="1"/>
    <col min="3" max="3" width="10.42578125" style="82" hidden="1" customWidth="1"/>
    <col min="4" max="5" width="13.710937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285156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904</v>
      </c>
      <c r="B1" s="153" t="s">
        <v>50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>
        <v>1</v>
      </c>
      <c r="F17" s="31" t="str">
        <f t="shared" si="22"/>
        <v xml:space="preserve">اذن صباحا </v>
      </c>
      <c r="G17" s="32">
        <f t="shared" si="23"/>
        <v>-0.4375</v>
      </c>
      <c r="H17" s="32">
        <f t="shared" si="24"/>
        <v>0</v>
      </c>
      <c r="I17" s="32">
        <f t="shared" si="25"/>
        <v>-0.375</v>
      </c>
      <c r="J17" s="32">
        <f t="shared" si="26"/>
        <v>-0.4375</v>
      </c>
      <c r="K17" s="33">
        <f t="shared" si="27"/>
        <v>0</v>
      </c>
      <c r="L17" s="33">
        <f t="shared" si="28"/>
        <v>1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509" priority="330" operator="notEqual">
      <formula>0</formula>
    </cfRule>
  </conditionalFormatting>
  <conditionalFormatting sqref="E3:E5">
    <cfRule type="cellIs" dxfId="508" priority="325" operator="equal">
      <formula>5</formula>
    </cfRule>
    <cfRule type="cellIs" dxfId="507" priority="326" operator="equal">
      <formula>4</formula>
    </cfRule>
    <cfRule type="cellIs" dxfId="506" priority="327" operator="equal">
      <formula>3</formula>
    </cfRule>
    <cfRule type="cellIs" dxfId="505" priority="328" operator="equal">
      <formula>2</formula>
    </cfRule>
    <cfRule type="cellIs" dxfId="504" priority="329" operator="equal">
      <formula>1</formula>
    </cfRule>
  </conditionalFormatting>
  <conditionalFormatting sqref="E3:E5">
    <cfRule type="cellIs" dxfId="503" priority="324" operator="equal">
      <formula>6</formula>
    </cfRule>
  </conditionalFormatting>
  <conditionalFormatting sqref="E6:E26">
    <cfRule type="cellIs" dxfId="502" priority="309" operator="equal">
      <formula>5</formula>
    </cfRule>
    <cfRule type="cellIs" dxfId="501" priority="310" operator="equal">
      <formula>4</formula>
    </cfRule>
    <cfRule type="cellIs" dxfId="500" priority="311" operator="equal">
      <formula>3</formula>
    </cfRule>
    <cfRule type="cellIs" dxfId="499" priority="312" operator="equal">
      <formula>2</formula>
    </cfRule>
    <cfRule type="cellIs" dxfId="498" priority="313" operator="equal">
      <formula>1</formula>
    </cfRule>
  </conditionalFormatting>
  <conditionalFormatting sqref="E6:E26">
    <cfRule type="cellIs" dxfId="497" priority="308" operator="equal">
      <formula>6</formula>
    </cfRule>
  </conditionalFormatting>
  <conditionalFormatting sqref="F4:F8 F28:F29 F22:F26 F16:F20 F10:F14">
    <cfRule type="cellIs" dxfId="496" priority="258" operator="equal">
      <formula>5</formula>
    </cfRule>
    <cfRule type="cellIs" dxfId="495" priority="259" operator="equal">
      <formula>4</formula>
    </cfRule>
    <cfRule type="cellIs" dxfId="494" priority="260" operator="equal">
      <formula>3</formula>
    </cfRule>
    <cfRule type="cellIs" dxfId="493" priority="261" operator="equal">
      <formula>2</formula>
    </cfRule>
    <cfRule type="cellIs" dxfId="492" priority="262" operator="equal">
      <formula>1</formula>
    </cfRule>
  </conditionalFormatting>
  <conditionalFormatting sqref="E27:E29">
    <cfRule type="cellIs" dxfId="491" priority="210" operator="equal">
      <formula>5</formula>
    </cfRule>
    <cfRule type="cellIs" dxfId="490" priority="211" operator="equal">
      <formula>4</formula>
    </cfRule>
    <cfRule type="cellIs" dxfId="489" priority="212" operator="equal">
      <formula>3</formula>
    </cfRule>
    <cfRule type="cellIs" dxfId="488" priority="213" operator="equal">
      <formula>2</formula>
    </cfRule>
    <cfRule type="cellIs" dxfId="487" priority="214" operator="equal">
      <formula>1</formula>
    </cfRule>
  </conditionalFormatting>
  <conditionalFormatting sqref="E27:E29">
    <cfRule type="cellIs" dxfId="486" priority="209" operator="equal">
      <formula>6</formula>
    </cfRule>
  </conditionalFormatting>
  <conditionalFormatting sqref="D3:D29">
    <cfRule type="cellIs" dxfId="485" priority="12" operator="equal">
      <formula>5</formula>
    </cfRule>
    <cfRule type="cellIs" dxfId="484" priority="13" operator="equal">
      <formula>4</formula>
    </cfRule>
    <cfRule type="cellIs" dxfId="483" priority="14" operator="equal">
      <formula>3</formula>
    </cfRule>
    <cfRule type="cellIs" dxfId="482" priority="15" operator="equal">
      <formula>2</formula>
    </cfRule>
    <cfRule type="cellIs" dxfId="481" priority="16" operator="equal">
      <formula>1</formula>
    </cfRule>
  </conditionalFormatting>
  <conditionalFormatting sqref="D3:D29">
    <cfRule type="cellIs" dxfId="480" priority="11" operator="equal">
      <formula>6</formula>
    </cfRule>
  </conditionalFormatting>
  <conditionalFormatting sqref="F3">
    <cfRule type="cellIs" dxfId="479" priority="6" operator="equal">
      <formula>5</formula>
    </cfRule>
    <cfRule type="cellIs" dxfId="478" priority="7" operator="equal">
      <formula>4</formula>
    </cfRule>
    <cfRule type="cellIs" dxfId="477" priority="8" operator="equal">
      <formula>3</formula>
    </cfRule>
    <cfRule type="cellIs" dxfId="476" priority="9" operator="equal">
      <formula>2</formula>
    </cfRule>
    <cfRule type="cellIs" dxfId="475" priority="10" operator="equal">
      <formula>1</formula>
    </cfRule>
  </conditionalFormatting>
  <conditionalFormatting sqref="F9 F15 F21 F27">
    <cfRule type="cellIs" dxfId="474" priority="1" operator="equal">
      <formula>5</formula>
    </cfRule>
    <cfRule type="cellIs" dxfId="473" priority="2" operator="equal">
      <formula>4</formula>
    </cfRule>
    <cfRule type="cellIs" dxfId="472" priority="3" operator="equal">
      <formula>3</formula>
    </cfRule>
    <cfRule type="cellIs" dxfId="471" priority="4" operator="equal">
      <formula>2</formula>
    </cfRule>
    <cfRule type="cellIs" dxfId="470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D00-000000000000}"/>
    <dataValidation type="list" allowBlank="1" showInputMessage="1" showErrorMessage="1" errorTitle="ادخال خاطئ" error="رقم عدم التواجد خاطئ" sqref="E3:E29" xr:uid="{00000000-0002-0000-0D00-000001000000}">
      <formula1>$L$1:$R$1</formula1>
    </dataValidation>
  </dataValidations>
  <hyperlinks>
    <hyperlink ref="E1:K1" location="'فريق عودة'!A1" display="للرجوع للكشف" xr:uid="{00000000-0004-0000-0D00-000000000000}"/>
  </hyperlinks>
  <printOptions horizontalCentered="1"/>
  <pageMargins left="0" right="0" top="0.5" bottom="0.5" header="0.3" footer="0.3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6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997</v>
      </c>
      <c r="B1" s="153" t="s">
        <v>58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>
        <v>1</v>
      </c>
      <c r="F14" s="31" t="str">
        <f t="shared" si="22"/>
        <v xml:space="preserve">اذن صباحا </v>
      </c>
      <c r="G14" s="32">
        <f t="shared" si="23"/>
        <v>-0.4375</v>
      </c>
      <c r="H14" s="32">
        <f t="shared" si="24"/>
        <v>0</v>
      </c>
      <c r="I14" s="32">
        <f t="shared" si="25"/>
        <v>-0.375</v>
      </c>
      <c r="J14" s="32">
        <f t="shared" si="26"/>
        <v>-0.4375</v>
      </c>
      <c r="K14" s="33">
        <f t="shared" si="27"/>
        <v>0</v>
      </c>
      <c r="L14" s="33">
        <f t="shared" si="28"/>
        <v>1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469" priority="248" operator="notEqual">
      <formula>0</formula>
    </cfRule>
  </conditionalFormatting>
  <conditionalFormatting sqref="E3:E5">
    <cfRule type="cellIs" dxfId="468" priority="243" operator="equal">
      <formula>5</formula>
    </cfRule>
    <cfRule type="cellIs" dxfId="467" priority="244" operator="equal">
      <formula>4</formula>
    </cfRule>
    <cfRule type="cellIs" dxfId="466" priority="245" operator="equal">
      <formula>3</formula>
    </cfRule>
    <cfRule type="cellIs" dxfId="465" priority="246" operator="equal">
      <formula>2</formula>
    </cfRule>
    <cfRule type="cellIs" dxfId="464" priority="247" operator="equal">
      <formula>1</formula>
    </cfRule>
  </conditionalFormatting>
  <conditionalFormatting sqref="E3:E5">
    <cfRule type="cellIs" dxfId="463" priority="242" operator="equal">
      <formula>6</formula>
    </cfRule>
  </conditionalFormatting>
  <conditionalFormatting sqref="E6:E26">
    <cfRule type="cellIs" dxfId="462" priority="237" operator="equal">
      <formula>5</formula>
    </cfRule>
    <cfRule type="cellIs" dxfId="461" priority="238" operator="equal">
      <formula>4</formula>
    </cfRule>
    <cfRule type="cellIs" dxfId="460" priority="239" operator="equal">
      <formula>3</formula>
    </cfRule>
    <cfRule type="cellIs" dxfId="459" priority="240" operator="equal">
      <formula>2</formula>
    </cfRule>
    <cfRule type="cellIs" dxfId="458" priority="241" operator="equal">
      <formula>1</formula>
    </cfRule>
  </conditionalFormatting>
  <conditionalFormatting sqref="E6:E26">
    <cfRule type="cellIs" dxfId="457" priority="236" operator="equal">
      <formula>6</formula>
    </cfRule>
  </conditionalFormatting>
  <conditionalFormatting sqref="E27:E29">
    <cfRule type="cellIs" dxfId="456" priority="210" operator="equal">
      <formula>5</formula>
    </cfRule>
    <cfRule type="cellIs" dxfId="455" priority="211" operator="equal">
      <formula>4</formula>
    </cfRule>
    <cfRule type="cellIs" dxfId="454" priority="212" operator="equal">
      <formula>3</formula>
    </cfRule>
    <cfRule type="cellIs" dxfId="453" priority="213" operator="equal">
      <formula>2</formula>
    </cfRule>
    <cfRule type="cellIs" dxfId="452" priority="214" operator="equal">
      <formula>1</formula>
    </cfRule>
  </conditionalFormatting>
  <conditionalFormatting sqref="E27:E29">
    <cfRule type="cellIs" dxfId="451" priority="209" operator="equal">
      <formula>6</formula>
    </cfRule>
  </conditionalFormatting>
  <conditionalFormatting sqref="F4:F8 F28:F29 F22:F26 F16:F20 F10:F14">
    <cfRule type="cellIs" dxfId="450" priority="72" operator="equal">
      <formula>5</formula>
    </cfRule>
    <cfRule type="cellIs" dxfId="449" priority="73" operator="equal">
      <formula>4</formula>
    </cfRule>
    <cfRule type="cellIs" dxfId="448" priority="74" operator="equal">
      <formula>3</formula>
    </cfRule>
    <cfRule type="cellIs" dxfId="447" priority="75" operator="equal">
      <formula>2</formula>
    </cfRule>
    <cfRule type="cellIs" dxfId="446" priority="76" operator="equal">
      <formula>1</formula>
    </cfRule>
  </conditionalFormatting>
  <conditionalFormatting sqref="D3:D29">
    <cfRule type="cellIs" dxfId="445" priority="12" operator="equal">
      <formula>5</formula>
    </cfRule>
    <cfRule type="cellIs" dxfId="444" priority="13" operator="equal">
      <formula>4</formula>
    </cfRule>
    <cfRule type="cellIs" dxfId="443" priority="14" operator="equal">
      <formula>3</formula>
    </cfRule>
    <cfRule type="cellIs" dxfId="442" priority="15" operator="equal">
      <formula>2</formula>
    </cfRule>
    <cfRule type="cellIs" dxfId="441" priority="16" operator="equal">
      <formula>1</formula>
    </cfRule>
  </conditionalFormatting>
  <conditionalFormatting sqref="D3:D29">
    <cfRule type="cellIs" dxfId="440" priority="11" operator="equal">
      <formula>6</formula>
    </cfRule>
  </conditionalFormatting>
  <conditionalFormatting sqref="F3">
    <cfRule type="cellIs" dxfId="439" priority="6" operator="equal">
      <formula>5</formula>
    </cfRule>
    <cfRule type="cellIs" dxfId="438" priority="7" operator="equal">
      <formula>4</formula>
    </cfRule>
    <cfRule type="cellIs" dxfId="437" priority="8" operator="equal">
      <formula>3</formula>
    </cfRule>
    <cfRule type="cellIs" dxfId="436" priority="9" operator="equal">
      <formula>2</formula>
    </cfRule>
    <cfRule type="cellIs" dxfId="435" priority="10" operator="equal">
      <formula>1</formula>
    </cfRule>
  </conditionalFormatting>
  <conditionalFormatting sqref="F9 F15 F21 F27">
    <cfRule type="cellIs" dxfId="434" priority="1" operator="equal">
      <formula>5</formula>
    </cfRule>
    <cfRule type="cellIs" dxfId="433" priority="2" operator="equal">
      <formula>4</formula>
    </cfRule>
    <cfRule type="cellIs" dxfId="432" priority="3" operator="equal">
      <formula>3</formula>
    </cfRule>
    <cfRule type="cellIs" dxfId="431" priority="4" operator="equal">
      <formula>2</formula>
    </cfRule>
    <cfRule type="cellIs" dxfId="43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0E00-000000000000}">
      <formula1>$L$1:$R$1</formula1>
    </dataValidation>
    <dataValidation allowBlank="1" showInputMessage="1" showErrorMessage="1" errorTitle="ادخال خاطئ" error="رقم عدم التواجد خاطئ" sqref="F3:F29" xr:uid="{00000000-0002-0000-0E00-000001000000}"/>
  </dataValidations>
  <hyperlinks>
    <hyperlink ref="E1:K1" location="'فريق عودة'!A1" display="للرجوع للكشف" xr:uid="{00000000-0004-0000-0E00-000000000000}"/>
  </hyperlinks>
  <printOptions horizontalCentered="1"/>
  <pageMargins left="0" right="0" top="0.5" bottom="0.5" header="0.3" footer="0.3"/>
  <pageSetup paperSize="9"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6">
    <tabColor theme="9" tint="-0.249977111117893"/>
    <pageSetUpPr fitToPage="1"/>
  </sheetPr>
  <dimension ref="A1:AA31"/>
  <sheetViews>
    <sheetView rightToLeft="1" zoomScaleNormal="100" zoomScaleSheetLayoutView="7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1021</v>
      </c>
      <c r="B1" s="153" t="s">
        <v>60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74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74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74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429" priority="205" operator="notEqual">
      <formula>0</formula>
    </cfRule>
  </conditionalFormatting>
  <conditionalFormatting sqref="E3:E5">
    <cfRule type="cellIs" dxfId="428" priority="200" operator="equal">
      <formula>5</formula>
    </cfRule>
    <cfRule type="cellIs" dxfId="427" priority="201" operator="equal">
      <formula>4</formula>
    </cfRule>
    <cfRule type="cellIs" dxfId="426" priority="202" operator="equal">
      <formula>3</formula>
    </cfRule>
    <cfRule type="cellIs" dxfId="425" priority="203" operator="equal">
      <formula>2</formula>
    </cfRule>
    <cfRule type="cellIs" dxfId="424" priority="204" operator="equal">
      <formula>1</formula>
    </cfRule>
  </conditionalFormatting>
  <conditionalFormatting sqref="E3:E5">
    <cfRule type="cellIs" dxfId="423" priority="199" operator="equal">
      <formula>6</formula>
    </cfRule>
  </conditionalFormatting>
  <conditionalFormatting sqref="E6:E26">
    <cfRule type="cellIs" dxfId="422" priority="194" operator="equal">
      <formula>5</formula>
    </cfRule>
    <cfRule type="cellIs" dxfId="421" priority="195" operator="equal">
      <formula>4</formula>
    </cfRule>
    <cfRule type="cellIs" dxfId="420" priority="196" operator="equal">
      <formula>3</formula>
    </cfRule>
    <cfRule type="cellIs" dxfId="419" priority="197" operator="equal">
      <formula>2</formula>
    </cfRule>
    <cfRule type="cellIs" dxfId="418" priority="198" operator="equal">
      <formula>1</formula>
    </cfRule>
  </conditionalFormatting>
  <conditionalFormatting sqref="E6:E26">
    <cfRule type="cellIs" dxfId="417" priority="193" operator="equal">
      <formula>6</formula>
    </cfRule>
  </conditionalFormatting>
  <conditionalFormatting sqref="E27:E29">
    <cfRule type="cellIs" dxfId="416" priority="183" operator="equal">
      <formula>5</formula>
    </cfRule>
    <cfRule type="cellIs" dxfId="415" priority="184" operator="equal">
      <formula>4</formula>
    </cfRule>
    <cfRule type="cellIs" dxfId="414" priority="185" operator="equal">
      <formula>3</formula>
    </cfRule>
    <cfRule type="cellIs" dxfId="413" priority="186" operator="equal">
      <formula>2</formula>
    </cfRule>
    <cfRule type="cellIs" dxfId="412" priority="187" operator="equal">
      <formula>1</formula>
    </cfRule>
  </conditionalFormatting>
  <conditionalFormatting sqref="E27:E29">
    <cfRule type="cellIs" dxfId="411" priority="182" operator="equal">
      <formula>6</formula>
    </cfRule>
  </conditionalFormatting>
  <conditionalFormatting sqref="F4:F8 F28:F29 F22:F26 F16:F20 F10:F14">
    <cfRule type="cellIs" dxfId="410" priority="78" operator="equal">
      <formula>5</formula>
    </cfRule>
    <cfRule type="cellIs" dxfId="409" priority="79" operator="equal">
      <formula>4</formula>
    </cfRule>
    <cfRule type="cellIs" dxfId="408" priority="80" operator="equal">
      <formula>3</formula>
    </cfRule>
    <cfRule type="cellIs" dxfId="407" priority="81" operator="equal">
      <formula>2</formula>
    </cfRule>
    <cfRule type="cellIs" dxfId="406" priority="82" operator="equal">
      <formula>1</formula>
    </cfRule>
  </conditionalFormatting>
  <conditionalFormatting sqref="D3:D29">
    <cfRule type="cellIs" dxfId="405" priority="12" operator="equal">
      <formula>5</formula>
    </cfRule>
    <cfRule type="cellIs" dxfId="404" priority="13" operator="equal">
      <formula>4</formula>
    </cfRule>
    <cfRule type="cellIs" dxfId="403" priority="14" operator="equal">
      <formula>3</formula>
    </cfRule>
    <cfRule type="cellIs" dxfId="402" priority="15" operator="equal">
      <formula>2</formula>
    </cfRule>
    <cfRule type="cellIs" dxfId="401" priority="16" operator="equal">
      <formula>1</formula>
    </cfRule>
  </conditionalFormatting>
  <conditionalFormatting sqref="D3:D29">
    <cfRule type="cellIs" dxfId="400" priority="11" operator="equal">
      <formula>6</formula>
    </cfRule>
  </conditionalFormatting>
  <conditionalFormatting sqref="F3">
    <cfRule type="cellIs" dxfId="399" priority="6" operator="equal">
      <formula>5</formula>
    </cfRule>
    <cfRule type="cellIs" dxfId="398" priority="7" operator="equal">
      <formula>4</formula>
    </cfRule>
    <cfRule type="cellIs" dxfId="397" priority="8" operator="equal">
      <formula>3</formula>
    </cfRule>
    <cfRule type="cellIs" dxfId="396" priority="9" operator="equal">
      <formula>2</formula>
    </cfRule>
    <cfRule type="cellIs" dxfId="395" priority="10" operator="equal">
      <formula>1</formula>
    </cfRule>
  </conditionalFormatting>
  <conditionalFormatting sqref="F9 F15 F21 F27">
    <cfRule type="cellIs" dxfId="394" priority="1" operator="equal">
      <formula>5</formula>
    </cfRule>
    <cfRule type="cellIs" dxfId="393" priority="2" operator="equal">
      <formula>4</formula>
    </cfRule>
    <cfRule type="cellIs" dxfId="392" priority="3" operator="equal">
      <formula>3</formula>
    </cfRule>
    <cfRule type="cellIs" dxfId="391" priority="4" operator="equal">
      <formula>2</formula>
    </cfRule>
    <cfRule type="cellIs" dxfId="39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0F00-000000000000}">
      <formula1>$L$1:$R$1</formula1>
    </dataValidation>
    <dataValidation allowBlank="1" showInputMessage="1" showErrorMessage="1" errorTitle="ادخال خاطئ" error="رقم عدم التواجد خاطئ" sqref="F3:F29" xr:uid="{00000000-0002-0000-0F00-000001000000}"/>
  </dataValidations>
  <hyperlinks>
    <hyperlink ref="E1:K1" location="'فريق عودة'!A1" display="للرجوع للكشف" xr:uid="{00000000-0004-0000-0F00-000000000000}"/>
  </hyperlinks>
  <printOptions horizontalCentered="1"/>
  <pageMargins left="0" right="0" top="0.5" bottom="0.5" header="0.3" footer="0.3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8">
    <tabColor theme="9" tint="-0.249977111117893"/>
  </sheetPr>
  <dimension ref="A1:AA31"/>
  <sheetViews>
    <sheetView rightToLeft="1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1.140625" style="139" bestFit="1" customWidth="1"/>
    <col min="20" max="20" width="5.42578125" style="82" hidden="1" customWidth="1"/>
    <col min="21" max="21" width="4.42578125" style="82" hidden="1" customWidth="1"/>
    <col min="22" max="22" width="1.85546875" style="82" hidden="1" customWidth="1"/>
    <col min="23" max="23" width="5" style="82" hidden="1" customWidth="1"/>
    <col min="24" max="24" width="5.42578125" style="82" hidden="1" customWidth="1"/>
    <col min="25" max="25" width="6.140625" style="82" hidden="1" customWidth="1"/>
    <col min="26" max="26" width="4.42578125" style="82" hidden="1" customWidth="1"/>
    <col min="27" max="27" width="1.85546875" style="82" hidden="1" customWidth="1"/>
    <col min="28" max="16384" width="9.140625" style="82"/>
  </cols>
  <sheetData>
    <row r="1" spans="1:27" s="61" customFormat="1" ht="30" customHeight="1" thickBot="1" x14ac:dyDescent="0.3">
      <c r="A1" s="87">
        <v>1028</v>
      </c>
      <c r="B1" s="153" t="s">
        <v>62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 t="s">
        <v>98</v>
      </c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389" priority="205" operator="notEqual">
      <formula>0</formula>
    </cfRule>
  </conditionalFormatting>
  <conditionalFormatting sqref="E3:E5">
    <cfRule type="cellIs" dxfId="388" priority="200" operator="equal">
      <formula>5</formula>
    </cfRule>
    <cfRule type="cellIs" dxfId="387" priority="201" operator="equal">
      <formula>4</formula>
    </cfRule>
    <cfRule type="cellIs" dxfId="386" priority="202" operator="equal">
      <formula>3</formula>
    </cfRule>
    <cfRule type="cellIs" dxfId="385" priority="203" operator="equal">
      <formula>2</formula>
    </cfRule>
    <cfRule type="cellIs" dxfId="384" priority="204" operator="equal">
      <formula>1</formula>
    </cfRule>
  </conditionalFormatting>
  <conditionalFormatting sqref="E3:E5">
    <cfRule type="cellIs" dxfId="383" priority="199" operator="equal">
      <formula>6</formula>
    </cfRule>
  </conditionalFormatting>
  <conditionalFormatting sqref="E6:E26">
    <cfRule type="cellIs" dxfId="382" priority="194" operator="equal">
      <formula>5</formula>
    </cfRule>
    <cfRule type="cellIs" dxfId="381" priority="195" operator="equal">
      <formula>4</formula>
    </cfRule>
    <cfRule type="cellIs" dxfId="380" priority="196" operator="equal">
      <formula>3</formula>
    </cfRule>
    <cfRule type="cellIs" dxfId="379" priority="197" operator="equal">
      <formula>2</formula>
    </cfRule>
    <cfRule type="cellIs" dxfId="378" priority="198" operator="equal">
      <formula>1</formula>
    </cfRule>
  </conditionalFormatting>
  <conditionalFormatting sqref="E6:E26">
    <cfRule type="cellIs" dxfId="377" priority="193" operator="equal">
      <formula>6</formula>
    </cfRule>
  </conditionalFormatting>
  <conditionalFormatting sqref="E27:E29">
    <cfRule type="cellIs" dxfId="376" priority="183" operator="equal">
      <formula>5</formula>
    </cfRule>
    <cfRule type="cellIs" dxfId="375" priority="184" operator="equal">
      <formula>4</formula>
    </cfRule>
    <cfRule type="cellIs" dxfId="374" priority="185" operator="equal">
      <formula>3</formula>
    </cfRule>
    <cfRule type="cellIs" dxfId="373" priority="186" operator="equal">
      <formula>2</formula>
    </cfRule>
    <cfRule type="cellIs" dxfId="372" priority="187" operator="equal">
      <formula>1</formula>
    </cfRule>
  </conditionalFormatting>
  <conditionalFormatting sqref="E27:E29">
    <cfRule type="cellIs" dxfId="371" priority="182" operator="equal">
      <formula>6</formula>
    </cfRule>
  </conditionalFormatting>
  <conditionalFormatting sqref="F4:F8 F28:F29 F22:F26 F16:F20 F10:F14">
    <cfRule type="cellIs" dxfId="370" priority="78" operator="equal">
      <formula>5</formula>
    </cfRule>
    <cfRule type="cellIs" dxfId="369" priority="79" operator="equal">
      <formula>4</formula>
    </cfRule>
    <cfRule type="cellIs" dxfId="368" priority="80" operator="equal">
      <formula>3</formula>
    </cfRule>
    <cfRule type="cellIs" dxfId="367" priority="81" operator="equal">
      <formula>2</formula>
    </cfRule>
    <cfRule type="cellIs" dxfId="366" priority="82" operator="equal">
      <formula>1</formula>
    </cfRule>
  </conditionalFormatting>
  <conditionalFormatting sqref="D3:D29">
    <cfRule type="cellIs" dxfId="365" priority="12" operator="equal">
      <formula>5</formula>
    </cfRule>
    <cfRule type="cellIs" dxfId="364" priority="13" operator="equal">
      <formula>4</formula>
    </cfRule>
    <cfRule type="cellIs" dxfId="363" priority="14" operator="equal">
      <formula>3</formula>
    </cfRule>
    <cfRule type="cellIs" dxfId="362" priority="15" operator="equal">
      <formula>2</formula>
    </cfRule>
    <cfRule type="cellIs" dxfId="361" priority="16" operator="equal">
      <formula>1</formula>
    </cfRule>
  </conditionalFormatting>
  <conditionalFormatting sqref="D3:D29">
    <cfRule type="cellIs" dxfId="360" priority="11" operator="equal">
      <formula>6</formula>
    </cfRule>
  </conditionalFormatting>
  <conditionalFormatting sqref="F3">
    <cfRule type="cellIs" dxfId="359" priority="6" operator="equal">
      <formula>5</formula>
    </cfRule>
    <cfRule type="cellIs" dxfId="358" priority="7" operator="equal">
      <formula>4</formula>
    </cfRule>
    <cfRule type="cellIs" dxfId="357" priority="8" operator="equal">
      <formula>3</formula>
    </cfRule>
    <cfRule type="cellIs" dxfId="356" priority="9" operator="equal">
      <formula>2</formula>
    </cfRule>
    <cfRule type="cellIs" dxfId="355" priority="10" operator="equal">
      <formula>1</formula>
    </cfRule>
  </conditionalFormatting>
  <conditionalFormatting sqref="F9 F15 F21 F27">
    <cfRule type="cellIs" dxfId="354" priority="1" operator="equal">
      <formula>5</formula>
    </cfRule>
    <cfRule type="cellIs" dxfId="353" priority="2" operator="equal">
      <formula>4</formula>
    </cfRule>
    <cfRule type="cellIs" dxfId="352" priority="3" operator="equal">
      <formula>3</formula>
    </cfRule>
    <cfRule type="cellIs" dxfId="351" priority="4" operator="equal">
      <formula>2</formula>
    </cfRule>
    <cfRule type="cellIs" dxfId="35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1000-000000000000}">
      <formula1>$L$1:$R$1</formula1>
    </dataValidation>
    <dataValidation allowBlank="1" showInputMessage="1" showErrorMessage="1" errorTitle="ادخال خاطئ" error="رقم عدم التواجد خاطئ" sqref="F3:F29" xr:uid="{00000000-0002-0000-1000-000001000000}"/>
  </dataValidations>
  <hyperlinks>
    <hyperlink ref="E1:K1" location="'فريق عودة'!A1" display="للرجوع للكشف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1035</v>
      </c>
      <c r="B1" s="153" t="s">
        <v>63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>
        <v>1</v>
      </c>
      <c r="F11" s="31" t="str">
        <f t="shared" si="22"/>
        <v xml:space="preserve">اذن صباحا </v>
      </c>
      <c r="G11" s="32">
        <f t="shared" si="23"/>
        <v>-0.4375</v>
      </c>
      <c r="H11" s="32">
        <f t="shared" si="24"/>
        <v>0</v>
      </c>
      <c r="I11" s="32">
        <f t="shared" si="25"/>
        <v>-0.375</v>
      </c>
      <c r="J11" s="32">
        <f t="shared" si="26"/>
        <v>-0.4375</v>
      </c>
      <c r="K11" s="33">
        <f t="shared" si="27"/>
        <v>0</v>
      </c>
      <c r="L11" s="33">
        <f t="shared" si="28"/>
        <v>1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>
        <v>1</v>
      </c>
      <c r="F13" s="31" t="str">
        <f t="shared" si="22"/>
        <v xml:space="preserve">اذن صباحا </v>
      </c>
      <c r="G13" s="32">
        <f t="shared" si="23"/>
        <v>-0.4375</v>
      </c>
      <c r="H13" s="32">
        <f t="shared" si="24"/>
        <v>0</v>
      </c>
      <c r="I13" s="32">
        <f t="shared" si="25"/>
        <v>-0.375</v>
      </c>
      <c r="J13" s="32">
        <f t="shared" si="26"/>
        <v>-0.4375</v>
      </c>
      <c r="K13" s="33">
        <f t="shared" si="27"/>
        <v>0</v>
      </c>
      <c r="L13" s="33">
        <f t="shared" si="28"/>
        <v>1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2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349" priority="182" operator="notEqual">
      <formula>0</formula>
    </cfRule>
  </conditionalFormatting>
  <conditionalFormatting sqref="E3:E5">
    <cfRule type="cellIs" dxfId="348" priority="177" operator="equal">
      <formula>5</formula>
    </cfRule>
    <cfRule type="cellIs" dxfId="347" priority="178" operator="equal">
      <formula>4</formula>
    </cfRule>
    <cfRule type="cellIs" dxfId="346" priority="179" operator="equal">
      <formula>3</formula>
    </cfRule>
    <cfRule type="cellIs" dxfId="345" priority="180" operator="equal">
      <formula>2</formula>
    </cfRule>
    <cfRule type="cellIs" dxfId="344" priority="181" operator="equal">
      <formula>1</formula>
    </cfRule>
  </conditionalFormatting>
  <conditionalFormatting sqref="E3:E5">
    <cfRule type="cellIs" dxfId="343" priority="176" operator="equal">
      <formula>6</formula>
    </cfRule>
  </conditionalFormatting>
  <conditionalFormatting sqref="E6:E26">
    <cfRule type="cellIs" dxfId="342" priority="171" operator="equal">
      <formula>5</formula>
    </cfRule>
    <cfRule type="cellIs" dxfId="341" priority="172" operator="equal">
      <formula>4</formula>
    </cfRule>
    <cfRule type="cellIs" dxfId="340" priority="173" operator="equal">
      <formula>3</formula>
    </cfRule>
    <cfRule type="cellIs" dxfId="339" priority="174" operator="equal">
      <formula>2</formula>
    </cfRule>
    <cfRule type="cellIs" dxfId="338" priority="175" operator="equal">
      <formula>1</formula>
    </cfRule>
  </conditionalFormatting>
  <conditionalFormatting sqref="E6:E26">
    <cfRule type="cellIs" dxfId="337" priority="170" operator="equal">
      <formula>6</formula>
    </cfRule>
  </conditionalFormatting>
  <conditionalFormatting sqref="E27:E29">
    <cfRule type="cellIs" dxfId="336" priority="160" operator="equal">
      <formula>5</formula>
    </cfRule>
    <cfRule type="cellIs" dxfId="335" priority="161" operator="equal">
      <formula>4</formula>
    </cfRule>
    <cfRule type="cellIs" dxfId="334" priority="162" operator="equal">
      <formula>3</formula>
    </cfRule>
    <cfRule type="cellIs" dxfId="333" priority="163" operator="equal">
      <formula>2</formula>
    </cfRule>
    <cfRule type="cellIs" dxfId="332" priority="164" operator="equal">
      <formula>1</formula>
    </cfRule>
  </conditionalFormatting>
  <conditionalFormatting sqref="E27:E29">
    <cfRule type="cellIs" dxfId="331" priority="159" operator="equal">
      <formula>6</formula>
    </cfRule>
  </conditionalFormatting>
  <conditionalFormatting sqref="F4:F8 F28:F29 F22:F26 F16:F20 F10:F14">
    <cfRule type="cellIs" dxfId="330" priority="72" operator="equal">
      <formula>5</formula>
    </cfRule>
    <cfRule type="cellIs" dxfId="329" priority="73" operator="equal">
      <formula>4</formula>
    </cfRule>
    <cfRule type="cellIs" dxfId="328" priority="74" operator="equal">
      <formula>3</formula>
    </cfRule>
    <cfRule type="cellIs" dxfId="327" priority="75" operator="equal">
      <formula>2</formula>
    </cfRule>
    <cfRule type="cellIs" dxfId="326" priority="76" operator="equal">
      <formula>1</formula>
    </cfRule>
  </conditionalFormatting>
  <conditionalFormatting sqref="D3:D29">
    <cfRule type="cellIs" dxfId="325" priority="12" operator="equal">
      <formula>5</formula>
    </cfRule>
    <cfRule type="cellIs" dxfId="324" priority="13" operator="equal">
      <formula>4</formula>
    </cfRule>
    <cfRule type="cellIs" dxfId="323" priority="14" operator="equal">
      <formula>3</formula>
    </cfRule>
    <cfRule type="cellIs" dxfId="322" priority="15" operator="equal">
      <formula>2</formula>
    </cfRule>
    <cfRule type="cellIs" dxfId="321" priority="16" operator="equal">
      <formula>1</formula>
    </cfRule>
  </conditionalFormatting>
  <conditionalFormatting sqref="D3:D29">
    <cfRule type="cellIs" dxfId="320" priority="11" operator="equal">
      <formula>6</formula>
    </cfRule>
  </conditionalFormatting>
  <conditionalFormatting sqref="F3">
    <cfRule type="cellIs" dxfId="319" priority="6" operator="equal">
      <formula>5</formula>
    </cfRule>
    <cfRule type="cellIs" dxfId="318" priority="7" operator="equal">
      <formula>4</formula>
    </cfRule>
    <cfRule type="cellIs" dxfId="317" priority="8" operator="equal">
      <formula>3</formula>
    </cfRule>
    <cfRule type="cellIs" dxfId="316" priority="9" operator="equal">
      <formula>2</formula>
    </cfRule>
    <cfRule type="cellIs" dxfId="315" priority="10" operator="equal">
      <formula>1</formula>
    </cfRule>
  </conditionalFormatting>
  <conditionalFormatting sqref="F9 F15 F21 F27">
    <cfRule type="cellIs" dxfId="314" priority="1" operator="equal">
      <formula>5</formula>
    </cfRule>
    <cfRule type="cellIs" dxfId="313" priority="2" operator="equal">
      <formula>4</formula>
    </cfRule>
    <cfRule type="cellIs" dxfId="312" priority="3" operator="equal">
      <formula>3</formula>
    </cfRule>
    <cfRule type="cellIs" dxfId="311" priority="4" operator="equal">
      <formula>2</formula>
    </cfRule>
    <cfRule type="cellIs" dxfId="310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1100-000000000000}"/>
    <dataValidation type="list" allowBlank="1" showInputMessage="1" showErrorMessage="1" errorTitle="ادخال خاطئ" error="رقم عدم التواجد خاطئ" sqref="E3:E29" xr:uid="{00000000-0002-0000-1100-000001000000}">
      <formula1>$L$1:$R$1</formula1>
    </dataValidation>
  </dataValidations>
  <hyperlinks>
    <hyperlink ref="E1:K1" location="'فريق عودة'!A1" display="للرجوع للكشف" xr:uid="{00000000-0004-0000-1100-000000000000}"/>
  </hyperlinks>
  <printOptions horizontalCentered="1"/>
  <pageMargins left="0" right="0" top="0.5" bottom="0.5" header="0.3" footer="0.3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3">
    <tabColor theme="9" tint="-0.249977111117893"/>
  </sheetPr>
  <dimension ref="A1:AA31"/>
  <sheetViews>
    <sheetView rightToLeft="1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1060</v>
      </c>
      <c r="B1" s="153" t="s">
        <v>71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151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151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151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151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151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>
        <v>1</v>
      </c>
      <c r="F15" s="31" t="str">
        <f t="shared" si="22"/>
        <v xml:space="preserve">اذن صباحا </v>
      </c>
      <c r="G15" s="32">
        <f>IF(E15=1,(D15-$X$7),0)</f>
        <v>-0.45833333333333331</v>
      </c>
      <c r="H15" s="32">
        <f t="shared" si="24"/>
        <v>0</v>
      </c>
      <c r="I15" s="32">
        <f t="shared" si="25"/>
        <v>-0.41666666666666669</v>
      </c>
      <c r="J15" s="32">
        <f t="shared" si="26"/>
        <v>-0.45833333333333331</v>
      </c>
      <c r="K15" s="33">
        <f>IF(J15&gt;=$Z$8,$AA$8,0)</f>
        <v>0</v>
      </c>
      <c r="L15" s="33">
        <f t="shared" si="28"/>
        <v>1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151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151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151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151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151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309" priority="166" operator="notEqual">
      <formula>0</formula>
    </cfRule>
  </conditionalFormatting>
  <conditionalFormatting sqref="E3:E5">
    <cfRule type="cellIs" dxfId="308" priority="161" operator="equal">
      <formula>5</formula>
    </cfRule>
    <cfRule type="cellIs" dxfId="307" priority="162" operator="equal">
      <formula>4</formula>
    </cfRule>
    <cfRule type="cellIs" dxfId="306" priority="163" operator="equal">
      <formula>3</formula>
    </cfRule>
    <cfRule type="cellIs" dxfId="305" priority="164" operator="equal">
      <formula>2</formula>
    </cfRule>
    <cfRule type="cellIs" dxfId="304" priority="165" operator="equal">
      <formula>1</formula>
    </cfRule>
  </conditionalFormatting>
  <conditionalFormatting sqref="E3:E5">
    <cfRule type="cellIs" dxfId="303" priority="160" operator="equal">
      <formula>6</formula>
    </cfRule>
  </conditionalFormatting>
  <conditionalFormatting sqref="E6:E26">
    <cfRule type="cellIs" dxfId="302" priority="155" operator="equal">
      <formula>5</formula>
    </cfRule>
    <cfRule type="cellIs" dxfId="301" priority="156" operator="equal">
      <formula>4</formula>
    </cfRule>
    <cfRule type="cellIs" dxfId="300" priority="157" operator="equal">
      <formula>3</formula>
    </cfRule>
    <cfRule type="cellIs" dxfId="299" priority="158" operator="equal">
      <formula>2</formula>
    </cfRule>
    <cfRule type="cellIs" dxfId="298" priority="159" operator="equal">
      <formula>1</formula>
    </cfRule>
  </conditionalFormatting>
  <conditionalFormatting sqref="E6:E26">
    <cfRule type="cellIs" dxfId="297" priority="154" operator="equal">
      <formula>6</formula>
    </cfRule>
  </conditionalFormatting>
  <conditionalFormatting sqref="E27:E29">
    <cfRule type="cellIs" dxfId="296" priority="144" operator="equal">
      <formula>5</formula>
    </cfRule>
    <cfRule type="cellIs" dxfId="295" priority="145" operator="equal">
      <formula>4</formula>
    </cfRule>
    <cfRule type="cellIs" dxfId="294" priority="146" operator="equal">
      <formula>3</formula>
    </cfRule>
    <cfRule type="cellIs" dxfId="293" priority="147" operator="equal">
      <formula>2</formula>
    </cfRule>
    <cfRule type="cellIs" dxfId="292" priority="148" operator="equal">
      <formula>1</formula>
    </cfRule>
  </conditionalFormatting>
  <conditionalFormatting sqref="E27:E29">
    <cfRule type="cellIs" dxfId="291" priority="143" operator="equal">
      <formula>6</formula>
    </cfRule>
  </conditionalFormatting>
  <conditionalFormatting sqref="F4:F8 F28:F29 F22:F26 F16:F20 F10:F14">
    <cfRule type="cellIs" dxfId="290" priority="78" operator="equal">
      <formula>5</formula>
    </cfRule>
    <cfRule type="cellIs" dxfId="289" priority="79" operator="equal">
      <formula>4</formula>
    </cfRule>
    <cfRule type="cellIs" dxfId="288" priority="80" operator="equal">
      <formula>3</formula>
    </cfRule>
    <cfRule type="cellIs" dxfId="287" priority="81" operator="equal">
      <formula>2</formula>
    </cfRule>
    <cfRule type="cellIs" dxfId="286" priority="82" operator="equal">
      <formula>1</formula>
    </cfRule>
  </conditionalFormatting>
  <conditionalFormatting sqref="D3:D20 D22:D29">
    <cfRule type="cellIs" dxfId="285" priority="18" operator="equal">
      <formula>5</formula>
    </cfRule>
    <cfRule type="cellIs" dxfId="284" priority="19" operator="equal">
      <formula>4</formula>
    </cfRule>
    <cfRule type="cellIs" dxfId="283" priority="20" operator="equal">
      <formula>3</formula>
    </cfRule>
    <cfRule type="cellIs" dxfId="282" priority="21" operator="equal">
      <formula>2</formula>
    </cfRule>
    <cfRule type="cellIs" dxfId="281" priority="22" operator="equal">
      <formula>1</formula>
    </cfRule>
  </conditionalFormatting>
  <conditionalFormatting sqref="D3:D20 D22:D29">
    <cfRule type="cellIs" dxfId="280" priority="17" operator="equal">
      <formula>6</formula>
    </cfRule>
  </conditionalFormatting>
  <conditionalFormatting sqref="D21">
    <cfRule type="cellIs" dxfId="279" priority="12" operator="equal">
      <formula>5</formula>
    </cfRule>
    <cfRule type="cellIs" dxfId="278" priority="13" operator="equal">
      <formula>4</formula>
    </cfRule>
    <cfRule type="cellIs" dxfId="277" priority="14" operator="equal">
      <formula>3</formula>
    </cfRule>
    <cfRule type="cellIs" dxfId="276" priority="15" operator="equal">
      <formula>2</formula>
    </cfRule>
    <cfRule type="cellIs" dxfId="275" priority="16" operator="equal">
      <formula>1</formula>
    </cfRule>
  </conditionalFormatting>
  <conditionalFormatting sqref="D21">
    <cfRule type="cellIs" dxfId="274" priority="11" operator="equal">
      <formula>6</formula>
    </cfRule>
  </conditionalFormatting>
  <conditionalFormatting sqref="F3">
    <cfRule type="cellIs" dxfId="273" priority="6" operator="equal">
      <formula>5</formula>
    </cfRule>
    <cfRule type="cellIs" dxfId="272" priority="7" operator="equal">
      <formula>4</formula>
    </cfRule>
    <cfRule type="cellIs" dxfId="271" priority="8" operator="equal">
      <formula>3</formula>
    </cfRule>
    <cfRule type="cellIs" dxfId="270" priority="9" operator="equal">
      <formula>2</formula>
    </cfRule>
    <cfRule type="cellIs" dxfId="269" priority="10" operator="equal">
      <formula>1</formula>
    </cfRule>
  </conditionalFormatting>
  <conditionalFormatting sqref="F9 F15 F21 F27">
    <cfRule type="cellIs" dxfId="268" priority="1" operator="equal">
      <formula>5</formula>
    </cfRule>
    <cfRule type="cellIs" dxfId="267" priority="2" operator="equal">
      <formula>4</formula>
    </cfRule>
    <cfRule type="cellIs" dxfId="266" priority="3" operator="equal">
      <formula>3</formula>
    </cfRule>
    <cfRule type="cellIs" dxfId="265" priority="4" operator="equal">
      <formula>2</formula>
    </cfRule>
    <cfRule type="cellIs" dxfId="264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1200-000000000000}">
      <formula1>$L$1:$R$1</formula1>
    </dataValidation>
    <dataValidation allowBlank="1" showInputMessage="1" showErrorMessage="1" errorTitle="ادخال خاطئ" error="رقم عدم التواجد خاطئ" sqref="F3:F29" xr:uid="{00000000-0002-0000-1200-000001000000}"/>
  </dataValidations>
  <hyperlinks>
    <hyperlink ref="E1:K1" location="'فريق عودة'!A1" display="للرجوع للكشف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249977111117893"/>
    <pageSetUpPr fitToPage="1"/>
  </sheetPr>
  <dimension ref="A1:BE31"/>
  <sheetViews>
    <sheetView rightToLeft="1" zoomScaleNormal="100" workbookViewId="0">
      <pane ySplit="2" topLeftCell="A3" activePane="bottomLeft" state="frozen"/>
      <selection activeCell="E1" sqref="E1:O1"/>
      <selection pane="bottomLeft" activeCell="E1" sqref="E1:K1"/>
    </sheetView>
  </sheetViews>
  <sheetFormatPr baseColWidth="10" defaultColWidth="9.140625" defaultRowHeight="21.75" outlineLevelCol="1" x14ac:dyDescent="0.25"/>
  <cols>
    <col min="1" max="1" width="8.28515625" style="82" customWidth="1"/>
    <col min="2" max="2" width="14" style="82" customWidth="1"/>
    <col min="3" max="3" width="10.42578125" style="82" hidden="1" customWidth="1"/>
    <col min="4" max="5" width="14.285156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4.85546875" style="101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4" width="7" style="82" hidden="1" customWidth="1"/>
    <col min="25" max="25" width="3.85546875" style="82" hidden="1" customWidth="1"/>
    <col min="26" max="26" width="2.140625" style="82" hidden="1" customWidth="1"/>
    <col min="27" max="57" width="9.140625" style="38"/>
    <col min="58" max="16384" width="9.140625" style="82"/>
  </cols>
  <sheetData>
    <row r="1" spans="1:57" s="61" customFormat="1" ht="29.25" customHeight="1" thickBot="1" x14ac:dyDescent="0.3">
      <c r="A1" s="87">
        <v>409</v>
      </c>
      <c r="B1" s="153" t="s">
        <v>38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</row>
    <row r="2" spans="1:57" s="85" customFormat="1" ht="28.5" customHeight="1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>IF(E3=1,"اذن صباحا ",IF(E3=2,"مأموريه",IF(E3=3,"غياب",IF(E3=4,"أجازه مخصومه",IF(E3=5,"أجازه غيرمخصومه",IF(E3=6,"اذن مساءا",0))))))</f>
        <v>0</v>
      </c>
      <c r="G3" s="32">
        <f>IF(E3=1,(D3-T$4),0)</f>
        <v>0</v>
      </c>
      <c r="H3" s="32">
        <f t="shared" ref="H3" si="0">IF(E3=2,-0.000694444444444497,0)</f>
        <v>0</v>
      </c>
      <c r="I3" s="32">
        <f t="shared" ref="I3" si="1">D3-C3</f>
        <v>-0.41666666666666669</v>
      </c>
      <c r="J3" s="32">
        <f t="shared" ref="J3" si="2">IF(E3=1,G3,IF(E3=2,H3,I3))</f>
        <v>-0.41666666666666669</v>
      </c>
      <c r="K3" s="33">
        <f>IF(AND(J3&gt;=$Y$5,J3&lt;$Y$6),$Z$5,IF(J3&gt;=$Y$6,$Z$6,0))</f>
        <v>0</v>
      </c>
      <c r="L3" s="33">
        <f t="shared" ref="L3" si="3">IF(E3=1,1,0)</f>
        <v>0</v>
      </c>
      <c r="M3" s="33">
        <f t="shared" ref="M3" si="4">IF(E3=2,1,0)</f>
        <v>0</v>
      </c>
      <c r="N3" s="33">
        <f t="shared" ref="N3" si="5">IF(AND(E3=3,K3=0),2,0)</f>
        <v>0</v>
      </c>
      <c r="O3" s="33">
        <f t="shared" ref="O3" si="6">IF(E3=4,1,0)</f>
        <v>0</v>
      </c>
      <c r="P3" s="33">
        <f t="shared" ref="P3" si="7">IF(E3=5,1,0)</f>
        <v>0</v>
      </c>
      <c r="Q3" s="33">
        <f t="shared" ref="Q3" si="8">IF(E3=6,1,0)</f>
        <v>0</v>
      </c>
      <c r="R3" s="34"/>
      <c r="S3" s="25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92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9">IF(E4=1,"اذن صباحا ",IF(E4=2,"مأموريه",IF(E4=3,"غياب",IF(E4=4,"أجازه مخصومه",IF(E4=5,"أجازه غيرمخصومه",IF(E4=6,"اذن مساءا",0))))))</f>
        <v>0</v>
      </c>
      <c r="G4" s="32">
        <f t="shared" ref="G4" si="10">IF(E4=1,(D4-T$4),0)</f>
        <v>0</v>
      </c>
      <c r="H4" s="32">
        <f t="shared" ref="H4" si="11">IF(E4=2,-0.000694444444444497,0)</f>
        <v>0</v>
      </c>
      <c r="I4" s="32">
        <f t="shared" ref="I4" si="12">D4-C4</f>
        <v>-0.375</v>
      </c>
      <c r="J4" s="32">
        <f t="shared" ref="J4" si="13">IF(E4=1,G4,IF(E4=2,H4,I4))</f>
        <v>-0.375</v>
      </c>
      <c r="K4" s="33">
        <f t="shared" ref="K4" si="14">IF(AND(J4&gt;=$U$5,J4&lt;$U$6),$V$5,IF(AND(J4&gt;=U$6,J4&lt;U$7),V$6,IF(J4&gt;=U$7,V$7,0)))</f>
        <v>0</v>
      </c>
      <c r="L4" s="33">
        <f t="shared" ref="L4" si="15">IF(E4=1,1,0)</f>
        <v>0</v>
      </c>
      <c r="M4" s="33">
        <f t="shared" ref="M4" si="16">IF(E4=2,1,0)</f>
        <v>0</v>
      </c>
      <c r="N4" s="33">
        <f t="shared" ref="N4" si="17">IF(AND(E4=3,K4=0),2,0)</f>
        <v>0</v>
      </c>
      <c r="O4" s="33">
        <f t="shared" ref="O4" si="18">IF(E4=4,1,0)</f>
        <v>0</v>
      </c>
      <c r="P4" s="33">
        <f t="shared" ref="P4" si="19">IF(E4=5,1,0)</f>
        <v>0</v>
      </c>
      <c r="Q4" s="33">
        <f t="shared" ref="Q4" si="20">IF(E4=6,1,0)</f>
        <v>0</v>
      </c>
      <c r="R4" s="56"/>
      <c r="S4" s="25"/>
      <c r="T4" s="58">
        <v>0.45833333333333331</v>
      </c>
      <c r="U4" s="76"/>
      <c r="V4" s="76"/>
      <c r="W4" s="76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</row>
    <row r="5" spans="1:57" s="92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1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2">IF(E5=1,(D5-T$4),0)</f>
        <v>0</v>
      </c>
      <c r="H5" s="32">
        <f t="shared" ref="H5:H28" si="23">IF(E5=2,-0.000694444444444497,0)</f>
        <v>0</v>
      </c>
      <c r="I5" s="32">
        <f t="shared" ref="I5:I28" si="24">D5-C5</f>
        <v>-0.375</v>
      </c>
      <c r="J5" s="32">
        <f t="shared" ref="J5:J28" si="25">IF(E5=1,G5,IF(E5=2,H5,I5))</f>
        <v>-0.375</v>
      </c>
      <c r="K5" s="33">
        <f t="shared" ref="K5:K28" si="26">IF(AND(J5&gt;=$U$5,J5&lt;$U$6),$V$5,IF(AND(J5&gt;=U$6,J5&lt;U$7),V$6,IF(J5&gt;=U$7,V$7,0)))</f>
        <v>0</v>
      </c>
      <c r="L5" s="33">
        <f t="shared" ref="L5:L28" si="27">IF(E5=1,1,0)</f>
        <v>0</v>
      </c>
      <c r="M5" s="33">
        <f t="shared" ref="M5:M28" si="28">IF(E5=2,1,0)</f>
        <v>0</v>
      </c>
      <c r="N5" s="33">
        <f t="shared" ref="N5:N28" si="29">IF(AND(E5=3,K5=0),2,0)</f>
        <v>0</v>
      </c>
      <c r="O5" s="33">
        <f t="shared" ref="O5:O28" si="30">IF(E5=4,1,0)</f>
        <v>0</v>
      </c>
      <c r="P5" s="33">
        <f t="shared" ref="P5:P28" si="31">IF(E5=5,1,0)</f>
        <v>0</v>
      </c>
      <c r="Q5" s="33">
        <f t="shared" ref="Q5:Q28" si="32">IF(E5=6,1,0)</f>
        <v>0</v>
      </c>
      <c r="R5" s="35"/>
      <c r="S5" s="36"/>
      <c r="T5" s="54"/>
      <c r="U5" s="59">
        <v>6.9444444444449749E-4</v>
      </c>
      <c r="V5" s="76">
        <v>2</v>
      </c>
      <c r="W5" s="76"/>
      <c r="X5" s="76"/>
      <c r="Y5" s="77"/>
      <c r="Z5" s="76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</row>
    <row r="6" spans="1:57" s="38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1"/>
        <v>0</v>
      </c>
      <c r="G6" s="32">
        <f t="shared" si="22"/>
        <v>0</v>
      </c>
      <c r="H6" s="32">
        <f t="shared" si="23"/>
        <v>0</v>
      </c>
      <c r="I6" s="32">
        <f t="shared" si="24"/>
        <v>-0.375</v>
      </c>
      <c r="J6" s="32">
        <f t="shared" si="25"/>
        <v>-0.375</v>
      </c>
      <c r="K6" s="33">
        <f t="shared" si="26"/>
        <v>0</v>
      </c>
      <c r="L6" s="33">
        <f t="shared" si="27"/>
        <v>0</v>
      </c>
      <c r="M6" s="33">
        <f t="shared" si="28"/>
        <v>0</v>
      </c>
      <c r="N6" s="33">
        <f t="shared" si="29"/>
        <v>0</v>
      </c>
      <c r="O6" s="33">
        <f t="shared" si="30"/>
        <v>0</v>
      </c>
      <c r="P6" s="33">
        <f t="shared" si="31"/>
        <v>0</v>
      </c>
      <c r="Q6" s="33">
        <f t="shared" si="32"/>
        <v>0</v>
      </c>
      <c r="R6" s="34"/>
      <c r="S6" s="37"/>
      <c r="T6" s="54"/>
      <c r="U6" s="59">
        <v>1.1111111111111127E-2</v>
      </c>
      <c r="V6" s="76">
        <v>4</v>
      </c>
      <c r="W6" s="76"/>
      <c r="X6" s="58"/>
      <c r="Y6" s="77">
        <v>6.9444444444444198E-4</v>
      </c>
      <c r="Z6" s="76">
        <v>8</v>
      </c>
    </row>
    <row r="7" spans="1:57" s="38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1"/>
        <v>0</v>
      </c>
      <c r="G7" s="32">
        <f t="shared" si="22"/>
        <v>0</v>
      </c>
      <c r="H7" s="32">
        <f t="shared" si="23"/>
        <v>0</v>
      </c>
      <c r="I7" s="32">
        <f t="shared" si="24"/>
        <v>-0.375</v>
      </c>
      <c r="J7" s="32">
        <f t="shared" si="25"/>
        <v>-0.375</v>
      </c>
      <c r="K7" s="33">
        <f t="shared" si="26"/>
        <v>0</v>
      </c>
      <c r="L7" s="33">
        <f t="shared" si="27"/>
        <v>0</v>
      </c>
      <c r="M7" s="33">
        <f t="shared" si="28"/>
        <v>0</v>
      </c>
      <c r="N7" s="33">
        <f t="shared" si="29"/>
        <v>0</v>
      </c>
      <c r="O7" s="33">
        <f t="shared" si="30"/>
        <v>0</v>
      </c>
      <c r="P7" s="33">
        <f t="shared" si="31"/>
        <v>0</v>
      </c>
      <c r="Q7" s="33">
        <f t="shared" si="32"/>
        <v>0</v>
      </c>
      <c r="R7" s="34"/>
      <c r="S7" s="25"/>
      <c r="T7" s="54"/>
      <c r="U7" s="59">
        <v>4.2361111111111127E-2</v>
      </c>
      <c r="V7" s="76">
        <v>8</v>
      </c>
      <c r="W7" s="76"/>
    </row>
    <row r="8" spans="1:57" s="38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1"/>
        <v>0</v>
      </c>
      <c r="G8" s="32">
        <f t="shared" si="22"/>
        <v>0</v>
      </c>
      <c r="H8" s="32">
        <f t="shared" si="23"/>
        <v>0</v>
      </c>
      <c r="I8" s="32">
        <f t="shared" si="24"/>
        <v>-0.375</v>
      </c>
      <c r="J8" s="32">
        <f t="shared" si="25"/>
        <v>-0.375</v>
      </c>
      <c r="K8" s="33">
        <f t="shared" si="26"/>
        <v>0</v>
      </c>
      <c r="L8" s="33">
        <f t="shared" si="27"/>
        <v>0</v>
      </c>
      <c r="M8" s="33">
        <f t="shared" si="28"/>
        <v>0</v>
      </c>
      <c r="N8" s="33">
        <f t="shared" si="29"/>
        <v>0</v>
      </c>
      <c r="O8" s="33">
        <f t="shared" si="30"/>
        <v>0</v>
      </c>
      <c r="P8" s="33">
        <f t="shared" si="31"/>
        <v>0</v>
      </c>
      <c r="Q8" s="33">
        <f t="shared" si="32"/>
        <v>0</v>
      </c>
      <c r="R8" s="34"/>
      <c r="S8" s="25"/>
      <c r="U8" s="67"/>
      <c r="V8" s="76"/>
      <c r="W8" s="76"/>
    </row>
    <row r="9" spans="1:57" s="38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>IF(E9=1,"اذن صباحا ",IF(E9=2,"مأموريه",IF(E9=3,"غياب",IF(E9=4,"أجازه مخصومه",IF(E9=5,"أجازه غيرمخصومه",IF(E9=6,"اذن مساءا",0))))))</f>
        <v>0</v>
      </c>
      <c r="G9" s="32">
        <f>IF(E9=1,(D9-T$4),0)</f>
        <v>0</v>
      </c>
      <c r="H9" s="32">
        <f t="shared" si="23"/>
        <v>0</v>
      </c>
      <c r="I9" s="32">
        <f t="shared" si="24"/>
        <v>-0.41666666666666669</v>
      </c>
      <c r="J9" s="32">
        <f t="shared" si="25"/>
        <v>-0.41666666666666669</v>
      </c>
      <c r="K9" s="33">
        <f>IF(AND(J9&gt;=$Y$5,J9&lt;$Y$6),$Z$5,IF(J9&gt;=$Y$6,$Z$6,0))</f>
        <v>0</v>
      </c>
      <c r="L9" s="33">
        <f t="shared" si="27"/>
        <v>0</v>
      </c>
      <c r="M9" s="33">
        <f t="shared" si="28"/>
        <v>0</v>
      </c>
      <c r="N9" s="33">
        <f t="shared" si="29"/>
        <v>0</v>
      </c>
      <c r="O9" s="33">
        <f t="shared" si="30"/>
        <v>0</v>
      </c>
      <c r="P9" s="33">
        <f t="shared" si="31"/>
        <v>0</v>
      </c>
      <c r="Q9" s="33">
        <f t="shared" si="32"/>
        <v>0</v>
      </c>
      <c r="R9" s="34"/>
      <c r="S9" s="25"/>
      <c r="T9" s="60"/>
      <c r="U9" s="67"/>
      <c r="V9" s="76"/>
      <c r="W9" s="76"/>
    </row>
    <row r="10" spans="1:57" s="38" customFormat="1" ht="25.5" x14ac:dyDescent="0.25">
      <c r="A10" s="90" t="s">
        <v>22</v>
      </c>
      <c r="B10" s="91">
        <v>43526</v>
      </c>
      <c r="C10" s="39">
        <v>0.375</v>
      </c>
      <c r="D10" s="40"/>
      <c r="E10" s="40">
        <v>1</v>
      </c>
      <c r="F10" s="31" t="str">
        <f t="shared" si="21"/>
        <v xml:space="preserve">اذن صباحا </v>
      </c>
      <c r="G10" s="32">
        <f t="shared" si="22"/>
        <v>-0.45833333333333331</v>
      </c>
      <c r="H10" s="32">
        <f t="shared" si="23"/>
        <v>0</v>
      </c>
      <c r="I10" s="32">
        <f t="shared" si="24"/>
        <v>-0.375</v>
      </c>
      <c r="J10" s="32">
        <f t="shared" si="25"/>
        <v>-0.45833333333333331</v>
      </c>
      <c r="K10" s="33">
        <f t="shared" si="26"/>
        <v>0</v>
      </c>
      <c r="L10" s="33">
        <f t="shared" si="27"/>
        <v>1</v>
      </c>
      <c r="M10" s="33">
        <f t="shared" si="28"/>
        <v>0</v>
      </c>
      <c r="N10" s="33">
        <f t="shared" si="29"/>
        <v>0</v>
      </c>
      <c r="O10" s="33">
        <f t="shared" si="30"/>
        <v>0</v>
      </c>
      <c r="P10" s="33">
        <f t="shared" si="31"/>
        <v>0</v>
      </c>
      <c r="Q10" s="33">
        <f t="shared" si="32"/>
        <v>0</v>
      </c>
      <c r="R10" s="56"/>
      <c r="S10" s="25"/>
      <c r="T10" s="54"/>
      <c r="U10" s="67"/>
      <c r="V10" s="76"/>
      <c r="W10" s="76"/>
    </row>
    <row r="11" spans="1:57" s="38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1"/>
        <v>0</v>
      </c>
      <c r="G11" s="32">
        <f t="shared" si="22"/>
        <v>0</v>
      </c>
      <c r="H11" s="32">
        <f t="shared" si="23"/>
        <v>0</v>
      </c>
      <c r="I11" s="32">
        <f t="shared" si="24"/>
        <v>-0.375</v>
      </c>
      <c r="J11" s="32">
        <f t="shared" si="25"/>
        <v>-0.375</v>
      </c>
      <c r="K11" s="33">
        <f t="shared" si="26"/>
        <v>0</v>
      </c>
      <c r="L11" s="33">
        <f t="shared" si="27"/>
        <v>0</v>
      </c>
      <c r="M11" s="33">
        <f t="shared" si="28"/>
        <v>0</v>
      </c>
      <c r="N11" s="33">
        <f t="shared" si="29"/>
        <v>0</v>
      </c>
      <c r="O11" s="33">
        <f t="shared" si="30"/>
        <v>0</v>
      </c>
      <c r="P11" s="33">
        <f t="shared" si="31"/>
        <v>0</v>
      </c>
      <c r="Q11" s="33">
        <f t="shared" si="32"/>
        <v>0</v>
      </c>
      <c r="R11" s="35"/>
      <c r="S11" s="25"/>
      <c r="T11" s="54"/>
      <c r="U11" s="54"/>
      <c r="V11" s="94"/>
      <c r="W11" s="94"/>
    </row>
    <row r="12" spans="1:57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1"/>
        <v>0</v>
      </c>
      <c r="G12" s="32">
        <f t="shared" si="22"/>
        <v>0</v>
      </c>
      <c r="H12" s="32">
        <f t="shared" si="23"/>
        <v>0</v>
      </c>
      <c r="I12" s="32">
        <f t="shared" si="24"/>
        <v>-0.375</v>
      </c>
      <c r="J12" s="32">
        <f t="shared" si="25"/>
        <v>-0.375</v>
      </c>
      <c r="K12" s="33">
        <f t="shared" si="26"/>
        <v>0</v>
      </c>
      <c r="L12" s="33">
        <f t="shared" si="27"/>
        <v>0</v>
      </c>
      <c r="M12" s="33">
        <f t="shared" si="28"/>
        <v>0</v>
      </c>
      <c r="N12" s="33">
        <f t="shared" si="29"/>
        <v>0</v>
      </c>
      <c r="O12" s="33">
        <f t="shared" si="30"/>
        <v>0</v>
      </c>
      <c r="P12" s="33">
        <f t="shared" si="31"/>
        <v>0</v>
      </c>
      <c r="Q12" s="33">
        <f t="shared" si="32"/>
        <v>0</v>
      </c>
      <c r="R12" s="41"/>
      <c r="S12" s="25"/>
      <c r="T12" s="52"/>
      <c r="U12" s="52"/>
      <c r="V12" s="95"/>
      <c r="W12" s="95"/>
    </row>
    <row r="13" spans="1:57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1"/>
        <v>0</v>
      </c>
      <c r="G13" s="32">
        <f t="shared" si="22"/>
        <v>0</v>
      </c>
      <c r="H13" s="32">
        <f t="shared" si="23"/>
        <v>0</v>
      </c>
      <c r="I13" s="32">
        <f t="shared" si="24"/>
        <v>-0.375</v>
      </c>
      <c r="J13" s="32">
        <f t="shared" si="25"/>
        <v>-0.375</v>
      </c>
      <c r="K13" s="33">
        <f t="shared" si="26"/>
        <v>0</v>
      </c>
      <c r="L13" s="33">
        <f t="shared" si="27"/>
        <v>0</v>
      </c>
      <c r="M13" s="33">
        <f t="shared" si="28"/>
        <v>0</v>
      </c>
      <c r="N13" s="33">
        <f t="shared" si="29"/>
        <v>0</v>
      </c>
      <c r="O13" s="33">
        <f t="shared" si="30"/>
        <v>0</v>
      </c>
      <c r="P13" s="33">
        <f t="shared" si="31"/>
        <v>0</v>
      </c>
      <c r="Q13" s="33">
        <f t="shared" si="32"/>
        <v>0</v>
      </c>
      <c r="R13" s="41"/>
      <c r="S13" s="26"/>
      <c r="T13" s="96"/>
    </row>
    <row r="14" spans="1:57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1"/>
        <v>0</v>
      </c>
      <c r="G14" s="32">
        <f t="shared" si="22"/>
        <v>0</v>
      </c>
      <c r="H14" s="32">
        <f t="shared" si="23"/>
        <v>0</v>
      </c>
      <c r="I14" s="32">
        <f t="shared" si="24"/>
        <v>-0.375</v>
      </c>
      <c r="J14" s="32">
        <f t="shared" si="25"/>
        <v>-0.375</v>
      </c>
      <c r="K14" s="33">
        <f t="shared" si="26"/>
        <v>0</v>
      </c>
      <c r="L14" s="33">
        <f t="shared" si="27"/>
        <v>0</v>
      </c>
      <c r="M14" s="33">
        <f t="shared" si="28"/>
        <v>0</v>
      </c>
      <c r="N14" s="33">
        <f t="shared" si="29"/>
        <v>0</v>
      </c>
      <c r="O14" s="33">
        <f t="shared" si="30"/>
        <v>0</v>
      </c>
      <c r="P14" s="33">
        <f t="shared" si="31"/>
        <v>0</v>
      </c>
      <c r="Q14" s="33">
        <f t="shared" si="32"/>
        <v>0</v>
      </c>
      <c r="R14" s="41"/>
      <c r="S14" s="26"/>
    </row>
    <row r="15" spans="1:57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>IF(E15=1,"اذن صباحا ",IF(E15=2,"مأموريه",IF(E15=3,"غياب",IF(E15=4,"أجازه مخصومه",IF(E15=5,"أجازه غيرمخصومه",IF(E15=6,"اذن مساءا",0))))))</f>
        <v>0</v>
      </c>
      <c r="G15" s="32">
        <f>IF(E15=1,(D15-T$4),0)</f>
        <v>0</v>
      </c>
      <c r="H15" s="32">
        <f t="shared" si="23"/>
        <v>0</v>
      </c>
      <c r="I15" s="32">
        <f t="shared" si="24"/>
        <v>-0.41666666666666669</v>
      </c>
      <c r="J15" s="32">
        <f t="shared" si="25"/>
        <v>-0.41666666666666669</v>
      </c>
      <c r="K15" s="33">
        <f>IF(AND(J15&gt;=$Y$5,J15&lt;$Y$6),$Z$5,IF(J15&gt;=$Y$6,$Z$6,0))</f>
        <v>0</v>
      </c>
      <c r="L15" s="33">
        <f t="shared" si="27"/>
        <v>0</v>
      </c>
      <c r="M15" s="33">
        <f t="shared" si="28"/>
        <v>0</v>
      </c>
      <c r="N15" s="33">
        <f t="shared" si="29"/>
        <v>0</v>
      </c>
      <c r="O15" s="33">
        <f t="shared" si="30"/>
        <v>0</v>
      </c>
      <c r="P15" s="33">
        <f t="shared" si="31"/>
        <v>0</v>
      </c>
      <c r="Q15" s="33">
        <f t="shared" si="32"/>
        <v>0</v>
      </c>
      <c r="R15" s="35"/>
      <c r="S15" s="26"/>
      <c r="T15" s="52"/>
    </row>
    <row r="16" spans="1:57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1"/>
        <v>0</v>
      </c>
      <c r="G16" s="32">
        <f t="shared" si="22"/>
        <v>0</v>
      </c>
      <c r="H16" s="32">
        <f t="shared" si="23"/>
        <v>0</v>
      </c>
      <c r="I16" s="32">
        <f t="shared" si="24"/>
        <v>-0.375</v>
      </c>
      <c r="J16" s="32">
        <f t="shared" si="25"/>
        <v>-0.375</v>
      </c>
      <c r="K16" s="33">
        <f t="shared" si="26"/>
        <v>0</v>
      </c>
      <c r="L16" s="33">
        <f t="shared" si="27"/>
        <v>0</v>
      </c>
      <c r="M16" s="33">
        <f t="shared" si="28"/>
        <v>0</v>
      </c>
      <c r="N16" s="33">
        <f t="shared" si="29"/>
        <v>0</v>
      </c>
      <c r="O16" s="33">
        <f t="shared" si="30"/>
        <v>0</v>
      </c>
      <c r="P16" s="33">
        <f t="shared" si="31"/>
        <v>0</v>
      </c>
      <c r="Q16" s="33">
        <f t="shared" si="32"/>
        <v>0</v>
      </c>
      <c r="R16" s="56"/>
      <c r="S16" s="42"/>
      <c r="T16" s="52"/>
      <c r="U16" s="71"/>
      <c r="V16" s="72"/>
      <c r="W16" s="72"/>
    </row>
    <row r="17" spans="1:23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1"/>
        <v>0</v>
      </c>
      <c r="G17" s="32">
        <f t="shared" si="22"/>
        <v>0</v>
      </c>
      <c r="H17" s="32">
        <f t="shared" si="23"/>
        <v>0</v>
      </c>
      <c r="I17" s="32">
        <f t="shared" si="24"/>
        <v>-0.375</v>
      </c>
      <c r="J17" s="32">
        <f t="shared" si="25"/>
        <v>-0.375</v>
      </c>
      <c r="K17" s="33">
        <f t="shared" si="26"/>
        <v>0</v>
      </c>
      <c r="L17" s="33">
        <f t="shared" si="27"/>
        <v>0</v>
      </c>
      <c r="M17" s="33">
        <f t="shared" si="28"/>
        <v>0</v>
      </c>
      <c r="N17" s="33">
        <f t="shared" si="29"/>
        <v>0</v>
      </c>
      <c r="O17" s="33">
        <f t="shared" si="30"/>
        <v>0</v>
      </c>
      <c r="P17" s="33">
        <f t="shared" si="31"/>
        <v>0</v>
      </c>
      <c r="Q17" s="33">
        <f t="shared" si="32"/>
        <v>0</v>
      </c>
      <c r="R17" s="35"/>
      <c r="S17" s="37"/>
    </row>
    <row r="18" spans="1:23" s="38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1"/>
        <v>0</v>
      </c>
      <c r="G18" s="32">
        <f t="shared" si="22"/>
        <v>0</v>
      </c>
      <c r="H18" s="32">
        <f t="shared" si="23"/>
        <v>0</v>
      </c>
      <c r="I18" s="32">
        <f t="shared" si="24"/>
        <v>-0.375</v>
      </c>
      <c r="J18" s="32">
        <f t="shared" si="25"/>
        <v>-0.375</v>
      </c>
      <c r="K18" s="33">
        <f t="shared" si="26"/>
        <v>0</v>
      </c>
      <c r="L18" s="33">
        <f t="shared" si="27"/>
        <v>0</v>
      </c>
      <c r="M18" s="33">
        <f t="shared" si="28"/>
        <v>0</v>
      </c>
      <c r="N18" s="33">
        <f t="shared" si="29"/>
        <v>0</v>
      </c>
      <c r="O18" s="33">
        <f t="shared" si="30"/>
        <v>0</v>
      </c>
      <c r="P18" s="33">
        <f t="shared" si="31"/>
        <v>0</v>
      </c>
      <c r="Q18" s="33">
        <f t="shared" si="32"/>
        <v>0</v>
      </c>
      <c r="R18" s="41"/>
      <c r="S18" s="37"/>
    </row>
    <row r="19" spans="1:23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1"/>
        <v>0</v>
      </c>
      <c r="G19" s="32">
        <f t="shared" si="22"/>
        <v>0</v>
      </c>
      <c r="H19" s="32">
        <f t="shared" si="23"/>
        <v>0</v>
      </c>
      <c r="I19" s="32">
        <f t="shared" si="24"/>
        <v>-0.375</v>
      </c>
      <c r="J19" s="32">
        <f t="shared" si="25"/>
        <v>-0.375</v>
      </c>
      <c r="K19" s="33">
        <f t="shared" si="26"/>
        <v>0</v>
      </c>
      <c r="L19" s="33">
        <f t="shared" si="27"/>
        <v>0</v>
      </c>
      <c r="M19" s="33">
        <f t="shared" si="28"/>
        <v>0</v>
      </c>
      <c r="N19" s="33">
        <f t="shared" si="29"/>
        <v>0</v>
      </c>
      <c r="O19" s="33">
        <f t="shared" si="30"/>
        <v>0</v>
      </c>
      <c r="P19" s="33">
        <f t="shared" si="31"/>
        <v>0</v>
      </c>
      <c r="Q19" s="33">
        <f t="shared" si="32"/>
        <v>0</v>
      </c>
      <c r="R19" s="41"/>
      <c r="S19" s="25"/>
    </row>
    <row r="20" spans="1:23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1"/>
        <v>0</v>
      </c>
      <c r="G20" s="32">
        <f t="shared" si="22"/>
        <v>0</v>
      </c>
      <c r="H20" s="32">
        <f t="shared" si="23"/>
        <v>0</v>
      </c>
      <c r="I20" s="32">
        <f t="shared" si="24"/>
        <v>-0.375</v>
      </c>
      <c r="J20" s="32">
        <f t="shared" si="25"/>
        <v>-0.375</v>
      </c>
      <c r="K20" s="33">
        <f t="shared" si="26"/>
        <v>0</v>
      </c>
      <c r="L20" s="33">
        <f t="shared" si="27"/>
        <v>0</v>
      </c>
      <c r="M20" s="33">
        <f t="shared" si="28"/>
        <v>0</v>
      </c>
      <c r="N20" s="33">
        <f t="shared" si="29"/>
        <v>0</v>
      </c>
      <c r="O20" s="33">
        <f t="shared" si="30"/>
        <v>0</v>
      </c>
      <c r="P20" s="33">
        <f t="shared" si="31"/>
        <v>0</v>
      </c>
      <c r="Q20" s="33">
        <f t="shared" si="32"/>
        <v>0</v>
      </c>
      <c r="R20" s="41"/>
      <c r="S20" s="25"/>
    </row>
    <row r="21" spans="1:23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>IF(E21=1,"اذن صباحا ",IF(E21=2,"مأموريه",IF(E21=3,"غياب",IF(E21=4,"أجازه مخصومه",IF(E21=5,"أجازه غيرمخصومه",IF(E21=6,"اذن مساءا",0))))))</f>
        <v>0</v>
      </c>
      <c r="G21" s="32">
        <f>IF(E21=1,(D21-T$4),0)</f>
        <v>0</v>
      </c>
      <c r="H21" s="32">
        <f t="shared" si="23"/>
        <v>0</v>
      </c>
      <c r="I21" s="32">
        <f t="shared" si="24"/>
        <v>-0.41666666666666669</v>
      </c>
      <c r="J21" s="32">
        <f t="shared" si="25"/>
        <v>-0.41666666666666669</v>
      </c>
      <c r="K21" s="33">
        <f>IF(AND(J21&gt;=$Y$5,J21&lt;$Y$6),$Z$5,IF(J21&gt;=$Y$6,$Z$6,0))</f>
        <v>0</v>
      </c>
      <c r="L21" s="33">
        <f t="shared" si="27"/>
        <v>0</v>
      </c>
      <c r="M21" s="33">
        <f t="shared" si="28"/>
        <v>0</v>
      </c>
      <c r="N21" s="33">
        <f t="shared" si="29"/>
        <v>0</v>
      </c>
      <c r="O21" s="33">
        <f t="shared" si="30"/>
        <v>0</v>
      </c>
      <c r="P21" s="33">
        <f t="shared" si="31"/>
        <v>0</v>
      </c>
      <c r="Q21" s="33">
        <f t="shared" si="32"/>
        <v>0</v>
      </c>
      <c r="R21" s="35"/>
      <c r="S21" s="25"/>
    </row>
    <row r="22" spans="1:23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1"/>
        <v>0</v>
      </c>
      <c r="G22" s="32">
        <f t="shared" si="22"/>
        <v>0</v>
      </c>
      <c r="H22" s="32">
        <f t="shared" si="23"/>
        <v>0</v>
      </c>
      <c r="I22" s="32">
        <f t="shared" si="24"/>
        <v>-0.375</v>
      </c>
      <c r="J22" s="32">
        <f t="shared" si="25"/>
        <v>-0.375</v>
      </c>
      <c r="K22" s="33">
        <f t="shared" si="26"/>
        <v>0</v>
      </c>
      <c r="L22" s="33">
        <f t="shared" si="27"/>
        <v>0</v>
      </c>
      <c r="M22" s="33">
        <f t="shared" si="28"/>
        <v>0</v>
      </c>
      <c r="N22" s="33">
        <f t="shared" si="29"/>
        <v>0</v>
      </c>
      <c r="O22" s="33">
        <f t="shared" si="30"/>
        <v>0</v>
      </c>
      <c r="P22" s="33">
        <f t="shared" si="31"/>
        <v>0</v>
      </c>
      <c r="Q22" s="33">
        <f t="shared" si="32"/>
        <v>0</v>
      </c>
      <c r="R22" s="56"/>
      <c r="S22" s="25"/>
      <c r="T22" s="52"/>
      <c r="U22" s="71"/>
      <c r="V22" s="72"/>
      <c r="W22" s="72"/>
    </row>
    <row r="23" spans="1:23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1"/>
        <v>0</v>
      </c>
      <c r="G23" s="32">
        <f t="shared" si="22"/>
        <v>0</v>
      </c>
      <c r="H23" s="32">
        <f t="shared" si="23"/>
        <v>0</v>
      </c>
      <c r="I23" s="32">
        <f t="shared" si="24"/>
        <v>-0.375</v>
      </c>
      <c r="J23" s="32">
        <f t="shared" si="25"/>
        <v>-0.375</v>
      </c>
      <c r="K23" s="33">
        <f t="shared" si="26"/>
        <v>0</v>
      </c>
      <c r="L23" s="33">
        <f t="shared" si="27"/>
        <v>0</v>
      </c>
      <c r="M23" s="33">
        <f t="shared" si="28"/>
        <v>0</v>
      </c>
      <c r="N23" s="33">
        <f t="shared" si="29"/>
        <v>0</v>
      </c>
      <c r="O23" s="33">
        <f t="shared" si="30"/>
        <v>0</v>
      </c>
      <c r="P23" s="33">
        <f t="shared" si="31"/>
        <v>0</v>
      </c>
      <c r="Q23" s="33">
        <f t="shared" si="32"/>
        <v>0</v>
      </c>
      <c r="R23" s="35"/>
      <c r="S23" s="25"/>
    </row>
    <row r="24" spans="1:23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1"/>
        <v>0</v>
      </c>
      <c r="G24" s="32">
        <f t="shared" si="22"/>
        <v>0</v>
      </c>
      <c r="H24" s="32">
        <f t="shared" si="23"/>
        <v>0</v>
      </c>
      <c r="I24" s="32">
        <f t="shared" si="24"/>
        <v>-0.375</v>
      </c>
      <c r="J24" s="32">
        <f t="shared" si="25"/>
        <v>-0.375</v>
      </c>
      <c r="K24" s="33">
        <f t="shared" si="26"/>
        <v>0</v>
      </c>
      <c r="L24" s="33">
        <f t="shared" si="27"/>
        <v>0</v>
      </c>
      <c r="M24" s="33">
        <f t="shared" si="28"/>
        <v>0</v>
      </c>
      <c r="N24" s="33">
        <f t="shared" si="29"/>
        <v>0</v>
      </c>
      <c r="O24" s="33">
        <f t="shared" si="30"/>
        <v>0</v>
      </c>
      <c r="P24" s="33">
        <f t="shared" si="31"/>
        <v>0</v>
      </c>
      <c r="Q24" s="33">
        <f t="shared" si="32"/>
        <v>0</v>
      </c>
      <c r="R24" s="41"/>
      <c r="S24" s="37"/>
    </row>
    <row r="25" spans="1:23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1"/>
        <v>0</v>
      </c>
      <c r="G25" s="32">
        <f t="shared" si="22"/>
        <v>0</v>
      </c>
      <c r="H25" s="32">
        <f t="shared" si="23"/>
        <v>0</v>
      </c>
      <c r="I25" s="32">
        <f t="shared" si="24"/>
        <v>-0.375</v>
      </c>
      <c r="J25" s="32">
        <f t="shared" si="25"/>
        <v>-0.375</v>
      </c>
      <c r="K25" s="33">
        <f t="shared" si="26"/>
        <v>0</v>
      </c>
      <c r="L25" s="33">
        <f t="shared" si="27"/>
        <v>0</v>
      </c>
      <c r="M25" s="33">
        <f t="shared" si="28"/>
        <v>0</v>
      </c>
      <c r="N25" s="33">
        <f t="shared" si="29"/>
        <v>0</v>
      </c>
      <c r="O25" s="33">
        <f t="shared" si="30"/>
        <v>0</v>
      </c>
      <c r="P25" s="33">
        <f t="shared" si="31"/>
        <v>0</v>
      </c>
      <c r="Q25" s="33">
        <f t="shared" si="32"/>
        <v>0</v>
      </c>
      <c r="R25" s="41"/>
      <c r="S25" s="25"/>
    </row>
    <row r="26" spans="1:23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1"/>
        <v>0</v>
      </c>
      <c r="G26" s="32">
        <f t="shared" si="22"/>
        <v>0</v>
      </c>
      <c r="H26" s="32">
        <f t="shared" si="23"/>
        <v>0</v>
      </c>
      <c r="I26" s="32">
        <f t="shared" si="24"/>
        <v>-0.375</v>
      </c>
      <c r="J26" s="32">
        <f t="shared" si="25"/>
        <v>-0.375</v>
      </c>
      <c r="K26" s="33">
        <f t="shared" si="26"/>
        <v>0</v>
      </c>
      <c r="L26" s="33">
        <f t="shared" si="27"/>
        <v>0</v>
      </c>
      <c r="M26" s="33">
        <f t="shared" si="28"/>
        <v>0</v>
      </c>
      <c r="N26" s="33">
        <f t="shared" si="29"/>
        <v>0</v>
      </c>
      <c r="O26" s="33">
        <f t="shared" si="30"/>
        <v>0</v>
      </c>
      <c r="P26" s="33">
        <f t="shared" si="31"/>
        <v>0</v>
      </c>
      <c r="Q26" s="33">
        <f t="shared" si="32"/>
        <v>0</v>
      </c>
      <c r="R26" s="41"/>
      <c r="S26" s="25"/>
    </row>
    <row r="27" spans="1:23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>IF(E27=1,"اذن صباحا ",IF(E27=2,"مأموريه",IF(E27=3,"غياب",IF(E27=4,"أجازه مخصومه",IF(E27=5,"أجازه غيرمخصومه",IF(E27=6,"اذن مساءا",0))))))</f>
        <v>0</v>
      </c>
      <c r="G27" s="32">
        <f>IF(E27=1,(D27-T$4),0)</f>
        <v>0</v>
      </c>
      <c r="H27" s="32">
        <f t="shared" si="23"/>
        <v>0</v>
      </c>
      <c r="I27" s="32">
        <f t="shared" si="24"/>
        <v>-0.41666666666666669</v>
      </c>
      <c r="J27" s="32">
        <f t="shared" si="25"/>
        <v>-0.41666666666666669</v>
      </c>
      <c r="K27" s="33">
        <f>IF(AND(J27&gt;=$Y$5,J27&lt;$Y$6),$Z$5,IF(J27&gt;=$Y$6,$Z$6,0))</f>
        <v>0</v>
      </c>
      <c r="L27" s="33">
        <f t="shared" si="27"/>
        <v>0</v>
      </c>
      <c r="M27" s="33">
        <f t="shared" si="28"/>
        <v>0</v>
      </c>
      <c r="N27" s="33">
        <f t="shared" si="29"/>
        <v>0</v>
      </c>
      <c r="O27" s="33">
        <f t="shared" si="30"/>
        <v>0</v>
      </c>
      <c r="P27" s="33">
        <f t="shared" si="31"/>
        <v>0</v>
      </c>
      <c r="Q27" s="33">
        <f t="shared" si="32"/>
        <v>0</v>
      </c>
      <c r="R27" s="41"/>
      <c r="S27" s="25"/>
    </row>
    <row r="28" spans="1:23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1"/>
        <v>0</v>
      </c>
      <c r="G28" s="32">
        <f t="shared" si="22"/>
        <v>0</v>
      </c>
      <c r="H28" s="32">
        <f t="shared" si="23"/>
        <v>0</v>
      </c>
      <c r="I28" s="32">
        <f t="shared" si="24"/>
        <v>-0.375</v>
      </c>
      <c r="J28" s="32">
        <f t="shared" si="25"/>
        <v>-0.375</v>
      </c>
      <c r="K28" s="33">
        <f t="shared" si="26"/>
        <v>0</v>
      </c>
      <c r="L28" s="33">
        <f t="shared" si="27"/>
        <v>0</v>
      </c>
      <c r="M28" s="33">
        <f t="shared" si="28"/>
        <v>0</v>
      </c>
      <c r="N28" s="33">
        <f t="shared" si="29"/>
        <v>0</v>
      </c>
      <c r="O28" s="33">
        <f t="shared" si="30"/>
        <v>0</v>
      </c>
      <c r="P28" s="33">
        <f t="shared" si="31"/>
        <v>0</v>
      </c>
      <c r="Q28" s="33">
        <f t="shared" si="32"/>
        <v>0</v>
      </c>
      <c r="R28" s="41"/>
      <c r="S28" s="25"/>
    </row>
    <row r="29" spans="1:23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55"/>
    </row>
    <row r="30" spans="1:23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>SUM(K3:K29)</f>
        <v>0</v>
      </c>
      <c r="L30" s="98">
        <f>SUM(L3:L29)</f>
        <v>1</v>
      </c>
      <c r="M30" s="98">
        <f>SUM(M3:M29)</f>
        <v>0</v>
      </c>
      <c r="N30" s="98">
        <f t="shared" ref="N30:R30" si="33">SUM(N3:N29)</f>
        <v>0</v>
      </c>
      <c r="O30" s="98">
        <f>SUM(O3:O29)</f>
        <v>0</v>
      </c>
      <c r="P30" s="98">
        <f t="shared" si="33"/>
        <v>0</v>
      </c>
      <c r="Q30" s="98">
        <f>SUM(Q3:Q29)</f>
        <v>0</v>
      </c>
      <c r="R30" s="98">
        <f t="shared" si="33"/>
        <v>0</v>
      </c>
      <c r="S30" s="100"/>
      <c r="U30" s="97"/>
      <c r="V30" s="97"/>
      <c r="W30" s="97"/>
    </row>
    <row r="31" spans="1:23" ht="22.5" thickTop="1" x14ac:dyDescent="0.25"/>
  </sheetData>
  <mergeCells count="3">
    <mergeCell ref="S1:X1"/>
    <mergeCell ref="B1:D1"/>
    <mergeCell ref="E1:K1"/>
  </mergeCells>
  <conditionalFormatting sqref="S1:X1">
    <cfRule type="cellIs" dxfId="1664" priority="627" operator="notEqual">
      <formula>0</formula>
    </cfRule>
  </conditionalFormatting>
  <conditionalFormatting sqref="E3:E29">
    <cfRule type="cellIs" dxfId="1663" priority="406" operator="equal">
      <formula>5</formula>
    </cfRule>
    <cfRule type="cellIs" dxfId="1662" priority="407" operator="equal">
      <formula>4</formula>
    </cfRule>
    <cfRule type="cellIs" dxfId="1661" priority="408" operator="equal">
      <formula>3</formula>
    </cfRule>
    <cfRule type="cellIs" dxfId="1660" priority="409" operator="equal">
      <formula>2</formula>
    </cfRule>
    <cfRule type="cellIs" dxfId="1659" priority="410" operator="equal">
      <formula>1</formula>
    </cfRule>
  </conditionalFormatting>
  <conditionalFormatting sqref="E3:E29">
    <cfRule type="cellIs" dxfId="1658" priority="405" operator="equal">
      <formula>6</formula>
    </cfRule>
  </conditionalFormatting>
  <conditionalFormatting sqref="F4:F8 F10:F14 F16:F20 F22:F26 F28:F29">
    <cfRule type="cellIs" dxfId="1657" priority="219" operator="equal">
      <formula>5</formula>
    </cfRule>
    <cfRule type="cellIs" dxfId="1656" priority="220" operator="equal">
      <formula>4</formula>
    </cfRule>
    <cfRule type="cellIs" dxfId="1655" priority="221" operator="equal">
      <formula>3</formula>
    </cfRule>
    <cfRule type="cellIs" dxfId="1654" priority="222" operator="equal">
      <formula>2</formula>
    </cfRule>
    <cfRule type="cellIs" dxfId="1653" priority="223" operator="equal">
      <formula>1</formula>
    </cfRule>
  </conditionalFormatting>
  <conditionalFormatting sqref="D3:D29">
    <cfRule type="cellIs" dxfId="1652" priority="12" operator="equal">
      <formula>5</formula>
    </cfRule>
    <cfRule type="cellIs" dxfId="1651" priority="13" operator="equal">
      <formula>4</formula>
    </cfRule>
    <cfRule type="cellIs" dxfId="1650" priority="14" operator="equal">
      <formula>3</formula>
    </cfRule>
    <cfRule type="cellIs" dxfId="1649" priority="15" operator="equal">
      <formula>2</formula>
    </cfRule>
    <cfRule type="cellIs" dxfId="1648" priority="16" operator="equal">
      <formula>1</formula>
    </cfRule>
  </conditionalFormatting>
  <conditionalFormatting sqref="D3:D29">
    <cfRule type="cellIs" dxfId="1647" priority="11" operator="equal">
      <formula>6</formula>
    </cfRule>
  </conditionalFormatting>
  <conditionalFormatting sqref="F3">
    <cfRule type="cellIs" dxfId="1646" priority="6" operator="equal">
      <formula>5</formula>
    </cfRule>
    <cfRule type="cellIs" dxfId="1645" priority="7" operator="equal">
      <formula>4</formula>
    </cfRule>
    <cfRule type="cellIs" dxfId="1644" priority="8" operator="equal">
      <formula>3</formula>
    </cfRule>
    <cfRule type="cellIs" dxfId="1643" priority="9" operator="equal">
      <formula>2</formula>
    </cfRule>
    <cfRule type="cellIs" dxfId="1642" priority="10" operator="equal">
      <formula>1</formula>
    </cfRule>
  </conditionalFormatting>
  <conditionalFormatting sqref="F27 F21 F15 F9">
    <cfRule type="cellIs" dxfId="1641" priority="1" operator="equal">
      <formula>5</formula>
    </cfRule>
    <cfRule type="cellIs" dxfId="1640" priority="2" operator="equal">
      <formula>4</formula>
    </cfRule>
    <cfRule type="cellIs" dxfId="1639" priority="3" operator="equal">
      <formula>3</formula>
    </cfRule>
    <cfRule type="cellIs" dxfId="1638" priority="4" operator="equal">
      <formula>2</formula>
    </cfRule>
    <cfRule type="cellIs" dxfId="1637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100-000000000000}"/>
    <dataValidation type="list" allowBlank="1" showInputMessage="1" showErrorMessage="1" errorTitle="ادخال خاطئ" error="رقم عدم التواجد خاطئ" sqref="E3:E29" xr:uid="{00000000-0002-0000-0100-000001000000}">
      <formula1>$L$1:$R$1</formula1>
    </dataValidation>
  </dataValidations>
  <hyperlinks>
    <hyperlink ref="E1:K1" location="'فريق عودة'!A1" display="للرجوع للكشف" xr:uid="{00000000-0004-0000-0100-000000000000}"/>
  </hyperlinks>
  <printOptions horizontalCentered="1"/>
  <pageMargins left="0" right="0" top="0.5" bottom="0.5" header="0.3" footer="0.3"/>
  <pageSetup scale="7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1054</v>
      </c>
      <c r="B1" s="153" t="s">
        <v>66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>
        <v>1</v>
      </c>
      <c r="F19" s="31" t="str">
        <f t="shared" si="22"/>
        <v xml:space="preserve">اذن صباحا </v>
      </c>
      <c r="G19" s="32">
        <f t="shared" si="23"/>
        <v>-0.4375</v>
      </c>
      <c r="H19" s="32">
        <f t="shared" si="24"/>
        <v>0</v>
      </c>
      <c r="I19" s="32">
        <f t="shared" si="25"/>
        <v>-0.375</v>
      </c>
      <c r="J19" s="32">
        <f t="shared" si="26"/>
        <v>-0.4375</v>
      </c>
      <c r="K19" s="33">
        <f t="shared" si="27"/>
        <v>0</v>
      </c>
      <c r="L19" s="33">
        <f t="shared" si="28"/>
        <v>1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263" priority="132" operator="notEqual">
      <formula>0</formula>
    </cfRule>
  </conditionalFormatting>
  <conditionalFormatting sqref="E3:E5">
    <cfRule type="cellIs" dxfId="262" priority="127" operator="equal">
      <formula>5</formula>
    </cfRule>
    <cfRule type="cellIs" dxfId="261" priority="128" operator="equal">
      <formula>4</formula>
    </cfRule>
    <cfRule type="cellIs" dxfId="260" priority="129" operator="equal">
      <formula>3</formula>
    </cfRule>
    <cfRule type="cellIs" dxfId="259" priority="130" operator="equal">
      <formula>2</formula>
    </cfRule>
    <cfRule type="cellIs" dxfId="258" priority="131" operator="equal">
      <formula>1</formula>
    </cfRule>
  </conditionalFormatting>
  <conditionalFormatting sqref="E3:E5">
    <cfRule type="cellIs" dxfId="257" priority="126" operator="equal">
      <formula>6</formula>
    </cfRule>
  </conditionalFormatting>
  <conditionalFormatting sqref="E6:E26">
    <cfRule type="cellIs" dxfId="256" priority="121" operator="equal">
      <formula>5</formula>
    </cfRule>
    <cfRule type="cellIs" dxfId="255" priority="122" operator="equal">
      <formula>4</formula>
    </cfRule>
    <cfRule type="cellIs" dxfId="254" priority="123" operator="equal">
      <formula>3</formula>
    </cfRule>
    <cfRule type="cellIs" dxfId="253" priority="124" operator="equal">
      <formula>2</formula>
    </cfRule>
    <cfRule type="cellIs" dxfId="252" priority="125" operator="equal">
      <formula>1</formula>
    </cfRule>
  </conditionalFormatting>
  <conditionalFormatting sqref="E6:E26">
    <cfRule type="cellIs" dxfId="251" priority="120" operator="equal">
      <formula>6</formula>
    </cfRule>
  </conditionalFormatting>
  <conditionalFormatting sqref="E27:E29">
    <cfRule type="cellIs" dxfId="250" priority="110" operator="equal">
      <formula>5</formula>
    </cfRule>
    <cfRule type="cellIs" dxfId="249" priority="111" operator="equal">
      <formula>4</formula>
    </cfRule>
    <cfRule type="cellIs" dxfId="248" priority="112" operator="equal">
      <formula>3</formula>
    </cfRule>
    <cfRule type="cellIs" dxfId="247" priority="113" operator="equal">
      <formula>2</formula>
    </cfRule>
    <cfRule type="cellIs" dxfId="246" priority="114" operator="equal">
      <formula>1</formula>
    </cfRule>
  </conditionalFormatting>
  <conditionalFormatting sqref="E27:E29">
    <cfRule type="cellIs" dxfId="245" priority="109" operator="equal">
      <formula>6</formula>
    </cfRule>
  </conditionalFormatting>
  <conditionalFormatting sqref="F4:F8 F28:F29 F22:F26 F16:F20 F10:F14">
    <cfRule type="cellIs" dxfId="244" priority="66" operator="equal">
      <formula>5</formula>
    </cfRule>
    <cfRule type="cellIs" dxfId="243" priority="67" operator="equal">
      <formula>4</formula>
    </cfRule>
    <cfRule type="cellIs" dxfId="242" priority="68" operator="equal">
      <formula>3</formula>
    </cfRule>
    <cfRule type="cellIs" dxfId="241" priority="69" operator="equal">
      <formula>2</formula>
    </cfRule>
    <cfRule type="cellIs" dxfId="240" priority="70" operator="equal">
      <formula>1</formula>
    </cfRule>
  </conditionalFormatting>
  <conditionalFormatting sqref="D3">
    <cfRule type="cellIs" dxfId="239" priority="23" operator="equal">
      <formula>5</formula>
    </cfRule>
    <cfRule type="cellIs" dxfId="238" priority="24" operator="equal">
      <formula>4</formula>
    </cfRule>
    <cfRule type="cellIs" dxfId="237" priority="25" operator="equal">
      <formula>3</formula>
    </cfRule>
    <cfRule type="cellIs" dxfId="236" priority="26" operator="equal">
      <formula>2</formula>
    </cfRule>
    <cfRule type="cellIs" dxfId="235" priority="27" operator="equal">
      <formula>1</formula>
    </cfRule>
  </conditionalFormatting>
  <conditionalFormatting sqref="D3">
    <cfRule type="cellIs" dxfId="234" priority="22" operator="equal">
      <formula>6</formula>
    </cfRule>
  </conditionalFormatting>
  <conditionalFormatting sqref="D4:D29">
    <cfRule type="cellIs" dxfId="233" priority="12" operator="equal">
      <formula>5</formula>
    </cfRule>
    <cfRule type="cellIs" dxfId="232" priority="13" operator="equal">
      <formula>4</formula>
    </cfRule>
    <cfRule type="cellIs" dxfId="231" priority="14" operator="equal">
      <formula>3</formula>
    </cfRule>
    <cfRule type="cellIs" dxfId="230" priority="15" operator="equal">
      <formula>2</formula>
    </cfRule>
    <cfRule type="cellIs" dxfId="229" priority="16" operator="equal">
      <formula>1</formula>
    </cfRule>
  </conditionalFormatting>
  <conditionalFormatting sqref="D4:D29">
    <cfRule type="cellIs" dxfId="228" priority="11" operator="equal">
      <formula>6</formula>
    </cfRule>
  </conditionalFormatting>
  <conditionalFormatting sqref="F3">
    <cfRule type="cellIs" dxfId="227" priority="6" operator="equal">
      <formula>5</formula>
    </cfRule>
    <cfRule type="cellIs" dxfId="226" priority="7" operator="equal">
      <formula>4</formula>
    </cfRule>
    <cfRule type="cellIs" dxfId="225" priority="8" operator="equal">
      <formula>3</formula>
    </cfRule>
    <cfRule type="cellIs" dxfId="224" priority="9" operator="equal">
      <formula>2</formula>
    </cfRule>
    <cfRule type="cellIs" dxfId="223" priority="10" operator="equal">
      <formula>1</formula>
    </cfRule>
  </conditionalFormatting>
  <conditionalFormatting sqref="F9 F15 F21 F27">
    <cfRule type="cellIs" dxfId="222" priority="1" operator="equal">
      <formula>5</formula>
    </cfRule>
    <cfRule type="cellIs" dxfId="221" priority="2" operator="equal">
      <formula>4</formula>
    </cfRule>
    <cfRule type="cellIs" dxfId="220" priority="3" operator="equal">
      <formula>3</formula>
    </cfRule>
    <cfRule type="cellIs" dxfId="219" priority="4" operator="equal">
      <formula>2</formula>
    </cfRule>
    <cfRule type="cellIs" dxfId="218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1300-000000000000}"/>
    <dataValidation type="list" allowBlank="1" showInputMessage="1" showErrorMessage="1" errorTitle="ادخال خاطئ" error="رقم عدم التواجد خاطئ" sqref="E3:E29" xr:uid="{00000000-0002-0000-1300-000001000000}">
      <formula1>$L$1:$R$1</formula1>
    </dataValidation>
  </dataValidations>
  <hyperlinks>
    <hyperlink ref="E1:K1" location="'فريق عودة'!A1" display="للرجوع للكشف" xr:uid="{00000000-0004-0000-1300-000000000000}"/>
  </hyperlinks>
  <printOptions horizontalCentered="1"/>
  <pageMargins left="0" right="0" top="0.5" bottom="0.5" header="0.3" footer="0.3"/>
  <pageSetup paperSize="9" scale="7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7">
    <tabColor theme="9" tint="-0.249977111117893"/>
    <pageSetUpPr fitToPage="1"/>
  </sheetPr>
  <dimension ref="A1:AA31"/>
  <sheetViews>
    <sheetView rightToLeft="1" zoomScaleNormal="100" zoomScaleSheetLayoutView="7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1057</v>
      </c>
      <c r="B1" s="153" t="s">
        <v>68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>
        <v>6</v>
      </c>
      <c r="F14" s="31" t="str">
        <f t="shared" si="22"/>
        <v>اذن مساءا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1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1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217" priority="138" operator="notEqual">
      <formula>0</formula>
    </cfRule>
  </conditionalFormatting>
  <conditionalFormatting sqref="E3:E5">
    <cfRule type="cellIs" dxfId="216" priority="133" operator="equal">
      <formula>5</formula>
    </cfRule>
    <cfRule type="cellIs" dxfId="215" priority="134" operator="equal">
      <formula>4</formula>
    </cfRule>
    <cfRule type="cellIs" dxfId="214" priority="135" operator="equal">
      <formula>3</formula>
    </cfRule>
    <cfRule type="cellIs" dxfId="213" priority="136" operator="equal">
      <formula>2</formula>
    </cfRule>
    <cfRule type="cellIs" dxfId="212" priority="137" operator="equal">
      <formula>1</formula>
    </cfRule>
  </conditionalFormatting>
  <conditionalFormatting sqref="E3:E5">
    <cfRule type="cellIs" dxfId="211" priority="132" operator="equal">
      <formula>6</formula>
    </cfRule>
  </conditionalFormatting>
  <conditionalFormatting sqref="E6:E26">
    <cfRule type="cellIs" dxfId="210" priority="127" operator="equal">
      <formula>5</formula>
    </cfRule>
    <cfRule type="cellIs" dxfId="209" priority="128" operator="equal">
      <formula>4</formula>
    </cfRule>
    <cfRule type="cellIs" dxfId="208" priority="129" operator="equal">
      <formula>3</formula>
    </cfRule>
    <cfRule type="cellIs" dxfId="207" priority="130" operator="equal">
      <formula>2</formula>
    </cfRule>
    <cfRule type="cellIs" dxfId="206" priority="131" operator="equal">
      <formula>1</formula>
    </cfRule>
  </conditionalFormatting>
  <conditionalFormatting sqref="E6:E26">
    <cfRule type="cellIs" dxfId="205" priority="126" operator="equal">
      <formula>6</formula>
    </cfRule>
  </conditionalFormatting>
  <conditionalFormatting sqref="E27:E29">
    <cfRule type="cellIs" dxfId="204" priority="116" operator="equal">
      <formula>5</formula>
    </cfRule>
    <cfRule type="cellIs" dxfId="203" priority="117" operator="equal">
      <formula>4</formula>
    </cfRule>
    <cfRule type="cellIs" dxfId="202" priority="118" operator="equal">
      <formula>3</formula>
    </cfRule>
    <cfRule type="cellIs" dxfId="201" priority="119" operator="equal">
      <formula>2</formula>
    </cfRule>
    <cfRule type="cellIs" dxfId="200" priority="120" operator="equal">
      <formula>1</formula>
    </cfRule>
  </conditionalFormatting>
  <conditionalFormatting sqref="E27:E29">
    <cfRule type="cellIs" dxfId="199" priority="115" operator="equal">
      <formula>6</formula>
    </cfRule>
  </conditionalFormatting>
  <conditionalFormatting sqref="F4:F8 F28:F29 F22:F26 F16:F20 F10:F14">
    <cfRule type="cellIs" dxfId="198" priority="72" operator="equal">
      <formula>5</formula>
    </cfRule>
    <cfRule type="cellIs" dxfId="197" priority="73" operator="equal">
      <formula>4</formula>
    </cfRule>
    <cfRule type="cellIs" dxfId="196" priority="74" operator="equal">
      <formula>3</formula>
    </cfRule>
    <cfRule type="cellIs" dxfId="195" priority="75" operator="equal">
      <formula>2</formula>
    </cfRule>
    <cfRule type="cellIs" dxfId="194" priority="76" operator="equal">
      <formula>1</formula>
    </cfRule>
  </conditionalFormatting>
  <conditionalFormatting sqref="D3:D29">
    <cfRule type="cellIs" dxfId="193" priority="12" operator="equal">
      <formula>5</formula>
    </cfRule>
    <cfRule type="cellIs" dxfId="192" priority="13" operator="equal">
      <formula>4</formula>
    </cfRule>
    <cfRule type="cellIs" dxfId="191" priority="14" operator="equal">
      <formula>3</formula>
    </cfRule>
    <cfRule type="cellIs" dxfId="190" priority="15" operator="equal">
      <formula>2</formula>
    </cfRule>
    <cfRule type="cellIs" dxfId="189" priority="16" operator="equal">
      <formula>1</formula>
    </cfRule>
  </conditionalFormatting>
  <conditionalFormatting sqref="D3:D29">
    <cfRule type="cellIs" dxfId="188" priority="11" operator="equal">
      <formula>6</formula>
    </cfRule>
  </conditionalFormatting>
  <conditionalFormatting sqref="F3">
    <cfRule type="cellIs" dxfId="187" priority="6" operator="equal">
      <formula>5</formula>
    </cfRule>
    <cfRule type="cellIs" dxfId="186" priority="7" operator="equal">
      <formula>4</formula>
    </cfRule>
    <cfRule type="cellIs" dxfId="185" priority="8" operator="equal">
      <formula>3</formula>
    </cfRule>
    <cfRule type="cellIs" dxfId="184" priority="9" operator="equal">
      <formula>2</formula>
    </cfRule>
    <cfRule type="cellIs" dxfId="183" priority="10" operator="equal">
      <formula>1</formula>
    </cfRule>
  </conditionalFormatting>
  <conditionalFormatting sqref="F9 F15 F21 F27">
    <cfRule type="cellIs" dxfId="182" priority="1" operator="equal">
      <formula>5</formula>
    </cfRule>
    <cfRule type="cellIs" dxfId="181" priority="2" operator="equal">
      <formula>4</formula>
    </cfRule>
    <cfRule type="cellIs" dxfId="180" priority="3" operator="equal">
      <formula>3</formula>
    </cfRule>
    <cfRule type="cellIs" dxfId="179" priority="4" operator="equal">
      <formula>2</formula>
    </cfRule>
    <cfRule type="cellIs" dxfId="178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1400-000000000000}"/>
    <dataValidation type="list" allowBlank="1" showInputMessage="1" showErrorMessage="1" errorTitle="ادخال خاطئ" error="رقم عدم التواجد خاطئ" sqref="E3:E29" xr:uid="{00000000-0002-0000-1400-000001000000}">
      <formula1>$L$1:$R$1</formula1>
    </dataValidation>
  </dataValidations>
  <hyperlinks>
    <hyperlink ref="E1:K1" location="'فريق عودة'!A1" display="للرجوع للكشف" xr:uid="{00000000-0004-0000-1400-000000000000}"/>
  </hyperlinks>
  <printOptions horizontalCentered="1"/>
  <pageMargins left="0" right="0" top="0.5" bottom="0.5" header="0.3" footer="0.3"/>
  <pageSetup paperSize="9" scale="7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5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987</v>
      </c>
      <c r="B1" s="153" t="s">
        <v>75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>
        <v>1</v>
      </c>
      <c r="F16" s="31" t="str">
        <f t="shared" si="22"/>
        <v xml:space="preserve">اذن صباحا </v>
      </c>
      <c r="G16" s="32">
        <f t="shared" si="23"/>
        <v>-0.4375</v>
      </c>
      <c r="H16" s="32">
        <f t="shared" si="24"/>
        <v>0</v>
      </c>
      <c r="I16" s="32">
        <f t="shared" si="25"/>
        <v>-0.375</v>
      </c>
      <c r="J16" s="32">
        <f t="shared" si="26"/>
        <v>-0.4375</v>
      </c>
      <c r="K16" s="33">
        <f t="shared" si="27"/>
        <v>0</v>
      </c>
      <c r="L16" s="33">
        <f t="shared" si="28"/>
        <v>1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65">
      <c r="A29" s="90"/>
      <c r="B29" s="91"/>
      <c r="C29" s="39"/>
      <c r="D29" s="2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177" priority="95" operator="notEqual">
      <formula>0</formula>
    </cfRule>
  </conditionalFormatting>
  <conditionalFormatting sqref="E3:E5">
    <cfRule type="cellIs" dxfId="176" priority="90" operator="equal">
      <formula>5</formula>
    </cfRule>
    <cfRule type="cellIs" dxfId="175" priority="91" operator="equal">
      <formula>4</formula>
    </cfRule>
    <cfRule type="cellIs" dxfId="174" priority="92" operator="equal">
      <formula>3</formula>
    </cfRule>
    <cfRule type="cellIs" dxfId="173" priority="93" operator="equal">
      <formula>2</formula>
    </cfRule>
    <cfRule type="cellIs" dxfId="172" priority="94" operator="equal">
      <formula>1</formula>
    </cfRule>
  </conditionalFormatting>
  <conditionalFormatting sqref="E3:E5">
    <cfRule type="cellIs" dxfId="171" priority="89" operator="equal">
      <formula>6</formula>
    </cfRule>
  </conditionalFormatting>
  <conditionalFormatting sqref="E6:E26">
    <cfRule type="cellIs" dxfId="170" priority="84" operator="equal">
      <formula>5</formula>
    </cfRule>
    <cfRule type="cellIs" dxfId="169" priority="85" operator="equal">
      <formula>4</formula>
    </cfRule>
    <cfRule type="cellIs" dxfId="168" priority="86" operator="equal">
      <formula>3</formula>
    </cfRule>
    <cfRule type="cellIs" dxfId="167" priority="87" operator="equal">
      <formula>2</formula>
    </cfRule>
    <cfRule type="cellIs" dxfId="166" priority="88" operator="equal">
      <formula>1</formula>
    </cfRule>
  </conditionalFormatting>
  <conditionalFormatting sqref="E6:E26">
    <cfRule type="cellIs" dxfId="165" priority="83" operator="equal">
      <formula>6</formula>
    </cfRule>
  </conditionalFormatting>
  <conditionalFormatting sqref="E27:E29">
    <cfRule type="cellIs" dxfId="164" priority="73" operator="equal">
      <formula>5</formula>
    </cfRule>
    <cfRule type="cellIs" dxfId="163" priority="74" operator="equal">
      <formula>4</formula>
    </cfRule>
    <cfRule type="cellIs" dxfId="162" priority="75" operator="equal">
      <formula>3</formula>
    </cfRule>
    <cfRule type="cellIs" dxfId="161" priority="76" operator="equal">
      <formula>2</formula>
    </cfRule>
    <cfRule type="cellIs" dxfId="160" priority="77" operator="equal">
      <formula>1</formula>
    </cfRule>
  </conditionalFormatting>
  <conditionalFormatting sqref="E27:E29">
    <cfRule type="cellIs" dxfId="159" priority="72" operator="equal">
      <formula>6</formula>
    </cfRule>
  </conditionalFormatting>
  <conditionalFormatting sqref="F4:F8 F28:F29 F22:F26 F16:F20 F10:F14">
    <cfRule type="cellIs" dxfId="158" priority="61" operator="equal">
      <formula>5</formula>
    </cfRule>
    <cfRule type="cellIs" dxfId="157" priority="62" operator="equal">
      <formula>4</formula>
    </cfRule>
    <cfRule type="cellIs" dxfId="156" priority="63" operator="equal">
      <formula>3</formula>
    </cfRule>
    <cfRule type="cellIs" dxfId="155" priority="64" operator="equal">
      <formula>2</formula>
    </cfRule>
    <cfRule type="cellIs" dxfId="154" priority="65" operator="equal">
      <formula>1</formula>
    </cfRule>
  </conditionalFormatting>
  <conditionalFormatting sqref="D29">
    <cfRule type="cellIs" dxfId="153" priority="29" operator="equal">
      <formula>5</formula>
    </cfRule>
    <cfRule type="cellIs" dxfId="152" priority="30" operator="equal">
      <formula>4</formula>
    </cfRule>
    <cfRule type="cellIs" dxfId="151" priority="31" operator="equal">
      <formula>3</formula>
    </cfRule>
    <cfRule type="cellIs" dxfId="150" priority="32" operator="equal">
      <formula>2</formula>
    </cfRule>
    <cfRule type="cellIs" dxfId="149" priority="33" operator="equal">
      <formula>1</formula>
    </cfRule>
  </conditionalFormatting>
  <conditionalFormatting sqref="D29">
    <cfRule type="cellIs" dxfId="148" priority="28" operator="equal">
      <formula>6</formula>
    </cfRule>
  </conditionalFormatting>
  <conditionalFormatting sqref="D3:D28">
    <cfRule type="cellIs" dxfId="147" priority="12" operator="equal">
      <formula>5</formula>
    </cfRule>
    <cfRule type="cellIs" dxfId="146" priority="13" operator="equal">
      <formula>4</formula>
    </cfRule>
    <cfRule type="cellIs" dxfId="145" priority="14" operator="equal">
      <formula>3</formula>
    </cfRule>
    <cfRule type="cellIs" dxfId="144" priority="15" operator="equal">
      <formula>2</formula>
    </cfRule>
    <cfRule type="cellIs" dxfId="143" priority="16" operator="equal">
      <formula>1</formula>
    </cfRule>
  </conditionalFormatting>
  <conditionalFormatting sqref="D3:D28">
    <cfRule type="cellIs" dxfId="142" priority="11" operator="equal">
      <formula>6</formula>
    </cfRule>
  </conditionalFormatting>
  <conditionalFormatting sqref="F3">
    <cfRule type="cellIs" dxfId="141" priority="6" operator="equal">
      <formula>5</formula>
    </cfRule>
    <cfRule type="cellIs" dxfId="140" priority="7" operator="equal">
      <formula>4</formula>
    </cfRule>
    <cfRule type="cellIs" dxfId="139" priority="8" operator="equal">
      <formula>3</formula>
    </cfRule>
    <cfRule type="cellIs" dxfId="138" priority="9" operator="equal">
      <formula>2</formula>
    </cfRule>
    <cfRule type="cellIs" dxfId="137" priority="10" operator="equal">
      <formula>1</formula>
    </cfRule>
  </conditionalFormatting>
  <conditionalFormatting sqref="F9 F15 F21 F27">
    <cfRule type="cellIs" dxfId="136" priority="1" operator="equal">
      <formula>5</formula>
    </cfRule>
    <cfRule type="cellIs" dxfId="135" priority="2" operator="equal">
      <formula>4</formula>
    </cfRule>
    <cfRule type="cellIs" dxfId="134" priority="3" operator="equal">
      <formula>3</formula>
    </cfRule>
    <cfRule type="cellIs" dxfId="133" priority="4" operator="equal">
      <formula>2</formula>
    </cfRule>
    <cfRule type="cellIs" dxfId="132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1500-000000000000}">
      <formula1>$L$1:$R$1</formula1>
    </dataValidation>
    <dataValidation allowBlank="1" showInputMessage="1" showErrorMessage="1" errorTitle="ادخال خاطئ" error="رقم عدم التواجد خاطئ" sqref="F3:F29" xr:uid="{00000000-0002-0000-1500-000001000000}"/>
  </dataValidations>
  <hyperlinks>
    <hyperlink ref="E1:K1" location="'فريق عودة'!A1" display="للرجوع للكشف" xr:uid="{00000000-0004-0000-1500-000000000000}"/>
  </hyperlinks>
  <printOptions horizontalCentered="1"/>
  <pageMargins left="0" right="0" top="0.5" bottom="0.5" header="0.3" footer="0.3"/>
  <pageSetup paperSize="9"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">
    <tabColor theme="9" tint="-0.249977111117893"/>
    <pageSetUpPr fitToPage="1"/>
  </sheetPr>
  <dimension ref="A1:AA31"/>
  <sheetViews>
    <sheetView rightToLeft="1" zoomScaleNormal="100" workbookViewId="0">
      <pane xSplit="2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1053</v>
      </c>
      <c r="B1" s="153" t="s">
        <v>76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131" priority="101" operator="notEqual">
      <formula>0</formula>
    </cfRule>
  </conditionalFormatting>
  <conditionalFormatting sqref="E3:E5">
    <cfRule type="cellIs" dxfId="130" priority="96" operator="equal">
      <formula>5</formula>
    </cfRule>
    <cfRule type="cellIs" dxfId="129" priority="97" operator="equal">
      <formula>4</formula>
    </cfRule>
    <cfRule type="cellIs" dxfId="128" priority="98" operator="equal">
      <formula>3</formula>
    </cfRule>
    <cfRule type="cellIs" dxfId="127" priority="99" operator="equal">
      <formula>2</formula>
    </cfRule>
    <cfRule type="cellIs" dxfId="126" priority="100" operator="equal">
      <formula>1</formula>
    </cfRule>
  </conditionalFormatting>
  <conditionalFormatting sqref="E3:E5">
    <cfRule type="cellIs" dxfId="125" priority="95" operator="equal">
      <formula>6</formula>
    </cfRule>
  </conditionalFormatting>
  <conditionalFormatting sqref="E6:E26">
    <cfRule type="cellIs" dxfId="124" priority="90" operator="equal">
      <formula>5</formula>
    </cfRule>
    <cfRule type="cellIs" dxfId="123" priority="91" operator="equal">
      <formula>4</formula>
    </cfRule>
    <cfRule type="cellIs" dxfId="122" priority="92" operator="equal">
      <formula>3</formula>
    </cfRule>
    <cfRule type="cellIs" dxfId="121" priority="93" operator="equal">
      <formula>2</formula>
    </cfRule>
    <cfRule type="cellIs" dxfId="120" priority="94" operator="equal">
      <formula>1</formula>
    </cfRule>
  </conditionalFormatting>
  <conditionalFormatting sqref="E6:E26">
    <cfRule type="cellIs" dxfId="119" priority="89" operator="equal">
      <formula>6</formula>
    </cfRule>
  </conditionalFormatting>
  <conditionalFormatting sqref="E27:E29">
    <cfRule type="cellIs" dxfId="118" priority="79" operator="equal">
      <formula>5</formula>
    </cfRule>
    <cfRule type="cellIs" dxfId="117" priority="80" operator="equal">
      <formula>4</formula>
    </cfRule>
    <cfRule type="cellIs" dxfId="116" priority="81" operator="equal">
      <formula>3</formula>
    </cfRule>
    <cfRule type="cellIs" dxfId="115" priority="82" operator="equal">
      <formula>2</formula>
    </cfRule>
    <cfRule type="cellIs" dxfId="114" priority="83" operator="equal">
      <formula>1</formula>
    </cfRule>
  </conditionalFormatting>
  <conditionalFormatting sqref="E27:E29">
    <cfRule type="cellIs" dxfId="113" priority="78" operator="equal">
      <formula>6</formula>
    </cfRule>
  </conditionalFormatting>
  <conditionalFormatting sqref="F4:F8 F28:F29 F22:F26 F16:F20 F10:F14">
    <cfRule type="cellIs" dxfId="112" priority="67" operator="equal">
      <formula>5</formula>
    </cfRule>
    <cfRule type="cellIs" dxfId="111" priority="68" operator="equal">
      <formula>4</formula>
    </cfRule>
    <cfRule type="cellIs" dxfId="110" priority="69" operator="equal">
      <formula>3</formula>
    </cfRule>
    <cfRule type="cellIs" dxfId="109" priority="70" operator="equal">
      <formula>2</formula>
    </cfRule>
    <cfRule type="cellIs" dxfId="108" priority="71" operator="equal">
      <formula>1</formula>
    </cfRule>
  </conditionalFormatting>
  <conditionalFormatting sqref="D3:D29">
    <cfRule type="cellIs" dxfId="107" priority="12" operator="equal">
      <formula>5</formula>
    </cfRule>
    <cfRule type="cellIs" dxfId="106" priority="13" operator="equal">
      <formula>4</formula>
    </cfRule>
    <cfRule type="cellIs" dxfId="105" priority="14" operator="equal">
      <formula>3</formula>
    </cfRule>
    <cfRule type="cellIs" dxfId="104" priority="15" operator="equal">
      <formula>2</formula>
    </cfRule>
    <cfRule type="cellIs" dxfId="103" priority="16" operator="equal">
      <formula>1</formula>
    </cfRule>
  </conditionalFormatting>
  <conditionalFormatting sqref="D3:D29">
    <cfRule type="cellIs" dxfId="102" priority="11" operator="equal">
      <formula>6</formula>
    </cfRule>
  </conditionalFormatting>
  <conditionalFormatting sqref="F3">
    <cfRule type="cellIs" dxfId="101" priority="6" operator="equal">
      <formula>5</formula>
    </cfRule>
    <cfRule type="cellIs" dxfId="100" priority="7" operator="equal">
      <formula>4</formula>
    </cfRule>
    <cfRule type="cellIs" dxfId="99" priority="8" operator="equal">
      <formula>3</formula>
    </cfRule>
    <cfRule type="cellIs" dxfId="98" priority="9" operator="equal">
      <formula>2</formula>
    </cfRule>
    <cfRule type="cellIs" dxfId="97" priority="10" operator="equal">
      <formula>1</formula>
    </cfRule>
  </conditionalFormatting>
  <conditionalFormatting sqref="F9 F15 F21 F27">
    <cfRule type="cellIs" dxfId="96" priority="1" operator="equal">
      <formula>5</formula>
    </cfRule>
    <cfRule type="cellIs" dxfId="95" priority="2" operator="equal">
      <formula>4</formula>
    </cfRule>
    <cfRule type="cellIs" dxfId="94" priority="3" operator="equal">
      <formula>3</formula>
    </cfRule>
    <cfRule type="cellIs" dxfId="93" priority="4" operator="equal">
      <formula>2</formula>
    </cfRule>
    <cfRule type="cellIs" dxfId="92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1600-000000000000}">
      <formula1>$L$1:$R$1</formula1>
    </dataValidation>
    <dataValidation allowBlank="1" showInputMessage="1" showErrorMessage="1" errorTitle="ادخال خاطئ" error="رقم عدم التواجد خاطئ" sqref="F3:F29" xr:uid="{00000000-0002-0000-1600-000001000000}"/>
  </dataValidations>
  <hyperlinks>
    <hyperlink ref="E1:K1" location="'فريق عودة'!A1" display="للرجوع للكشف" xr:uid="{00000000-0004-0000-1600-000000000000}"/>
  </hyperlinks>
  <printOptions horizontalCentered="1"/>
  <pageMargins left="0" right="0" top="0.5" bottom="0.5" header="0.3" footer="0.3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0">
    <tabColor theme="9" tint="-0.249977111117893"/>
  </sheetPr>
  <dimension ref="A1:AA31"/>
  <sheetViews>
    <sheetView rightToLeft="1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1063</v>
      </c>
      <c r="B1" s="153" t="s">
        <v>78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>
        <v>1</v>
      </c>
      <c r="F11" s="31" t="str">
        <f t="shared" si="22"/>
        <v xml:space="preserve">اذن صباحا </v>
      </c>
      <c r="G11" s="32">
        <f t="shared" si="23"/>
        <v>-0.4375</v>
      </c>
      <c r="H11" s="32">
        <f t="shared" si="24"/>
        <v>0</v>
      </c>
      <c r="I11" s="32">
        <f t="shared" si="25"/>
        <v>-0.375</v>
      </c>
      <c r="J11" s="32">
        <f t="shared" si="26"/>
        <v>-0.4375</v>
      </c>
      <c r="K11" s="33">
        <f t="shared" si="27"/>
        <v>0</v>
      </c>
      <c r="L11" s="33">
        <f t="shared" si="28"/>
        <v>1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55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55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55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55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55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55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55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91" priority="57" operator="notEqual">
      <formula>0</formula>
    </cfRule>
  </conditionalFormatting>
  <conditionalFormatting sqref="E3:E5">
    <cfRule type="cellIs" dxfId="90" priority="52" operator="equal">
      <formula>5</formula>
    </cfRule>
    <cfRule type="cellIs" dxfId="89" priority="53" operator="equal">
      <formula>4</formula>
    </cfRule>
    <cfRule type="cellIs" dxfId="88" priority="54" operator="equal">
      <formula>3</formula>
    </cfRule>
    <cfRule type="cellIs" dxfId="87" priority="55" operator="equal">
      <formula>2</formula>
    </cfRule>
    <cfRule type="cellIs" dxfId="86" priority="56" operator="equal">
      <formula>1</formula>
    </cfRule>
  </conditionalFormatting>
  <conditionalFormatting sqref="E3:E5">
    <cfRule type="cellIs" dxfId="85" priority="51" operator="equal">
      <formula>6</formula>
    </cfRule>
  </conditionalFormatting>
  <conditionalFormatting sqref="E6:E26">
    <cfRule type="cellIs" dxfId="84" priority="46" operator="equal">
      <formula>5</formula>
    </cfRule>
    <cfRule type="cellIs" dxfId="83" priority="47" operator="equal">
      <formula>4</formula>
    </cfRule>
    <cfRule type="cellIs" dxfId="82" priority="48" operator="equal">
      <formula>3</formula>
    </cfRule>
    <cfRule type="cellIs" dxfId="81" priority="49" operator="equal">
      <formula>2</formula>
    </cfRule>
    <cfRule type="cellIs" dxfId="80" priority="50" operator="equal">
      <formula>1</formula>
    </cfRule>
  </conditionalFormatting>
  <conditionalFormatting sqref="E6:E26">
    <cfRule type="cellIs" dxfId="79" priority="45" operator="equal">
      <formula>6</formula>
    </cfRule>
  </conditionalFormatting>
  <conditionalFormatting sqref="E27:E29">
    <cfRule type="cellIs" dxfId="78" priority="40" operator="equal">
      <formula>5</formula>
    </cfRule>
    <cfRule type="cellIs" dxfId="77" priority="41" operator="equal">
      <formula>4</formula>
    </cfRule>
    <cfRule type="cellIs" dxfId="76" priority="42" operator="equal">
      <formula>3</formula>
    </cfRule>
    <cfRule type="cellIs" dxfId="75" priority="43" operator="equal">
      <formula>2</formula>
    </cfRule>
    <cfRule type="cellIs" dxfId="74" priority="44" operator="equal">
      <formula>1</formula>
    </cfRule>
  </conditionalFormatting>
  <conditionalFormatting sqref="E27:E29">
    <cfRule type="cellIs" dxfId="73" priority="39" operator="equal">
      <formula>6</formula>
    </cfRule>
  </conditionalFormatting>
  <conditionalFormatting sqref="F4:F8 F28:F29 F22:F26 F16:F20 F10:F14">
    <cfRule type="cellIs" dxfId="72" priority="34" operator="equal">
      <formula>5</formula>
    </cfRule>
    <cfRule type="cellIs" dxfId="71" priority="35" operator="equal">
      <formula>4</formula>
    </cfRule>
    <cfRule type="cellIs" dxfId="70" priority="36" operator="equal">
      <formula>3</formula>
    </cfRule>
    <cfRule type="cellIs" dxfId="69" priority="37" operator="equal">
      <formula>2</formula>
    </cfRule>
    <cfRule type="cellIs" dxfId="68" priority="38" operator="equal">
      <formula>1</formula>
    </cfRule>
  </conditionalFormatting>
  <conditionalFormatting sqref="D3:D22">
    <cfRule type="cellIs" dxfId="67" priority="23" operator="equal">
      <formula>5</formula>
    </cfRule>
    <cfRule type="cellIs" dxfId="66" priority="24" operator="equal">
      <formula>4</formula>
    </cfRule>
    <cfRule type="cellIs" dxfId="65" priority="25" operator="equal">
      <formula>3</formula>
    </cfRule>
    <cfRule type="cellIs" dxfId="64" priority="26" operator="equal">
      <formula>2</formula>
    </cfRule>
    <cfRule type="cellIs" dxfId="63" priority="27" operator="equal">
      <formula>1</formula>
    </cfRule>
  </conditionalFormatting>
  <conditionalFormatting sqref="D3:D22">
    <cfRule type="cellIs" dxfId="62" priority="22" operator="equal">
      <formula>6</formula>
    </cfRule>
  </conditionalFormatting>
  <conditionalFormatting sqref="D23:D29">
    <cfRule type="cellIs" dxfId="61" priority="12" operator="equal">
      <formula>5</formula>
    </cfRule>
    <cfRule type="cellIs" dxfId="60" priority="13" operator="equal">
      <formula>4</formula>
    </cfRule>
    <cfRule type="cellIs" dxfId="59" priority="14" operator="equal">
      <formula>3</formula>
    </cfRule>
    <cfRule type="cellIs" dxfId="58" priority="15" operator="equal">
      <formula>2</formula>
    </cfRule>
    <cfRule type="cellIs" dxfId="57" priority="16" operator="equal">
      <formula>1</formula>
    </cfRule>
  </conditionalFormatting>
  <conditionalFormatting sqref="D23:D29">
    <cfRule type="cellIs" dxfId="56" priority="11" operator="equal">
      <formula>6</formula>
    </cfRule>
  </conditionalFormatting>
  <conditionalFormatting sqref="F3">
    <cfRule type="cellIs" dxfId="55" priority="6" operator="equal">
      <formula>5</formula>
    </cfRule>
    <cfRule type="cellIs" dxfId="54" priority="7" operator="equal">
      <formula>4</formula>
    </cfRule>
    <cfRule type="cellIs" dxfId="53" priority="8" operator="equal">
      <formula>3</formula>
    </cfRule>
    <cfRule type="cellIs" dxfId="52" priority="9" operator="equal">
      <formula>2</formula>
    </cfRule>
    <cfRule type="cellIs" dxfId="51" priority="10" operator="equal">
      <formula>1</formula>
    </cfRule>
  </conditionalFormatting>
  <conditionalFormatting sqref="F9 F15 F21 F27">
    <cfRule type="cellIs" dxfId="50" priority="1" operator="equal">
      <formula>5</formula>
    </cfRule>
    <cfRule type="cellIs" dxfId="49" priority="2" operator="equal">
      <formula>4</formula>
    </cfRule>
    <cfRule type="cellIs" dxfId="48" priority="3" operator="equal">
      <formula>3</formula>
    </cfRule>
    <cfRule type="cellIs" dxfId="47" priority="4" operator="equal">
      <formula>2</formula>
    </cfRule>
    <cfRule type="cellIs" dxfId="46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1700-000000000000}"/>
    <dataValidation type="list" allowBlank="1" showInputMessage="1" showErrorMessage="1" errorTitle="ادخال خاطئ" error="رقم عدم التواجد خاطئ" sqref="E3:E29" xr:uid="{00000000-0002-0000-1700-000001000000}">
      <formula1>$L$1:$R$1</formula1>
    </dataValidation>
  </dataValidations>
  <hyperlinks>
    <hyperlink ref="E1:K1" location="'فريق عودة'!A1" display="للرجوع للكشف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1">
    <tabColor theme="9" tint="-0.249977111117893"/>
  </sheetPr>
  <dimension ref="A1:AA31"/>
  <sheetViews>
    <sheetView rightToLeft="1"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1" sqref="E1:K1"/>
    </sheetView>
  </sheetViews>
  <sheetFormatPr baseColWidth="10" defaultColWidth="9.140625" defaultRowHeight="21.75" outlineLevelCol="1" x14ac:dyDescent="0.25"/>
  <cols>
    <col min="1" max="1" width="7.5703125" style="82" bestFit="1" customWidth="1"/>
    <col min="2" max="2" width="14.42578125" style="82" customWidth="1"/>
    <col min="3" max="3" width="10.42578125" style="82" hidden="1" customWidth="1"/>
    <col min="4" max="5" width="12.42578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2" width="6.7109375" style="82" bestFit="1" customWidth="1"/>
    <col min="13" max="13" width="7.85546875" style="82" bestFit="1" customWidth="1"/>
    <col min="14" max="14" width="6.42578125" style="82" bestFit="1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9.85546875" style="82" customWidth="1"/>
    <col min="19" max="19" width="27.5703125" style="139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30" customHeight="1" thickBot="1" x14ac:dyDescent="0.3">
      <c r="A1" s="87">
        <v>1072</v>
      </c>
      <c r="B1" s="153" t="s">
        <v>96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:F28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:H28" si="1">IF(E3=2,-0.000694444444444497,0)</f>
        <v>0</v>
      </c>
      <c r="I3" s="32">
        <f t="shared" ref="I3:I28" si="2">D3-C3</f>
        <v>-0.41666666666666669</v>
      </c>
      <c r="J3" s="32">
        <f t="shared" ref="J3:J28" si="3">IF(E3=1,G3,IF(E3=2,H3,I3))</f>
        <v>-0.41666666666666669</v>
      </c>
      <c r="K3" s="33">
        <f>IF(J3&gt;=$Z$8,$AA$8,0)</f>
        <v>0</v>
      </c>
      <c r="L3" s="33">
        <f t="shared" ref="L3:L28" si="4">IF(E3=1,1,0)</f>
        <v>0</v>
      </c>
      <c r="M3" s="33">
        <f t="shared" ref="M3:M28" si="5">IF(E3=2,1,0)</f>
        <v>0</v>
      </c>
      <c r="N3" s="33">
        <f t="shared" ref="N3:N28" si="6">IF(AND(E3=3,K3=0),2,0)</f>
        <v>0</v>
      </c>
      <c r="O3" s="33">
        <f t="shared" ref="O3:O28" si="7">IF(E3=4,1,0)</f>
        <v>0</v>
      </c>
      <c r="P3" s="33">
        <f t="shared" ref="P3:P28" si="8">IF(E3=5,1,0)</f>
        <v>0</v>
      </c>
      <c r="Q3" s="33">
        <f t="shared" ref="Q3:Q28" si="9">IF(E3=6,1,0)</f>
        <v>0</v>
      </c>
      <c r="R3" s="56"/>
      <c r="S3" s="25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si="0"/>
        <v>0</v>
      </c>
      <c r="G4" s="32">
        <f t="shared" ref="G4:G28" si="10">IF(E4=1,(D4-T$7),0)</f>
        <v>0</v>
      </c>
      <c r="H4" s="32">
        <f t="shared" si="1"/>
        <v>0</v>
      </c>
      <c r="I4" s="32">
        <f t="shared" si="2"/>
        <v>-0.375</v>
      </c>
      <c r="J4" s="32">
        <f t="shared" si="3"/>
        <v>-0.375</v>
      </c>
      <c r="K4" s="33">
        <f t="shared" ref="K4:K28" si="11">IF(AND(J4&gt;=U$8,J4&lt;U$9),V$8,IF(J4&gt;=U$9,V$9,0))</f>
        <v>0</v>
      </c>
      <c r="L4" s="33">
        <f t="shared" si="4"/>
        <v>0</v>
      </c>
      <c r="M4" s="33">
        <f t="shared" si="5"/>
        <v>0</v>
      </c>
      <c r="N4" s="33">
        <f t="shared" si="6"/>
        <v>0</v>
      </c>
      <c r="O4" s="33">
        <f t="shared" si="7"/>
        <v>0</v>
      </c>
      <c r="P4" s="33">
        <f t="shared" si="8"/>
        <v>0</v>
      </c>
      <c r="Q4" s="33">
        <f t="shared" si="9"/>
        <v>0</v>
      </c>
      <c r="R4" s="56"/>
      <c r="S4" s="25"/>
    </row>
    <row r="5" spans="1:27" s="85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si="0"/>
        <v>0</v>
      </c>
      <c r="G5" s="32">
        <f t="shared" si="10"/>
        <v>0</v>
      </c>
      <c r="H5" s="32">
        <f t="shared" si="1"/>
        <v>0</v>
      </c>
      <c r="I5" s="32">
        <f t="shared" si="2"/>
        <v>-0.375</v>
      </c>
      <c r="J5" s="32">
        <f t="shared" si="3"/>
        <v>-0.375</v>
      </c>
      <c r="K5" s="33">
        <f t="shared" si="11"/>
        <v>0</v>
      </c>
      <c r="L5" s="33">
        <f t="shared" si="4"/>
        <v>0</v>
      </c>
      <c r="M5" s="33">
        <f t="shared" si="5"/>
        <v>0</v>
      </c>
      <c r="N5" s="33">
        <f t="shared" si="6"/>
        <v>0</v>
      </c>
      <c r="O5" s="33">
        <f t="shared" si="7"/>
        <v>0</v>
      </c>
      <c r="P5" s="33">
        <f t="shared" si="8"/>
        <v>0</v>
      </c>
      <c r="Q5" s="33">
        <f t="shared" si="9"/>
        <v>0</v>
      </c>
      <c r="R5" s="56"/>
      <c r="S5" s="25"/>
    </row>
    <row r="6" spans="1:27" s="85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0"/>
        <v>0</v>
      </c>
      <c r="G6" s="32">
        <f t="shared" si="10"/>
        <v>0</v>
      </c>
      <c r="H6" s="32">
        <f t="shared" si="1"/>
        <v>0</v>
      </c>
      <c r="I6" s="32">
        <f t="shared" si="2"/>
        <v>-0.375</v>
      </c>
      <c r="J6" s="32">
        <f t="shared" si="3"/>
        <v>-0.375</v>
      </c>
      <c r="K6" s="33">
        <f t="shared" si="11"/>
        <v>0</v>
      </c>
      <c r="L6" s="33">
        <f t="shared" si="4"/>
        <v>0</v>
      </c>
      <c r="M6" s="33">
        <f t="shared" si="5"/>
        <v>0</v>
      </c>
      <c r="N6" s="33">
        <f t="shared" si="6"/>
        <v>0</v>
      </c>
      <c r="O6" s="33">
        <f t="shared" si="7"/>
        <v>0</v>
      </c>
      <c r="P6" s="33">
        <f t="shared" si="8"/>
        <v>0</v>
      </c>
      <c r="Q6" s="33">
        <f t="shared" si="9"/>
        <v>0</v>
      </c>
      <c r="R6" s="56"/>
      <c r="S6" s="25"/>
    </row>
    <row r="7" spans="1:27" s="85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0"/>
        <v>0</v>
      </c>
      <c r="G7" s="32">
        <f t="shared" si="10"/>
        <v>0</v>
      </c>
      <c r="H7" s="32">
        <f t="shared" si="1"/>
        <v>0</v>
      </c>
      <c r="I7" s="32">
        <f t="shared" si="2"/>
        <v>-0.375</v>
      </c>
      <c r="J7" s="32">
        <f t="shared" si="3"/>
        <v>-0.375</v>
      </c>
      <c r="K7" s="33">
        <f t="shared" si="11"/>
        <v>0</v>
      </c>
      <c r="L7" s="33">
        <f t="shared" si="4"/>
        <v>0</v>
      </c>
      <c r="M7" s="33">
        <f t="shared" si="5"/>
        <v>0</v>
      </c>
      <c r="N7" s="33">
        <f t="shared" si="6"/>
        <v>0</v>
      </c>
      <c r="O7" s="33">
        <f t="shared" si="7"/>
        <v>0</v>
      </c>
      <c r="P7" s="33">
        <f t="shared" si="8"/>
        <v>0</v>
      </c>
      <c r="Q7" s="33">
        <f t="shared" si="9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0"/>
        <v>0</v>
      </c>
      <c r="G8" s="32">
        <f t="shared" si="10"/>
        <v>0</v>
      </c>
      <c r="H8" s="32">
        <f t="shared" si="1"/>
        <v>0</v>
      </c>
      <c r="I8" s="32">
        <f t="shared" si="2"/>
        <v>-0.375</v>
      </c>
      <c r="J8" s="32">
        <f t="shared" si="3"/>
        <v>-0.375</v>
      </c>
      <c r="K8" s="33">
        <f t="shared" si="11"/>
        <v>0</v>
      </c>
      <c r="L8" s="33">
        <f t="shared" si="4"/>
        <v>0</v>
      </c>
      <c r="M8" s="33">
        <f t="shared" si="5"/>
        <v>0</v>
      </c>
      <c r="N8" s="33">
        <f t="shared" si="6"/>
        <v>0</v>
      </c>
      <c r="O8" s="33">
        <f t="shared" si="7"/>
        <v>0</v>
      </c>
      <c r="P8" s="33">
        <f t="shared" si="8"/>
        <v>0</v>
      </c>
      <c r="Q8" s="33">
        <f t="shared" si="9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0"/>
        <v>0</v>
      </c>
      <c r="G9" s="32">
        <f>IF(E9=1,(D9-$X$7),0)</f>
        <v>0</v>
      </c>
      <c r="H9" s="32">
        <f t="shared" si="1"/>
        <v>0</v>
      </c>
      <c r="I9" s="32">
        <f t="shared" si="2"/>
        <v>-0.41666666666666669</v>
      </c>
      <c r="J9" s="32">
        <f t="shared" si="3"/>
        <v>-0.41666666666666669</v>
      </c>
      <c r="K9" s="33">
        <f>IF(J9&gt;=$Z$8,$AA$8,0)</f>
        <v>0</v>
      </c>
      <c r="L9" s="33">
        <f t="shared" si="4"/>
        <v>0</v>
      </c>
      <c r="M9" s="33">
        <f t="shared" si="5"/>
        <v>0</v>
      </c>
      <c r="N9" s="33">
        <f t="shared" si="6"/>
        <v>0</v>
      </c>
      <c r="O9" s="33">
        <f t="shared" si="7"/>
        <v>0</v>
      </c>
      <c r="P9" s="33">
        <f t="shared" si="8"/>
        <v>0</v>
      </c>
      <c r="Q9" s="33">
        <f t="shared" si="9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0"/>
        <v>0</v>
      </c>
      <c r="G10" s="32">
        <f t="shared" si="10"/>
        <v>0</v>
      </c>
      <c r="H10" s="32">
        <f t="shared" si="1"/>
        <v>0</v>
      </c>
      <c r="I10" s="32">
        <f t="shared" si="2"/>
        <v>-0.375</v>
      </c>
      <c r="J10" s="32">
        <f t="shared" si="3"/>
        <v>-0.375</v>
      </c>
      <c r="K10" s="33">
        <f t="shared" si="11"/>
        <v>0</v>
      </c>
      <c r="L10" s="33">
        <f t="shared" si="4"/>
        <v>0</v>
      </c>
      <c r="M10" s="33">
        <f t="shared" si="5"/>
        <v>0</v>
      </c>
      <c r="N10" s="33">
        <f t="shared" si="6"/>
        <v>0</v>
      </c>
      <c r="O10" s="33">
        <f t="shared" si="7"/>
        <v>0</v>
      </c>
      <c r="P10" s="33">
        <f t="shared" si="8"/>
        <v>0</v>
      </c>
      <c r="Q10" s="33">
        <f t="shared" si="9"/>
        <v>0</v>
      </c>
      <c r="R10" s="56"/>
      <c r="S10" s="25"/>
    </row>
    <row r="11" spans="1:27" s="85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0"/>
        <v>0</v>
      </c>
      <c r="G11" s="32">
        <f t="shared" si="10"/>
        <v>0</v>
      </c>
      <c r="H11" s="32">
        <f t="shared" si="1"/>
        <v>0</v>
      </c>
      <c r="I11" s="32">
        <f t="shared" si="2"/>
        <v>-0.375</v>
      </c>
      <c r="J11" s="32">
        <f t="shared" si="3"/>
        <v>-0.375</v>
      </c>
      <c r="K11" s="33">
        <f t="shared" si="11"/>
        <v>0</v>
      </c>
      <c r="L11" s="33">
        <f t="shared" si="4"/>
        <v>0</v>
      </c>
      <c r="M11" s="33">
        <f t="shared" si="5"/>
        <v>0</v>
      </c>
      <c r="N11" s="33">
        <f t="shared" si="6"/>
        <v>0</v>
      </c>
      <c r="O11" s="33">
        <f t="shared" si="7"/>
        <v>0</v>
      </c>
      <c r="P11" s="33">
        <f t="shared" si="8"/>
        <v>0</v>
      </c>
      <c r="Q11" s="33">
        <f t="shared" si="9"/>
        <v>0</v>
      </c>
      <c r="R11" s="56"/>
      <c r="S11" s="25"/>
    </row>
    <row r="12" spans="1:27" s="85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0"/>
        <v>0</v>
      </c>
      <c r="G12" s="32">
        <f t="shared" si="10"/>
        <v>0</v>
      </c>
      <c r="H12" s="32">
        <f t="shared" si="1"/>
        <v>0</v>
      </c>
      <c r="I12" s="32">
        <f t="shared" si="2"/>
        <v>-0.375</v>
      </c>
      <c r="J12" s="32">
        <f t="shared" si="3"/>
        <v>-0.375</v>
      </c>
      <c r="K12" s="33">
        <f t="shared" si="11"/>
        <v>0</v>
      </c>
      <c r="L12" s="33">
        <f t="shared" si="4"/>
        <v>0</v>
      </c>
      <c r="M12" s="33">
        <f t="shared" si="5"/>
        <v>0</v>
      </c>
      <c r="N12" s="33">
        <f t="shared" si="6"/>
        <v>0</v>
      </c>
      <c r="O12" s="33">
        <f t="shared" si="7"/>
        <v>0</v>
      </c>
      <c r="P12" s="33">
        <f t="shared" si="8"/>
        <v>0</v>
      </c>
      <c r="Q12" s="33">
        <f t="shared" si="9"/>
        <v>0</v>
      </c>
      <c r="R12" s="56"/>
      <c r="S12" s="25"/>
    </row>
    <row r="13" spans="1:27" s="85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0"/>
        <v>0</v>
      </c>
      <c r="G13" s="32">
        <f t="shared" si="10"/>
        <v>0</v>
      </c>
      <c r="H13" s="32">
        <f t="shared" si="1"/>
        <v>0</v>
      </c>
      <c r="I13" s="32">
        <f t="shared" si="2"/>
        <v>-0.375</v>
      </c>
      <c r="J13" s="32">
        <f t="shared" si="3"/>
        <v>-0.375</v>
      </c>
      <c r="K13" s="33">
        <f t="shared" si="11"/>
        <v>0</v>
      </c>
      <c r="L13" s="33">
        <f t="shared" si="4"/>
        <v>0</v>
      </c>
      <c r="M13" s="33">
        <f t="shared" si="5"/>
        <v>0</v>
      </c>
      <c r="N13" s="33">
        <f t="shared" si="6"/>
        <v>0</v>
      </c>
      <c r="O13" s="33">
        <f t="shared" si="7"/>
        <v>0</v>
      </c>
      <c r="P13" s="33">
        <f t="shared" si="8"/>
        <v>0</v>
      </c>
      <c r="Q13" s="33">
        <f t="shared" si="9"/>
        <v>0</v>
      </c>
      <c r="R13" s="56"/>
      <c r="S13" s="25"/>
    </row>
    <row r="14" spans="1:27" s="85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0"/>
        <v>0</v>
      </c>
      <c r="G14" s="32">
        <f t="shared" si="10"/>
        <v>0</v>
      </c>
      <c r="H14" s="32">
        <f t="shared" si="1"/>
        <v>0</v>
      </c>
      <c r="I14" s="32">
        <f t="shared" si="2"/>
        <v>-0.375</v>
      </c>
      <c r="J14" s="32">
        <f t="shared" si="3"/>
        <v>-0.375</v>
      </c>
      <c r="K14" s="33">
        <f t="shared" si="11"/>
        <v>0</v>
      </c>
      <c r="L14" s="33">
        <f t="shared" si="4"/>
        <v>0</v>
      </c>
      <c r="M14" s="33">
        <f t="shared" si="5"/>
        <v>0</v>
      </c>
      <c r="N14" s="33">
        <f t="shared" si="6"/>
        <v>0</v>
      </c>
      <c r="O14" s="33">
        <f t="shared" si="7"/>
        <v>0</v>
      </c>
      <c r="P14" s="33">
        <f t="shared" si="8"/>
        <v>0</v>
      </c>
      <c r="Q14" s="33">
        <f t="shared" si="9"/>
        <v>0</v>
      </c>
      <c r="R14" s="56"/>
      <c r="S14" s="25"/>
    </row>
    <row r="15" spans="1:27" s="85" customFormat="1" ht="25.5" x14ac:dyDescent="0.25">
      <c r="A15" s="90" t="s">
        <v>23</v>
      </c>
      <c r="B15" s="91">
        <v>43710</v>
      </c>
      <c r="C15" s="39">
        <v>0.41666666666666669</v>
      </c>
      <c r="D15" s="55"/>
      <c r="E15" s="40"/>
      <c r="F15" s="31">
        <f t="shared" si="0"/>
        <v>0</v>
      </c>
      <c r="G15" s="32">
        <f>IF(E15=1,(D15-$X$7),0)</f>
        <v>0</v>
      </c>
      <c r="H15" s="32">
        <f t="shared" si="1"/>
        <v>0</v>
      </c>
      <c r="I15" s="32">
        <f t="shared" si="2"/>
        <v>-0.41666666666666669</v>
      </c>
      <c r="J15" s="32">
        <f t="shared" si="3"/>
        <v>-0.41666666666666669</v>
      </c>
      <c r="K15" s="33">
        <f>IF(J15&gt;=$Z$8,$AA$8,0)</f>
        <v>0</v>
      </c>
      <c r="L15" s="33">
        <f t="shared" si="4"/>
        <v>0</v>
      </c>
      <c r="M15" s="33">
        <f t="shared" si="5"/>
        <v>0</v>
      </c>
      <c r="N15" s="33">
        <f t="shared" si="6"/>
        <v>0</v>
      </c>
      <c r="O15" s="33">
        <f t="shared" si="7"/>
        <v>0</v>
      </c>
      <c r="P15" s="33">
        <f t="shared" si="8"/>
        <v>0</v>
      </c>
      <c r="Q15" s="33">
        <f t="shared" si="9"/>
        <v>0</v>
      </c>
      <c r="R15" s="56"/>
      <c r="S15" s="25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0"/>
        <v>0</v>
      </c>
      <c r="G16" s="32">
        <f t="shared" si="10"/>
        <v>0</v>
      </c>
      <c r="H16" s="32">
        <f t="shared" si="1"/>
        <v>0</v>
      </c>
      <c r="I16" s="32">
        <f t="shared" si="2"/>
        <v>-0.375</v>
      </c>
      <c r="J16" s="32">
        <f t="shared" si="3"/>
        <v>-0.375</v>
      </c>
      <c r="K16" s="33">
        <f t="shared" si="11"/>
        <v>0</v>
      </c>
      <c r="L16" s="33">
        <f t="shared" si="4"/>
        <v>0</v>
      </c>
      <c r="M16" s="33">
        <f t="shared" si="5"/>
        <v>0</v>
      </c>
      <c r="N16" s="33">
        <f t="shared" si="6"/>
        <v>0</v>
      </c>
      <c r="O16" s="33">
        <f t="shared" si="7"/>
        <v>0</v>
      </c>
      <c r="P16" s="33">
        <f t="shared" si="8"/>
        <v>0</v>
      </c>
      <c r="Q16" s="33">
        <f t="shared" si="9"/>
        <v>0</v>
      </c>
      <c r="R16" s="56"/>
      <c r="S16" s="25"/>
    </row>
    <row r="17" spans="1:19" s="85" customFormat="1" ht="25.5" x14ac:dyDescent="0.25">
      <c r="A17" s="90" t="s">
        <v>24</v>
      </c>
      <c r="B17" s="91">
        <v>43771</v>
      </c>
      <c r="C17" s="39">
        <v>0.375</v>
      </c>
      <c r="D17" s="55"/>
      <c r="E17" s="40"/>
      <c r="F17" s="31">
        <f t="shared" si="0"/>
        <v>0</v>
      </c>
      <c r="G17" s="32">
        <f t="shared" si="10"/>
        <v>0</v>
      </c>
      <c r="H17" s="32">
        <f t="shared" si="1"/>
        <v>0</v>
      </c>
      <c r="I17" s="32">
        <f t="shared" si="2"/>
        <v>-0.375</v>
      </c>
      <c r="J17" s="32">
        <f t="shared" si="3"/>
        <v>-0.375</v>
      </c>
      <c r="K17" s="33">
        <f t="shared" si="11"/>
        <v>0</v>
      </c>
      <c r="L17" s="33">
        <f t="shared" si="4"/>
        <v>0</v>
      </c>
      <c r="M17" s="33">
        <f t="shared" si="5"/>
        <v>0</v>
      </c>
      <c r="N17" s="33">
        <f t="shared" si="6"/>
        <v>0</v>
      </c>
      <c r="O17" s="33">
        <f t="shared" si="7"/>
        <v>0</v>
      </c>
      <c r="P17" s="33">
        <f t="shared" si="8"/>
        <v>0</v>
      </c>
      <c r="Q17" s="33">
        <f t="shared" si="9"/>
        <v>0</v>
      </c>
      <c r="R17" s="56"/>
      <c r="S17" s="25"/>
    </row>
    <row r="18" spans="1:19" s="85" customFormat="1" ht="25.5" x14ac:dyDescent="0.25">
      <c r="A18" s="90" t="s">
        <v>25</v>
      </c>
      <c r="B18" s="91">
        <v>43801</v>
      </c>
      <c r="C18" s="39">
        <v>0.375</v>
      </c>
      <c r="D18" s="40"/>
      <c r="E18" s="40">
        <v>1</v>
      </c>
      <c r="F18" s="31" t="str">
        <f t="shared" si="0"/>
        <v xml:space="preserve">اذن صباحا </v>
      </c>
      <c r="G18" s="32">
        <f t="shared" si="10"/>
        <v>-0.4375</v>
      </c>
      <c r="H18" s="32">
        <f t="shared" si="1"/>
        <v>0</v>
      </c>
      <c r="I18" s="32">
        <f t="shared" si="2"/>
        <v>-0.375</v>
      </c>
      <c r="J18" s="32">
        <f t="shared" si="3"/>
        <v>-0.4375</v>
      </c>
      <c r="K18" s="33">
        <f t="shared" si="11"/>
        <v>0</v>
      </c>
      <c r="L18" s="33">
        <f t="shared" si="4"/>
        <v>1</v>
      </c>
      <c r="M18" s="33">
        <f t="shared" si="5"/>
        <v>0</v>
      </c>
      <c r="N18" s="33">
        <f t="shared" si="6"/>
        <v>0</v>
      </c>
      <c r="O18" s="33">
        <f t="shared" si="7"/>
        <v>0</v>
      </c>
      <c r="P18" s="33">
        <f t="shared" si="8"/>
        <v>0</v>
      </c>
      <c r="Q18" s="33">
        <f t="shared" si="9"/>
        <v>0</v>
      </c>
      <c r="R18" s="56"/>
      <c r="S18" s="25"/>
    </row>
    <row r="19" spans="1:19" s="85" customFormat="1" ht="25.5" x14ac:dyDescent="0.25">
      <c r="A19" s="90" t="s">
        <v>26</v>
      </c>
      <c r="B19" s="91" t="s">
        <v>85</v>
      </c>
      <c r="C19" s="39">
        <v>0.375</v>
      </c>
      <c r="D19" s="55"/>
      <c r="E19" s="40"/>
      <c r="F19" s="31">
        <f t="shared" si="0"/>
        <v>0</v>
      </c>
      <c r="G19" s="32">
        <f t="shared" si="10"/>
        <v>0</v>
      </c>
      <c r="H19" s="32">
        <f t="shared" si="1"/>
        <v>0</v>
      </c>
      <c r="I19" s="32">
        <f t="shared" si="2"/>
        <v>-0.375</v>
      </c>
      <c r="J19" s="32">
        <f t="shared" si="3"/>
        <v>-0.375</v>
      </c>
      <c r="K19" s="33">
        <f t="shared" si="11"/>
        <v>0</v>
      </c>
      <c r="L19" s="33">
        <f t="shared" si="4"/>
        <v>0</v>
      </c>
      <c r="M19" s="33">
        <f t="shared" si="5"/>
        <v>0</v>
      </c>
      <c r="N19" s="33">
        <f t="shared" si="6"/>
        <v>0</v>
      </c>
      <c r="O19" s="33">
        <f t="shared" si="7"/>
        <v>0</v>
      </c>
      <c r="P19" s="33">
        <f t="shared" si="8"/>
        <v>0</v>
      </c>
      <c r="Q19" s="33">
        <f t="shared" si="9"/>
        <v>0</v>
      </c>
      <c r="R19" s="56"/>
      <c r="S19" s="25"/>
    </row>
    <row r="20" spans="1:19" s="85" customFormat="1" ht="25.5" x14ac:dyDescent="0.25">
      <c r="A20" s="90" t="s">
        <v>27</v>
      </c>
      <c r="B20" s="91" t="s">
        <v>86</v>
      </c>
      <c r="C20" s="39">
        <v>0.375</v>
      </c>
      <c r="D20" s="55"/>
      <c r="E20" s="40"/>
      <c r="F20" s="31">
        <f t="shared" si="0"/>
        <v>0</v>
      </c>
      <c r="G20" s="32">
        <f t="shared" si="10"/>
        <v>0</v>
      </c>
      <c r="H20" s="32">
        <f t="shared" si="1"/>
        <v>0</v>
      </c>
      <c r="I20" s="32">
        <f t="shared" si="2"/>
        <v>-0.375</v>
      </c>
      <c r="J20" s="32">
        <f t="shared" si="3"/>
        <v>-0.375</v>
      </c>
      <c r="K20" s="33">
        <f t="shared" si="11"/>
        <v>0</v>
      </c>
      <c r="L20" s="33">
        <f t="shared" si="4"/>
        <v>0</v>
      </c>
      <c r="M20" s="33">
        <f t="shared" si="5"/>
        <v>0</v>
      </c>
      <c r="N20" s="33">
        <f t="shared" si="6"/>
        <v>0</v>
      </c>
      <c r="O20" s="33">
        <f t="shared" si="7"/>
        <v>0</v>
      </c>
      <c r="P20" s="33">
        <f t="shared" si="8"/>
        <v>0</v>
      </c>
      <c r="Q20" s="33">
        <f t="shared" si="9"/>
        <v>0</v>
      </c>
      <c r="R20" s="56"/>
      <c r="S20" s="25"/>
    </row>
    <row r="21" spans="1:19" s="85" customFormat="1" ht="25.5" x14ac:dyDescent="0.25">
      <c r="A21" s="90" t="s">
        <v>23</v>
      </c>
      <c r="B21" s="91" t="s">
        <v>87</v>
      </c>
      <c r="C21" s="39">
        <v>0.41666666666666669</v>
      </c>
      <c r="D21" s="55"/>
      <c r="E21" s="40"/>
      <c r="F21" s="31">
        <f t="shared" si="0"/>
        <v>0</v>
      </c>
      <c r="G21" s="32">
        <f>IF(E21=1,(D21-$X$7),0)</f>
        <v>0</v>
      </c>
      <c r="H21" s="32">
        <f t="shared" si="1"/>
        <v>0</v>
      </c>
      <c r="I21" s="32">
        <f t="shared" si="2"/>
        <v>-0.41666666666666669</v>
      </c>
      <c r="J21" s="32">
        <f t="shared" si="3"/>
        <v>-0.41666666666666669</v>
      </c>
      <c r="K21" s="33">
        <f>IF(J21&gt;=$Z$8,$AA$8,0)</f>
        <v>0</v>
      </c>
      <c r="L21" s="33">
        <f t="shared" si="4"/>
        <v>0</v>
      </c>
      <c r="M21" s="33">
        <f t="shared" si="5"/>
        <v>0</v>
      </c>
      <c r="N21" s="33">
        <f t="shared" si="6"/>
        <v>0</v>
      </c>
      <c r="O21" s="33">
        <f t="shared" si="7"/>
        <v>0</v>
      </c>
      <c r="P21" s="33">
        <f t="shared" si="8"/>
        <v>0</v>
      </c>
      <c r="Q21" s="33">
        <f t="shared" si="9"/>
        <v>0</v>
      </c>
      <c r="R21" s="56"/>
      <c r="S21" s="25"/>
    </row>
    <row r="22" spans="1:19" s="85" customFormat="1" ht="25.5" x14ac:dyDescent="0.25">
      <c r="A22" s="90" t="s">
        <v>22</v>
      </c>
      <c r="B22" s="91" t="s">
        <v>88</v>
      </c>
      <c r="C22" s="39">
        <v>0.375</v>
      </c>
      <c r="D22" s="55"/>
      <c r="E22" s="40"/>
      <c r="F22" s="31">
        <f t="shared" si="0"/>
        <v>0</v>
      </c>
      <c r="G22" s="32">
        <f t="shared" si="10"/>
        <v>0</v>
      </c>
      <c r="H22" s="32">
        <f t="shared" si="1"/>
        <v>0</v>
      </c>
      <c r="I22" s="32">
        <f t="shared" si="2"/>
        <v>-0.375</v>
      </c>
      <c r="J22" s="32">
        <f t="shared" si="3"/>
        <v>-0.375</v>
      </c>
      <c r="K22" s="33">
        <f t="shared" si="11"/>
        <v>0</v>
      </c>
      <c r="L22" s="33">
        <f t="shared" si="4"/>
        <v>0</v>
      </c>
      <c r="M22" s="33">
        <f t="shared" si="5"/>
        <v>0</v>
      </c>
      <c r="N22" s="33">
        <f t="shared" si="6"/>
        <v>0</v>
      </c>
      <c r="O22" s="33">
        <f t="shared" si="7"/>
        <v>0</v>
      </c>
      <c r="P22" s="33">
        <f t="shared" si="8"/>
        <v>0</v>
      </c>
      <c r="Q22" s="33">
        <f t="shared" si="9"/>
        <v>0</v>
      </c>
      <c r="R22" s="56"/>
      <c r="S22" s="25"/>
    </row>
    <row r="23" spans="1:19" s="85" customFormat="1" ht="25.5" x14ac:dyDescent="0.25">
      <c r="A23" s="90" t="s">
        <v>24</v>
      </c>
      <c r="B23" s="91" t="s">
        <v>89</v>
      </c>
      <c r="C23" s="39">
        <v>0.375</v>
      </c>
      <c r="D23" s="55"/>
      <c r="E23" s="40"/>
      <c r="F23" s="31">
        <f t="shared" si="0"/>
        <v>0</v>
      </c>
      <c r="G23" s="32">
        <f t="shared" si="10"/>
        <v>0</v>
      </c>
      <c r="H23" s="32">
        <f t="shared" si="1"/>
        <v>0</v>
      </c>
      <c r="I23" s="32">
        <f t="shared" si="2"/>
        <v>-0.375</v>
      </c>
      <c r="J23" s="32">
        <f t="shared" si="3"/>
        <v>-0.375</v>
      </c>
      <c r="K23" s="33">
        <f t="shared" si="11"/>
        <v>0</v>
      </c>
      <c r="L23" s="33">
        <f t="shared" si="4"/>
        <v>0</v>
      </c>
      <c r="M23" s="33">
        <f t="shared" si="5"/>
        <v>0</v>
      </c>
      <c r="N23" s="33">
        <f t="shared" si="6"/>
        <v>0</v>
      </c>
      <c r="O23" s="33">
        <f t="shared" si="7"/>
        <v>0</v>
      </c>
      <c r="P23" s="33">
        <f t="shared" si="8"/>
        <v>0</v>
      </c>
      <c r="Q23" s="33">
        <f t="shared" si="9"/>
        <v>0</v>
      </c>
      <c r="R23" s="56"/>
      <c r="S23" s="25"/>
    </row>
    <row r="24" spans="1:19" s="85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0"/>
        <v>0</v>
      </c>
      <c r="G24" s="32">
        <f t="shared" si="10"/>
        <v>0</v>
      </c>
      <c r="H24" s="32">
        <f t="shared" si="1"/>
        <v>0</v>
      </c>
      <c r="I24" s="32">
        <f t="shared" si="2"/>
        <v>-0.375</v>
      </c>
      <c r="J24" s="32">
        <f t="shared" si="3"/>
        <v>-0.375</v>
      </c>
      <c r="K24" s="33">
        <f t="shared" si="11"/>
        <v>0</v>
      </c>
      <c r="L24" s="33">
        <f t="shared" si="4"/>
        <v>0</v>
      </c>
      <c r="M24" s="33">
        <f t="shared" si="5"/>
        <v>0</v>
      </c>
      <c r="N24" s="33">
        <f t="shared" si="6"/>
        <v>0</v>
      </c>
      <c r="O24" s="33">
        <f t="shared" si="7"/>
        <v>0</v>
      </c>
      <c r="P24" s="33">
        <f t="shared" si="8"/>
        <v>0</v>
      </c>
      <c r="Q24" s="33">
        <f t="shared" si="9"/>
        <v>0</v>
      </c>
      <c r="R24" s="56"/>
      <c r="S24" s="25"/>
    </row>
    <row r="25" spans="1:19" s="85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0"/>
        <v>0</v>
      </c>
      <c r="G25" s="32">
        <f t="shared" si="10"/>
        <v>0</v>
      </c>
      <c r="H25" s="32">
        <f t="shared" si="1"/>
        <v>0</v>
      </c>
      <c r="I25" s="32">
        <f t="shared" si="2"/>
        <v>-0.375</v>
      </c>
      <c r="J25" s="32">
        <f t="shared" si="3"/>
        <v>-0.375</v>
      </c>
      <c r="K25" s="33">
        <f t="shared" si="11"/>
        <v>0</v>
      </c>
      <c r="L25" s="33">
        <f t="shared" si="4"/>
        <v>0</v>
      </c>
      <c r="M25" s="33">
        <f t="shared" si="5"/>
        <v>0</v>
      </c>
      <c r="N25" s="33">
        <f t="shared" si="6"/>
        <v>0</v>
      </c>
      <c r="O25" s="33">
        <f t="shared" si="7"/>
        <v>0</v>
      </c>
      <c r="P25" s="33">
        <f t="shared" si="8"/>
        <v>0</v>
      </c>
      <c r="Q25" s="33">
        <f t="shared" si="9"/>
        <v>0</v>
      </c>
      <c r="R25" s="56"/>
      <c r="S25" s="25"/>
    </row>
    <row r="26" spans="1:19" s="85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0"/>
        <v>0</v>
      </c>
      <c r="G26" s="32">
        <f t="shared" si="10"/>
        <v>0</v>
      </c>
      <c r="H26" s="32">
        <f t="shared" si="1"/>
        <v>0</v>
      </c>
      <c r="I26" s="32">
        <f t="shared" si="2"/>
        <v>-0.375</v>
      </c>
      <c r="J26" s="32">
        <f t="shared" si="3"/>
        <v>-0.375</v>
      </c>
      <c r="K26" s="33">
        <f t="shared" si="11"/>
        <v>0</v>
      </c>
      <c r="L26" s="33">
        <f t="shared" si="4"/>
        <v>0</v>
      </c>
      <c r="M26" s="33">
        <f t="shared" si="5"/>
        <v>0</v>
      </c>
      <c r="N26" s="33">
        <f t="shared" si="6"/>
        <v>0</v>
      </c>
      <c r="O26" s="33">
        <f t="shared" si="7"/>
        <v>0</v>
      </c>
      <c r="P26" s="33">
        <f t="shared" si="8"/>
        <v>0</v>
      </c>
      <c r="Q26" s="33">
        <f t="shared" si="9"/>
        <v>0</v>
      </c>
      <c r="R26" s="56"/>
      <c r="S26" s="25"/>
    </row>
    <row r="27" spans="1:19" s="85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0"/>
        <v>0</v>
      </c>
      <c r="G27" s="32">
        <f>IF(E27=1,(D27-$X$7),0)</f>
        <v>0</v>
      </c>
      <c r="H27" s="32">
        <f t="shared" si="1"/>
        <v>0</v>
      </c>
      <c r="I27" s="32">
        <f t="shared" si="2"/>
        <v>-0.41666666666666669</v>
      </c>
      <c r="J27" s="32">
        <f t="shared" si="3"/>
        <v>-0.41666666666666669</v>
      </c>
      <c r="K27" s="33">
        <f>IF(J27&gt;=$Z$8,$AA$8,0)</f>
        <v>0</v>
      </c>
      <c r="L27" s="33">
        <f t="shared" si="4"/>
        <v>0</v>
      </c>
      <c r="M27" s="33">
        <f t="shared" si="5"/>
        <v>0</v>
      </c>
      <c r="N27" s="33">
        <f t="shared" si="6"/>
        <v>0</v>
      </c>
      <c r="O27" s="33">
        <f t="shared" si="7"/>
        <v>0</v>
      </c>
      <c r="P27" s="33">
        <f t="shared" si="8"/>
        <v>0</v>
      </c>
      <c r="Q27" s="33">
        <f t="shared" si="9"/>
        <v>0</v>
      </c>
      <c r="R27" s="56"/>
      <c r="S27" s="25"/>
    </row>
    <row r="28" spans="1:19" s="85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0"/>
        <v>0</v>
      </c>
      <c r="G28" s="32">
        <f t="shared" si="10"/>
        <v>0</v>
      </c>
      <c r="H28" s="32">
        <f t="shared" si="1"/>
        <v>0</v>
      </c>
      <c r="I28" s="32">
        <f t="shared" si="2"/>
        <v>-0.375</v>
      </c>
      <c r="J28" s="32">
        <f t="shared" si="3"/>
        <v>-0.375</v>
      </c>
      <c r="K28" s="33">
        <f t="shared" si="11"/>
        <v>0</v>
      </c>
      <c r="L28" s="33">
        <f t="shared" si="4"/>
        <v>0</v>
      </c>
      <c r="M28" s="33">
        <f t="shared" si="5"/>
        <v>0</v>
      </c>
      <c r="N28" s="33">
        <f t="shared" si="6"/>
        <v>0</v>
      </c>
      <c r="O28" s="33">
        <f t="shared" si="7"/>
        <v>0</v>
      </c>
      <c r="P28" s="33">
        <f t="shared" si="8"/>
        <v>0</v>
      </c>
      <c r="Q28" s="33">
        <f t="shared" si="9"/>
        <v>0</v>
      </c>
      <c r="R28" s="56"/>
      <c r="S28" s="25"/>
    </row>
    <row r="29" spans="1:19" s="85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12">SUM(K3:K29)</f>
        <v>0</v>
      </c>
      <c r="L30" s="98">
        <f t="shared" si="12"/>
        <v>1</v>
      </c>
      <c r="M30" s="98">
        <f t="shared" si="12"/>
        <v>0</v>
      </c>
      <c r="N30" s="98">
        <f t="shared" si="12"/>
        <v>0</v>
      </c>
      <c r="O30" s="98">
        <f t="shared" si="12"/>
        <v>0</v>
      </c>
      <c r="P30" s="98">
        <f t="shared" si="12"/>
        <v>0</v>
      </c>
      <c r="Q30" s="98">
        <f t="shared" si="12"/>
        <v>0</v>
      </c>
      <c r="R30" s="98">
        <f t="shared" si="12"/>
        <v>0</v>
      </c>
      <c r="S30" s="138"/>
    </row>
    <row r="31" spans="1:19" ht="22.5" thickTop="1" x14ac:dyDescent="0.25"/>
  </sheetData>
  <mergeCells count="3">
    <mergeCell ref="B1:D1"/>
    <mergeCell ref="E1:K1"/>
    <mergeCell ref="S1:X1"/>
  </mergeCells>
  <conditionalFormatting sqref="S1:X1">
    <cfRule type="cellIs" dxfId="45" priority="46" operator="notEqual">
      <formula>0</formula>
    </cfRule>
  </conditionalFormatting>
  <conditionalFormatting sqref="E3:E5">
    <cfRule type="cellIs" dxfId="44" priority="41" operator="equal">
      <formula>5</formula>
    </cfRule>
    <cfRule type="cellIs" dxfId="43" priority="42" operator="equal">
      <formula>4</formula>
    </cfRule>
    <cfRule type="cellIs" dxfId="42" priority="43" operator="equal">
      <formula>3</formula>
    </cfRule>
    <cfRule type="cellIs" dxfId="41" priority="44" operator="equal">
      <formula>2</formula>
    </cfRule>
    <cfRule type="cellIs" dxfId="40" priority="45" operator="equal">
      <formula>1</formula>
    </cfRule>
  </conditionalFormatting>
  <conditionalFormatting sqref="E3:E5">
    <cfRule type="cellIs" dxfId="39" priority="40" operator="equal">
      <formula>6</formula>
    </cfRule>
  </conditionalFormatting>
  <conditionalFormatting sqref="E6:E26">
    <cfRule type="cellIs" dxfId="38" priority="35" operator="equal">
      <formula>5</formula>
    </cfRule>
    <cfRule type="cellIs" dxfId="37" priority="36" operator="equal">
      <formula>4</formula>
    </cfRule>
    <cfRule type="cellIs" dxfId="36" priority="37" operator="equal">
      <formula>3</formula>
    </cfRule>
    <cfRule type="cellIs" dxfId="35" priority="38" operator="equal">
      <formula>2</formula>
    </cfRule>
    <cfRule type="cellIs" dxfId="34" priority="39" operator="equal">
      <formula>1</formula>
    </cfRule>
  </conditionalFormatting>
  <conditionalFormatting sqref="E6:E26">
    <cfRule type="cellIs" dxfId="33" priority="34" operator="equal">
      <formula>6</formula>
    </cfRule>
  </conditionalFormatting>
  <conditionalFormatting sqref="E27:E29">
    <cfRule type="cellIs" dxfId="32" priority="29" operator="equal">
      <formula>5</formula>
    </cfRule>
    <cfRule type="cellIs" dxfId="31" priority="30" operator="equal">
      <formula>4</formula>
    </cfRule>
    <cfRule type="cellIs" dxfId="30" priority="31" operator="equal">
      <formula>3</formula>
    </cfRule>
    <cfRule type="cellIs" dxfId="29" priority="32" operator="equal">
      <formula>2</formula>
    </cfRule>
    <cfRule type="cellIs" dxfId="28" priority="33" operator="equal">
      <formula>1</formula>
    </cfRule>
  </conditionalFormatting>
  <conditionalFormatting sqref="E27:E29">
    <cfRule type="cellIs" dxfId="27" priority="28" operator="equal">
      <formula>6</formula>
    </cfRule>
  </conditionalFormatting>
  <conditionalFormatting sqref="F4:F8 F28:F29 F22:F26 F16:F20 F10:F14">
    <cfRule type="cellIs" dxfId="26" priority="23" operator="equal">
      <formula>5</formula>
    </cfRule>
    <cfRule type="cellIs" dxfId="25" priority="24" operator="equal">
      <formula>4</formula>
    </cfRule>
    <cfRule type="cellIs" dxfId="24" priority="25" operator="equal">
      <formula>3</formula>
    </cfRule>
    <cfRule type="cellIs" dxfId="23" priority="26" operator="equal">
      <formula>2</formula>
    </cfRule>
    <cfRule type="cellIs" dxfId="22" priority="27" operator="equal">
      <formula>1</formula>
    </cfRule>
  </conditionalFormatting>
  <conditionalFormatting sqref="D3:D22">
    <cfRule type="cellIs" dxfId="21" priority="18" operator="equal">
      <formula>5</formula>
    </cfRule>
    <cfRule type="cellIs" dxfId="20" priority="19" operator="equal">
      <formula>4</formula>
    </cfRule>
    <cfRule type="cellIs" dxfId="19" priority="20" operator="equal">
      <formula>3</formula>
    </cfRule>
    <cfRule type="cellIs" dxfId="18" priority="21" operator="equal">
      <formula>2</formula>
    </cfRule>
    <cfRule type="cellIs" dxfId="17" priority="22" operator="equal">
      <formula>1</formula>
    </cfRule>
  </conditionalFormatting>
  <conditionalFormatting sqref="D3:D22">
    <cfRule type="cellIs" dxfId="16" priority="17" operator="equal">
      <formula>6</formula>
    </cfRule>
  </conditionalFormatting>
  <conditionalFormatting sqref="D23:D29">
    <cfRule type="cellIs" dxfId="15" priority="12" operator="equal">
      <formula>5</formula>
    </cfRule>
    <cfRule type="cellIs" dxfId="14" priority="13" operator="equal">
      <formula>4</formula>
    </cfRule>
    <cfRule type="cellIs" dxfId="13" priority="14" operator="equal">
      <formula>3</formula>
    </cfRule>
    <cfRule type="cellIs" dxfId="12" priority="15" operator="equal">
      <formula>2</formula>
    </cfRule>
    <cfRule type="cellIs" dxfId="11" priority="16" operator="equal">
      <formula>1</formula>
    </cfRule>
  </conditionalFormatting>
  <conditionalFormatting sqref="D23:D29">
    <cfRule type="cellIs" dxfId="10" priority="11" operator="equal">
      <formula>6</formula>
    </cfRule>
  </conditionalFormatting>
  <conditionalFormatting sqref="F3">
    <cfRule type="cellIs" dxfId="9" priority="6" operator="equal">
      <formula>5</formula>
    </cfRule>
    <cfRule type="cellIs" dxfId="8" priority="7" operator="equal">
      <formula>4</formula>
    </cfRule>
    <cfRule type="cellIs" dxfId="7" priority="8" operator="equal">
      <formula>3</formula>
    </cfRule>
    <cfRule type="cellIs" dxfId="6" priority="9" operator="equal">
      <formula>2</formula>
    </cfRule>
    <cfRule type="cellIs" dxfId="5" priority="10" operator="equal">
      <formula>1</formula>
    </cfRule>
  </conditionalFormatting>
  <conditionalFormatting sqref="F9 F15 F21 F27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 xr:uid="{00000000-0002-0000-1800-000000000000}">
      <formula1>$L$1:$R$1</formula1>
    </dataValidation>
    <dataValidation allowBlank="1" showInputMessage="1" showErrorMessage="1" errorTitle="ادخال خاطئ" error="رقم عدم التواجد خاطئ" sqref="F3:F29" xr:uid="{00000000-0002-0000-1800-000001000000}"/>
  </dataValidations>
  <hyperlinks>
    <hyperlink ref="E1:K1" location="'فريق عودة'!A1" display="للرجوع للكشف" xr:uid="{00000000-0004-0000-18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-0.249977111117893"/>
    <pageSetUpPr fitToPage="1"/>
  </sheetPr>
  <dimension ref="A1:AD32"/>
  <sheetViews>
    <sheetView rightToLeft="1" workbookViewId="0">
      <pane ySplit="2" topLeftCell="A3" activePane="bottomLeft" state="frozen"/>
      <selection activeCell="E1" sqref="E1:K1"/>
      <selection pane="bottomLeft" activeCell="I1" sqref="I1:O1"/>
    </sheetView>
  </sheetViews>
  <sheetFormatPr baseColWidth="10" defaultColWidth="9.140625" defaultRowHeight="21.75" outlineLevelCol="1" x14ac:dyDescent="0.55000000000000004"/>
  <cols>
    <col min="1" max="1" width="9" style="114" customWidth="1"/>
    <col min="2" max="2" width="16.7109375" style="114" customWidth="1"/>
    <col min="3" max="3" width="10.42578125" style="114" hidden="1" customWidth="1"/>
    <col min="4" max="4" width="14.140625" style="114" customWidth="1"/>
    <col min="5" max="5" width="12" style="114" hidden="1" customWidth="1"/>
    <col min="6" max="6" width="14.28515625" style="114" customWidth="1"/>
    <col min="7" max="7" width="5.42578125" style="114" hidden="1" customWidth="1" outlineLevel="1"/>
    <col min="8" max="8" width="8" style="114" customWidth="1" collapsed="1"/>
    <col min="9" max="9" width="13.140625" style="114" customWidth="1"/>
    <col min="10" max="10" width="13.85546875" style="114" bestFit="1" customWidth="1"/>
    <col min="11" max="11" width="8.140625" style="114" hidden="1" customWidth="1" outlineLevel="1"/>
    <col min="12" max="12" width="10.42578125" style="114" hidden="1" customWidth="1" outlineLevel="1"/>
    <col min="13" max="14" width="10.85546875" style="114" hidden="1" customWidth="1" outlineLevel="1"/>
    <col min="15" max="15" width="11.28515625" style="114" bestFit="1" customWidth="1" collapsed="1"/>
    <col min="16" max="16" width="6.7109375" style="114" bestFit="1" customWidth="1"/>
    <col min="17" max="17" width="7.85546875" style="114" bestFit="1" customWidth="1"/>
    <col min="18" max="18" width="6.42578125" style="114" bestFit="1" customWidth="1"/>
    <col min="19" max="19" width="12.28515625" style="114" bestFit="1" customWidth="1"/>
    <col min="20" max="20" width="15.7109375" style="114" bestFit="1" customWidth="1"/>
    <col min="21" max="21" width="9.5703125" style="114" bestFit="1" customWidth="1"/>
    <col min="22" max="22" width="9.85546875" style="114" customWidth="1"/>
    <col min="23" max="23" width="25.42578125" style="125" customWidth="1"/>
    <col min="24" max="24" width="6.140625" style="14" hidden="1" customWidth="1"/>
    <col min="25" max="25" width="5" style="14" hidden="1" customWidth="1"/>
    <col min="26" max="26" width="2.140625" style="14" hidden="1" customWidth="1"/>
    <col min="27" max="27" width="5" style="14" hidden="1" customWidth="1"/>
    <col min="28" max="28" width="6.140625" style="14" hidden="1" customWidth="1"/>
    <col min="29" max="29" width="3.85546875" style="14" hidden="1" customWidth="1"/>
    <col min="30" max="30" width="2.140625" style="14" hidden="1" customWidth="1"/>
    <col min="31" max="16384" width="9.140625" style="114"/>
  </cols>
  <sheetData>
    <row r="1" spans="1:30" s="104" customFormat="1" ht="27" customHeight="1" thickBot="1" x14ac:dyDescent="0.65">
      <c r="A1" s="102">
        <v>580</v>
      </c>
      <c r="B1" s="155" t="s">
        <v>40</v>
      </c>
      <c r="C1" s="155"/>
      <c r="D1" s="155"/>
      <c r="E1" s="103"/>
      <c r="F1" s="103"/>
      <c r="G1" s="103"/>
      <c r="H1" s="103"/>
      <c r="I1" s="154" t="s">
        <v>31</v>
      </c>
      <c r="J1" s="154"/>
      <c r="K1" s="154"/>
      <c r="L1" s="154"/>
      <c r="M1" s="154"/>
      <c r="N1" s="154"/>
      <c r="O1" s="154"/>
      <c r="P1" s="61">
        <v>1</v>
      </c>
      <c r="Q1" s="61">
        <v>2</v>
      </c>
      <c r="R1" s="61">
        <v>3</v>
      </c>
      <c r="S1" s="61">
        <v>4</v>
      </c>
      <c r="T1" s="61">
        <v>5</v>
      </c>
      <c r="U1" s="61">
        <v>6</v>
      </c>
      <c r="V1" s="61"/>
      <c r="W1" s="156">
        <f>IF((P30+U30)&gt;2," تم تعدي الأذونات ",0)</f>
        <v>0</v>
      </c>
      <c r="X1" s="156"/>
      <c r="Y1" s="156"/>
      <c r="Z1" s="156"/>
      <c r="AA1" s="156"/>
      <c r="AB1" s="156"/>
      <c r="AC1" s="105"/>
      <c r="AD1" s="105"/>
    </row>
    <row r="2" spans="1:30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32</v>
      </c>
      <c r="F2" s="106" t="s">
        <v>33</v>
      </c>
      <c r="G2" s="106" t="s">
        <v>34</v>
      </c>
      <c r="H2" s="106" t="s">
        <v>35</v>
      </c>
      <c r="I2" s="106" t="s">
        <v>11</v>
      </c>
      <c r="J2" s="106" t="s">
        <v>29</v>
      </c>
      <c r="K2" s="106" t="s">
        <v>12</v>
      </c>
      <c r="L2" s="106" t="s">
        <v>13</v>
      </c>
      <c r="M2" s="106" t="s">
        <v>14</v>
      </c>
      <c r="N2" s="106" t="s">
        <v>15</v>
      </c>
      <c r="O2" s="106" t="s">
        <v>16</v>
      </c>
      <c r="P2" s="107" t="s">
        <v>17</v>
      </c>
      <c r="Q2" s="108" t="s">
        <v>18</v>
      </c>
      <c r="R2" s="109" t="s">
        <v>5</v>
      </c>
      <c r="S2" s="106" t="s">
        <v>19</v>
      </c>
      <c r="T2" s="106" t="s">
        <v>20</v>
      </c>
      <c r="U2" s="106" t="s">
        <v>30</v>
      </c>
      <c r="V2" s="106" t="s">
        <v>21</v>
      </c>
      <c r="W2" s="110"/>
      <c r="X2" s="111"/>
      <c r="Y2" s="111"/>
      <c r="Z2" s="111"/>
      <c r="AA2" s="111"/>
      <c r="AB2" s="111"/>
      <c r="AC2" s="111"/>
      <c r="AD2" s="111"/>
    </row>
    <row r="3" spans="1:30" s="112" customFormat="1" ht="25.5" x14ac:dyDescent="0.65">
      <c r="A3" s="90" t="s">
        <v>23</v>
      </c>
      <c r="B3" s="91" t="s">
        <v>79</v>
      </c>
      <c r="C3" s="39">
        <v>0.39583333333333331</v>
      </c>
      <c r="D3" s="40"/>
      <c r="E3" s="9">
        <v>0.75</v>
      </c>
      <c r="F3" s="40"/>
      <c r="G3" s="3">
        <f>F3-E3</f>
        <v>-0.75</v>
      </c>
      <c r="H3" s="80">
        <f>IF(AND(G3&gt;=0.0416666666666666,G3&lt;0.083333333333333),1,IF(AND(G3&gt;=0.083333333333333,G3&lt;0.125),2,IF(AND(G3&gt;=0.125,G3&lt;0.166666666666667),3,IF(AND(G3&gt;=0.166666666666667,G3&lt;0.208333333333333),4,IF(AND(G3&gt;=0.208333333333333,G3&lt;0.25),5,IF(G3&gt;=0.25,6,0))))))</f>
        <v>0</v>
      </c>
      <c r="I3" s="40"/>
      <c r="J3" s="43">
        <f t="shared" ref="J3" si="0">IF(I3=1,"اذن صباحا ",IF(I3=2,"مأموريه",IF(I3=3,"غياب",IF(I3=4,"أجازه مخصومه",IF(I3=5,"أجازه غيرمخصومه",IF(I3=6,"اذن مساءا",0))))))</f>
        <v>0</v>
      </c>
      <c r="K3" s="3">
        <f>IF(I3=1,(D3-X$7),0)</f>
        <v>0</v>
      </c>
      <c r="L3" s="3">
        <f t="shared" ref="L3" si="1">IF(I3=2,-0.000694444444444497,0)</f>
        <v>0</v>
      </c>
      <c r="M3" s="3">
        <f t="shared" ref="M3" si="2">D3-C3</f>
        <v>-0.39583333333333331</v>
      </c>
      <c r="N3" s="3">
        <f t="shared" ref="N3" si="3">IF(I3=1,K3,IF(I3=2,L3,M3))</f>
        <v>-0.39583333333333331</v>
      </c>
      <c r="O3" s="4">
        <f>IF(AND(N3&gt;=$AC$8,N3&lt;$AC$9),$AD$8,IF(N3&gt;=$AC$9,$AD$9,0))</f>
        <v>0</v>
      </c>
      <c r="P3" s="4">
        <f>IF(I3=1,1,0)</f>
        <v>0</v>
      </c>
      <c r="Q3" s="4">
        <f t="shared" ref="Q3" si="4">IF(I3=2,1,0)</f>
        <v>0</v>
      </c>
      <c r="R3" s="4">
        <f t="shared" ref="R3" si="5">IF(AND(I3=3,O3=0),2,0)</f>
        <v>0</v>
      </c>
      <c r="S3" s="4">
        <f t="shared" ref="S3" si="6">IF(I3=4,1,0)</f>
        <v>0</v>
      </c>
      <c r="T3" s="4">
        <f t="shared" ref="T3" si="7">IF(I3=5,1,0)</f>
        <v>0</v>
      </c>
      <c r="U3" s="4">
        <f t="shared" ref="U3" si="8">IF(I3=6,1,0)</f>
        <v>0</v>
      </c>
      <c r="V3" s="44"/>
      <c r="W3" s="6"/>
      <c r="X3" s="111"/>
      <c r="Y3" s="111"/>
      <c r="Z3" s="111"/>
      <c r="AA3" s="111"/>
      <c r="AB3" s="111"/>
      <c r="AC3" s="111"/>
      <c r="AD3" s="111"/>
    </row>
    <row r="4" spans="1:30" ht="25.5" x14ac:dyDescent="0.65">
      <c r="A4" s="90" t="s">
        <v>22</v>
      </c>
      <c r="B4" s="91" t="s">
        <v>80</v>
      </c>
      <c r="C4" s="39">
        <v>0.375</v>
      </c>
      <c r="D4" s="40"/>
      <c r="E4" s="9">
        <v>0.75</v>
      </c>
      <c r="F4" s="40"/>
      <c r="G4" s="3">
        <f t="shared" ref="G4:G26" si="9">F4-E4</f>
        <v>-0.75</v>
      </c>
      <c r="H4" s="80">
        <f t="shared" ref="H4:H26" si="10">IF(AND(G4&gt;=0.0416666666666666,G4&lt;0.083333333333333),1,IF(AND(G4&gt;=0.083333333333333,G4&lt;0.125),2,IF(AND(G4&gt;=0.125,G4&lt;0.166666666666667),3,IF(AND(G4&gt;=0.166666666666667,G4&lt;0.208333333333333),4,IF(AND(G4&gt;=0.208333333333333,G4&lt;0.25),5,IF(G4&gt;=0.25,6,0))))))</f>
        <v>0</v>
      </c>
      <c r="I4" s="40"/>
      <c r="J4" s="43">
        <f t="shared" ref="J4" si="11">IF(I4=1,"اذن صباحا ",IF(I4=2,"مأموريه",IF(I4=3,"غياب",IF(I4=4,"أجازه مخصومه",IF(I4=5,"أجازه غيرمخصومه",IF(I4=6,"اذن مساءا",0))))))</f>
        <v>0</v>
      </c>
      <c r="K4" s="3">
        <f t="shared" ref="K4" si="12">IF(I4=1,(D4-X$7),0)</f>
        <v>0</v>
      </c>
      <c r="L4" s="3">
        <f t="shared" ref="L4" si="13">IF(I4=2,-0.000694444444444497,0)</f>
        <v>0</v>
      </c>
      <c r="M4" s="3">
        <f t="shared" ref="M4" si="14">D4-C4</f>
        <v>-0.375</v>
      </c>
      <c r="N4" s="3">
        <f t="shared" ref="N4" si="15">IF(I4=1,K4,IF(I4=2,L4,M4))</f>
        <v>-0.375</v>
      </c>
      <c r="O4" s="4">
        <f t="shared" ref="O4" si="16">IF(AND(N4&gt;=$Y$8,N4&lt;$Y$9),Z$8,IF(AND(N4&gt;=Y$9,N4&lt;Y$10),Z$9,IF(N4&gt;=Y$10,Z$10,0)))</f>
        <v>0</v>
      </c>
      <c r="P4" s="4">
        <f t="shared" ref="P4" si="17">IF(I4=1,1,0)</f>
        <v>0</v>
      </c>
      <c r="Q4" s="4">
        <f t="shared" ref="Q4" si="18">IF(I4=2,1,0)</f>
        <v>0</v>
      </c>
      <c r="R4" s="4">
        <f t="shared" ref="R4" si="19">IF(AND(I4=3,O4=0),2,0)</f>
        <v>0</v>
      </c>
      <c r="S4" s="4">
        <f t="shared" ref="S4" si="20">IF(I4=4,1,0)</f>
        <v>0</v>
      </c>
      <c r="T4" s="4">
        <f t="shared" ref="T4" si="21">IF(I4=5,1,0)</f>
        <v>0</v>
      </c>
      <c r="U4" s="4">
        <f t="shared" ref="U4" si="22">IF(I4=6,1,0)</f>
        <v>0</v>
      </c>
      <c r="V4" s="44"/>
      <c r="W4" s="6"/>
      <c r="X4" s="13"/>
      <c r="Y4" s="113"/>
      <c r="Z4" s="75"/>
      <c r="AA4" s="75"/>
    </row>
    <row r="5" spans="1:30" s="112" customFormat="1" ht="25.5" x14ac:dyDescent="0.65">
      <c r="A5" s="90" t="s">
        <v>24</v>
      </c>
      <c r="B5" s="91" t="s">
        <v>81</v>
      </c>
      <c r="C5" s="39">
        <v>0.375</v>
      </c>
      <c r="D5" s="40"/>
      <c r="E5" s="9">
        <v>0.75</v>
      </c>
      <c r="F5" s="40"/>
      <c r="G5" s="3">
        <f t="shared" si="9"/>
        <v>-0.75</v>
      </c>
      <c r="H5" s="80">
        <f t="shared" si="10"/>
        <v>0</v>
      </c>
      <c r="I5" s="40"/>
      <c r="J5" s="43">
        <f t="shared" ref="J5:J28" si="23">IF(I5=1,"اذن صباحا ",IF(I5=2,"مأموريه",IF(I5=3,"غياب",IF(I5=4,"أجازه مخصومه",IF(I5=5,"أجازه غيرمخصومه",IF(I5=6,"اذن مساءا",0))))))</f>
        <v>0</v>
      </c>
      <c r="K5" s="3">
        <f t="shared" ref="K5:K28" si="24">IF(I5=1,(D5-X$7),0)</f>
        <v>0</v>
      </c>
      <c r="L5" s="3">
        <f t="shared" ref="L5:L28" si="25">IF(I5=2,-0.000694444444444497,0)</f>
        <v>0</v>
      </c>
      <c r="M5" s="3">
        <f t="shared" ref="M5:M28" si="26">D5-C5</f>
        <v>-0.375</v>
      </c>
      <c r="N5" s="3">
        <f t="shared" ref="N5:N28" si="27">IF(I5=1,K5,IF(I5=2,L5,M5))</f>
        <v>-0.375</v>
      </c>
      <c r="O5" s="4">
        <f t="shared" ref="O5:O28" si="28">IF(AND(N5&gt;=$Y$8,N5&lt;$Y$9),Z$8,IF(AND(N5&gt;=Y$9,N5&lt;Y$10),Z$9,IF(N5&gt;=Y$10,Z$10,0)))</f>
        <v>0</v>
      </c>
      <c r="P5" s="4">
        <f t="shared" ref="P5:P28" si="29">IF(I5=1,1,0)</f>
        <v>0</v>
      </c>
      <c r="Q5" s="4">
        <f t="shared" ref="Q5:Q28" si="30">IF(I5=2,1,0)</f>
        <v>0</v>
      </c>
      <c r="R5" s="4">
        <f t="shared" ref="R5:R28" si="31">IF(AND(I5=3,O5=0),2,0)</f>
        <v>0</v>
      </c>
      <c r="S5" s="4">
        <f t="shared" ref="S5:S28" si="32">IF(I5=4,1,0)</f>
        <v>0</v>
      </c>
      <c r="T5" s="4">
        <f t="shared" ref="T5:T28" si="33">IF(I5=5,1,0)</f>
        <v>0</v>
      </c>
      <c r="U5" s="4">
        <f t="shared" ref="U5:U28" si="34">IF(I5=6,1,0)</f>
        <v>0</v>
      </c>
      <c r="V5" s="44"/>
      <c r="W5" s="6"/>
      <c r="X5" s="111"/>
      <c r="Y5" s="111"/>
      <c r="Z5" s="111"/>
      <c r="AA5" s="111"/>
      <c r="AB5" s="111"/>
      <c r="AC5" s="111"/>
      <c r="AD5" s="111"/>
    </row>
    <row r="6" spans="1:30" s="112" customFormat="1" ht="25.5" x14ac:dyDescent="0.65">
      <c r="A6" s="90" t="s">
        <v>25</v>
      </c>
      <c r="B6" s="91" t="s">
        <v>82</v>
      </c>
      <c r="C6" s="39">
        <v>0.375</v>
      </c>
      <c r="D6" s="40"/>
      <c r="E6" s="9">
        <v>0.75</v>
      </c>
      <c r="F6" s="40"/>
      <c r="G6" s="3">
        <f t="shared" si="9"/>
        <v>-0.75</v>
      </c>
      <c r="H6" s="80">
        <f>IF(AND(G6&gt;=0.0416666666666666,G6&lt;0.083333333333333),1,IF(AND(G6&gt;=0.083333333333333,G6&lt;0.125),2,IF(AND(G6&gt;=0.125,G6&lt;0.166666666666667),3,IF(AND(G6&gt;=0.166666666666667,G6&lt;0.208333333333333),4,IF(AND(G6&gt;=0.208333333333333,G6&lt;0.25),5,IF(G6&gt;=0.25,6,0))))))</f>
        <v>0</v>
      </c>
      <c r="I6" s="40"/>
      <c r="J6" s="43">
        <f t="shared" si="23"/>
        <v>0</v>
      </c>
      <c r="K6" s="3">
        <f t="shared" si="24"/>
        <v>0</v>
      </c>
      <c r="L6" s="3">
        <f t="shared" si="25"/>
        <v>0</v>
      </c>
      <c r="M6" s="3">
        <f t="shared" si="26"/>
        <v>-0.375</v>
      </c>
      <c r="N6" s="3">
        <f t="shared" si="27"/>
        <v>-0.375</v>
      </c>
      <c r="O6" s="4">
        <f t="shared" si="28"/>
        <v>0</v>
      </c>
      <c r="P6" s="4">
        <f t="shared" si="29"/>
        <v>0</v>
      </c>
      <c r="Q6" s="4">
        <f t="shared" si="30"/>
        <v>0</v>
      </c>
      <c r="R6" s="4">
        <f t="shared" si="31"/>
        <v>0</v>
      </c>
      <c r="S6" s="4">
        <f t="shared" si="32"/>
        <v>0</v>
      </c>
      <c r="T6" s="4">
        <f t="shared" si="33"/>
        <v>0</v>
      </c>
      <c r="U6" s="4">
        <f t="shared" si="34"/>
        <v>0</v>
      </c>
      <c r="V6" s="44"/>
      <c r="W6" s="6"/>
      <c r="X6" s="111"/>
      <c r="Y6" s="111"/>
      <c r="Z6" s="111"/>
      <c r="AA6" s="111"/>
      <c r="AB6" s="111"/>
      <c r="AC6" s="111"/>
      <c r="AD6" s="111"/>
    </row>
    <row r="7" spans="1:30" ht="25.5" x14ac:dyDescent="0.65">
      <c r="A7" s="90" t="s">
        <v>26</v>
      </c>
      <c r="B7" s="91" t="s">
        <v>83</v>
      </c>
      <c r="C7" s="39">
        <v>0.375</v>
      </c>
      <c r="D7" s="40"/>
      <c r="E7" s="9">
        <v>0.75</v>
      </c>
      <c r="F7" s="40"/>
      <c r="G7" s="3">
        <f t="shared" si="9"/>
        <v>-0.75</v>
      </c>
      <c r="H7" s="80">
        <f t="shared" si="10"/>
        <v>0</v>
      </c>
      <c r="I7" s="40"/>
      <c r="J7" s="43">
        <f t="shared" si="23"/>
        <v>0</v>
      </c>
      <c r="K7" s="3">
        <f t="shared" si="24"/>
        <v>0</v>
      </c>
      <c r="L7" s="3">
        <f t="shared" si="25"/>
        <v>0</v>
      </c>
      <c r="M7" s="3">
        <f t="shared" si="26"/>
        <v>-0.375</v>
      </c>
      <c r="N7" s="3">
        <f t="shared" si="27"/>
        <v>-0.375</v>
      </c>
      <c r="O7" s="4">
        <f t="shared" si="28"/>
        <v>0</v>
      </c>
      <c r="P7" s="4">
        <f t="shared" si="29"/>
        <v>0</v>
      </c>
      <c r="Q7" s="4">
        <f t="shared" si="30"/>
        <v>0</v>
      </c>
      <c r="R7" s="4">
        <f t="shared" si="31"/>
        <v>0</v>
      </c>
      <c r="S7" s="4">
        <f t="shared" si="32"/>
        <v>0</v>
      </c>
      <c r="T7" s="4">
        <f t="shared" si="33"/>
        <v>0</v>
      </c>
      <c r="U7" s="4">
        <f t="shared" si="34"/>
        <v>0</v>
      </c>
      <c r="V7" s="44"/>
      <c r="W7" s="6"/>
      <c r="X7" s="45">
        <v>0.45833333333333331</v>
      </c>
      <c r="Y7" s="75"/>
      <c r="Z7" s="75"/>
      <c r="AA7" s="75"/>
      <c r="AB7" s="79"/>
      <c r="AC7" s="79"/>
      <c r="AD7" s="79"/>
    </row>
    <row r="8" spans="1:30" ht="25.5" x14ac:dyDescent="0.65">
      <c r="A8" s="90" t="s">
        <v>27</v>
      </c>
      <c r="B8" s="91" t="s">
        <v>84</v>
      </c>
      <c r="C8" s="39">
        <v>0.375</v>
      </c>
      <c r="D8" s="40"/>
      <c r="E8" s="9">
        <v>0.75</v>
      </c>
      <c r="F8" s="40"/>
      <c r="G8" s="3">
        <f t="shared" si="9"/>
        <v>-0.75</v>
      </c>
      <c r="H8" s="80">
        <f t="shared" si="10"/>
        <v>0</v>
      </c>
      <c r="I8" s="40"/>
      <c r="J8" s="43">
        <f t="shared" si="23"/>
        <v>0</v>
      </c>
      <c r="K8" s="3">
        <f t="shared" si="24"/>
        <v>0</v>
      </c>
      <c r="L8" s="3">
        <f t="shared" si="25"/>
        <v>0</v>
      </c>
      <c r="M8" s="3">
        <f t="shared" si="26"/>
        <v>-0.375</v>
      </c>
      <c r="N8" s="3">
        <f t="shared" si="27"/>
        <v>-0.375</v>
      </c>
      <c r="O8" s="4">
        <f t="shared" si="28"/>
        <v>0</v>
      </c>
      <c r="P8" s="4">
        <f t="shared" si="29"/>
        <v>0</v>
      </c>
      <c r="Q8" s="4">
        <f t="shared" si="30"/>
        <v>0</v>
      </c>
      <c r="R8" s="4">
        <f t="shared" si="31"/>
        <v>0</v>
      </c>
      <c r="S8" s="4">
        <f t="shared" si="32"/>
        <v>0</v>
      </c>
      <c r="T8" s="4">
        <f t="shared" si="33"/>
        <v>0</v>
      </c>
      <c r="U8" s="4">
        <f t="shared" si="34"/>
        <v>0</v>
      </c>
      <c r="V8" s="5"/>
      <c r="W8" s="6"/>
      <c r="X8" s="13"/>
      <c r="Y8" s="46">
        <v>6.9444444444449749E-4</v>
      </c>
      <c r="Z8" s="75">
        <v>2</v>
      </c>
      <c r="AA8" s="75"/>
      <c r="AB8" s="13"/>
      <c r="AC8" s="78">
        <v>6.9444444444449749E-4</v>
      </c>
      <c r="AD8" s="75">
        <v>4</v>
      </c>
    </row>
    <row r="9" spans="1:30" s="14" customFormat="1" ht="25.5" x14ac:dyDescent="0.65">
      <c r="A9" s="90" t="s">
        <v>23</v>
      </c>
      <c r="B9" s="91">
        <v>43498</v>
      </c>
      <c r="C9" s="39">
        <v>0.39583333333333331</v>
      </c>
      <c r="D9" s="40"/>
      <c r="E9" s="9">
        <v>0.75</v>
      </c>
      <c r="F9" s="40"/>
      <c r="G9" s="3">
        <f t="shared" si="9"/>
        <v>-0.75</v>
      </c>
      <c r="H9" s="80">
        <f t="shared" si="10"/>
        <v>0</v>
      </c>
      <c r="I9" s="40"/>
      <c r="J9" s="43">
        <f t="shared" si="23"/>
        <v>0</v>
      </c>
      <c r="K9" s="3">
        <f>IF(I9=1,(D9-X$7),0)</f>
        <v>0</v>
      </c>
      <c r="L9" s="3">
        <f t="shared" si="25"/>
        <v>0</v>
      </c>
      <c r="M9" s="3">
        <f t="shared" si="26"/>
        <v>-0.39583333333333331</v>
      </c>
      <c r="N9" s="3">
        <f t="shared" si="27"/>
        <v>-0.39583333333333331</v>
      </c>
      <c r="O9" s="4">
        <f>IF(AND(N9&gt;=$AC$8,N9&lt;$AC$9),$AD$8,IF(N9&gt;=$AC$9,$AD$9,0))</f>
        <v>0</v>
      </c>
      <c r="P9" s="4">
        <f>IF(I9=1,1,0)</f>
        <v>0</v>
      </c>
      <c r="Q9" s="4">
        <f t="shared" si="30"/>
        <v>0</v>
      </c>
      <c r="R9" s="4">
        <f t="shared" si="31"/>
        <v>0</v>
      </c>
      <c r="S9" s="4">
        <f t="shared" si="32"/>
        <v>0</v>
      </c>
      <c r="T9" s="4">
        <f t="shared" si="33"/>
        <v>0</v>
      </c>
      <c r="U9" s="4">
        <f t="shared" si="34"/>
        <v>0</v>
      </c>
      <c r="V9" s="44"/>
      <c r="W9" s="25"/>
      <c r="X9" s="13"/>
      <c r="Y9" s="46">
        <v>1.1111111111111127E-2</v>
      </c>
      <c r="Z9" s="75">
        <v>4</v>
      </c>
      <c r="AA9" s="75"/>
      <c r="AB9" s="13"/>
      <c r="AC9" s="78">
        <v>2.1527777777777812E-2</v>
      </c>
      <c r="AD9" s="75">
        <v>8</v>
      </c>
    </row>
    <row r="10" spans="1:30" s="14" customFormat="1" ht="25.5" x14ac:dyDescent="0.65">
      <c r="A10" s="90" t="s">
        <v>22</v>
      </c>
      <c r="B10" s="91">
        <v>43526</v>
      </c>
      <c r="C10" s="39">
        <v>0.375</v>
      </c>
      <c r="D10" s="40"/>
      <c r="E10" s="9">
        <v>0.75</v>
      </c>
      <c r="F10" s="40"/>
      <c r="G10" s="3">
        <f t="shared" si="9"/>
        <v>-0.75</v>
      </c>
      <c r="H10" s="80">
        <f t="shared" si="10"/>
        <v>0</v>
      </c>
      <c r="I10" s="40"/>
      <c r="J10" s="43">
        <f t="shared" si="23"/>
        <v>0</v>
      </c>
      <c r="K10" s="3">
        <f t="shared" si="24"/>
        <v>0</v>
      </c>
      <c r="L10" s="3">
        <f t="shared" si="25"/>
        <v>0</v>
      </c>
      <c r="M10" s="3">
        <f t="shared" si="26"/>
        <v>-0.375</v>
      </c>
      <c r="N10" s="3">
        <f t="shared" si="27"/>
        <v>-0.375</v>
      </c>
      <c r="O10" s="4">
        <f t="shared" si="28"/>
        <v>0</v>
      </c>
      <c r="P10" s="4">
        <f t="shared" si="29"/>
        <v>0</v>
      </c>
      <c r="Q10" s="4">
        <f t="shared" si="30"/>
        <v>0</v>
      </c>
      <c r="R10" s="4">
        <f t="shared" si="31"/>
        <v>0</v>
      </c>
      <c r="S10" s="4">
        <f t="shared" si="32"/>
        <v>0</v>
      </c>
      <c r="T10" s="4">
        <f t="shared" si="33"/>
        <v>0</v>
      </c>
      <c r="U10" s="4">
        <f t="shared" si="34"/>
        <v>0</v>
      </c>
      <c r="V10" s="44"/>
      <c r="W10" s="25"/>
      <c r="X10" s="13"/>
      <c r="Y10" s="46">
        <v>4.2361111111111127E-2</v>
      </c>
      <c r="Z10" s="75">
        <v>8</v>
      </c>
      <c r="AA10" s="75"/>
    </row>
    <row r="11" spans="1:30" s="14" customFormat="1" ht="25.5" x14ac:dyDescent="0.65">
      <c r="A11" s="90" t="s">
        <v>24</v>
      </c>
      <c r="B11" s="91">
        <v>43557</v>
      </c>
      <c r="C11" s="39">
        <v>0.375</v>
      </c>
      <c r="D11" s="40"/>
      <c r="E11" s="9">
        <v>0.75</v>
      </c>
      <c r="F11" s="40"/>
      <c r="G11" s="3">
        <f t="shared" si="9"/>
        <v>-0.75</v>
      </c>
      <c r="H11" s="80">
        <f t="shared" si="10"/>
        <v>0</v>
      </c>
      <c r="I11" s="40">
        <v>1</v>
      </c>
      <c r="J11" s="43" t="str">
        <f t="shared" si="23"/>
        <v xml:space="preserve">اذن صباحا </v>
      </c>
      <c r="K11" s="3">
        <f t="shared" si="24"/>
        <v>-0.45833333333333331</v>
      </c>
      <c r="L11" s="3">
        <f t="shared" si="25"/>
        <v>0</v>
      </c>
      <c r="M11" s="3">
        <f t="shared" si="26"/>
        <v>-0.375</v>
      </c>
      <c r="N11" s="3">
        <f t="shared" si="27"/>
        <v>-0.45833333333333331</v>
      </c>
      <c r="O11" s="4">
        <f t="shared" si="28"/>
        <v>0</v>
      </c>
      <c r="P11" s="4">
        <f t="shared" si="29"/>
        <v>1</v>
      </c>
      <c r="Q11" s="4">
        <f t="shared" si="30"/>
        <v>0</v>
      </c>
      <c r="R11" s="4">
        <f t="shared" si="31"/>
        <v>0</v>
      </c>
      <c r="S11" s="4">
        <f t="shared" si="32"/>
        <v>0</v>
      </c>
      <c r="T11" s="4">
        <f t="shared" si="33"/>
        <v>0</v>
      </c>
      <c r="U11" s="4">
        <f t="shared" si="34"/>
        <v>0</v>
      </c>
      <c r="V11" s="44"/>
      <c r="W11" s="25"/>
      <c r="X11" s="13"/>
      <c r="Y11" s="113"/>
      <c r="Z11" s="75"/>
      <c r="AA11" s="75"/>
    </row>
    <row r="12" spans="1:30" ht="25.5" x14ac:dyDescent="0.65">
      <c r="A12" s="90" t="s">
        <v>25</v>
      </c>
      <c r="B12" s="91">
        <v>43587</v>
      </c>
      <c r="C12" s="39">
        <v>0.375</v>
      </c>
      <c r="D12" s="40"/>
      <c r="E12" s="9">
        <v>0.75</v>
      </c>
      <c r="F12" s="40"/>
      <c r="G12" s="3">
        <f t="shared" si="9"/>
        <v>-0.75</v>
      </c>
      <c r="H12" s="80">
        <f t="shared" si="10"/>
        <v>0</v>
      </c>
      <c r="I12" s="40"/>
      <c r="J12" s="43">
        <f t="shared" si="23"/>
        <v>0</v>
      </c>
      <c r="K12" s="3">
        <f t="shared" si="24"/>
        <v>0</v>
      </c>
      <c r="L12" s="3">
        <f t="shared" si="25"/>
        <v>0</v>
      </c>
      <c r="M12" s="3">
        <f t="shared" si="26"/>
        <v>-0.375</v>
      </c>
      <c r="N12" s="3">
        <f t="shared" si="27"/>
        <v>-0.375</v>
      </c>
      <c r="O12" s="4">
        <f t="shared" si="28"/>
        <v>0</v>
      </c>
      <c r="P12" s="4">
        <f t="shared" si="29"/>
        <v>0</v>
      </c>
      <c r="Q12" s="4">
        <f t="shared" si="30"/>
        <v>0</v>
      </c>
      <c r="R12" s="4">
        <f t="shared" si="31"/>
        <v>0</v>
      </c>
      <c r="S12" s="4">
        <f t="shared" si="32"/>
        <v>0</v>
      </c>
      <c r="T12" s="4">
        <f t="shared" si="33"/>
        <v>0</v>
      </c>
      <c r="U12" s="4">
        <f t="shared" si="34"/>
        <v>0</v>
      </c>
      <c r="V12" s="44"/>
      <c r="W12" s="25"/>
      <c r="X12" s="13"/>
      <c r="Y12" s="113"/>
      <c r="Z12" s="75"/>
      <c r="AA12" s="75"/>
    </row>
    <row r="13" spans="1:30" ht="25.5" x14ac:dyDescent="0.65">
      <c r="A13" s="90" t="s">
        <v>26</v>
      </c>
      <c r="B13" s="91">
        <v>43618</v>
      </c>
      <c r="C13" s="39">
        <v>0.375</v>
      </c>
      <c r="D13" s="40"/>
      <c r="E13" s="9">
        <v>0.75</v>
      </c>
      <c r="F13" s="40"/>
      <c r="G13" s="3">
        <f t="shared" si="9"/>
        <v>-0.75</v>
      </c>
      <c r="H13" s="80">
        <f t="shared" si="10"/>
        <v>0</v>
      </c>
      <c r="I13" s="40"/>
      <c r="J13" s="43">
        <f t="shared" si="23"/>
        <v>0</v>
      </c>
      <c r="K13" s="3">
        <f t="shared" si="24"/>
        <v>0</v>
      </c>
      <c r="L13" s="3">
        <f t="shared" si="25"/>
        <v>0</v>
      </c>
      <c r="M13" s="3">
        <f t="shared" si="26"/>
        <v>-0.375</v>
      </c>
      <c r="N13" s="3">
        <f t="shared" si="27"/>
        <v>-0.375</v>
      </c>
      <c r="O13" s="4">
        <f t="shared" si="28"/>
        <v>0</v>
      </c>
      <c r="P13" s="4">
        <f t="shared" si="29"/>
        <v>0</v>
      </c>
      <c r="Q13" s="4">
        <f t="shared" si="30"/>
        <v>0</v>
      </c>
      <c r="R13" s="4">
        <f t="shared" si="31"/>
        <v>0</v>
      </c>
      <c r="S13" s="4">
        <f t="shared" si="32"/>
        <v>0</v>
      </c>
      <c r="T13" s="4">
        <f t="shared" si="33"/>
        <v>0</v>
      </c>
      <c r="U13" s="4">
        <f t="shared" si="34"/>
        <v>0</v>
      </c>
      <c r="V13" s="44"/>
      <c r="W13" s="6"/>
      <c r="X13" s="13"/>
      <c r="Y13" s="113"/>
      <c r="Z13" s="75"/>
      <c r="AA13" s="75"/>
    </row>
    <row r="14" spans="1:30" ht="25.5" x14ac:dyDescent="0.65">
      <c r="A14" s="90" t="s">
        <v>27</v>
      </c>
      <c r="B14" s="91">
        <v>43648</v>
      </c>
      <c r="C14" s="39">
        <v>0.375</v>
      </c>
      <c r="D14" s="40"/>
      <c r="E14" s="9">
        <v>0.75</v>
      </c>
      <c r="F14" s="40"/>
      <c r="G14" s="3">
        <f t="shared" si="9"/>
        <v>-0.75</v>
      </c>
      <c r="H14" s="80">
        <f t="shared" si="10"/>
        <v>0</v>
      </c>
      <c r="I14" s="40"/>
      <c r="J14" s="43">
        <f t="shared" si="23"/>
        <v>0</v>
      </c>
      <c r="K14" s="3">
        <f t="shared" si="24"/>
        <v>0</v>
      </c>
      <c r="L14" s="3">
        <f t="shared" si="25"/>
        <v>0</v>
      </c>
      <c r="M14" s="3">
        <f t="shared" si="26"/>
        <v>-0.375</v>
      </c>
      <c r="N14" s="3">
        <f t="shared" si="27"/>
        <v>-0.375</v>
      </c>
      <c r="O14" s="4">
        <f t="shared" si="28"/>
        <v>0</v>
      </c>
      <c r="P14" s="4">
        <f t="shared" si="29"/>
        <v>0</v>
      </c>
      <c r="Q14" s="4">
        <f t="shared" si="30"/>
        <v>0</v>
      </c>
      <c r="R14" s="4">
        <f t="shared" si="31"/>
        <v>0</v>
      </c>
      <c r="S14" s="4">
        <f t="shared" si="32"/>
        <v>0</v>
      </c>
      <c r="T14" s="4">
        <f t="shared" si="33"/>
        <v>0</v>
      </c>
      <c r="U14" s="4">
        <f t="shared" si="34"/>
        <v>0</v>
      </c>
      <c r="V14" s="5"/>
      <c r="W14" s="6"/>
      <c r="X14" s="115"/>
      <c r="Y14" s="13"/>
      <c r="Z14" s="116"/>
      <c r="AA14" s="116"/>
    </row>
    <row r="15" spans="1:30" ht="25.5" x14ac:dyDescent="0.65">
      <c r="A15" s="90" t="s">
        <v>23</v>
      </c>
      <c r="B15" s="91">
        <v>43710</v>
      </c>
      <c r="C15" s="39">
        <v>0.39583333333333331</v>
      </c>
      <c r="D15" s="40"/>
      <c r="E15" s="9">
        <v>0.75</v>
      </c>
      <c r="F15" s="40"/>
      <c r="G15" s="3">
        <f t="shared" si="9"/>
        <v>-0.75</v>
      </c>
      <c r="H15" s="80">
        <f t="shared" si="10"/>
        <v>0</v>
      </c>
      <c r="I15" s="40"/>
      <c r="J15" s="43">
        <f t="shared" si="23"/>
        <v>0</v>
      </c>
      <c r="K15" s="3">
        <f>IF(I15=1,(D15-X$7),0)</f>
        <v>0</v>
      </c>
      <c r="L15" s="3">
        <f t="shared" si="25"/>
        <v>0</v>
      </c>
      <c r="M15" s="3">
        <f t="shared" si="26"/>
        <v>-0.39583333333333331</v>
      </c>
      <c r="N15" s="3">
        <f t="shared" si="27"/>
        <v>-0.39583333333333331</v>
      </c>
      <c r="O15" s="4">
        <f>IF(AND(N15&gt;=$AC$8,N15&lt;$AC$9),$AD$8,IF(N15&gt;=$AC$9,$AD$9,0))</f>
        <v>0</v>
      </c>
      <c r="P15" s="4">
        <f>IF(I15=1,1,0)</f>
        <v>0</v>
      </c>
      <c r="Q15" s="4">
        <f t="shared" si="30"/>
        <v>0</v>
      </c>
      <c r="R15" s="4">
        <f t="shared" si="31"/>
        <v>0</v>
      </c>
      <c r="S15" s="4">
        <f t="shared" si="32"/>
        <v>0</v>
      </c>
      <c r="T15" s="4">
        <f t="shared" si="33"/>
        <v>0</v>
      </c>
      <c r="U15" s="4">
        <f t="shared" si="34"/>
        <v>0</v>
      </c>
      <c r="V15" s="5"/>
      <c r="W15" s="10"/>
      <c r="X15" s="115"/>
      <c r="Y15" s="13"/>
      <c r="Z15" s="116"/>
      <c r="AA15" s="116"/>
    </row>
    <row r="16" spans="1:30" ht="25.5" x14ac:dyDescent="0.65">
      <c r="A16" s="90" t="s">
        <v>22</v>
      </c>
      <c r="B16" s="91">
        <v>43740</v>
      </c>
      <c r="C16" s="39">
        <v>0.375</v>
      </c>
      <c r="D16" s="40"/>
      <c r="E16" s="9">
        <v>0.75</v>
      </c>
      <c r="F16" s="40"/>
      <c r="G16" s="3">
        <f t="shared" si="9"/>
        <v>-0.75</v>
      </c>
      <c r="H16" s="80">
        <f t="shared" si="10"/>
        <v>0</v>
      </c>
      <c r="I16" s="40"/>
      <c r="J16" s="43">
        <f t="shared" si="23"/>
        <v>0</v>
      </c>
      <c r="K16" s="3">
        <f t="shared" si="24"/>
        <v>0</v>
      </c>
      <c r="L16" s="3">
        <f t="shared" si="25"/>
        <v>0</v>
      </c>
      <c r="M16" s="3">
        <f t="shared" si="26"/>
        <v>-0.375</v>
      </c>
      <c r="N16" s="3">
        <f t="shared" si="27"/>
        <v>-0.375</v>
      </c>
      <c r="O16" s="4">
        <f t="shared" si="28"/>
        <v>0</v>
      </c>
      <c r="P16" s="4">
        <f t="shared" si="29"/>
        <v>0</v>
      </c>
      <c r="Q16" s="4">
        <f t="shared" si="30"/>
        <v>0</v>
      </c>
      <c r="R16" s="4">
        <f t="shared" si="31"/>
        <v>0</v>
      </c>
      <c r="S16" s="4">
        <f t="shared" si="32"/>
        <v>0</v>
      </c>
      <c r="T16" s="4">
        <f t="shared" si="33"/>
        <v>0</v>
      </c>
      <c r="U16" s="4">
        <f t="shared" si="34"/>
        <v>0</v>
      </c>
      <c r="V16" s="44"/>
      <c r="W16" s="8"/>
      <c r="X16" s="105"/>
    </row>
    <row r="17" spans="1:27" ht="25.5" x14ac:dyDescent="0.65">
      <c r="A17" s="90" t="s">
        <v>24</v>
      </c>
      <c r="B17" s="91">
        <v>43771</v>
      </c>
      <c r="C17" s="39">
        <v>0.375</v>
      </c>
      <c r="D17" s="40"/>
      <c r="E17" s="9">
        <v>0.75</v>
      </c>
      <c r="F17" s="40"/>
      <c r="G17" s="3">
        <f t="shared" si="9"/>
        <v>-0.75</v>
      </c>
      <c r="H17" s="80">
        <f t="shared" si="10"/>
        <v>0</v>
      </c>
      <c r="I17" s="40">
        <v>1</v>
      </c>
      <c r="J17" s="43" t="str">
        <f t="shared" si="23"/>
        <v xml:space="preserve">اذن صباحا </v>
      </c>
      <c r="K17" s="3">
        <f t="shared" si="24"/>
        <v>-0.45833333333333331</v>
      </c>
      <c r="L17" s="3">
        <f t="shared" si="25"/>
        <v>0</v>
      </c>
      <c r="M17" s="3">
        <f t="shared" si="26"/>
        <v>-0.375</v>
      </c>
      <c r="N17" s="3">
        <f t="shared" si="27"/>
        <v>-0.45833333333333331</v>
      </c>
      <c r="O17" s="4">
        <f t="shared" si="28"/>
        <v>0</v>
      </c>
      <c r="P17" s="4">
        <f t="shared" si="29"/>
        <v>1</v>
      </c>
      <c r="Q17" s="4">
        <f t="shared" si="30"/>
        <v>0</v>
      </c>
      <c r="R17" s="4">
        <f t="shared" si="31"/>
        <v>0</v>
      </c>
      <c r="S17" s="4">
        <f t="shared" si="32"/>
        <v>0</v>
      </c>
      <c r="T17" s="4">
        <f t="shared" si="33"/>
        <v>0</v>
      </c>
      <c r="U17" s="4">
        <f t="shared" si="34"/>
        <v>0</v>
      </c>
      <c r="V17" s="5"/>
      <c r="W17" s="10"/>
    </row>
    <row r="18" spans="1:27" ht="25.5" x14ac:dyDescent="0.65">
      <c r="A18" s="90" t="s">
        <v>25</v>
      </c>
      <c r="B18" s="91">
        <v>43801</v>
      </c>
      <c r="C18" s="39">
        <v>0.375</v>
      </c>
      <c r="D18" s="40"/>
      <c r="E18" s="9">
        <v>0.75</v>
      </c>
      <c r="F18" s="40"/>
      <c r="G18" s="3">
        <f t="shared" si="9"/>
        <v>-0.75</v>
      </c>
      <c r="H18" s="80">
        <f t="shared" si="10"/>
        <v>0</v>
      </c>
      <c r="I18" s="40"/>
      <c r="J18" s="43">
        <f t="shared" si="23"/>
        <v>0</v>
      </c>
      <c r="K18" s="3">
        <f t="shared" si="24"/>
        <v>0</v>
      </c>
      <c r="L18" s="3">
        <f t="shared" si="25"/>
        <v>0</v>
      </c>
      <c r="M18" s="3">
        <f t="shared" si="26"/>
        <v>-0.375</v>
      </c>
      <c r="N18" s="3">
        <f t="shared" si="27"/>
        <v>-0.375</v>
      </c>
      <c r="O18" s="4">
        <f t="shared" si="28"/>
        <v>0</v>
      </c>
      <c r="P18" s="4">
        <f t="shared" si="29"/>
        <v>0</v>
      </c>
      <c r="Q18" s="4">
        <f t="shared" si="30"/>
        <v>0</v>
      </c>
      <c r="R18" s="4">
        <f t="shared" si="31"/>
        <v>0</v>
      </c>
      <c r="S18" s="4">
        <f t="shared" si="32"/>
        <v>0</v>
      </c>
      <c r="T18" s="4">
        <f t="shared" si="33"/>
        <v>0</v>
      </c>
      <c r="U18" s="4">
        <f t="shared" si="34"/>
        <v>0</v>
      </c>
      <c r="V18" s="5"/>
      <c r="W18" s="10"/>
      <c r="X18" s="13"/>
    </row>
    <row r="19" spans="1:27" ht="25.5" x14ac:dyDescent="0.65">
      <c r="A19" s="90" t="s">
        <v>26</v>
      </c>
      <c r="B19" s="91" t="s">
        <v>85</v>
      </c>
      <c r="C19" s="39">
        <v>0.375</v>
      </c>
      <c r="D19" s="40"/>
      <c r="E19" s="9">
        <v>0.75</v>
      </c>
      <c r="F19" s="40"/>
      <c r="G19" s="3">
        <f t="shared" si="9"/>
        <v>-0.75</v>
      </c>
      <c r="H19" s="80">
        <f t="shared" si="10"/>
        <v>0</v>
      </c>
      <c r="I19" s="40"/>
      <c r="J19" s="43">
        <f t="shared" si="23"/>
        <v>0</v>
      </c>
      <c r="K19" s="3">
        <f t="shared" si="24"/>
        <v>0</v>
      </c>
      <c r="L19" s="3">
        <f t="shared" si="25"/>
        <v>0</v>
      </c>
      <c r="M19" s="3">
        <f t="shared" si="26"/>
        <v>-0.375</v>
      </c>
      <c r="N19" s="3">
        <f t="shared" si="27"/>
        <v>-0.375</v>
      </c>
      <c r="O19" s="4">
        <f t="shared" si="28"/>
        <v>0</v>
      </c>
      <c r="P19" s="4">
        <f t="shared" si="29"/>
        <v>0</v>
      </c>
      <c r="Q19" s="4">
        <f t="shared" si="30"/>
        <v>0</v>
      </c>
      <c r="R19" s="4">
        <f t="shared" si="31"/>
        <v>0</v>
      </c>
      <c r="S19" s="4">
        <f t="shared" si="32"/>
        <v>0</v>
      </c>
      <c r="T19" s="4">
        <f t="shared" si="33"/>
        <v>0</v>
      </c>
      <c r="U19" s="4">
        <f t="shared" si="34"/>
        <v>0</v>
      </c>
      <c r="V19" s="44"/>
      <c r="W19" s="11"/>
      <c r="X19" s="13"/>
      <c r="Y19" s="113"/>
      <c r="Z19" s="75"/>
      <c r="AA19" s="75"/>
    </row>
    <row r="20" spans="1:27" ht="25.5" x14ac:dyDescent="0.65">
      <c r="A20" s="90" t="s">
        <v>27</v>
      </c>
      <c r="B20" s="91" t="s">
        <v>86</v>
      </c>
      <c r="C20" s="39">
        <v>0.375</v>
      </c>
      <c r="D20" s="40"/>
      <c r="E20" s="9">
        <v>0.75</v>
      </c>
      <c r="F20" s="40"/>
      <c r="G20" s="3">
        <f t="shared" si="9"/>
        <v>-0.75</v>
      </c>
      <c r="H20" s="80">
        <f t="shared" si="10"/>
        <v>0</v>
      </c>
      <c r="I20" s="40"/>
      <c r="J20" s="43">
        <f t="shared" si="23"/>
        <v>0</v>
      </c>
      <c r="K20" s="3">
        <f t="shared" si="24"/>
        <v>0</v>
      </c>
      <c r="L20" s="3">
        <f t="shared" si="25"/>
        <v>0</v>
      </c>
      <c r="M20" s="3">
        <f t="shared" si="26"/>
        <v>-0.375</v>
      </c>
      <c r="N20" s="3">
        <f t="shared" si="27"/>
        <v>-0.375</v>
      </c>
      <c r="O20" s="4">
        <f t="shared" si="28"/>
        <v>0</v>
      </c>
      <c r="P20" s="4">
        <f t="shared" si="29"/>
        <v>0</v>
      </c>
      <c r="Q20" s="4">
        <f t="shared" si="30"/>
        <v>0</v>
      </c>
      <c r="R20" s="4">
        <f t="shared" si="31"/>
        <v>0</v>
      </c>
      <c r="S20" s="4">
        <f t="shared" si="32"/>
        <v>0</v>
      </c>
      <c r="T20" s="4">
        <f t="shared" si="33"/>
        <v>0</v>
      </c>
      <c r="U20" s="4">
        <f t="shared" si="34"/>
        <v>0</v>
      </c>
      <c r="V20" s="5"/>
      <c r="W20" s="10"/>
    </row>
    <row r="21" spans="1:27" s="14" customFormat="1" ht="25.5" x14ac:dyDescent="0.65">
      <c r="A21" s="90" t="s">
        <v>23</v>
      </c>
      <c r="B21" s="91" t="s">
        <v>87</v>
      </c>
      <c r="C21" s="39">
        <v>0.39583333333333331</v>
      </c>
      <c r="D21" s="40"/>
      <c r="E21" s="9">
        <v>0.75</v>
      </c>
      <c r="F21" s="40"/>
      <c r="G21" s="3">
        <f t="shared" si="9"/>
        <v>-0.75</v>
      </c>
      <c r="H21" s="80">
        <f t="shared" si="10"/>
        <v>0</v>
      </c>
      <c r="I21" s="40"/>
      <c r="J21" s="43">
        <f t="shared" si="23"/>
        <v>0</v>
      </c>
      <c r="K21" s="3">
        <f>IF(I21=1,(D21-X$7),0)</f>
        <v>0</v>
      </c>
      <c r="L21" s="3">
        <f t="shared" si="25"/>
        <v>0</v>
      </c>
      <c r="M21" s="3">
        <f t="shared" si="26"/>
        <v>-0.39583333333333331</v>
      </c>
      <c r="N21" s="3">
        <f t="shared" si="27"/>
        <v>-0.39583333333333331</v>
      </c>
      <c r="O21" s="4">
        <f>IF(AND(N21&gt;=$AC$8,N21&lt;$AC$9),$AD$8,IF(N21&gt;=$AC$9,$AD$9,0))</f>
        <v>0</v>
      </c>
      <c r="P21" s="4">
        <f>IF(I21=1,1,0)</f>
        <v>0</v>
      </c>
      <c r="Q21" s="4">
        <f t="shared" si="30"/>
        <v>0</v>
      </c>
      <c r="R21" s="4">
        <f t="shared" si="31"/>
        <v>0</v>
      </c>
      <c r="S21" s="4">
        <f t="shared" si="32"/>
        <v>0</v>
      </c>
      <c r="T21" s="4">
        <f t="shared" si="33"/>
        <v>0</v>
      </c>
      <c r="U21" s="4">
        <f t="shared" si="34"/>
        <v>0</v>
      </c>
      <c r="V21" s="5"/>
      <c r="W21" s="10"/>
    </row>
    <row r="22" spans="1:27" ht="25.5" x14ac:dyDescent="0.65">
      <c r="A22" s="90" t="s">
        <v>22</v>
      </c>
      <c r="B22" s="91" t="s">
        <v>88</v>
      </c>
      <c r="C22" s="39">
        <v>0.375</v>
      </c>
      <c r="D22" s="40"/>
      <c r="E22" s="9">
        <v>0.75</v>
      </c>
      <c r="F22" s="40"/>
      <c r="G22" s="3">
        <f t="shared" si="9"/>
        <v>-0.75</v>
      </c>
      <c r="H22" s="80">
        <f t="shared" si="10"/>
        <v>0</v>
      </c>
      <c r="I22" s="40"/>
      <c r="J22" s="43">
        <f t="shared" si="23"/>
        <v>0</v>
      </c>
      <c r="K22" s="3">
        <f t="shared" si="24"/>
        <v>0</v>
      </c>
      <c r="L22" s="3">
        <f t="shared" si="25"/>
        <v>0</v>
      </c>
      <c r="M22" s="3">
        <f t="shared" si="26"/>
        <v>-0.375</v>
      </c>
      <c r="N22" s="3">
        <f t="shared" si="27"/>
        <v>-0.375</v>
      </c>
      <c r="O22" s="4">
        <f t="shared" si="28"/>
        <v>0</v>
      </c>
      <c r="P22" s="4">
        <f t="shared" si="29"/>
        <v>0</v>
      </c>
      <c r="Q22" s="4">
        <f t="shared" si="30"/>
        <v>0</v>
      </c>
      <c r="R22" s="4">
        <f t="shared" si="31"/>
        <v>0</v>
      </c>
      <c r="S22" s="4">
        <f t="shared" si="32"/>
        <v>0</v>
      </c>
      <c r="T22" s="4">
        <f t="shared" si="33"/>
        <v>0</v>
      </c>
      <c r="U22" s="4">
        <f t="shared" si="34"/>
        <v>0</v>
      </c>
      <c r="V22" s="44"/>
      <c r="W22" s="10"/>
    </row>
    <row r="23" spans="1:27" ht="25.5" x14ac:dyDescent="0.65">
      <c r="A23" s="90" t="s">
        <v>24</v>
      </c>
      <c r="B23" s="91" t="s">
        <v>89</v>
      </c>
      <c r="C23" s="39">
        <v>0.375</v>
      </c>
      <c r="D23" s="40"/>
      <c r="E23" s="9">
        <v>0.75</v>
      </c>
      <c r="F23" s="40"/>
      <c r="G23" s="3">
        <f t="shared" si="9"/>
        <v>-0.75</v>
      </c>
      <c r="H23" s="80">
        <f t="shared" si="10"/>
        <v>0</v>
      </c>
      <c r="I23" s="40"/>
      <c r="J23" s="43">
        <f t="shared" si="23"/>
        <v>0</v>
      </c>
      <c r="K23" s="3">
        <f t="shared" si="24"/>
        <v>0</v>
      </c>
      <c r="L23" s="3">
        <f t="shared" si="25"/>
        <v>0</v>
      </c>
      <c r="M23" s="3">
        <f t="shared" si="26"/>
        <v>-0.375</v>
      </c>
      <c r="N23" s="3">
        <f t="shared" si="27"/>
        <v>-0.375</v>
      </c>
      <c r="O23" s="4">
        <f t="shared" si="28"/>
        <v>0</v>
      </c>
      <c r="P23" s="4">
        <f t="shared" si="29"/>
        <v>0</v>
      </c>
      <c r="Q23" s="4">
        <f t="shared" si="30"/>
        <v>0</v>
      </c>
      <c r="R23" s="4">
        <f t="shared" si="31"/>
        <v>0</v>
      </c>
      <c r="S23" s="4">
        <f t="shared" si="32"/>
        <v>0</v>
      </c>
      <c r="T23" s="4">
        <f t="shared" si="33"/>
        <v>0</v>
      </c>
      <c r="U23" s="4">
        <f t="shared" si="34"/>
        <v>0</v>
      </c>
      <c r="V23" s="5"/>
      <c r="W23" s="12"/>
    </row>
    <row r="24" spans="1:27" ht="25.5" x14ac:dyDescent="0.65">
      <c r="A24" s="90" t="s">
        <v>25</v>
      </c>
      <c r="B24" s="91" t="s">
        <v>90</v>
      </c>
      <c r="C24" s="39">
        <v>0.375</v>
      </c>
      <c r="D24" s="40"/>
      <c r="E24" s="9">
        <v>0.75</v>
      </c>
      <c r="F24" s="40"/>
      <c r="G24" s="3">
        <f t="shared" si="9"/>
        <v>-0.75</v>
      </c>
      <c r="H24" s="80">
        <f t="shared" si="10"/>
        <v>0</v>
      </c>
      <c r="I24" s="40"/>
      <c r="J24" s="43">
        <f t="shared" si="23"/>
        <v>0</v>
      </c>
      <c r="K24" s="3">
        <f t="shared" si="24"/>
        <v>0</v>
      </c>
      <c r="L24" s="3">
        <f t="shared" si="25"/>
        <v>0</v>
      </c>
      <c r="M24" s="3">
        <f t="shared" si="26"/>
        <v>-0.375</v>
      </c>
      <c r="N24" s="3">
        <f t="shared" si="27"/>
        <v>-0.375</v>
      </c>
      <c r="O24" s="4">
        <f t="shared" si="28"/>
        <v>0</v>
      </c>
      <c r="P24" s="4">
        <f t="shared" si="29"/>
        <v>0</v>
      </c>
      <c r="Q24" s="4">
        <f t="shared" si="30"/>
        <v>0</v>
      </c>
      <c r="R24" s="4">
        <f t="shared" si="31"/>
        <v>0</v>
      </c>
      <c r="S24" s="4">
        <f t="shared" si="32"/>
        <v>0</v>
      </c>
      <c r="T24" s="4">
        <f t="shared" si="33"/>
        <v>0</v>
      </c>
      <c r="U24" s="4">
        <f t="shared" si="34"/>
        <v>0</v>
      </c>
      <c r="V24" s="5"/>
      <c r="W24" s="15"/>
    </row>
    <row r="25" spans="1:27" ht="25.5" x14ac:dyDescent="0.65">
      <c r="A25" s="90" t="s">
        <v>26</v>
      </c>
      <c r="B25" s="91" t="s">
        <v>91</v>
      </c>
      <c r="C25" s="39">
        <v>0.375</v>
      </c>
      <c r="D25" s="40"/>
      <c r="E25" s="9">
        <v>0.75</v>
      </c>
      <c r="F25" s="40"/>
      <c r="G25" s="3">
        <f t="shared" si="9"/>
        <v>-0.75</v>
      </c>
      <c r="H25" s="80">
        <f t="shared" si="10"/>
        <v>0</v>
      </c>
      <c r="I25" s="40"/>
      <c r="J25" s="43">
        <f t="shared" si="23"/>
        <v>0</v>
      </c>
      <c r="K25" s="3">
        <f t="shared" si="24"/>
        <v>0</v>
      </c>
      <c r="L25" s="3">
        <f t="shared" si="25"/>
        <v>0</v>
      </c>
      <c r="M25" s="3">
        <f t="shared" si="26"/>
        <v>-0.375</v>
      </c>
      <c r="N25" s="3">
        <f t="shared" si="27"/>
        <v>-0.375</v>
      </c>
      <c r="O25" s="4">
        <f t="shared" si="28"/>
        <v>0</v>
      </c>
      <c r="P25" s="4">
        <f t="shared" si="29"/>
        <v>0</v>
      </c>
      <c r="Q25" s="4">
        <f t="shared" si="30"/>
        <v>0</v>
      </c>
      <c r="R25" s="4">
        <f t="shared" si="31"/>
        <v>0</v>
      </c>
      <c r="S25" s="4">
        <f t="shared" si="32"/>
        <v>0</v>
      </c>
      <c r="T25" s="4">
        <f t="shared" si="33"/>
        <v>0</v>
      </c>
      <c r="U25" s="4">
        <f t="shared" si="34"/>
        <v>0</v>
      </c>
      <c r="V25" s="44"/>
      <c r="W25" s="25"/>
      <c r="X25" s="13"/>
      <c r="Y25" s="113"/>
      <c r="Z25" s="75"/>
      <c r="AA25" s="75"/>
    </row>
    <row r="26" spans="1:27" ht="25.5" x14ac:dyDescent="0.65">
      <c r="A26" s="90" t="s">
        <v>27</v>
      </c>
      <c r="B26" s="91" t="s">
        <v>92</v>
      </c>
      <c r="C26" s="39">
        <v>0.375</v>
      </c>
      <c r="D26" s="40"/>
      <c r="E26" s="9">
        <v>0.75</v>
      </c>
      <c r="F26" s="40"/>
      <c r="G26" s="3">
        <f t="shared" si="9"/>
        <v>-0.75</v>
      </c>
      <c r="H26" s="80">
        <f t="shared" si="10"/>
        <v>0</v>
      </c>
      <c r="I26" s="40"/>
      <c r="J26" s="43">
        <f t="shared" si="23"/>
        <v>0</v>
      </c>
      <c r="K26" s="3">
        <f t="shared" si="24"/>
        <v>0</v>
      </c>
      <c r="L26" s="3">
        <f t="shared" si="25"/>
        <v>0</v>
      </c>
      <c r="M26" s="3">
        <f t="shared" si="26"/>
        <v>-0.375</v>
      </c>
      <c r="N26" s="3">
        <f t="shared" si="27"/>
        <v>-0.375</v>
      </c>
      <c r="O26" s="4">
        <f t="shared" si="28"/>
        <v>0</v>
      </c>
      <c r="P26" s="4">
        <f t="shared" si="29"/>
        <v>0</v>
      </c>
      <c r="Q26" s="4">
        <f t="shared" si="30"/>
        <v>0</v>
      </c>
      <c r="R26" s="4">
        <f t="shared" si="31"/>
        <v>0</v>
      </c>
      <c r="S26" s="4">
        <f t="shared" si="32"/>
        <v>0</v>
      </c>
      <c r="T26" s="4">
        <f t="shared" si="33"/>
        <v>0</v>
      </c>
      <c r="U26" s="4">
        <f t="shared" si="34"/>
        <v>0</v>
      </c>
      <c r="V26" s="5"/>
      <c r="W26" s="25"/>
    </row>
    <row r="27" spans="1:27" ht="25.5" x14ac:dyDescent="0.65">
      <c r="A27" s="90" t="s">
        <v>23</v>
      </c>
      <c r="B27" s="91" t="s">
        <v>93</v>
      </c>
      <c r="C27" s="39">
        <v>0.39583333333333331</v>
      </c>
      <c r="D27" s="40"/>
      <c r="E27" s="9">
        <v>0.75</v>
      </c>
      <c r="F27" s="40"/>
      <c r="G27" s="3">
        <f t="shared" ref="G27:G28" si="35">F27-E27</f>
        <v>-0.75</v>
      </c>
      <c r="H27" s="80">
        <f t="shared" ref="H27:H28" si="36">IF(AND(G27&gt;=0.0416666666666666,G27&lt;0.083333333333333),1,IF(AND(G27&gt;=0.083333333333333,G27&lt;0.125),2,IF(AND(G27&gt;=0.125,G27&lt;0.166666666666667),3,IF(AND(G27&gt;=0.166666666666667,G27&lt;0.208333333333333),4,IF(AND(G27&gt;=0.208333333333333,G27&lt;0.25),5,IF(G27&gt;=0.25,6,0))))))</f>
        <v>0</v>
      </c>
      <c r="I27" s="40"/>
      <c r="J27" s="43">
        <f t="shared" si="23"/>
        <v>0</v>
      </c>
      <c r="K27" s="3">
        <f>IF(I27=1,(D27-X$7),0)</f>
        <v>0</v>
      </c>
      <c r="L27" s="3">
        <f t="shared" si="25"/>
        <v>0</v>
      </c>
      <c r="M27" s="3">
        <f t="shared" si="26"/>
        <v>-0.39583333333333331</v>
      </c>
      <c r="N27" s="3">
        <f t="shared" si="27"/>
        <v>-0.39583333333333331</v>
      </c>
      <c r="O27" s="4">
        <f>IF(AND(N27&gt;=$AC$8,N27&lt;$AC$9),$AD$8,IF(N27&gt;=$AC$9,$AD$9,0))</f>
        <v>0</v>
      </c>
      <c r="P27" s="4">
        <f>IF(I27=1,1,0)</f>
        <v>0</v>
      </c>
      <c r="Q27" s="4">
        <f t="shared" si="30"/>
        <v>0</v>
      </c>
      <c r="R27" s="4">
        <f t="shared" si="31"/>
        <v>0</v>
      </c>
      <c r="S27" s="4">
        <f t="shared" si="32"/>
        <v>0</v>
      </c>
      <c r="T27" s="4">
        <f t="shared" si="33"/>
        <v>0</v>
      </c>
      <c r="U27" s="4">
        <f t="shared" si="34"/>
        <v>0</v>
      </c>
      <c r="V27" s="5"/>
      <c r="W27" s="25"/>
    </row>
    <row r="28" spans="1:27" ht="25.5" x14ac:dyDescent="0.65">
      <c r="A28" s="90" t="s">
        <v>22</v>
      </c>
      <c r="B28" s="91" t="s">
        <v>94</v>
      </c>
      <c r="C28" s="39">
        <v>0.375</v>
      </c>
      <c r="D28" s="40"/>
      <c r="E28" s="9">
        <v>0.75</v>
      </c>
      <c r="F28" s="40"/>
      <c r="G28" s="3">
        <f t="shared" si="35"/>
        <v>-0.75</v>
      </c>
      <c r="H28" s="80">
        <f t="shared" si="36"/>
        <v>0</v>
      </c>
      <c r="I28" s="40"/>
      <c r="J28" s="43">
        <f t="shared" si="23"/>
        <v>0</v>
      </c>
      <c r="K28" s="3">
        <f t="shared" si="24"/>
        <v>0</v>
      </c>
      <c r="L28" s="3">
        <f t="shared" si="25"/>
        <v>0</v>
      </c>
      <c r="M28" s="3">
        <f t="shared" si="26"/>
        <v>-0.375</v>
      </c>
      <c r="N28" s="3">
        <f t="shared" si="27"/>
        <v>-0.375</v>
      </c>
      <c r="O28" s="4">
        <f t="shared" si="28"/>
        <v>0</v>
      </c>
      <c r="P28" s="4">
        <f t="shared" si="29"/>
        <v>0</v>
      </c>
      <c r="Q28" s="4">
        <f t="shared" si="30"/>
        <v>0</v>
      </c>
      <c r="R28" s="4">
        <f t="shared" si="31"/>
        <v>0</v>
      </c>
      <c r="S28" s="4">
        <f t="shared" si="32"/>
        <v>0</v>
      </c>
      <c r="T28" s="4">
        <f t="shared" si="33"/>
        <v>0</v>
      </c>
      <c r="U28" s="4">
        <f t="shared" si="34"/>
        <v>0</v>
      </c>
      <c r="V28" s="5"/>
      <c r="W28" s="25"/>
    </row>
    <row r="29" spans="1:27" ht="25.5" x14ac:dyDescent="0.65">
      <c r="A29" s="90"/>
      <c r="B29" s="91"/>
      <c r="C29" s="39"/>
      <c r="D29" s="40"/>
      <c r="E29" s="40"/>
      <c r="F29" s="40"/>
      <c r="G29" s="3"/>
      <c r="H29" s="3"/>
      <c r="I29" s="40"/>
      <c r="J29" s="43"/>
      <c r="K29" s="3"/>
      <c r="L29" s="3"/>
      <c r="M29" s="3"/>
      <c r="N29" s="3"/>
      <c r="O29" s="4"/>
      <c r="P29" s="4"/>
      <c r="Q29" s="4"/>
      <c r="R29" s="4"/>
      <c r="S29" s="4"/>
      <c r="T29" s="4"/>
      <c r="U29" s="4"/>
      <c r="V29" s="5"/>
      <c r="W29" s="25"/>
    </row>
    <row r="30" spans="1:27" ht="26.25" thickBot="1" x14ac:dyDescent="0.7">
      <c r="A30" s="119"/>
      <c r="B30" s="120"/>
      <c r="C30" s="119"/>
      <c r="D30" s="119"/>
      <c r="G30" s="121"/>
      <c r="H30" s="122">
        <f>SUM(H3:H29)</f>
        <v>0</v>
      </c>
      <c r="I30" s="122" t="s">
        <v>7</v>
      </c>
      <c r="J30" s="123"/>
      <c r="K30" s="119"/>
      <c r="L30" s="119"/>
      <c r="M30" s="119"/>
      <c r="N30" s="119"/>
      <c r="O30" s="122">
        <f>SUM(O3:O29)</f>
        <v>0</v>
      </c>
      <c r="P30" s="122">
        <f t="shared" ref="P30:V30" si="37">SUM(P3:P29)</f>
        <v>2</v>
      </c>
      <c r="Q30" s="122">
        <f>SUM(Q3:Q29)</f>
        <v>0</v>
      </c>
      <c r="R30" s="122">
        <f t="shared" si="37"/>
        <v>0</v>
      </c>
      <c r="S30" s="122">
        <f t="shared" si="37"/>
        <v>0</v>
      </c>
      <c r="T30" s="122">
        <f t="shared" si="37"/>
        <v>0</v>
      </c>
      <c r="U30" s="122">
        <f t="shared" si="37"/>
        <v>0</v>
      </c>
      <c r="V30" s="122">
        <f t="shared" si="37"/>
        <v>0</v>
      </c>
      <c r="W30" s="118"/>
      <c r="Y30" s="124"/>
      <c r="Z30" s="124"/>
      <c r="AA30" s="124"/>
    </row>
    <row r="31" spans="1:27" ht="22.5" thickTop="1" x14ac:dyDescent="0.55000000000000004">
      <c r="S31" s="14"/>
    </row>
    <row r="32" spans="1:27" x14ac:dyDescent="0.55000000000000004">
      <c r="S32" s="14"/>
    </row>
  </sheetData>
  <mergeCells count="3">
    <mergeCell ref="B1:D1"/>
    <mergeCell ref="I1:O1"/>
    <mergeCell ref="W1:AB1"/>
  </mergeCells>
  <conditionalFormatting sqref="W1:AB1">
    <cfRule type="cellIs" dxfId="1636" priority="756" operator="notEqual">
      <formula>0</formula>
    </cfRule>
  </conditionalFormatting>
  <conditionalFormatting sqref="I3:I29">
    <cfRule type="cellIs" dxfId="1635" priority="629" operator="equal">
      <formula>5</formula>
    </cfRule>
    <cfRule type="cellIs" dxfId="1634" priority="630" operator="equal">
      <formula>4</formula>
    </cfRule>
    <cfRule type="cellIs" dxfId="1633" priority="631" operator="equal">
      <formula>3</formula>
    </cfRule>
    <cfRule type="cellIs" dxfId="1632" priority="632" operator="equal">
      <formula>2</formula>
    </cfRule>
    <cfRule type="cellIs" dxfId="1631" priority="633" operator="equal">
      <formula>1</formula>
    </cfRule>
  </conditionalFormatting>
  <conditionalFormatting sqref="I3:I29">
    <cfRule type="cellIs" dxfId="1630" priority="628" operator="equal">
      <formula>6</formula>
    </cfRule>
  </conditionalFormatting>
  <conditionalFormatting sqref="H3 H5:H6 H11:H12 H17:H18 H23:H24 H8:H9 H14:H15 H20:H21 H26">
    <cfRule type="cellIs" dxfId="1629" priority="551" operator="equal">
      <formula>0</formula>
    </cfRule>
  </conditionalFormatting>
  <conditionalFormatting sqref="H4">
    <cfRule type="cellIs" dxfId="1628" priority="532" operator="equal">
      <formula>0</formula>
    </cfRule>
  </conditionalFormatting>
  <conditionalFormatting sqref="H10">
    <cfRule type="cellIs" dxfId="1627" priority="518" operator="equal">
      <formula>0</formula>
    </cfRule>
  </conditionalFormatting>
  <conditionalFormatting sqref="H16">
    <cfRule type="cellIs" dxfId="1626" priority="504" operator="equal">
      <formula>0</formula>
    </cfRule>
  </conditionalFormatting>
  <conditionalFormatting sqref="H22">
    <cfRule type="cellIs" dxfId="1625" priority="490" operator="equal">
      <formula>0</formula>
    </cfRule>
  </conditionalFormatting>
  <conditionalFormatting sqref="H7">
    <cfRule type="cellIs" dxfId="1624" priority="462" operator="equal">
      <formula>0</formula>
    </cfRule>
  </conditionalFormatting>
  <conditionalFormatting sqref="H13">
    <cfRule type="cellIs" dxfId="1623" priority="453" operator="equal">
      <formula>0</formula>
    </cfRule>
  </conditionalFormatting>
  <conditionalFormatting sqref="H19">
    <cfRule type="cellIs" dxfId="1622" priority="444" operator="equal">
      <formula>0</formula>
    </cfRule>
  </conditionalFormatting>
  <conditionalFormatting sqref="H25">
    <cfRule type="cellIs" dxfId="1621" priority="435" operator="equal">
      <formula>0</formula>
    </cfRule>
  </conditionalFormatting>
  <conditionalFormatting sqref="J4:J8 J10:J14 J16:J20 J22:J26 J28:J29">
    <cfRule type="cellIs" dxfId="1620" priority="371" operator="equal">
      <formula>5</formula>
    </cfRule>
    <cfRule type="cellIs" dxfId="1619" priority="372" operator="equal">
      <formula>4</formula>
    </cfRule>
    <cfRule type="cellIs" dxfId="1618" priority="373" operator="equal">
      <formula>3</formula>
    </cfRule>
    <cfRule type="cellIs" dxfId="1617" priority="374" operator="equal">
      <formula>2</formula>
    </cfRule>
    <cfRule type="cellIs" dxfId="1616" priority="375" operator="equal">
      <formula>1</formula>
    </cfRule>
  </conditionalFormatting>
  <conditionalFormatting sqref="H27:H28">
    <cfRule type="cellIs" dxfId="1615" priority="297" operator="equal">
      <formula>0</formula>
    </cfRule>
  </conditionalFormatting>
  <conditionalFormatting sqref="E25:E28">
    <cfRule type="cellIs" dxfId="1614" priority="230" operator="equal">
      <formula>0</formula>
    </cfRule>
  </conditionalFormatting>
  <conditionalFormatting sqref="E25:E28">
    <cfRule type="cellIs" dxfId="1613" priority="229" operator="equal">
      <formula>0</formula>
    </cfRule>
  </conditionalFormatting>
  <conditionalFormatting sqref="E3:E24">
    <cfRule type="cellIs" dxfId="1612" priority="43" operator="equal">
      <formula>0</formula>
    </cfRule>
  </conditionalFormatting>
  <conditionalFormatting sqref="E3:E24">
    <cfRule type="cellIs" dxfId="1611" priority="42" operator="equal">
      <formula>0</formula>
    </cfRule>
  </conditionalFormatting>
  <conditionalFormatting sqref="D3:D29">
    <cfRule type="cellIs" dxfId="1610" priority="30" operator="equal">
      <formula>5</formula>
    </cfRule>
    <cfRule type="cellIs" dxfId="1609" priority="31" operator="equal">
      <formula>4</formula>
    </cfRule>
    <cfRule type="cellIs" dxfId="1608" priority="32" operator="equal">
      <formula>3</formula>
    </cfRule>
    <cfRule type="cellIs" dxfId="1607" priority="33" operator="equal">
      <formula>2</formula>
    </cfRule>
    <cfRule type="cellIs" dxfId="1606" priority="34" operator="equal">
      <formula>1</formula>
    </cfRule>
  </conditionalFormatting>
  <conditionalFormatting sqref="D3:D29">
    <cfRule type="cellIs" dxfId="1605" priority="29" operator="equal">
      <formula>6</formula>
    </cfRule>
  </conditionalFormatting>
  <conditionalFormatting sqref="F3:F28">
    <cfRule type="cellIs" dxfId="1604" priority="24" operator="equal">
      <formula>5</formula>
    </cfRule>
    <cfRule type="cellIs" dxfId="1603" priority="25" operator="equal">
      <formula>4</formula>
    </cfRule>
    <cfRule type="cellIs" dxfId="1602" priority="26" operator="equal">
      <formula>3</formula>
    </cfRule>
    <cfRule type="cellIs" dxfId="1601" priority="27" operator="equal">
      <formula>2</formula>
    </cfRule>
    <cfRule type="cellIs" dxfId="1600" priority="28" operator="equal">
      <formula>1</formula>
    </cfRule>
  </conditionalFormatting>
  <conditionalFormatting sqref="F3:F28">
    <cfRule type="cellIs" dxfId="1599" priority="23" operator="equal">
      <formula>6</formula>
    </cfRule>
  </conditionalFormatting>
  <conditionalFormatting sqref="F29">
    <cfRule type="cellIs" dxfId="1598" priority="18" operator="equal">
      <formula>5</formula>
    </cfRule>
    <cfRule type="cellIs" dxfId="1597" priority="19" operator="equal">
      <formula>4</formula>
    </cfRule>
    <cfRule type="cellIs" dxfId="1596" priority="20" operator="equal">
      <formula>3</formula>
    </cfRule>
    <cfRule type="cellIs" dxfId="1595" priority="21" operator="equal">
      <formula>2</formula>
    </cfRule>
    <cfRule type="cellIs" dxfId="1594" priority="22" operator="equal">
      <formula>1</formula>
    </cfRule>
  </conditionalFormatting>
  <conditionalFormatting sqref="F29">
    <cfRule type="cellIs" dxfId="1593" priority="17" operator="equal">
      <formula>6</formula>
    </cfRule>
  </conditionalFormatting>
  <conditionalFormatting sqref="E29">
    <cfRule type="cellIs" dxfId="1592" priority="12" operator="equal">
      <formula>5</formula>
    </cfRule>
    <cfRule type="cellIs" dxfId="1591" priority="13" operator="equal">
      <formula>4</formula>
    </cfRule>
    <cfRule type="cellIs" dxfId="1590" priority="14" operator="equal">
      <formula>3</formula>
    </cfRule>
    <cfRule type="cellIs" dxfId="1589" priority="15" operator="equal">
      <formula>2</formula>
    </cfRule>
    <cfRule type="cellIs" dxfId="1588" priority="16" operator="equal">
      <formula>1</formula>
    </cfRule>
  </conditionalFormatting>
  <conditionalFormatting sqref="E29">
    <cfRule type="cellIs" dxfId="1587" priority="11" operator="equal">
      <formula>6</formula>
    </cfRule>
  </conditionalFormatting>
  <conditionalFormatting sqref="J3">
    <cfRule type="cellIs" dxfId="1586" priority="6" operator="equal">
      <formula>5</formula>
    </cfRule>
    <cfRule type="cellIs" dxfId="1585" priority="7" operator="equal">
      <formula>4</formula>
    </cfRule>
    <cfRule type="cellIs" dxfId="1584" priority="8" operator="equal">
      <formula>3</formula>
    </cfRule>
    <cfRule type="cellIs" dxfId="1583" priority="9" operator="equal">
      <formula>2</formula>
    </cfRule>
    <cfRule type="cellIs" dxfId="1582" priority="10" operator="equal">
      <formula>1</formula>
    </cfRule>
  </conditionalFormatting>
  <conditionalFormatting sqref="J27 J21 J15 J9">
    <cfRule type="cellIs" dxfId="1581" priority="1" operator="equal">
      <formula>5</formula>
    </cfRule>
    <cfRule type="cellIs" dxfId="1580" priority="2" operator="equal">
      <formula>4</formula>
    </cfRule>
    <cfRule type="cellIs" dxfId="1579" priority="3" operator="equal">
      <formula>3</formula>
    </cfRule>
    <cfRule type="cellIs" dxfId="1578" priority="4" operator="equal">
      <formula>2</formula>
    </cfRule>
    <cfRule type="cellIs" dxfId="1577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J3:J29" xr:uid="{00000000-0002-0000-0200-000000000000}"/>
    <dataValidation type="list" allowBlank="1" showInputMessage="1" showErrorMessage="1" errorTitle="ادخال خاطئ" error="رقم عدم التواجد خاطئ" sqref="I3:I29" xr:uid="{00000000-0002-0000-0200-000001000000}">
      <formula1>$P$1:$V$1</formula1>
    </dataValidation>
  </dataValidations>
  <hyperlinks>
    <hyperlink ref="I1:O1" location="'فريق عودة'!A1" display="للرجوع للكشف" xr:uid="{00000000-0004-0000-0200-000000000000}"/>
  </hyperlinks>
  <pageMargins left="0.70866141732283472" right="0.70866141732283472" top="0.74803149606299213" bottom="0.74803149606299213" header="0.31496062992125984" footer="0.31496062992125984"/>
  <pageSetup scale="4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8.85546875" defaultRowHeight="21.75" outlineLevelCol="1" x14ac:dyDescent="0.55000000000000004"/>
  <cols>
    <col min="1" max="1" width="6.5703125" style="114" bestFit="1" customWidth="1"/>
    <col min="2" max="2" width="13.140625" style="114" customWidth="1"/>
    <col min="3" max="3" width="10.42578125" style="114" hidden="1" customWidth="1"/>
    <col min="4" max="5" width="13.28515625" style="114" customWidth="1"/>
    <col min="6" max="6" width="13.85546875" style="114" bestFit="1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3.5703125" style="114" customWidth="1" collapsed="1"/>
    <col min="12" max="14" width="9.42578125" style="114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2" style="114" customWidth="1"/>
    <col min="19" max="19" width="24.7109375" style="125" customWidth="1"/>
    <col min="20" max="21" width="6.140625" style="114" hidden="1" customWidth="1"/>
    <col min="22" max="23" width="5" style="114" hidden="1" customWidth="1"/>
    <col min="24" max="25" width="6.140625" style="114" hidden="1" customWidth="1"/>
    <col min="26" max="26" width="3.28515625" style="114" hidden="1" customWidth="1"/>
    <col min="27" max="27" width="2.140625" style="114" hidden="1" customWidth="1"/>
    <col min="28" max="16384" width="8.85546875" style="114"/>
  </cols>
  <sheetData>
    <row r="1" spans="1:27" s="104" customFormat="1" ht="25.5" thickBot="1" x14ac:dyDescent="0.65">
      <c r="A1" s="102">
        <v>619</v>
      </c>
      <c r="B1" s="155" t="s">
        <v>42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</row>
    <row r="5" spans="1:27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</row>
    <row r="6" spans="1:27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</row>
    <row r="7" spans="1:27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4</v>
      </c>
      <c r="W8" s="73"/>
      <c r="X8" s="73"/>
      <c r="Y8" s="16"/>
      <c r="Z8" s="18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ht="25.5" x14ac:dyDescent="0.65">
      <c r="A11" s="90" t="s">
        <v>24</v>
      </c>
      <c r="B11" s="91">
        <v>43557</v>
      </c>
      <c r="C11" s="39">
        <v>0.375</v>
      </c>
      <c r="D11" s="2"/>
      <c r="E11" s="2">
        <v>1</v>
      </c>
      <c r="F11" s="43" t="str">
        <f t="shared" si="22"/>
        <v xml:space="preserve">اذن صباحا </v>
      </c>
      <c r="G11" s="3">
        <f t="shared" si="23"/>
        <v>-0.4375</v>
      </c>
      <c r="H11" s="3">
        <f t="shared" si="24"/>
        <v>0</v>
      </c>
      <c r="I11" s="3">
        <f t="shared" si="25"/>
        <v>-0.375</v>
      </c>
      <c r="J11" s="3">
        <f t="shared" si="26"/>
        <v>-0.4375</v>
      </c>
      <c r="K11" s="4">
        <f t="shared" si="27"/>
        <v>0</v>
      </c>
      <c r="L11" s="4">
        <f t="shared" si="28"/>
        <v>1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6"/>
      <c r="U11" s="128"/>
      <c r="V11" s="73"/>
      <c r="W11" s="73"/>
    </row>
    <row r="12" spans="1:27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6"/>
      <c r="U12" s="128"/>
      <c r="V12" s="73"/>
      <c r="W12" s="73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3"/>
      <c r="T13" s="129"/>
      <c r="U13" s="13"/>
      <c r="V13" s="116"/>
      <c r="W13" s="116"/>
    </row>
    <row r="14" spans="1:27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6"/>
      <c r="T14" s="16"/>
      <c r="U14" s="16"/>
      <c r="V14" s="130"/>
      <c r="W14" s="130"/>
    </row>
    <row r="15" spans="1:27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8"/>
      <c r="T15" s="16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25"/>
    </row>
    <row r="18" spans="1:23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25"/>
      <c r="T18" s="16"/>
      <c r="U18" s="16"/>
      <c r="V18" s="130"/>
      <c r="W18" s="130"/>
    </row>
    <row r="19" spans="1:23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25"/>
      <c r="T19" s="131"/>
    </row>
    <row r="20" spans="1:23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25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25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5"/>
    </row>
    <row r="23" spans="1:23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25"/>
    </row>
    <row r="24" spans="1:23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>SUM(K3:K29)</f>
        <v>0</v>
      </c>
      <c r="L30" s="122">
        <f t="shared" ref="L30:R30" si="34">SUM(L3:L29)</f>
        <v>1</v>
      </c>
      <c r="M30" s="122">
        <f t="shared" si="34"/>
        <v>0</v>
      </c>
      <c r="N30" s="122">
        <f>SUM(N3:N29)</f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8"/>
    </row>
    <row r="31" spans="1:23" ht="22.5" thickTop="1" x14ac:dyDescent="0.55000000000000004"/>
  </sheetData>
  <mergeCells count="3">
    <mergeCell ref="B1:D1"/>
    <mergeCell ref="E1:K1"/>
    <mergeCell ref="S1:X1"/>
  </mergeCells>
  <conditionalFormatting sqref="S1:X1">
    <cfRule type="cellIs" dxfId="1576" priority="532" operator="notEqual">
      <formula>0</formula>
    </cfRule>
  </conditionalFormatting>
  <conditionalFormatting sqref="E8">
    <cfRule type="cellIs" dxfId="1575" priority="490" operator="equal">
      <formula>5</formula>
    </cfRule>
    <cfRule type="cellIs" dxfId="1574" priority="491" operator="equal">
      <formula>4</formula>
    </cfRule>
    <cfRule type="cellIs" dxfId="1573" priority="492" operator="equal">
      <formula>3</formula>
    </cfRule>
    <cfRule type="cellIs" dxfId="1572" priority="493" operator="equal">
      <formula>2</formula>
    </cfRule>
    <cfRule type="cellIs" dxfId="1571" priority="494" operator="equal">
      <formula>1</formula>
    </cfRule>
  </conditionalFormatting>
  <conditionalFormatting sqref="E26">
    <cfRule type="cellIs" dxfId="1570" priority="466" operator="equal">
      <formula>5</formula>
    </cfRule>
    <cfRule type="cellIs" dxfId="1569" priority="467" operator="equal">
      <formula>4</formula>
    </cfRule>
    <cfRule type="cellIs" dxfId="1568" priority="468" operator="equal">
      <formula>3</formula>
    </cfRule>
    <cfRule type="cellIs" dxfId="1567" priority="469" operator="equal">
      <formula>2</formula>
    </cfRule>
    <cfRule type="cellIs" dxfId="1566" priority="470" operator="equal">
      <formula>1</formula>
    </cfRule>
  </conditionalFormatting>
  <conditionalFormatting sqref="E6:E7">
    <cfRule type="cellIs" dxfId="1565" priority="520" operator="equal">
      <formula>5</formula>
    </cfRule>
    <cfRule type="cellIs" dxfId="1564" priority="521" operator="equal">
      <formula>4</formula>
    </cfRule>
    <cfRule type="cellIs" dxfId="1563" priority="522" operator="equal">
      <formula>3</formula>
    </cfRule>
    <cfRule type="cellIs" dxfId="1562" priority="523" operator="equal">
      <formula>2</formula>
    </cfRule>
    <cfRule type="cellIs" dxfId="1561" priority="524" operator="equal">
      <formula>1</formula>
    </cfRule>
  </conditionalFormatting>
  <conditionalFormatting sqref="E6:E7">
    <cfRule type="cellIs" dxfId="1560" priority="519" operator="equal">
      <formula>6</formula>
    </cfRule>
  </conditionalFormatting>
  <conditionalFormatting sqref="E3:E5">
    <cfRule type="cellIs" dxfId="1559" priority="514" operator="equal">
      <formula>5</formula>
    </cfRule>
    <cfRule type="cellIs" dxfId="1558" priority="515" operator="equal">
      <formula>4</formula>
    </cfRule>
    <cfRule type="cellIs" dxfId="1557" priority="516" operator="equal">
      <formula>3</formula>
    </cfRule>
    <cfRule type="cellIs" dxfId="1556" priority="517" operator="equal">
      <formula>2</formula>
    </cfRule>
    <cfRule type="cellIs" dxfId="1555" priority="518" operator="equal">
      <formula>1</formula>
    </cfRule>
  </conditionalFormatting>
  <conditionalFormatting sqref="E3:E5">
    <cfRule type="cellIs" dxfId="1554" priority="513" operator="equal">
      <formula>6</formula>
    </cfRule>
  </conditionalFormatting>
  <conditionalFormatting sqref="E12:E13">
    <cfRule type="cellIs" dxfId="1553" priority="508" operator="equal">
      <formula>5</formula>
    </cfRule>
    <cfRule type="cellIs" dxfId="1552" priority="509" operator="equal">
      <formula>4</formula>
    </cfRule>
    <cfRule type="cellIs" dxfId="1551" priority="510" operator="equal">
      <formula>3</formula>
    </cfRule>
    <cfRule type="cellIs" dxfId="1550" priority="511" operator="equal">
      <formula>2</formula>
    </cfRule>
    <cfRule type="cellIs" dxfId="1549" priority="512" operator="equal">
      <formula>1</formula>
    </cfRule>
  </conditionalFormatting>
  <conditionalFormatting sqref="E12:E13">
    <cfRule type="cellIs" dxfId="1548" priority="507" operator="equal">
      <formula>6</formula>
    </cfRule>
  </conditionalFormatting>
  <conditionalFormatting sqref="E9 E11">
    <cfRule type="cellIs" dxfId="1547" priority="502" operator="equal">
      <formula>5</formula>
    </cfRule>
    <cfRule type="cellIs" dxfId="1546" priority="503" operator="equal">
      <formula>4</formula>
    </cfRule>
    <cfRule type="cellIs" dxfId="1545" priority="504" operator="equal">
      <formula>3</formula>
    </cfRule>
    <cfRule type="cellIs" dxfId="1544" priority="505" operator="equal">
      <formula>2</formula>
    </cfRule>
    <cfRule type="cellIs" dxfId="1543" priority="506" operator="equal">
      <formula>1</formula>
    </cfRule>
  </conditionalFormatting>
  <conditionalFormatting sqref="E9 E11">
    <cfRule type="cellIs" dxfId="1542" priority="501" operator="equal">
      <formula>6</formula>
    </cfRule>
  </conditionalFormatting>
  <conditionalFormatting sqref="E14:E15 E17:E18">
    <cfRule type="cellIs" dxfId="1541" priority="496" operator="equal">
      <formula>5</formula>
    </cfRule>
    <cfRule type="cellIs" dxfId="1540" priority="497" operator="equal">
      <formula>4</formula>
    </cfRule>
    <cfRule type="cellIs" dxfId="1539" priority="498" operator="equal">
      <formula>3</formula>
    </cfRule>
    <cfRule type="cellIs" dxfId="1538" priority="499" operator="equal">
      <formula>2</formula>
    </cfRule>
    <cfRule type="cellIs" dxfId="1537" priority="500" operator="equal">
      <formula>1</formula>
    </cfRule>
  </conditionalFormatting>
  <conditionalFormatting sqref="E14:E15 E17:E18">
    <cfRule type="cellIs" dxfId="1536" priority="495" operator="equal">
      <formula>6</formula>
    </cfRule>
  </conditionalFormatting>
  <conditionalFormatting sqref="E8">
    <cfRule type="cellIs" dxfId="1535" priority="489" operator="equal">
      <formula>6</formula>
    </cfRule>
  </conditionalFormatting>
  <conditionalFormatting sqref="E20:E21 E23:E24">
    <cfRule type="cellIs" dxfId="1534" priority="484" operator="equal">
      <formula>5</formula>
    </cfRule>
    <cfRule type="cellIs" dxfId="1533" priority="485" operator="equal">
      <formula>4</formula>
    </cfRule>
    <cfRule type="cellIs" dxfId="1532" priority="486" operator="equal">
      <formula>3</formula>
    </cfRule>
    <cfRule type="cellIs" dxfId="1531" priority="487" operator="equal">
      <formula>2</formula>
    </cfRule>
    <cfRule type="cellIs" dxfId="1530" priority="488" operator="equal">
      <formula>1</formula>
    </cfRule>
  </conditionalFormatting>
  <conditionalFormatting sqref="E20:E21 E23:E24">
    <cfRule type="cellIs" dxfId="1529" priority="483" operator="equal">
      <formula>6</formula>
    </cfRule>
  </conditionalFormatting>
  <conditionalFormatting sqref="E19">
    <cfRule type="cellIs" dxfId="1528" priority="478" operator="equal">
      <formula>5</formula>
    </cfRule>
    <cfRule type="cellIs" dxfId="1527" priority="479" operator="equal">
      <formula>4</formula>
    </cfRule>
    <cfRule type="cellIs" dxfId="1526" priority="480" operator="equal">
      <formula>3</formula>
    </cfRule>
    <cfRule type="cellIs" dxfId="1525" priority="481" operator="equal">
      <formula>2</formula>
    </cfRule>
    <cfRule type="cellIs" dxfId="1524" priority="482" operator="equal">
      <formula>1</formula>
    </cfRule>
  </conditionalFormatting>
  <conditionalFormatting sqref="E19">
    <cfRule type="cellIs" dxfId="1523" priority="477" operator="equal">
      <formula>6</formula>
    </cfRule>
  </conditionalFormatting>
  <conditionalFormatting sqref="E25">
    <cfRule type="cellIs" dxfId="1522" priority="472" operator="equal">
      <formula>5</formula>
    </cfRule>
    <cfRule type="cellIs" dxfId="1521" priority="473" operator="equal">
      <formula>4</formula>
    </cfRule>
    <cfRule type="cellIs" dxfId="1520" priority="474" operator="equal">
      <formula>3</formula>
    </cfRule>
    <cfRule type="cellIs" dxfId="1519" priority="475" operator="equal">
      <formula>2</formula>
    </cfRule>
    <cfRule type="cellIs" dxfId="1518" priority="476" operator="equal">
      <formula>1</formula>
    </cfRule>
  </conditionalFormatting>
  <conditionalFormatting sqref="E25">
    <cfRule type="cellIs" dxfId="1517" priority="471" operator="equal">
      <formula>6</formula>
    </cfRule>
  </conditionalFormatting>
  <conditionalFormatting sqref="E26">
    <cfRule type="cellIs" dxfId="1516" priority="465" operator="equal">
      <formula>6</formula>
    </cfRule>
  </conditionalFormatting>
  <conditionalFormatting sqref="E10">
    <cfRule type="cellIs" dxfId="1515" priority="361" operator="equal">
      <formula>5</formula>
    </cfRule>
    <cfRule type="cellIs" dxfId="1514" priority="362" operator="equal">
      <formula>4</formula>
    </cfRule>
    <cfRule type="cellIs" dxfId="1513" priority="363" operator="equal">
      <formula>3</formula>
    </cfRule>
    <cfRule type="cellIs" dxfId="1512" priority="364" operator="equal">
      <formula>2</formula>
    </cfRule>
    <cfRule type="cellIs" dxfId="1511" priority="365" operator="equal">
      <formula>1</formula>
    </cfRule>
  </conditionalFormatting>
  <conditionalFormatting sqref="E10">
    <cfRule type="cellIs" dxfId="1510" priority="360" operator="equal">
      <formula>6</formula>
    </cfRule>
  </conditionalFormatting>
  <conditionalFormatting sqref="E16">
    <cfRule type="cellIs" dxfId="1509" priority="350" operator="equal">
      <formula>5</formula>
    </cfRule>
    <cfRule type="cellIs" dxfId="1508" priority="351" operator="equal">
      <formula>4</formula>
    </cfRule>
    <cfRule type="cellIs" dxfId="1507" priority="352" operator="equal">
      <formula>3</formula>
    </cfRule>
    <cfRule type="cellIs" dxfId="1506" priority="353" operator="equal">
      <formula>2</formula>
    </cfRule>
    <cfRule type="cellIs" dxfId="1505" priority="354" operator="equal">
      <formula>1</formula>
    </cfRule>
  </conditionalFormatting>
  <conditionalFormatting sqref="E16">
    <cfRule type="cellIs" dxfId="1504" priority="349" operator="equal">
      <formula>6</formula>
    </cfRule>
  </conditionalFormatting>
  <conditionalFormatting sqref="E22">
    <cfRule type="cellIs" dxfId="1503" priority="339" operator="equal">
      <formula>5</formula>
    </cfRule>
    <cfRule type="cellIs" dxfId="1502" priority="340" operator="equal">
      <formula>4</formula>
    </cfRule>
    <cfRule type="cellIs" dxfId="1501" priority="341" operator="equal">
      <formula>3</formula>
    </cfRule>
    <cfRule type="cellIs" dxfId="1500" priority="342" operator="equal">
      <formula>2</formula>
    </cfRule>
    <cfRule type="cellIs" dxfId="1499" priority="343" operator="equal">
      <formula>1</formula>
    </cfRule>
  </conditionalFormatting>
  <conditionalFormatting sqref="E22">
    <cfRule type="cellIs" dxfId="1498" priority="338" operator="equal">
      <formula>6</formula>
    </cfRule>
  </conditionalFormatting>
  <conditionalFormatting sqref="F4:F8 F28:F29 F22:F26 F16:F20 F10:F14">
    <cfRule type="cellIs" dxfId="1497" priority="262" operator="equal">
      <formula>5</formula>
    </cfRule>
    <cfRule type="cellIs" dxfId="1496" priority="263" operator="equal">
      <formula>4</formula>
    </cfRule>
    <cfRule type="cellIs" dxfId="1495" priority="264" operator="equal">
      <formula>3</formula>
    </cfRule>
    <cfRule type="cellIs" dxfId="1494" priority="265" operator="equal">
      <formula>2</formula>
    </cfRule>
    <cfRule type="cellIs" dxfId="1493" priority="266" operator="equal">
      <formula>1</formula>
    </cfRule>
  </conditionalFormatting>
  <conditionalFormatting sqref="E27:E29">
    <cfRule type="cellIs" dxfId="1492" priority="214" operator="equal">
      <formula>5</formula>
    </cfRule>
    <cfRule type="cellIs" dxfId="1491" priority="215" operator="equal">
      <formula>4</formula>
    </cfRule>
    <cfRule type="cellIs" dxfId="1490" priority="216" operator="equal">
      <formula>3</formula>
    </cfRule>
    <cfRule type="cellIs" dxfId="1489" priority="217" operator="equal">
      <formula>2</formula>
    </cfRule>
    <cfRule type="cellIs" dxfId="1488" priority="218" operator="equal">
      <formula>1</formula>
    </cfRule>
  </conditionalFormatting>
  <conditionalFormatting sqref="E27:E29">
    <cfRule type="cellIs" dxfId="1487" priority="213" operator="equal">
      <formula>6</formula>
    </cfRule>
  </conditionalFormatting>
  <conditionalFormatting sqref="D3:D29">
    <cfRule type="cellIs" dxfId="1486" priority="12" operator="equal">
      <formula>5</formula>
    </cfRule>
    <cfRule type="cellIs" dxfId="1485" priority="13" operator="equal">
      <formula>4</formula>
    </cfRule>
    <cfRule type="cellIs" dxfId="1484" priority="14" operator="equal">
      <formula>3</formula>
    </cfRule>
    <cfRule type="cellIs" dxfId="1483" priority="15" operator="equal">
      <formula>2</formula>
    </cfRule>
    <cfRule type="cellIs" dxfId="1482" priority="16" operator="equal">
      <formula>1</formula>
    </cfRule>
  </conditionalFormatting>
  <conditionalFormatting sqref="D3:D29">
    <cfRule type="cellIs" dxfId="1481" priority="11" operator="equal">
      <formula>6</formula>
    </cfRule>
  </conditionalFormatting>
  <conditionalFormatting sqref="F3">
    <cfRule type="cellIs" dxfId="1480" priority="6" operator="equal">
      <formula>5</formula>
    </cfRule>
    <cfRule type="cellIs" dxfId="1479" priority="7" operator="equal">
      <formula>4</formula>
    </cfRule>
    <cfRule type="cellIs" dxfId="1478" priority="8" operator="equal">
      <formula>3</formula>
    </cfRule>
    <cfRule type="cellIs" dxfId="1477" priority="9" operator="equal">
      <formula>2</formula>
    </cfRule>
    <cfRule type="cellIs" dxfId="1476" priority="10" operator="equal">
      <formula>1</formula>
    </cfRule>
  </conditionalFormatting>
  <conditionalFormatting sqref="F9 F15 F21 F27">
    <cfRule type="cellIs" dxfId="1475" priority="1" operator="equal">
      <formula>5</formula>
    </cfRule>
    <cfRule type="cellIs" dxfId="1474" priority="2" operator="equal">
      <formula>4</formula>
    </cfRule>
    <cfRule type="cellIs" dxfId="1473" priority="3" operator="equal">
      <formula>3</formula>
    </cfRule>
    <cfRule type="cellIs" dxfId="1472" priority="4" operator="equal">
      <formula>2</formula>
    </cfRule>
    <cfRule type="cellIs" dxfId="1471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300-000000000000}"/>
    <dataValidation type="list" allowBlank="1" showInputMessage="1" showErrorMessage="1" errorTitle="ادخال خاطئ" error="رقم عدم التواجد خاطئ" sqref="E3:E29" xr:uid="{00000000-0002-0000-0300-000001000000}">
      <formula1>$L$1:$R$1</formula1>
    </dataValidation>
  </dataValidations>
  <hyperlinks>
    <hyperlink ref="E1:K1" location="'فريق عودة'!A1" display="للرجوع للكشف" xr:uid="{00000000-0004-0000-0300-000000000000}"/>
  </hyperlinks>
  <printOptions horizontalCentered="1"/>
  <pageMargins left="0" right="0" top="0.5" bottom="0.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-0.249977111117893"/>
    <pageSetUpPr fitToPage="1"/>
  </sheetPr>
  <dimension ref="A1:AB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55000000000000004"/>
  <cols>
    <col min="1" max="1" width="6.5703125" style="114" bestFit="1" customWidth="1"/>
    <col min="2" max="2" width="14.7109375" style="114" customWidth="1"/>
    <col min="3" max="3" width="10.42578125" style="114" hidden="1" customWidth="1"/>
    <col min="4" max="5" width="13.85546875" style="114" customWidth="1"/>
    <col min="6" max="6" width="17.42578125" style="114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1.28515625" style="114" bestFit="1" customWidth="1" collapsed="1"/>
    <col min="12" max="12" width="6.7109375" style="114" bestFit="1" customWidth="1"/>
    <col min="13" max="13" width="7.85546875" style="114" bestFit="1" customWidth="1"/>
    <col min="14" max="14" width="6.42578125" style="114" bestFit="1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3.5703125" style="114" customWidth="1"/>
    <col min="19" max="19" width="27" style="125" customWidth="1"/>
    <col min="20" max="20" width="6.140625" style="114" hidden="1" customWidth="1"/>
    <col min="21" max="21" width="5" style="114" hidden="1" customWidth="1"/>
    <col min="22" max="22" width="2.140625" style="114" hidden="1" customWidth="1"/>
    <col min="23" max="25" width="6.140625" style="114" hidden="1" customWidth="1"/>
    <col min="26" max="26" width="5" style="114" hidden="1" customWidth="1"/>
    <col min="27" max="27" width="2.140625" style="114" hidden="1" customWidth="1"/>
    <col min="28" max="16384" width="9.140625" style="114"/>
  </cols>
  <sheetData>
    <row r="1" spans="1:28" s="104" customFormat="1" ht="25.5" thickBot="1" x14ac:dyDescent="0.65">
      <c r="A1" s="102">
        <v>133</v>
      </c>
      <c r="B1" s="155" t="s">
        <v>43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  <c r="Y1" s="156"/>
    </row>
    <row r="2" spans="1:28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  <c r="T2" s="126"/>
    </row>
    <row r="3" spans="1:28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  <c r="T3" s="43"/>
    </row>
    <row r="4" spans="1:28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  <c r="T4" s="126"/>
    </row>
    <row r="5" spans="1:28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  <c r="T5" s="110"/>
    </row>
    <row r="6" spans="1:28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  <c r="T6" s="110"/>
    </row>
    <row r="7" spans="1:28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  <c r="AB7" s="81"/>
    </row>
    <row r="8" spans="1:28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4</v>
      </c>
      <c r="W8" s="73"/>
      <c r="X8" s="73"/>
      <c r="Y8" s="16"/>
      <c r="Z8" s="17">
        <v>6.9444444444444198E-4</v>
      </c>
      <c r="AA8" s="73">
        <v>8</v>
      </c>
      <c r="AB8" s="73"/>
    </row>
    <row r="9" spans="1:28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8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  <c r="T10" s="126"/>
    </row>
    <row r="11" spans="1:28" ht="25.5" x14ac:dyDescent="0.65">
      <c r="A11" s="90" t="s">
        <v>24</v>
      </c>
      <c r="B11" s="91">
        <v>43557</v>
      </c>
      <c r="C11" s="39">
        <v>0.375</v>
      </c>
      <c r="D11" s="2"/>
      <c r="E11" s="2">
        <v>1</v>
      </c>
      <c r="F11" s="43" t="str">
        <f t="shared" si="22"/>
        <v xml:space="preserve">اذن صباحا </v>
      </c>
      <c r="G11" s="3">
        <f t="shared" si="23"/>
        <v>-0.4375</v>
      </c>
      <c r="H11" s="3">
        <f t="shared" si="24"/>
        <v>0</v>
      </c>
      <c r="I11" s="3">
        <f t="shared" si="25"/>
        <v>-0.375</v>
      </c>
      <c r="J11" s="3">
        <f t="shared" si="26"/>
        <v>-0.4375</v>
      </c>
      <c r="K11" s="4">
        <f t="shared" si="27"/>
        <v>0</v>
      </c>
      <c r="L11" s="4">
        <f t="shared" si="28"/>
        <v>1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10"/>
      <c r="U11" s="16"/>
      <c r="V11" s="128"/>
      <c r="W11" s="128"/>
      <c r="X11" s="73"/>
    </row>
    <row r="12" spans="1:28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10"/>
      <c r="U12" s="16"/>
      <c r="V12" s="128"/>
      <c r="W12" s="128"/>
      <c r="X12" s="73"/>
    </row>
    <row r="13" spans="1:28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10"/>
      <c r="U13" s="13"/>
      <c r="V13" s="13"/>
      <c r="W13" s="13"/>
      <c r="X13" s="116"/>
    </row>
    <row r="14" spans="1:28" ht="25.5" x14ac:dyDescent="0.65">
      <c r="A14" s="90" t="s">
        <v>27</v>
      </c>
      <c r="B14" s="91">
        <v>43648</v>
      </c>
      <c r="C14" s="39">
        <v>0.375</v>
      </c>
      <c r="D14" s="2"/>
      <c r="E14" s="2">
        <v>6</v>
      </c>
      <c r="F14" s="43" t="str">
        <f t="shared" si="22"/>
        <v>اذن مساءا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1</v>
      </c>
      <c r="R14" s="5"/>
      <c r="S14" s="6"/>
      <c r="T14" s="110"/>
      <c r="U14" s="16"/>
      <c r="V14" s="16"/>
      <c r="W14" s="16"/>
      <c r="X14" s="130"/>
    </row>
    <row r="15" spans="1:28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8"/>
      <c r="T15" s="117"/>
      <c r="U15" s="16"/>
    </row>
    <row r="16" spans="1:28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  <c r="T16" s="126"/>
    </row>
    <row r="17" spans="1:24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6"/>
      <c r="T17" s="110"/>
    </row>
    <row r="18" spans="1:24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6"/>
      <c r="T18" s="110"/>
      <c r="U18" s="16"/>
      <c r="V18" s="16"/>
      <c r="W18" s="16"/>
      <c r="X18" s="130"/>
    </row>
    <row r="19" spans="1:24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6"/>
      <c r="T19" s="127"/>
    </row>
    <row r="20" spans="1:24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6"/>
      <c r="T20" s="127"/>
    </row>
    <row r="21" spans="1:24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6"/>
      <c r="T21" s="127"/>
    </row>
    <row r="22" spans="1:24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6"/>
      <c r="T22" s="126"/>
    </row>
    <row r="23" spans="1:24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6"/>
      <c r="T23" s="127"/>
    </row>
    <row r="24" spans="1:24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6"/>
      <c r="T24" s="127"/>
    </row>
    <row r="25" spans="1:24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6"/>
      <c r="T25" s="132"/>
    </row>
    <row r="26" spans="1:24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6"/>
      <c r="T26" s="110"/>
    </row>
    <row r="27" spans="1:24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6"/>
      <c r="T27" s="110"/>
    </row>
    <row r="28" spans="1:24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6"/>
      <c r="T28" s="110"/>
    </row>
    <row r="29" spans="1:24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  <c r="T29" s="110"/>
    </row>
    <row r="30" spans="1:24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1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1</v>
      </c>
      <c r="R30" s="122">
        <f t="shared" si="34"/>
        <v>0</v>
      </c>
      <c r="S30" s="117"/>
      <c r="T30" s="133"/>
    </row>
    <row r="31" spans="1:24" ht="22.5" thickTop="1" x14ac:dyDescent="0.55000000000000004"/>
  </sheetData>
  <mergeCells count="3">
    <mergeCell ref="B1:D1"/>
    <mergeCell ref="E1:K1"/>
    <mergeCell ref="S1:Y1"/>
  </mergeCells>
  <conditionalFormatting sqref="S1:Y1">
    <cfRule type="cellIs" dxfId="1470" priority="484" operator="notEqual">
      <formula>0</formula>
    </cfRule>
  </conditionalFormatting>
  <conditionalFormatting sqref="E8">
    <cfRule type="cellIs" dxfId="1469" priority="448" operator="equal">
      <formula>5</formula>
    </cfRule>
    <cfRule type="cellIs" dxfId="1468" priority="449" operator="equal">
      <formula>4</formula>
    </cfRule>
    <cfRule type="cellIs" dxfId="1467" priority="450" operator="equal">
      <formula>3</formula>
    </cfRule>
    <cfRule type="cellIs" dxfId="1466" priority="451" operator="equal">
      <formula>2</formula>
    </cfRule>
    <cfRule type="cellIs" dxfId="1465" priority="452" operator="equal">
      <formula>1</formula>
    </cfRule>
  </conditionalFormatting>
  <conditionalFormatting sqref="E26">
    <cfRule type="cellIs" dxfId="1464" priority="424" operator="equal">
      <formula>5</formula>
    </cfRule>
    <cfRule type="cellIs" dxfId="1463" priority="425" operator="equal">
      <formula>4</formula>
    </cfRule>
    <cfRule type="cellIs" dxfId="1462" priority="426" operator="equal">
      <formula>3</formula>
    </cfRule>
    <cfRule type="cellIs" dxfId="1461" priority="427" operator="equal">
      <formula>2</formula>
    </cfRule>
    <cfRule type="cellIs" dxfId="1460" priority="428" operator="equal">
      <formula>1</formula>
    </cfRule>
  </conditionalFormatting>
  <conditionalFormatting sqref="E6:E7">
    <cfRule type="cellIs" dxfId="1459" priority="478" operator="equal">
      <formula>5</formula>
    </cfRule>
    <cfRule type="cellIs" dxfId="1458" priority="479" operator="equal">
      <formula>4</formula>
    </cfRule>
    <cfRule type="cellIs" dxfId="1457" priority="480" operator="equal">
      <formula>3</formula>
    </cfRule>
    <cfRule type="cellIs" dxfId="1456" priority="481" operator="equal">
      <formula>2</formula>
    </cfRule>
    <cfRule type="cellIs" dxfId="1455" priority="482" operator="equal">
      <formula>1</formula>
    </cfRule>
  </conditionalFormatting>
  <conditionalFormatting sqref="E6:E7">
    <cfRule type="cellIs" dxfId="1454" priority="477" operator="equal">
      <formula>6</formula>
    </cfRule>
  </conditionalFormatting>
  <conditionalFormatting sqref="E3:E5">
    <cfRule type="cellIs" dxfId="1453" priority="472" operator="equal">
      <formula>5</formula>
    </cfRule>
    <cfRule type="cellIs" dxfId="1452" priority="473" operator="equal">
      <formula>4</formula>
    </cfRule>
    <cfRule type="cellIs" dxfId="1451" priority="474" operator="equal">
      <formula>3</formula>
    </cfRule>
    <cfRule type="cellIs" dxfId="1450" priority="475" operator="equal">
      <formula>2</formula>
    </cfRule>
    <cfRule type="cellIs" dxfId="1449" priority="476" operator="equal">
      <formula>1</formula>
    </cfRule>
  </conditionalFormatting>
  <conditionalFormatting sqref="E3:E5">
    <cfRule type="cellIs" dxfId="1448" priority="471" operator="equal">
      <formula>6</formula>
    </cfRule>
  </conditionalFormatting>
  <conditionalFormatting sqref="E12:E13">
    <cfRule type="cellIs" dxfId="1447" priority="466" operator="equal">
      <formula>5</formula>
    </cfRule>
    <cfRule type="cellIs" dxfId="1446" priority="467" operator="equal">
      <formula>4</formula>
    </cfRule>
    <cfRule type="cellIs" dxfId="1445" priority="468" operator="equal">
      <formula>3</formula>
    </cfRule>
    <cfRule type="cellIs" dxfId="1444" priority="469" operator="equal">
      <formula>2</formula>
    </cfRule>
    <cfRule type="cellIs" dxfId="1443" priority="470" operator="equal">
      <formula>1</formula>
    </cfRule>
  </conditionalFormatting>
  <conditionalFormatting sqref="E12:E13">
    <cfRule type="cellIs" dxfId="1442" priority="465" operator="equal">
      <formula>6</formula>
    </cfRule>
  </conditionalFormatting>
  <conditionalFormatting sqref="E9 E11">
    <cfRule type="cellIs" dxfId="1441" priority="460" operator="equal">
      <formula>5</formula>
    </cfRule>
    <cfRule type="cellIs" dxfId="1440" priority="461" operator="equal">
      <formula>4</formula>
    </cfRule>
    <cfRule type="cellIs" dxfId="1439" priority="462" operator="equal">
      <formula>3</formula>
    </cfRule>
    <cfRule type="cellIs" dxfId="1438" priority="463" operator="equal">
      <formula>2</formula>
    </cfRule>
    <cfRule type="cellIs" dxfId="1437" priority="464" operator="equal">
      <formula>1</formula>
    </cfRule>
  </conditionalFormatting>
  <conditionalFormatting sqref="E9 E11">
    <cfRule type="cellIs" dxfId="1436" priority="459" operator="equal">
      <formula>6</formula>
    </cfRule>
  </conditionalFormatting>
  <conditionalFormatting sqref="E14:E15 E17:E18">
    <cfRule type="cellIs" dxfId="1435" priority="454" operator="equal">
      <formula>5</formula>
    </cfRule>
    <cfRule type="cellIs" dxfId="1434" priority="455" operator="equal">
      <formula>4</formula>
    </cfRule>
    <cfRule type="cellIs" dxfId="1433" priority="456" operator="equal">
      <formula>3</formula>
    </cfRule>
    <cfRule type="cellIs" dxfId="1432" priority="457" operator="equal">
      <formula>2</formula>
    </cfRule>
    <cfRule type="cellIs" dxfId="1431" priority="458" operator="equal">
      <formula>1</formula>
    </cfRule>
  </conditionalFormatting>
  <conditionalFormatting sqref="E14:E15 E17:E18">
    <cfRule type="cellIs" dxfId="1430" priority="453" operator="equal">
      <formula>6</formula>
    </cfRule>
  </conditionalFormatting>
  <conditionalFormatting sqref="E8">
    <cfRule type="cellIs" dxfId="1429" priority="447" operator="equal">
      <formula>6</formula>
    </cfRule>
  </conditionalFormatting>
  <conditionalFormatting sqref="E20:E21 E23:E24">
    <cfRule type="cellIs" dxfId="1428" priority="442" operator="equal">
      <formula>5</formula>
    </cfRule>
    <cfRule type="cellIs" dxfId="1427" priority="443" operator="equal">
      <formula>4</formula>
    </cfRule>
    <cfRule type="cellIs" dxfId="1426" priority="444" operator="equal">
      <formula>3</formula>
    </cfRule>
    <cfRule type="cellIs" dxfId="1425" priority="445" operator="equal">
      <formula>2</formula>
    </cfRule>
    <cfRule type="cellIs" dxfId="1424" priority="446" operator="equal">
      <formula>1</formula>
    </cfRule>
  </conditionalFormatting>
  <conditionalFormatting sqref="E20:E21 E23:E24">
    <cfRule type="cellIs" dxfId="1423" priority="441" operator="equal">
      <formula>6</formula>
    </cfRule>
  </conditionalFormatting>
  <conditionalFormatting sqref="E19">
    <cfRule type="cellIs" dxfId="1422" priority="436" operator="equal">
      <formula>5</formula>
    </cfRule>
    <cfRule type="cellIs" dxfId="1421" priority="437" operator="equal">
      <formula>4</formula>
    </cfRule>
    <cfRule type="cellIs" dxfId="1420" priority="438" operator="equal">
      <formula>3</formula>
    </cfRule>
    <cfRule type="cellIs" dxfId="1419" priority="439" operator="equal">
      <formula>2</formula>
    </cfRule>
    <cfRule type="cellIs" dxfId="1418" priority="440" operator="equal">
      <formula>1</formula>
    </cfRule>
  </conditionalFormatting>
  <conditionalFormatting sqref="E19">
    <cfRule type="cellIs" dxfId="1417" priority="435" operator="equal">
      <formula>6</formula>
    </cfRule>
  </conditionalFormatting>
  <conditionalFormatting sqref="E25">
    <cfRule type="cellIs" dxfId="1416" priority="430" operator="equal">
      <formula>5</formula>
    </cfRule>
    <cfRule type="cellIs" dxfId="1415" priority="431" operator="equal">
      <formula>4</formula>
    </cfRule>
    <cfRule type="cellIs" dxfId="1414" priority="432" operator="equal">
      <formula>3</formula>
    </cfRule>
    <cfRule type="cellIs" dxfId="1413" priority="433" operator="equal">
      <formula>2</formula>
    </cfRule>
    <cfRule type="cellIs" dxfId="1412" priority="434" operator="equal">
      <formula>1</formula>
    </cfRule>
  </conditionalFormatting>
  <conditionalFormatting sqref="E25">
    <cfRule type="cellIs" dxfId="1411" priority="429" operator="equal">
      <formula>6</formula>
    </cfRule>
  </conditionalFormatting>
  <conditionalFormatting sqref="E26">
    <cfRule type="cellIs" dxfId="1410" priority="423" operator="equal">
      <formula>6</formula>
    </cfRule>
  </conditionalFormatting>
  <conditionalFormatting sqref="E10">
    <cfRule type="cellIs" dxfId="1409" priority="363" operator="equal">
      <formula>5</formula>
    </cfRule>
    <cfRule type="cellIs" dxfId="1408" priority="364" operator="equal">
      <formula>4</formula>
    </cfRule>
    <cfRule type="cellIs" dxfId="1407" priority="365" operator="equal">
      <formula>3</formula>
    </cfRule>
    <cfRule type="cellIs" dxfId="1406" priority="366" operator="equal">
      <formula>2</formula>
    </cfRule>
    <cfRule type="cellIs" dxfId="1405" priority="367" operator="equal">
      <formula>1</formula>
    </cfRule>
  </conditionalFormatting>
  <conditionalFormatting sqref="E10">
    <cfRule type="cellIs" dxfId="1404" priority="362" operator="equal">
      <formula>6</formula>
    </cfRule>
  </conditionalFormatting>
  <conditionalFormatting sqref="E16">
    <cfRule type="cellIs" dxfId="1403" priority="352" operator="equal">
      <formula>5</formula>
    </cfRule>
    <cfRule type="cellIs" dxfId="1402" priority="353" operator="equal">
      <formula>4</formula>
    </cfRule>
    <cfRule type="cellIs" dxfId="1401" priority="354" operator="equal">
      <formula>3</formula>
    </cfRule>
    <cfRule type="cellIs" dxfId="1400" priority="355" operator="equal">
      <formula>2</formula>
    </cfRule>
    <cfRule type="cellIs" dxfId="1399" priority="356" operator="equal">
      <formula>1</formula>
    </cfRule>
  </conditionalFormatting>
  <conditionalFormatting sqref="E16">
    <cfRule type="cellIs" dxfId="1398" priority="351" operator="equal">
      <formula>6</formula>
    </cfRule>
  </conditionalFormatting>
  <conditionalFormatting sqref="E22">
    <cfRule type="cellIs" dxfId="1397" priority="341" operator="equal">
      <formula>5</formula>
    </cfRule>
    <cfRule type="cellIs" dxfId="1396" priority="342" operator="equal">
      <formula>4</formula>
    </cfRule>
    <cfRule type="cellIs" dxfId="1395" priority="343" operator="equal">
      <formula>3</formula>
    </cfRule>
    <cfRule type="cellIs" dxfId="1394" priority="344" operator="equal">
      <formula>2</formula>
    </cfRule>
    <cfRule type="cellIs" dxfId="1393" priority="345" operator="equal">
      <formula>1</formula>
    </cfRule>
  </conditionalFormatting>
  <conditionalFormatting sqref="E22">
    <cfRule type="cellIs" dxfId="1392" priority="340" operator="equal">
      <formula>6</formula>
    </cfRule>
  </conditionalFormatting>
  <conditionalFormatting sqref="F4:F8 F28:F29 F22:F26 F16:F20 F10:F14">
    <cfRule type="cellIs" dxfId="1391" priority="274" operator="equal">
      <formula>5</formula>
    </cfRule>
    <cfRule type="cellIs" dxfId="1390" priority="275" operator="equal">
      <formula>4</formula>
    </cfRule>
    <cfRule type="cellIs" dxfId="1389" priority="276" operator="equal">
      <formula>3</formula>
    </cfRule>
    <cfRule type="cellIs" dxfId="1388" priority="277" operator="equal">
      <formula>2</formula>
    </cfRule>
    <cfRule type="cellIs" dxfId="1387" priority="278" operator="equal">
      <formula>1</formula>
    </cfRule>
  </conditionalFormatting>
  <conditionalFormatting sqref="E27:E29">
    <cfRule type="cellIs" dxfId="1386" priority="226" operator="equal">
      <formula>5</formula>
    </cfRule>
    <cfRule type="cellIs" dxfId="1385" priority="227" operator="equal">
      <formula>4</formula>
    </cfRule>
    <cfRule type="cellIs" dxfId="1384" priority="228" operator="equal">
      <formula>3</formula>
    </cfRule>
    <cfRule type="cellIs" dxfId="1383" priority="229" operator="equal">
      <formula>2</formula>
    </cfRule>
    <cfRule type="cellIs" dxfId="1382" priority="230" operator="equal">
      <formula>1</formula>
    </cfRule>
  </conditionalFormatting>
  <conditionalFormatting sqref="E27:E29">
    <cfRule type="cellIs" dxfId="1381" priority="225" operator="equal">
      <formula>6</formula>
    </cfRule>
  </conditionalFormatting>
  <conditionalFormatting sqref="D3:D29">
    <cfRule type="cellIs" dxfId="1380" priority="12" operator="equal">
      <formula>5</formula>
    </cfRule>
    <cfRule type="cellIs" dxfId="1379" priority="13" operator="equal">
      <formula>4</formula>
    </cfRule>
    <cfRule type="cellIs" dxfId="1378" priority="14" operator="equal">
      <formula>3</formula>
    </cfRule>
    <cfRule type="cellIs" dxfId="1377" priority="15" operator="equal">
      <formula>2</formula>
    </cfRule>
    <cfRule type="cellIs" dxfId="1376" priority="16" operator="equal">
      <formula>1</formula>
    </cfRule>
  </conditionalFormatting>
  <conditionalFormatting sqref="D3:D29">
    <cfRule type="cellIs" dxfId="1375" priority="11" operator="equal">
      <formula>6</formula>
    </cfRule>
  </conditionalFormatting>
  <conditionalFormatting sqref="F3">
    <cfRule type="cellIs" dxfId="1374" priority="6" operator="equal">
      <formula>5</formula>
    </cfRule>
    <cfRule type="cellIs" dxfId="1373" priority="7" operator="equal">
      <formula>4</formula>
    </cfRule>
    <cfRule type="cellIs" dxfId="1372" priority="8" operator="equal">
      <formula>3</formula>
    </cfRule>
    <cfRule type="cellIs" dxfId="1371" priority="9" operator="equal">
      <formula>2</formula>
    </cfRule>
    <cfRule type="cellIs" dxfId="1370" priority="10" operator="equal">
      <formula>1</formula>
    </cfRule>
  </conditionalFormatting>
  <conditionalFormatting sqref="F9 F15 F21 F27">
    <cfRule type="cellIs" dxfId="1369" priority="1" operator="equal">
      <formula>5</formula>
    </cfRule>
    <cfRule type="cellIs" dxfId="1368" priority="2" operator="equal">
      <formula>4</formula>
    </cfRule>
    <cfRule type="cellIs" dxfId="1367" priority="3" operator="equal">
      <formula>3</formula>
    </cfRule>
    <cfRule type="cellIs" dxfId="1366" priority="4" operator="equal">
      <formula>2</formula>
    </cfRule>
    <cfRule type="cellIs" dxfId="1365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400-000000000000}"/>
    <dataValidation type="list" allowBlank="1" showInputMessage="1" showErrorMessage="1" errorTitle="ادخال خاطئ" error="رقم عدم التواجد خاطئ" sqref="E3:E29" xr:uid="{00000000-0002-0000-0400-000001000000}">
      <formula1>$L$1:$R$1</formula1>
    </dataValidation>
  </dataValidations>
  <hyperlinks>
    <hyperlink ref="E1:K1" location="'فريق عودة'!A1" display="للرجوع للكشف" xr:uid="{00000000-0004-0000-0400-000000000000}"/>
  </hyperlinks>
  <printOptions horizontalCentered="1"/>
  <pageMargins left="0" right="0" top="0.5" bottom="0.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8.85546875" defaultRowHeight="21.75" outlineLevelCol="1" x14ac:dyDescent="0.25"/>
  <cols>
    <col min="1" max="1" width="6.5703125" style="82" bestFit="1" customWidth="1"/>
    <col min="2" max="2" width="13.85546875" style="82" customWidth="1"/>
    <col min="3" max="3" width="10.42578125" style="82" hidden="1" customWidth="1"/>
    <col min="4" max="5" width="14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4" width="9" style="82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12.5703125" style="82" customWidth="1"/>
    <col min="19" max="19" width="24" style="101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8.85546875" style="82"/>
  </cols>
  <sheetData>
    <row r="1" spans="1:27" s="61" customFormat="1" ht="25.5" thickBot="1" x14ac:dyDescent="0.3">
      <c r="A1" s="29">
        <v>710</v>
      </c>
      <c r="B1" s="157" t="s">
        <v>72</v>
      </c>
      <c r="C1" s="158"/>
      <c r="D1" s="158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9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57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9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9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38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8">
        <v>0.4375</v>
      </c>
      <c r="U7" s="76"/>
      <c r="V7" s="76"/>
      <c r="W7" s="76"/>
      <c r="X7" s="58">
        <v>0.45833333333333331</v>
      </c>
    </row>
    <row r="8" spans="1:27" s="38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41"/>
      <c r="S8" s="25"/>
      <c r="T8" s="54"/>
      <c r="U8" s="59">
        <v>2.1527777777777812E-2</v>
      </c>
      <c r="V8" s="76">
        <v>2</v>
      </c>
      <c r="W8" s="76"/>
      <c r="X8" s="76"/>
      <c r="Y8" s="54"/>
      <c r="Z8" s="59">
        <v>6.9444444444444198E-4</v>
      </c>
      <c r="AA8" s="76">
        <v>8</v>
      </c>
    </row>
    <row r="9" spans="1:27" s="38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9">
        <v>4.2361111111111127E-2</v>
      </c>
      <c r="V9" s="76">
        <v>8</v>
      </c>
      <c r="W9" s="76"/>
      <c r="X9" s="76"/>
      <c r="Z9" s="60"/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38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  <c r="T11" s="54"/>
      <c r="U11" s="67"/>
      <c r="V11" s="76"/>
      <c r="W11" s="76"/>
    </row>
    <row r="12" spans="1:27" s="38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  <c r="T12" s="54"/>
      <c r="U12" s="67"/>
      <c r="V12" s="76"/>
      <c r="W12" s="76"/>
    </row>
    <row r="13" spans="1:27" s="38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38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41"/>
      <c r="S14" s="25"/>
      <c r="T14" s="54"/>
      <c r="U14" s="54"/>
      <c r="V14" s="94"/>
      <c r="W14" s="94"/>
    </row>
    <row r="15" spans="1:27" s="38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41"/>
      <c r="S15" s="26"/>
      <c r="T15" s="54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23" s="38" customFormat="1" ht="25.5" x14ac:dyDescent="0.25">
      <c r="A17" s="90" t="s">
        <v>24</v>
      </c>
      <c r="B17" s="91">
        <v>43771</v>
      </c>
      <c r="C17" s="39">
        <v>0.375</v>
      </c>
      <c r="D17" s="40"/>
      <c r="E17" s="40">
        <v>1</v>
      </c>
      <c r="F17" s="31" t="str">
        <f t="shared" si="22"/>
        <v xml:space="preserve">اذن صباحا </v>
      </c>
      <c r="G17" s="32">
        <f t="shared" si="23"/>
        <v>-0.4375</v>
      </c>
      <c r="H17" s="32">
        <f t="shared" si="24"/>
        <v>0</v>
      </c>
      <c r="I17" s="32">
        <f t="shared" si="25"/>
        <v>-0.375</v>
      </c>
      <c r="J17" s="32">
        <f t="shared" si="26"/>
        <v>-0.4375</v>
      </c>
      <c r="K17" s="33">
        <f t="shared" si="27"/>
        <v>0</v>
      </c>
      <c r="L17" s="33">
        <f t="shared" si="28"/>
        <v>1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41"/>
      <c r="S17" s="26"/>
    </row>
    <row r="18" spans="1:23" s="38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41"/>
      <c r="S18" s="37"/>
      <c r="T18" s="54"/>
      <c r="U18" s="54"/>
      <c r="V18" s="94"/>
      <c r="W18" s="94"/>
    </row>
    <row r="19" spans="1:23" s="38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37"/>
    </row>
    <row r="20" spans="1:23" s="38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41"/>
      <c r="S20" s="37"/>
    </row>
    <row r="21" spans="1:23" s="38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41"/>
      <c r="S21" s="25"/>
    </row>
    <row r="22" spans="1:23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23" s="38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41"/>
      <c r="S23" s="37"/>
    </row>
    <row r="24" spans="1:23" s="38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41"/>
      <c r="S24" s="25"/>
    </row>
    <row r="25" spans="1:23" s="38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23" s="38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41"/>
      <c r="S26" s="25"/>
    </row>
    <row r="27" spans="1:23" s="38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41"/>
      <c r="S27" s="25"/>
    </row>
    <row r="28" spans="1:23" s="38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41"/>
      <c r="S28" s="25"/>
    </row>
    <row r="29" spans="1:23" s="38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25"/>
    </row>
    <row r="30" spans="1:23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93"/>
    </row>
    <row r="31" spans="1:23" ht="22.5" thickTop="1" x14ac:dyDescent="0.25"/>
  </sheetData>
  <mergeCells count="3">
    <mergeCell ref="B1:D1"/>
    <mergeCell ref="E1:K1"/>
    <mergeCell ref="S1:X1"/>
  </mergeCells>
  <conditionalFormatting sqref="E8">
    <cfRule type="cellIs" dxfId="1364" priority="492" operator="equal">
      <formula>5</formula>
    </cfRule>
    <cfRule type="cellIs" dxfId="1363" priority="493" operator="equal">
      <formula>4</formula>
    </cfRule>
    <cfRule type="cellIs" dxfId="1362" priority="494" operator="equal">
      <formula>3</formula>
    </cfRule>
    <cfRule type="cellIs" dxfId="1361" priority="495" operator="equal">
      <formula>2</formula>
    </cfRule>
    <cfRule type="cellIs" dxfId="1360" priority="496" operator="equal">
      <formula>1</formula>
    </cfRule>
  </conditionalFormatting>
  <conditionalFormatting sqref="E26">
    <cfRule type="cellIs" dxfId="1359" priority="468" operator="equal">
      <formula>5</formula>
    </cfRule>
    <cfRule type="cellIs" dxfId="1358" priority="469" operator="equal">
      <formula>4</formula>
    </cfRule>
    <cfRule type="cellIs" dxfId="1357" priority="470" operator="equal">
      <formula>3</formula>
    </cfRule>
    <cfRule type="cellIs" dxfId="1356" priority="471" operator="equal">
      <formula>2</formula>
    </cfRule>
    <cfRule type="cellIs" dxfId="1355" priority="472" operator="equal">
      <formula>1</formula>
    </cfRule>
  </conditionalFormatting>
  <conditionalFormatting sqref="E6:E7">
    <cfRule type="cellIs" dxfId="1354" priority="522" operator="equal">
      <formula>5</formula>
    </cfRule>
    <cfRule type="cellIs" dxfId="1353" priority="523" operator="equal">
      <formula>4</formula>
    </cfRule>
    <cfRule type="cellIs" dxfId="1352" priority="524" operator="equal">
      <formula>3</formula>
    </cfRule>
    <cfRule type="cellIs" dxfId="1351" priority="525" operator="equal">
      <formula>2</formula>
    </cfRule>
    <cfRule type="cellIs" dxfId="1350" priority="526" operator="equal">
      <formula>1</formula>
    </cfRule>
  </conditionalFormatting>
  <conditionalFormatting sqref="E6:E7">
    <cfRule type="cellIs" dxfId="1349" priority="521" operator="equal">
      <formula>6</formula>
    </cfRule>
  </conditionalFormatting>
  <conditionalFormatting sqref="E3:E5">
    <cfRule type="cellIs" dxfId="1348" priority="516" operator="equal">
      <formula>5</formula>
    </cfRule>
    <cfRule type="cellIs" dxfId="1347" priority="517" operator="equal">
      <formula>4</formula>
    </cfRule>
    <cfRule type="cellIs" dxfId="1346" priority="518" operator="equal">
      <formula>3</formula>
    </cfRule>
    <cfRule type="cellIs" dxfId="1345" priority="519" operator="equal">
      <formula>2</formula>
    </cfRule>
    <cfRule type="cellIs" dxfId="1344" priority="520" operator="equal">
      <formula>1</formula>
    </cfRule>
  </conditionalFormatting>
  <conditionalFormatting sqref="E3:E5">
    <cfRule type="cellIs" dxfId="1343" priority="515" operator="equal">
      <formula>6</formula>
    </cfRule>
  </conditionalFormatting>
  <conditionalFormatting sqref="E12:E13">
    <cfRule type="cellIs" dxfId="1342" priority="510" operator="equal">
      <formula>5</formula>
    </cfRule>
    <cfRule type="cellIs" dxfId="1341" priority="511" operator="equal">
      <formula>4</formula>
    </cfRule>
    <cfRule type="cellIs" dxfId="1340" priority="512" operator="equal">
      <formula>3</formula>
    </cfRule>
    <cfRule type="cellIs" dxfId="1339" priority="513" operator="equal">
      <formula>2</formula>
    </cfRule>
    <cfRule type="cellIs" dxfId="1338" priority="514" operator="equal">
      <formula>1</formula>
    </cfRule>
  </conditionalFormatting>
  <conditionalFormatting sqref="E12:E13">
    <cfRule type="cellIs" dxfId="1337" priority="509" operator="equal">
      <formula>6</formula>
    </cfRule>
  </conditionalFormatting>
  <conditionalFormatting sqref="E9 E11">
    <cfRule type="cellIs" dxfId="1336" priority="504" operator="equal">
      <formula>5</formula>
    </cfRule>
    <cfRule type="cellIs" dxfId="1335" priority="505" operator="equal">
      <formula>4</formula>
    </cfRule>
    <cfRule type="cellIs" dxfId="1334" priority="506" operator="equal">
      <formula>3</formula>
    </cfRule>
    <cfRule type="cellIs" dxfId="1333" priority="507" operator="equal">
      <formula>2</formula>
    </cfRule>
    <cfRule type="cellIs" dxfId="1332" priority="508" operator="equal">
      <formula>1</formula>
    </cfRule>
  </conditionalFormatting>
  <conditionalFormatting sqref="E9 E11">
    <cfRule type="cellIs" dxfId="1331" priority="503" operator="equal">
      <formula>6</formula>
    </cfRule>
  </conditionalFormatting>
  <conditionalFormatting sqref="E14:E15 E17:E18">
    <cfRule type="cellIs" dxfId="1330" priority="498" operator="equal">
      <formula>5</formula>
    </cfRule>
    <cfRule type="cellIs" dxfId="1329" priority="499" operator="equal">
      <formula>4</formula>
    </cfRule>
    <cfRule type="cellIs" dxfId="1328" priority="500" operator="equal">
      <formula>3</formula>
    </cfRule>
    <cfRule type="cellIs" dxfId="1327" priority="501" operator="equal">
      <formula>2</formula>
    </cfRule>
    <cfRule type="cellIs" dxfId="1326" priority="502" operator="equal">
      <formula>1</formula>
    </cfRule>
  </conditionalFormatting>
  <conditionalFormatting sqref="E14:E15 E17:E18">
    <cfRule type="cellIs" dxfId="1325" priority="497" operator="equal">
      <formula>6</formula>
    </cfRule>
  </conditionalFormatting>
  <conditionalFormatting sqref="E8">
    <cfRule type="cellIs" dxfId="1324" priority="491" operator="equal">
      <formula>6</formula>
    </cfRule>
  </conditionalFormatting>
  <conditionalFormatting sqref="E20:E21 E23:E24">
    <cfRule type="cellIs" dxfId="1323" priority="486" operator="equal">
      <formula>5</formula>
    </cfRule>
    <cfRule type="cellIs" dxfId="1322" priority="487" operator="equal">
      <formula>4</formula>
    </cfRule>
    <cfRule type="cellIs" dxfId="1321" priority="488" operator="equal">
      <formula>3</formula>
    </cfRule>
    <cfRule type="cellIs" dxfId="1320" priority="489" operator="equal">
      <formula>2</formula>
    </cfRule>
    <cfRule type="cellIs" dxfId="1319" priority="490" operator="equal">
      <formula>1</formula>
    </cfRule>
  </conditionalFormatting>
  <conditionalFormatting sqref="E20:E21 E23:E24">
    <cfRule type="cellIs" dxfId="1318" priority="485" operator="equal">
      <formula>6</formula>
    </cfRule>
  </conditionalFormatting>
  <conditionalFormatting sqref="E19">
    <cfRule type="cellIs" dxfId="1317" priority="480" operator="equal">
      <formula>5</formula>
    </cfRule>
    <cfRule type="cellIs" dxfId="1316" priority="481" operator="equal">
      <formula>4</formula>
    </cfRule>
    <cfRule type="cellIs" dxfId="1315" priority="482" operator="equal">
      <formula>3</formula>
    </cfRule>
    <cfRule type="cellIs" dxfId="1314" priority="483" operator="equal">
      <formula>2</formula>
    </cfRule>
    <cfRule type="cellIs" dxfId="1313" priority="484" operator="equal">
      <formula>1</formula>
    </cfRule>
  </conditionalFormatting>
  <conditionalFormatting sqref="E19">
    <cfRule type="cellIs" dxfId="1312" priority="479" operator="equal">
      <formula>6</formula>
    </cfRule>
  </conditionalFormatting>
  <conditionalFormatting sqref="E25">
    <cfRule type="cellIs" dxfId="1311" priority="474" operator="equal">
      <formula>5</formula>
    </cfRule>
    <cfRule type="cellIs" dxfId="1310" priority="475" operator="equal">
      <formula>4</formula>
    </cfRule>
    <cfRule type="cellIs" dxfId="1309" priority="476" operator="equal">
      <formula>3</formula>
    </cfRule>
    <cfRule type="cellIs" dxfId="1308" priority="477" operator="equal">
      <formula>2</formula>
    </cfRule>
    <cfRule type="cellIs" dxfId="1307" priority="478" operator="equal">
      <formula>1</formula>
    </cfRule>
  </conditionalFormatting>
  <conditionalFormatting sqref="E25">
    <cfRule type="cellIs" dxfId="1306" priority="473" operator="equal">
      <formula>6</formula>
    </cfRule>
  </conditionalFormatting>
  <conditionalFormatting sqref="E26">
    <cfRule type="cellIs" dxfId="1305" priority="467" operator="equal">
      <formula>6</formula>
    </cfRule>
  </conditionalFormatting>
  <conditionalFormatting sqref="E10">
    <cfRule type="cellIs" dxfId="1304" priority="363" operator="equal">
      <formula>5</formula>
    </cfRule>
    <cfRule type="cellIs" dxfId="1303" priority="364" operator="equal">
      <formula>4</formula>
    </cfRule>
    <cfRule type="cellIs" dxfId="1302" priority="365" operator="equal">
      <formula>3</formula>
    </cfRule>
    <cfRule type="cellIs" dxfId="1301" priority="366" operator="equal">
      <formula>2</formula>
    </cfRule>
    <cfRule type="cellIs" dxfId="1300" priority="367" operator="equal">
      <formula>1</formula>
    </cfRule>
  </conditionalFormatting>
  <conditionalFormatting sqref="S1:X1">
    <cfRule type="cellIs" dxfId="1299" priority="540" operator="notEqual">
      <formula>0</formula>
    </cfRule>
  </conditionalFormatting>
  <conditionalFormatting sqref="E10">
    <cfRule type="cellIs" dxfId="1298" priority="362" operator="equal">
      <formula>6</formula>
    </cfRule>
  </conditionalFormatting>
  <conditionalFormatting sqref="E16">
    <cfRule type="cellIs" dxfId="1297" priority="352" operator="equal">
      <formula>5</formula>
    </cfRule>
    <cfRule type="cellIs" dxfId="1296" priority="353" operator="equal">
      <formula>4</formula>
    </cfRule>
    <cfRule type="cellIs" dxfId="1295" priority="354" operator="equal">
      <formula>3</formula>
    </cfRule>
    <cfRule type="cellIs" dxfId="1294" priority="355" operator="equal">
      <formula>2</formula>
    </cfRule>
    <cfRule type="cellIs" dxfId="1293" priority="356" operator="equal">
      <formula>1</formula>
    </cfRule>
  </conditionalFormatting>
  <conditionalFormatting sqref="E16">
    <cfRule type="cellIs" dxfId="1292" priority="351" operator="equal">
      <formula>6</formula>
    </cfRule>
  </conditionalFormatting>
  <conditionalFormatting sqref="E22">
    <cfRule type="cellIs" dxfId="1291" priority="341" operator="equal">
      <formula>5</formula>
    </cfRule>
    <cfRule type="cellIs" dxfId="1290" priority="342" operator="equal">
      <formula>4</formula>
    </cfRule>
    <cfRule type="cellIs" dxfId="1289" priority="343" operator="equal">
      <formula>3</formula>
    </cfRule>
    <cfRule type="cellIs" dxfId="1288" priority="344" operator="equal">
      <formula>2</formula>
    </cfRule>
    <cfRule type="cellIs" dxfId="1287" priority="345" operator="equal">
      <formula>1</formula>
    </cfRule>
  </conditionalFormatting>
  <conditionalFormatting sqref="E22">
    <cfRule type="cellIs" dxfId="1286" priority="340" operator="equal">
      <formula>6</formula>
    </cfRule>
  </conditionalFormatting>
  <conditionalFormatting sqref="F4:F8 F28:F29 F22:F26 F16:F20 F10:F14">
    <cfRule type="cellIs" dxfId="1285" priority="274" operator="equal">
      <formula>5</formula>
    </cfRule>
    <cfRule type="cellIs" dxfId="1284" priority="275" operator="equal">
      <formula>4</formula>
    </cfRule>
    <cfRule type="cellIs" dxfId="1283" priority="276" operator="equal">
      <formula>3</formula>
    </cfRule>
    <cfRule type="cellIs" dxfId="1282" priority="277" operator="equal">
      <formula>2</formula>
    </cfRule>
    <cfRule type="cellIs" dxfId="1281" priority="278" operator="equal">
      <formula>1</formula>
    </cfRule>
  </conditionalFormatting>
  <conditionalFormatting sqref="E27:E29">
    <cfRule type="cellIs" dxfId="1280" priority="226" operator="equal">
      <formula>5</formula>
    </cfRule>
    <cfRule type="cellIs" dxfId="1279" priority="227" operator="equal">
      <formula>4</formula>
    </cfRule>
    <cfRule type="cellIs" dxfId="1278" priority="228" operator="equal">
      <formula>3</formula>
    </cfRule>
    <cfRule type="cellIs" dxfId="1277" priority="229" operator="equal">
      <formula>2</formula>
    </cfRule>
    <cfRule type="cellIs" dxfId="1276" priority="230" operator="equal">
      <formula>1</formula>
    </cfRule>
  </conditionalFormatting>
  <conditionalFormatting sqref="E27:E29">
    <cfRule type="cellIs" dxfId="1275" priority="225" operator="equal">
      <formula>6</formula>
    </cfRule>
  </conditionalFormatting>
  <conditionalFormatting sqref="D3:D29">
    <cfRule type="cellIs" dxfId="1274" priority="12" operator="equal">
      <formula>5</formula>
    </cfRule>
    <cfRule type="cellIs" dxfId="1273" priority="13" operator="equal">
      <formula>4</formula>
    </cfRule>
    <cfRule type="cellIs" dxfId="1272" priority="14" operator="equal">
      <formula>3</formula>
    </cfRule>
    <cfRule type="cellIs" dxfId="1271" priority="15" operator="equal">
      <formula>2</formula>
    </cfRule>
    <cfRule type="cellIs" dxfId="1270" priority="16" operator="equal">
      <formula>1</formula>
    </cfRule>
  </conditionalFormatting>
  <conditionalFormatting sqref="D3:D29">
    <cfRule type="cellIs" dxfId="1269" priority="11" operator="equal">
      <formula>6</formula>
    </cfRule>
  </conditionalFormatting>
  <conditionalFormatting sqref="F3">
    <cfRule type="cellIs" dxfId="1268" priority="6" operator="equal">
      <formula>5</formula>
    </cfRule>
    <cfRule type="cellIs" dxfId="1267" priority="7" operator="equal">
      <formula>4</formula>
    </cfRule>
    <cfRule type="cellIs" dxfId="1266" priority="8" operator="equal">
      <formula>3</formula>
    </cfRule>
    <cfRule type="cellIs" dxfId="1265" priority="9" operator="equal">
      <formula>2</formula>
    </cfRule>
    <cfRule type="cellIs" dxfId="1264" priority="10" operator="equal">
      <formula>1</formula>
    </cfRule>
  </conditionalFormatting>
  <conditionalFormatting sqref="F9 F15 F21 F27">
    <cfRule type="cellIs" dxfId="1263" priority="1" operator="equal">
      <formula>5</formula>
    </cfRule>
    <cfRule type="cellIs" dxfId="1262" priority="2" operator="equal">
      <formula>4</formula>
    </cfRule>
    <cfRule type="cellIs" dxfId="1261" priority="3" operator="equal">
      <formula>3</formula>
    </cfRule>
    <cfRule type="cellIs" dxfId="1260" priority="4" operator="equal">
      <formula>2</formula>
    </cfRule>
    <cfRule type="cellIs" dxfId="1259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500-000000000000}"/>
    <dataValidation type="list" allowBlank="1" showInputMessage="1" showErrorMessage="1" errorTitle="ادخال خاطئ" error="رقم عدم التواجد خاطئ" sqref="E3:E29" xr:uid="{00000000-0002-0000-0500-000001000000}">
      <formula1>$L$1:$R$1</formula1>
    </dataValidation>
  </dataValidations>
  <hyperlinks>
    <hyperlink ref="E1:K1" location="'فريق عودة'!A1" display="للرجوع للكشف" xr:uid="{00000000-0004-0000-0500-000000000000}"/>
  </hyperlinks>
  <printOptions horizontalCentered="1"/>
  <pageMargins left="0" right="0" top="0.5" bottom="0.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9" tint="-0.249977111117893"/>
    <pageSetUpPr fitToPage="1"/>
  </sheetPr>
  <dimension ref="A1:AA31"/>
  <sheetViews>
    <sheetView rightToLeft="1" zoomScaleNormal="100" workbookViewId="0">
      <pane ySplit="2" topLeftCell="A5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25"/>
  <cols>
    <col min="1" max="1" width="6.5703125" style="82" bestFit="1" customWidth="1"/>
    <col min="2" max="2" width="15.42578125" style="82" customWidth="1"/>
    <col min="3" max="3" width="10.42578125" style="82" hidden="1" customWidth="1"/>
    <col min="4" max="5" width="13.5703125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4" width="8.5703125" style="82" customWidth="1"/>
    <col min="15" max="15" width="12.28515625" style="82" bestFit="1" customWidth="1"/>
    <col min="16" max="16" width="15.7109375" style="82" bestFit="1" customWidth="1"/>
    <col min="17" max="17" width="9.5703125" style="82" bestFit="1" customWidth="1"/>
    <col min="18" max="18" width="13.5703125" style="82" customWidth="1"/>
    <col min="19" max="19" width="24.5703125" style="101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25.5" thickBot="1" x14ac:dyDescent="0.3">
      <c r="A1" s="87">
        <v>537</v>
      </c>
      <c r="B1" s="153" t="s">
        <v>44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9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57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9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57"/>
    </row>
    <row r="6" spans="1:27" s="89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57"/>
    </row>
    <row r="7" spans="1:27" s="38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57"/>
      <c r="T7" s="58">
        <v>0.4375</v>
      </c>
      <c r="U7" s="76"/>
      <c r="V7" s="76"/>
      <c r="W7" s="76"/>
      <c r="X7" s="58">
        <v>0.45833333333333331</v>
      </c>
    </row>
    <row r="8" spans="1:27" s="38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57"/>
      <c r="T8" s="54"/>
      <c r="U8" s="59">
        <v>2.1527777777777812E-2</v>
      </c>
      <c r="V8" s="76">
        <v>4</v>
      </c>
      <c r="W8" s="76"/>
      <c r="X8" s="76"/>
      <c r="Y8" s="54"/>
      <c r="Z8" s="59">
        <v>6.9444444444444198E-4</v>
      </c>
      <c r="AA8" s="76">
        <v>8</v>
      </c>
    </row>
    <row r="9" spans="1:27" s="38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9">
        <v>4.2361111111111127E-2</v>
      </c>
      <c r="V9" s="76">
        <v>8</v>
      </c>
      <c r="W9" s="76"/>
      <c r="X9" s="76"/>
      <c r="Z9" s="60"/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38" customFormat="1" ht="25.5" x14ac:dyDescent="0.25">
      <c r="A11" s="90" t="s">
        <v>24</v>
      </c>
      <c r="B11" s="91">
        <v>43557</v>
      </c>
      <c r="C11" s="39">
        <v>0.375</v>
      </c>
      <c r="D11" s="40"/>
      <c r="E11" s="40">
        <v>1</v>
      </c>
      <c r="F11" s="31" t="str">
        <f t="shared" si="22"/>
        <v xml:space="preserve">اذن صباحا </v>
      </c>
      <c r="G11" s="32">
        <f t="shared" si="23"/>
        <v>-0.4375</v>
      </c>
      <c r="H11" s="32">
        <f t="shared" si="24"/>
        <v>0</v>
      </c>
      <c r="I11" s="32">
        <f t="shared" si="25"/>
        <v>-0.375</v>
      </c>
      <c r="J11" s="32">
        <f t="shared" si="26"/>
        <v>-0.4375</v>
      </c>
      <c r="K11" s="33">
        <f t="shared" si="27"/>
        <v>0</v>
      </c>
      <c r="L11" s="33">
        <f t="shared" si="28"/>
        <v>1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  <c r="T11" s="54"/>
      <c r="U11" s="67"/>
      <c r="V11" s="76"/>
      <c r="W11" s="76"/>
    </row>
    <row r="12" spans="1:27" s="38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  <c r="T12" s="54"/>
      <c r="U12" s="67"/>
      <c r="V12" s="76"/>
      <c r="W12" s="76"/>
    </row>
    <row r="13" spans="1:27" s="38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  <c r="T13" s="54"/>
      <c r="U13" s="54"/>
      <c r="V13" s="94"/>
      <c r="W13" s="94"/>
    </row>
    <row r="14" spans="1:27" s="38" customFormat="1" ht="25.5" x14ac:dyDescent="0.25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  <c r="T14" s="54"/>
      <c r="U14" s="54"/>
      <c r="V14" s="94"/>
      <c r="W14" s="94"/>
    </row>
    <row r="15" spans="1:27" s="38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6"/>
      <c r="T15" s="54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23" s="38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6"/>
    </row>
    <row r="18" spans="1:23" s="38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6"/>
      <c r="T18" s="54"/>
      <c r="U18" s="54"/>
      <c r="V18" s="94"/>
      <c r="W18" s="94"/>
    </row>
    <row r="19" spans="1:23" s="38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6"/>
    </row>
    <row r="20" spans="1:23" s="38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37"/>
    </row>
    <row r="21" spans="1:23" s="38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23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23" s="38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23" s="38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37"/>
    </row>
    <row r="25" spans="1:23" s="38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23" s="38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23" s="38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41"/>
      <c r="S27" s="25"/>
    </row>
    <row r="28" spans="1:23" s="38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41"/>
      <c r="S28" s="25"/>
    </row>
    <row r="29" spans="1:23" s="38" customFormat="1" ht="25.5" x14ac:dyDescent="0.65">
      <c r="A29" s="90"/>
      <c r="B29" s="91"/>
      <c r="C29" s="39"/>
      <c r="D29" s="2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25"/>
    </row>
    <row r="30" spans="1:23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93"/>
    </row>
    <row r="31" spans="1:23" ht="22.5" thickTop="1" x14ac:dyDescent="0.25"/>
  </sheetData>
  <mergeCells count="3">
    <mergeCell ref="B1:D1"/>
    <mergeCell ref="E1:K1"/>
    <mergeCell ref="S1:X1"/>
  </mergeCells>
  <conditionalFormatting sqref="S1:X1">
    <cfRule type="cellIs" dxfId="1258" priority="467" operator="notEqual">
      <formula>0</formula>
    </cfRule>
  </conditionalFormatting>
  <conditionalFormatting sqref="E8">
    <cfRule type="cellIs" dxfId="1257" priority="431" operator="equal">
      <formula>5</formula>
    </cfRule>
    <cfRule type="cellIs" dxfId="1256" priority="432" operator="equal">
      <formula>4</formula>
    </cfRule>
    <cfRule type="cellIs" dxfId="1255" priority="433" operator="equal">
      <formula>3</formula>
    </cfRule>
    <cfRule type="cellIs" dxfId="1254" priority="434" operator="equal">
      <formula>2</formula>
    </cfRule>
    <cfRule type="cellIs" dxfId="1253" priority="435" operator="equal">
      <formula>1</formula>
    </cfRule>
  </conditionalFormatting>
  <conditionalFormatting sqref="E26">
    <cfRule type="cellIs" dxfId="1252" priority="407" operator="equal">
      <formula>5</formula>
    </cfRule>
    <cfRule type="cellIs" dxfId="1251" priority="408" operator="equal">
      <formula>4</formula>
    </cfRule>
    <cfRule type="cellIs" dxfId="1250" priority="409" operator="equal">
      <formula>3</formula>
    </cfRule>
    <cfRule type="cellIs" dxfId="1249" priority="410" operator="equal">
      <formula>2</formula>
    </cfRule>
    <cfRule type="cellIs" dxfId="1248" priority="411" operator="equal">
      <formula>1</formula>
    </cfRule>
  </conditionalFormatting>
  <conditionalFormatting sqref="E6:E7">
    <cfRule type="cellIs" dxfId="1247" priority="461" operator="equal">
      <formula>5</formula>
    </cfRule>
    <cfRule type="cellIs" dxfId="1246" priority="462" operator="equal">
      <formula>4</formula>
    </cfRule>
    <cfRule type="cellIs" dxfId="1245" priority="463" operator="equal">
      <formula>3</formula>
    </cfRule>
    <cfRule type="cellIs" dxfId="1244" priority="464" operator="equal">
      <formula>2</formula>
    </cfRule>
    <cfRule type="cellIs" dxfId="1243" priority="465" operator="equal">
      <formula>1</formula>
    </cfRule>
  </conditionalFormatting>
  <conditionalFormatting sqref="E6:E7">
    <cfRule type="cellIs" dxfId="1242" priority="460" operator="equal">
      <formula>6</formula>
    </cfRule>
  </conditionalFormatting>
  <conditionalFormatting sqref="E3:E5">
    <cfRule type="cellIs" dxfId="1241" priority="455" operator="equal">
      <formula>5</formula>
    </cfRule>
    <cfRule type="cellIs" dxfId="1240" priority="456" operator="equal">
      <formula>4</formula>
    </cfRule>
    <cfRule type="cellIs" dxfId="1239" priority="457" operator="equal">
      <formula>3</formula>
    </cfRule>
    <cfRule type="cellIs" dxfId="1238" priority="458" operator="equal">
      <formula>2</formula>
    </cfRule>
    <cfRule type="cellIs" dxfId="1237" priority="459" operator="equal">
      <formula>1</formula>
    </cfRule>
  </conditionalFormatting>
  <conditionalFormatting sqref="E3:E5">
    <cfRule type="cellIs" dxfId="1236" priority="454" operator="equal">
      <formula>6</formula>
    </cfRule>
  </conditionalFormatting>
  <conditionalFormatting sqref="E12:E13">
    <cfRule type="cellIs" dxfId="1235" priority="449" operator="equal">
      <formula>5</formula>
    </cfRule>
    <cfRule type="cellIs" dxfId="1234" priority="450" operator="equal">
      <formula>4</formula>
    </cfRule>
    <cfRule type="cellIs" dxfId="1233" priority="451" operator="equal">
      <formula>3</formula>
    </cfRule>
    <cfRule type="cellIs" dxfId="1232" priority="452" operator="equal">
      <formula>2</formula>
    </cfRule>
    <cfRule type="cellIs" dxfId="1231" priority="453" operator="equal">
      <formula>1</formula>
    </cfRule>
  </conditionalFormatting>
  <conditionalFormatting sqref="E12:E13">
    <cfRule type="cellIs" dxfId="1230" priority="448" operator="equal">
      <formula>6</formula>
    </cfRule>
  </conditionalFormatting>
  <conditionalFormatting sqref="E9 E11">
    <cfRule type="cellIs" dxfId="1229" priority="443" operator="equal">
      <formula>5</formula>
    </cfRule>
    <cfRule type="cellIs" dxfId="1228" priority="444" operator="equal">
      <formula>4</formula>
    </cfRule>
    <cfRule type="cellIs" dxfId="1227" priority="445" operator="equal">
      <formula>3</formula>
    </cfRule>
    <cfRule type="cellIs" dxfId="1226" priority="446" operator="equal">
      <formula>2</formula>
    </cfRule>
    <cfRule type="cellIs" dxfId="1225" priority="447" operator="equal">
      <formula>1</formula>
    </cfRule>
  </conditionalFormatting>
  <conditionalFormatting sqref="E9 E11">
    <cfRule type="cellIs" dxfId="1224" priority="442" operator="equal">
      <formula>6</formula>
    </cfRule>
  </conditionalFormatting>
  <conditionalFormatting sqref="E14:E15 E17:E18">
    <cfRule type="cellIs" dxfId="1223" priority="437" operator="equal">
      <formula>5</formula>
    </cfRule>
    <cfRule type="cellIs" dxfId="1222" priority="438" operator="equal">
      <formula>4</formula>
    </cfRule>
    <cfRule type="cellIs" dxfId="1221" priority="439" operator="equal">
      <formula>3</formula>
    </cfRule>
    <cfRule type="cellIs" dxfId="1220" priority="440" operator="equal">
      <formula>2</formula>
    </cfRule>
    <cfRule type="cellIs" dxfId="1219" priority="441" operator="equal">
      <formula>1</formula>
    </cfRule>
  </conditionalFormatting>
  <conditionalFormatting sqref="E14:E15 E17:E18">
    <cfRule type="cellIs" dxfId="1218" priority="436" operator="equal">
      <formula>6</formula>
    </cfRule>
  </conditionalFormatting>
  <conditionalFormatting sqref="E8">
    <cfRule type="cellIs" dxfId="1217" priority="430" operator="equal">
      <formula>6</formula>
    </cfRule>
  </conditionalFormatting>
  <conditionalFormatting sqref="E20:E21 E23:E24">
    <cfRule type="cellIs" dxfId="1216" priority="425" operator="equal">
      <formula>5</formula>
    </cfRule>
    <cfRule type="cellIs" dxfId="1215" priority="426" operator="equal">
      <formula>4</formula>
    </cfRule>
    <cfRule type="cellIs" dxfId="1214" priority="427" operator="equal">
      <formula>3</formula>
    </cfRule>
    <cfRule type="cellIs" dxfId="1213" priority="428" operator="equal">
      <formula>2</formula>
    </cfRule>
    <cfRule type="cellIs" dxfId="1212" priority="429" operator="equal">
      <formula>1</formula>
    </cfRule>
  </conditionalFormatting>
  <conditionalFormatting sqref="E20:E21 E23:E24">
    <cfRule type="cellIs" dxfId="1211" priority="424" operator="equal">
      <formula>6</formula>
    </cfRule>
  </conditionalFormatting>
  <conditionalFormatting sqref="E19">
    <cfRule type="cellIs" dxfId="1210" priority="419" operator="equal">
      <formula>5</formula>
    </cfRule>
    <cfRule type="cellIs" dxfId="1209" priority="420" operator="equal">
      <formula>4</formula>
    </cfRule>
    <cfRule type="cellIs" dxfId="1208" priority="421" operator="equal">
      <formula>3</formula>
    </cfRule>
    <cfRule type="cellIs" dxfId="1207" priority="422" operator="equal">
      <formula>2</formula>
    </cfRule>
    <cfRule type="cellIs" dxfId="1206" priority="423" operator="equal">
      <formula>1</formula>
    </cfRule>
  </conditionalFormatting>
  <conditionalFormatting sqref="E19">
    <cfRule type="cellIs" dxfId="1205" priority="418" operator="equal">
      <formula>6</formula>
    </cfRule>
  </conditionalFormatting>
  <conditionalFormatting sqref="E25">
    <cfRule type="cellIs" dxfId="1204" priority="413" operator="equal">
      <formula>5</formula>
    </cfRule>
    <cfRule type="cellIs" dxfId="1203" priority="414" operator="equal">
      <formula>4</formula>
    </cfRule>
    <cfRule type="cellIs" dxfId="1202" priority="415" operator="equal">
      <formula>3</formula>
    </cfRule>
    <cfRule type="cellIs" dxfId="1201" priority="416" operator="equal">
      <formula>2</formula>
    </cfRule>
    <cfRule type="cellIs" dxfId="1200" priority="417" operator="equal">
      <formula>1</formula>
    </cfRule>
  </conditionalFormatting>
  <conditionalFormatting sqref="E25">
    <cfRule type="cellIs" dxfId="1199" priority="412" operator="equal">
      <formula>6</formula>
    </cfRule>
  </conditionalFormatting>
  <conditionalFormatting sqref="E26">
    <cfRule type="cellIs" dxfId="1198" priority="406" operator="equal">
      <formula>6</formula>
    </cfRule>
  </conditionalFormatting>
  <conditionalFormatting sqref="E10">
    <cfRule type="cellIs" dxfId="1197" priority="346" operator="equal">
      <formula>5</formula>
    </cfRule>
    <cfRule type="cellIs" dxfId="1196" priority="347" operator="equal">
      <formula>4</formula>
    </cfRule>
    <cfRule type="cellIs" dxfId="1195" priority="348" operator="equal">
      <formula>3</formula>
    </cfRule>
    <cfRule type="cellIs" dxfId="1194" priority="349" operator="equal">
      <formula>2</formula>
    </cfRule>
    <cfRule type="cellIs" dxfId="1193" priority="350" operator="equal">
      <formula>1</formula>
    </cfRule>
  </conditionalFormatting>
  <conditionalFormatting sqref="E10">
    <cfRule type="cellIs" dxfId="1192" priority="345" operator="equal">
      <formula>6</formula>
    </cfRule>
  </conditionalFormatting>
  <conditionalFormatting sqref="E16">
    <cfRule type="cellIs" dxfId="1191" priority="335" operator="equal">
      <formula>5</formula>
    </cfRule>
    <cfRule type="cellIs" dxfId="1190" priority="336" operator="equal">
      <formula>4</formula>
    </cfRule>
    <cfRule type="cellIs" dxfId="1189" priority="337" operator="equal">
      <formula>3</formula>
    </cfRule>
    <cfRule type="cellIs" dxfId="1188" priority="338" operator="equal">
      <formula>2</formula>
    </cfRule>
    <cfRule type="cellIs" dxfId="1187" priority="339" operator="equal">
      <formula>1</formula>
    </cfRule>
  </conditionalFormatting>
  <conditionalFormatting sqref="E16">
    <cfRule type="cellIs" dxfId="1186" priority="334" operator="equal">
      <formula>6</formula>
    </cfRule>
  </conditionalFormatting>
  <conditionalFormatting sqref="E22">
    <cfRule type="cellIs" dxfId="1185" priority="324" operator="equal">
      <formula>5</formula>
    </cfRule>
    <cfRule type="cellIs" dxfId="1184" priority="325" operator="equal">
      <formula>4</formula>
    </cfRule>
    <cfRule type="cellIs" dxfId="1183" priority="326" operator="equal">
      <formula>3</formula>
    </cfRule>
    <cfRule type="cellIs" dxfId="1182" priority="327" operator="equal">
      <formula>2</formula>
    </cfRule>
    <cfRule type="cellIs" dxfId="1181" priority="328" operator="equal">
      <formula>1</formula>
    </cfRule>
  </conditionalFormatting>
  <conditionalFormatting sqref="E22">
    <cfRule type="cellIs" dxfId="1180" priority="323" operator="equal">
      <formula>6</formula>
    </cfRule>
  </conditionalFormatting>
  <conditionalFormatting sqref="F4:F8 F28:F29 F22:F26 F16:F20 F10:F14">
    <cfRule type="cellIs" dxfId="1179" priority="257" operator="equal">
      <formula>5</formula>
    </cfRule>
    <cfRule type="cellIs" dxfId="1178" priority="258" operator="equal">
      <formula>4</formula>
    </cfRule>
    <cfRule type="cellIs" dxfId="1177" priority="259" operator="equal">
      <formula>3</formula>
    </cfRule>
    <cfRule type="cellIs" dxfId="1176" priority="260" operator="equal">
      <formula>2</formula>
    </cfRule>
    <cfRule type="cellIs" dxfId="1175" priority="261" operator="equal">
      <formula>1</formula>
    </cfRule>
  </conditionalFormatting>
  <conditionalFormatting sqref="E27:E29">
    <cfRule type="cellIs" dxfId="1174" priority="209" operator="equal">
      <formula>5</formula>
    </cfRule>
    <cfRule type="cellIs" dxfId="1173" priority="210" operator="equal">
      <formula>4</formula>
    </cfRule>
    <cfRule type="cellIs" dxfId="1172" priority="211" operator="equal">
      <formula>3</formula>
    </cfRule>
    <cfRule type="cellIs" dxfId="1171" priority="212" operator="equal">
      <formula>2</formula>
    </cfRule>
    <cfRule type="cellIs" dxfId="1170" priority="213" operator="equal">
      <formula>1</formula>
    </cfRule>
  </conditionalFormatting>
  <conditionalFormatting sqref="E27:E29">
    <cfRule type="cellIs" dxfId="1169" priority="208" operator="equal">
      <formula>6</formula>
    </cfRule>
  </conditionalFormatting>
  <conditionalFormatting sqref="D29">
    <cfRule type="cellIs" dxfId="1168" priority="29" operator="equal">
      <formula>5</formula>
    </cfRule>
    <cfRule type="cellIs" dxfId="1167" priority="30" operator="equal">
      <formula>4</formula>
    </cfRule>
    <cfRule type="cellIs" dxfId="1166" priority="31" operator="equal">
      <formula>3</formula>
    </cfRule>
    <cfRule type="cellIs" dxfId="1165" priority="32" operator="equal">
      <formula>2</formula>
    </cfRule>
    <cfRule type="cellIs" dxfId="1164" priority="33" operator="equal">
      <formula>1</formula>
    </cfRule>
  </conditionalFormatting>
  <conditionalFormatting sqref="D29">
    <cfRule type="cellIs" dxfId="1163" priority="28" operator="equal">
      <formula>6</formula>
    </cfRule>
  </conditionalFormatting>
  <conditionalFormatting sqref="D3:D28">
    <cfRule type="cellIs" dxfId="1162" priority="12" operator="equal">
      <formula>5</formula>
    </cfRule>
    <cfRule type="cellIs" dxfId="1161" priority="13" operator="equal">
      <formula>4</formula>
    </cfRule>
    <cfRule type="cellIs" dxfId="1160" priority="14" operator="equal">
      <formula>3</formula>
    </cfRule>
    <cfRule type="cellIs" dxfId="1159" priority="15" operator="equal">
      <formula>2</formula>
    </cfRule>
    <cfRule type="cellIs" dxfId="1158" priority="16" operator="equal">
      <formula>1</formula>
    </cfRule>
  </conditionalFormatting>
  <conditionalFormatting sqref="D3:D28">
    <cfRule type="cellIs" dxfId="1157" priority="11" operator="equal">
      <formula>6</formula>
    </cfRule>
  </conditionalFormatting>
  <conditionalFormatting sqref="F3">
    <cfRule type="cellIs" dxfId="1156" priority="6" operator="equal">
      <formula>5</formula>
    </cfRule>
    <cfRule type="cellIs" dxfId="1155" priority="7" operator="equal">
      <formula>4</formula>
    </cfRule>
    <cfRule type="cellIs" dxfId="1154" priority="8" operator="equal">
      <formula>3</formula>
    </cfRule>
    <cfRule type="cellIs" dxfId="1153" priority="9" operator="equal">
      <formula>2</formula>
    </cfRule>
    <cfRule type="cellIs" dxfId="1152" priority="10" operator="equal">
      <formula>1</formula>
    </cfRule>
  </conditionalFormatting>
  <conditionalFormatting sqref="F9 F15 F21 F27">
    <cfRule type="cellIs" dxfId="1151" priority="1" operator="equal">
      <formula>5</formula>
    </cfRule>
    <cfRule type="cellIs" dxfId="1150" priority="2" operator="equal">
      <formula>4</formula>
    </cfRule>
    <cfRule type="cellIs" dxfId="1149" priority="3" operator="equal">
      <formula>3</formula>
    </cfRule>
    <cfRule type="cellIs" dxfId="1148" priority="4" operator="equal">
      <formula>2</formula>
    </cfRule>
    <cfRule type="cellIs" dxfId="1147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600-000000000000}"/>
    <dataValidation type="list" allowBlank="1" showInputMessage="1" showErrorMessage="1" errorTitle="ادخال خاطئ" error="رقم عدم التواجد خاطئ" sqref="E3:E29" xr:uid="{00000000-0002-0000-0600-000001000000}">
      <formula1>$L$1:$R$1</formula1>
    </dataValidation>
  </dataValidations>
  <hyperlinks>
    <hyperlink ref="E1:K1" location="'فريق عودة'!A1" display="للرجوع للكشف" xr:uid="{00000000-0004-0000-0600-000000000000}"/>
  </hyperlinks>
  <printOptions horizontalCentered="1"/>
  <pageMargins left="0" right="0" top="0.5" bottom="0.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25"/>
  <cols>
    <col min="1" max="1" width="6.5703125" style="82" bestFit="1" customWidth="1"/>
    <col min="2" max="2" width="13.85546875" style="82" customWidth="1"/>
    <col min="3" max="3" width="10.42578125" style="82" hidden="1" customWidth="1"/>
    <col min="4" max="5" width="13" style="82" customWidth="1"/>
    <col min="6" max="6" width="13.85546875" style="82" bestFit="1" customWidth="1"/>
    <col min="7" max="7" width="8.140625" style="82" hidden="1" customWidth="1" outlineLevel="1"/>
    <col min="8" max="8" width="10.42578125" style="82" hidden="1" customWidth="1" outlineLevel="1"/>
    <col min="9" max="10" width="10.85546875" style="82" hidden="1" customWidth="1" outlineLevel="1"/>
    <col min="11" max="11" width="11.28515625" style="82" bestFit="1" customWidth="1" collapsed="1"/>
    <col min="12" max="14" width="7.42578125" style="82" customWidth="1"/>
    <col min="15" max="15" width="12.7109375" style="82" customWidth="1"/>
    <col min="16" max="16" width="15.7109375" style="82" bestFit="1" customWidth="1"/>
    <col min="17" max="17" width="9.5703125" style="82" bestFit="1" customWidth="1"/>
    <col min="18" max="18" width="11.140625" style="82" customWidth="1"/>
    <col min="19" max="19" width="24" style="101" customWidth="1"/>
    <col min="20" max="20" width="6.140625" style="82" hidden="1" customWidth="1"/>
    <col min="21" max="21" width="5" style="82" hidden="1" customWidth="1"/>
    <col min="22" max="22" width="2.140625" style="82" hidden="1" customWidth="1"/>
    <col min="23" max="23" width="5" style="82" hidden="1" customWidth="1"/>
    <col min="24" max="25" width="6.140625" style="82" hidden="1" customWidth="1"/>
    <col min="26" max="26" width="5" style="82" hidden="1" customWidth="1"/>
    <col min="27" max="27" width="2.140625" style="82" hidden="1" customWidth="1"/>
    <col min="28" max="16384" width="9.140625" style="82"/>
  </cols>
  <sheetData>
    <row r="1" spans="1:27" s="61" customFormat="1" ht="25.5" thickBot="1" x14ac:dyDescent="0.3">
      <c r="A1" s="87">
        <v>758</v>
      </c>
      <c r="B1" s="153" t="s">
        <v>45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3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9" customFormat="1" ht="25.5" x14ac:dyDescent="0.25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57"/>
    </row>
    <row r="4" spans="1:27" s="85" customFormat="1" ht="25.5" x14ac:dyDescent="0.25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9" customFormat="1" ht="25.5" x14ac:dyDescent="0.25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57"/>
    </row>
    <row r="6" spans="1:27" s="89" customFormat="1" ht="25.5" x14ac:dyDescent="0.25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57"/>
    </row>
    <row r="7" spans="1:27" s="38" customFormat="1" ht="25.5" x14ac:dyDescent="0.25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57"/>
      <c r="T7" s="58">
        <v>0.4375</v>
      </c>
      <c r="U7" s="76"/>
      <c r="V7" s="76"/>
      <c r="W7" s="76"/>
      <c r="X7" s="58">
        <v>0.45833333333333331</v>
      </c>
    </row>
    <row r="8" spans="1:27" s="38" customFormat="1" ht="25.5" x14ac:dyDescent="0.25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41"/>
      <c r="S8" s="57"/>
      <c r="T8" s="54"/>
      <c r="U8" s="59">
        <v>2.1527777777777812E-2</v>
      </c>
      <c r="V8" s="76">
        <v>2</v>
      </c>
      <c r="W8" s="76"/>
      <c r="X8" s="76"/>
      <c r="Y8" s="54"/>
      <c r="Z8" s="59">
        <v>6.9444444444444198E-4</v>
      </c>
      <c r="AA8" s="76">
        <v>8</v>
      </c>
    </row>
    <row r="9" spans="1:27" s="38" customFormat="1" ht="25.5" x14ac:dyDescent="0.25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9">
        <v>4.2361111111111127E-2</v>
      </c>
      <c r="V9" s="76">
        <v>8</v>
      </c>
      <c r="W9" s="76"/>
      <c r="X9" s="76"/>
      <c r="Z9" s="60"/>
    </row>
    <row r="10" spans="1:27" s="85" customFormat="1" ht="25.5" x14ac:dyDescent="0.25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38" customFormat="1" ht="25.5" x14ac:dyDescent="0.25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  <c r="T11" s="54"/>
      <c r="U11" s="67"/>
      <c r="V11" s="76"/>
      <c r="W11" s="76"/>
    </row>
    <row r="12" spans="1:27" s="38" customFormat="1" ht="25.5" x14ac:dyDescent="0.25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  <c r="T12" s="54"/>
      <c r="U12" s="67"/>
      <c r="V12" s="76"/>
      <c r="W12" s="76"/>
    </row>
    <row r="13" spans="1:27" s="38" customFormat="1" ht="25.5" x14ac:dyDescent="0.25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68"/>
      <c r="T13" s="54"/>
      <c r="U13" s="54"/>
      <c r="V13" s="94"/>
      <c r="W13" s="94"/>
    </row>
    <row r="14" spans="1:27" s="38" customFormat="1" ht="25.5" x14ac:dyDescent="0.25">
      <c r="A14" s="90" t="s">
        <v>27</v>
      </c>
      <c r="B14" s="91">
        <v>43648</v>
      </c>
      <c r="C14" s="39">
        <v>0.375</v>
      </c>
      <c r="D14" s="40"/>
      <c r="E14" s="40">
        <v>1</v>
      </c>
      <c r="F14" s="31" t="str">
        <f t="shared" si="22"/>
        <v xml:space="preserve">اذن صباحا </v>
      </c>
      <c r="G14" s="32">
        <f t="shared" si="23"/>
        <v>-0.4375</v>
      </c>
      <c r="H14" s="32">
        <f t="shared" si="24"/>
        <v>0</v>
      </c>
      <c r="I14" s="32">
        <f t="shared" si="25"/>
        <v>-0.375</v>
      </c>
      <c r="J14" s="32">
        <f t="shared" si="26"/>
        <v>-0.4375</v>
      </c>
      <c r="K14" s="33">
        <f t="shared" si="27"/>
        <v>0</v>
      </c>
      <c r="L14" s="33">
        <f t="shared" si="28"/>
        <v>1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41"/>
      <c r="S14" s="26"/>
      <c r="T14" s="54"/>
      <c r="U14" s="54"/>
      <c r="V14" s="94"/>
      <c r="W14" s="94"/>
    </row>
    <row r="15" spans="1:27" s="38" customFormat="1" ht="25.5" x14ac:dyDescent="0.25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41"/>
      <c r="S15" s="37"/>
      <c r="T15" s="54"/>
    </row>
    <row r="16" spans="1:27" s="85" customFormat="1" ht="25.5" x14ac:dyDescent="0.25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23" s="38" customFormat="1" ht="25.5" x14ac:dyDescent="0.25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41"/>
      <c r="S17" s="26"/>
    </row>
    <row r="18" spans="1:23" s="38" customFormat="1" ht="25.5" x14ac:dyDescent="0.25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41"/>
      <c r="S18" s="26"/>
      <c r="T18" s="54"/>
      <c r="U18" s="54"/>
      <c r="V18" s="94"/>
      <c r="W18" s="94"/>
    </row>
    <row r="19" spans="1:23" s="38" customFormat="1" ht="25.5" x14ac:dyDescent="0.25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69"/>
    </row>
    <row r="20" spans="1:23" s="38" customFormat="1" ht="25.5" x14ac:dyDescent="0.25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41"/>
      <c r="S20" s="26"/>
    </row>
    <row r="21" spans="1:23" s="38" customFormat="1" ht="25.5" x14ac:dyDescent="0.25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41"/>
      <c r="S21" s="26"/>
    </row>
    <row r="22" spans="1:23" s="85" customFormat="1" ht="25.5" x14ac:dyDescent="0.25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6"/>
    </row>
    <row r="23" spans="1:23" s="38" customFormat="1" ht="25.5" x14ac:dyDescent="0.25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41"/>
      <c r="S23" s="26"/>
    </row>
    <row r="24" spans="1:23" s="38" customFormat="1" ht="25.5" x14ac:dyDescent="0.25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41"/>
      <c r="S24" s="26"/>
    </row>
    <row r="25" spans="1:23" s="38" customFormat="1" ht="25.5" x14ac:dyDescent="0.25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70"/>
    </row>
    <row r="26" spans="1:23" s="38" customFormat="1" ht="25.5" x14ac:dyDescent="0.25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41"/>
      <c r="S26" s="70"/>
    </row>
    <row r="27" spans="1:23" s="38" customFormat="1" ht="25.5" x14ac:dyDescent="0.25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41"/>
      <c r="S27" s="70"/>
    </row>
    <row r="28" spans="1:23" s="38" customFormat="1" ht="25.5" x14ac:dyDescent="0.25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41"/>
      <c r="S28" s="70"/>
    </row>
    <row r="29" spans="1:23" s="38" customFormat="1" ht="25.5" x14ac:dyDescent="0.25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25"/>
    </row>
    <row r="30" spans="1:23" ht="26.25" thickBot="1" x14ac:dyDescent="0.3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93"/>
    </row>
    <row r="31" spans="1:23" ht="22.5" thickTop="1" x14ac:dyDescent="0.25"/>
  </sheetData>
  <mergeCells count="3">
    <mergeCell ref="B1:D1"/>
    <mergeCell ref="E1:K1"/>
    <mergeCell ref="S1:X1"/>
  </mergeCells>
  <conditionalFormatting sqref="S1:X1">
    <cfRule type="cellIs" dxfId="1146" priority="572" operator="notEqual">
      <formula>0</formula>
    </cfRule>
  </conditionalFormatting>
  <conditionalFormatting sqref="E8">
    <cfRule type="cellIs" dxfId="1145" priority="462" operator="equal">
      <formula>5</formula>
    </cfRule>
    <cfRule type="cellIs" dxfId="1144" priority="463" operator="equal">
      <formula>4</formula>
    </cfRule>
    <cfRule type="cellIs" dxfId="1143" priority="464" operator="equal">
      <formula>3</formula>
    </cfRule>
    <cfRule type="cellIs" dxfId="1142" priority="465" operator="equal">
      <formula>2</formula>
    </cfRule>
    <cfRule type="cellIs" dxfId="1141" priority="466" operator="equal">
      <formula>1</formula>
    </cfRule>
  </conditionalFormatting>
  <conditionalFormatting sqref="E26">
    <cfRule type="cellIs" dxfId="1140" priority="438" operator="equal">
      <formula>5</formula>
    </cfRule>
    <cfRule type="cellIs" dxfId="1139" priority="439" operator="equal">
      <formula>4</formula>
    </cfRule>
    <cfRule type="cellIs" dxfId="1138" priority="440" operator="equal">
      <formula>3</formula>
    </cfRule>
    <cfRule type="cellIs" dxfId="1137" priority="441" operator="equal">
      <formula>2</formula>
    </cfRule>
    <cfRule type="cellIs" dxfId="1136" priority="442" operator="equal">
      <formula>1</formula>
    </cfRule>
  </conditionalFormatting>
  <conditionalFormatting sqref="E6:E7">
    <cfRule type="cellIs" dxfId="1135" priority="492" operator="equal">
      <formula>5</formula>
    </cfRule>
    <cfRule type="cellIs" dxfId="1134" priority="493" operator="equal">
      <formula>4</formula>
    </cfRule>
    <cfRule type="cellIs" dxfId="1133" priority="494" operator="equal">
      <formula>3</formula>
    </cfRule>
    <cfRule type="cellIs" dxfId="1132" priority="495" operator="equal">
      <formula>2</formula>
    </cfRule>
    <cfRule type="cellIs" dxfId="1131" priority="496" operator="equal">
      <formula>1</formula>
    </cfRule>
  </conditionalFormatting>
  <conditionalFormatting sqref="E6:E7">
    <cfRule type="cellIs" dxfId="1130" priority="491" operator="equal">
      <formula>6</formula>
    </cfRule>
  </conditionalFormatting>
  <conditionalFormatting sqref="E3:E5">
    <cfRule type="cellIs" dxfId="1129" priority="486" operator="equal">
      <formula>5</formula>
    </cfRule>
    <cfRule type="cellIs" dxfId="1128" priority="487" operator="equal">
      <formula>4</formula>
    </cfRule>
    <cfRule type="cellIs" dxfId="1127" priority="488" operator="equal">
      <formula>3</formula>
    </cfRule>
    <cfRule type="cellIs" dxfId="1126" priority="489" operator="equal">
      <formula>2</formula>
    </cfRule>
    <cfRule type="cellIs" dxfId="1125" priority="490" operator="equal">
      <formula>1</formula>
    </cfRule>
  </conditionalFormatting>
  <conditionalFormatting sqref="E3:E5">
    <cfRule type="cellIs" dxfId="1124" priority="485" operator="equal">
      <formula>6</formula>
    </cfRule>
  </conditionalFormatting>
  <conditionalFormatting sqref="E12:E13">
    <cfRule type="cellIs" dxfId="1123" priority="480" operator="equal">
      <formula>5</formula>
    </cfRule>
    <cfRule type="cellIs" dxfId="1122" priority="481" operator="equal">
      <formula>4</formula>
    </cfRule>
    <cfRule type="cellIs" dxfId="1121" priority="482" operator="equal">
      <formula>3</formula>
    </cfRule>
    <cfRule type="cellIs" dxfId="1120" priority="483" operator="equal">
      <formula>2</formula>
    </cfRule>
    <cfRule type="cellIs" dxfId="1119" priority="484" operator="equal">
      <formula>1</formula>
    </cfRule>
  </conditionalFormatting>
  <conditionalFormatting sqref="E12:E13">
    <cfRule type="cellIs" dxfId="1118" priority="479" operator="equal">
      <formula>6</formula>
    </cfRule>
  </conditionalFormatting>
  <conditionalFormatting sqref="E9 E11">
    <cfRule type="cellIs" dxfId="1117" priority="474" operator="equal">
      <formula>5</formula>
    </cfRule>
    <cfRule type="cellIs" dxfId="1116" priority="475" operator="equal">
      <formula>4</formula>
    </cfRule>
    <cfRule type="cellIs" dxfId="1115" priority="476" operator="equal">
      <formula>3</formula>
    </cfRule>
    <cfRule type="cellIs" dxfId="1114" priority="477" operator="equal">
      <formula>2</formula>
    </cfRule>
    <cfRule type="cellIs" dxfId="1113" priority="478" operator="equal">
      <formula>1</formula>
    </cfRule>
  </conditionalFormatting>
  <conditionalFormatting sqref="E9 E11">
    <cfRule type="cellIs" dxfId="1112" priority="473" operator="equal">
      <formula>6</formula>
    </cfRule>
  </conditionalFormatting>
  <conditionalFormatting sqref="E14:E15 E17:E18">
    <cfRule type="cellIs" dxfId="1111" priority="468" operator="equal">
      <formula>5</formula>
    </cfRule>
    <cfRule type="cellIs" dxfId="1110" priority="469" operator="equal">
      <formula>4</formula>
    </cfRule>
    <cfRule type="cellIs" dxfId="1109" priority="470" operator="equal">
      <formula>3</formula>
    </cfRule>
    <cfRule type="cellIs" dxfId="1108" priority="471" operator="equal">
      <formula>2</formula>
    </cfRule>
    <cfRule type="cellIs" dxfId="1107" priority="472" operator="equal">
      <formula>1</formula>
    </cfRule>
  </conditionalFormatting>
  <conditionalFormatting sqref="E14:E15 E17:E18">
    <cfRule type="cellIs" dxfId="1106" priority="467" operator="equal">
      <formula>6</formula>
    </cfRule>
  </conditionalFormatting>
  <conditionalFormatting sqref="E8">
    <cfRule type="cellIs" dxfId="1105" priority="461" operator="equal">
      <formula>6</formula>
    </cfRule>
  </conditionalFormatting>
  <conditionalFormatting sqref="E20:E21 E23:E24">
    <cfRule type="cellIs" dxfId="1104" priority="456" operator="equal">
      <formula>5</formula>
    </cfRule>
    <cfRule type="cellIs" dxfId="1103" priority="457" operator="equal">
      <formula>4</formula>
    </cfRule>
    <cfRule type="cellIs" dxfId="1102" priority="458" operator="equal">
      <formula>3</formula>
    </cfRule>
    <cfRule type="cellIs" dxfId="1101" priority="459" operator="equal">
      <formula>2</formula>
    </cfRule>
    <cfRule type="cellIs" dxfId="1100" priority="460" operator="equal">
      <formula>1</formula>
    </cfRule>
  </conditionalFormatting>
  <conditionalFormatting sqref="E20:E21 E23:E24">
    <cfRule type="cellIs" dxfId="1099" priority="455" operator="equal">
      <formula>6</formula>
    </cfRule>
  </conditionalFormatting>
  <conditionalFormatting sqref="E19">
    <cfRule type="cellIs" dxfId="1098" priority="450" operator="equal">
      <formula>5</formula>
    </cfRule>
    <cfRule type="cellIs" dxfId="1097" priority="451" operator="equal">
      <formula>4</formula>
    </cfRule>
    <cfRule type="cellIs" dxfId="1096" priority="452" operator="equal">
      <formula>3</formula>
    </cfRule>
    <cfRule type="cellIs" dxfId="1095" priority="453" operator="equal">
      <formula>2</formula>
    </cfRule>
    <cfRule type="cellIs" dxfId="1094" priority="454" operator="equal">
      <formula>1</formula>
    </cfRule>
  </conditionalFormatting>
  <conditionalFormatting sqref="E19">
    <cfRule type="cellIs" dxfId="1093" priority="449" operator="equal">
      <formula>6</formula>
    </cfRule>
  </conditionalFormatting>
  <conditionalFormatting sqref="E25">
    <cfRule type="cellIs" dxfId="1092" priority="444" operator="equal">
      <formula>5</formula>
    </cfRule>
    <cfRule type="cellIs" dxfId="1091" priority="445" operator="equal">
      <formula>4</formula>
    </cfRule>
    <cfRule type="cellIs" dxfId="1090" priority="446" operator="equal">
      <formula>3</formula>
    </cfRule>
    <cfRule type="cellIs" dxfId="1089" priority="447" operator="equal">
      <formula>2</formula>
    </cfRule>
    <cfRule type="cellIs" dxfId="1088" priority="448" operator="equal">
      <formula>1</formula>
    </cfRule>
  </conditionalFormatting>
  <conditionalFormatting sqref="E25">
    <cfRule type="cellIs" dxfId="1087" priority="443" operator="equal">
      <formula>6</formula>
    </cfRule>
  </conditionalFormatting>
  <conditionalFormatting sqref="E26">
    <cfRule type="cellIs" dxfId="1086" priority="437" operator="equal">
      <formula>6</formula>
    </cfRule>
  </conditionalFormatting>
  <conditionalFormatting sqref="E10">
    <cfRule type="cellIs" dxfId="1085" priority="352" operator="equal">
      <formula>5</formula>
    </cfRule>
    <cfRule type="cellIs" dxfId="1084" priority="353" operator="equal">
      <formula>4</formula>
    </cfRule>
    <cfRule type="cellIs" dxfId="1083" priority="354" operator="equal">
      <formula>3</formula>
    </cfRule>
    <cfRule type="cellIs" dxfId="1082" priority="355" operator="equal">
      <formula>2</formula>
    </cfRule>
    <cfRule type="cellIs" dxfId="1081" priority="356" operator="equal">
      <formula>1</formula>
    </cfRule>
  </conditionalFormatting>
  <conditionalFormatting sqref="E10">
    <cfRule type="cellIs" dxfId="1080" priority="351" operator="equal">
      <formula>6</formula>
    </cfRule>
  </conditionalFormatting>
  <conditionalFormatting sqref="E16">
    <cfRule type="cellIs" dxfId="1079" priority="341" operator="equal">
      <formula>5</formula>
    </cfRule>
    <cfRule type="cellIs" dxfId="1078" priority="342" operator="equal">
      <formula>4</formula>
    </cfRule>
    <cfRule type="cellIs" dxfId="1077" priority="343" operator="equal">
      <formula>3</formula>
    </cfRule>
    <cfRule type="cellIs" dxfId="1076" priority="344" operator="equal">
      <formula>2</formula>
    </cfRule>
    <cfRule type="cellIs" dxfId="1075" priority="345" operator="equal">
      <formula>1</formula>
    </cfRule>
  </conditionalFormatting>
  <conditionalFormatting sqref="E16">
    <cfRule type="cellIs" dxfId="1074" priority="340" operator="equal">
      <formula>6</formula>
    </cfRule>
  </conditionalFormatting>
  <conditionalFormatting sqref="E22">
    <cfRule type="cellIs" dxfId="1073" priority="330" operator="equal">
      <formula>5</formula>
    </cfRule>
    <cfRule type="cellIs" dxfId="1072" priority="331" operator="equal">
      <formula>4</formula>
    </cfRule>
    <cfRule type="cellIs" dxfId="1071" priority="332" operator="equal">
      <formula>3</formula>
    </cfRule>
    <cfRule type="cellIs" dxfId="1070" priority="333" operator="equal">
      <formula>2</formula>
    </cfRule>
    <cfRule type="cellIs" dxfId="1069" priority="334" operator="equal">
      <formula>1</formula>
    </cfRule>
  </conditionalFormatting>
  <conditionalFormatting sqref="E22">
    <cfRule type="cellIs" dxfId="1068" priority="329" operator="equal">
      <formula>6</formula>
    </cfRule>
  </conditionalFormatting>
  <conditionalFormatting sqref="F4:F8 F28:F29 F22:F26 F16:F20 F10:F14">
    <cfRule type="cellIs" dxfId="1067" priority="263" operator="equal">
      <formula>5</formula>
    </cfRule>
    <cfRule type="cellIs" dxfId="1066" priority="264" operator="equal">
      <formula>4</formula>
    </cfRule>
    <cfRule type="cellIs" dxfId="1065" priority="265" operator="equal">
      <formula>3</formula>
    </cfRule>
    <cfRule type="cellIs" dxfId="1064" priority="266" operator="equal">
      <formula>2</formula>
    </cfRule>
    <cfRule type="cellIs" dxfId="1063" priority="267" operator="equal">
      <formula>1</formula>
    </cfRule>
  </conditionalFormatting>
  <conditionalFormatting sqref="E27:E29">
    <cfRule type="cellIs" dxfId="1062" priority="215" operator="equal">
      <formula>5</formula>
    </cfRule>
    <cfRule type="cellIs" dxfId="1061" priority="216" operator="equal">
      <formula>4</formula>
    </cfRule>
    <cfRule type="cellIs" dxfId="1060" priority="217" operator="equal">
      <formula>3</formula>
    </cfRule>
    <cfRule type="cellIs" dxfId="1059" priority="218" operator="equal">
      <formula>2</formula>
    </cfRule>
    <cfRule type="cellIs" dxfId="1058" priority="219" operator="equal">
      <formula>1</formula>
    </cfRule>
  </conditionalFormatting>
  <conditionalFormatting sqref="E27:E29">
    <cfRule type="cellIs" dxfId="1057" priority="214" operator="equal">
      <formula>6</formula>
    </cfRule>
  </conditionalFormatting>
  <conditionalFormatting sqref="D3:D29">
    <cfRule type="cellIs" dxfId="1056" priority="12" operator="equal">
      <formula>5</formula>
    </cfRule>
    <cfRule type="cellIs" dxfId="1055" priority="13" operator="equal">
      <formula>4</formula>
    </cfRule>
    <cfRule type="cellIs" dxfId="1054" priority="14" operator="equal">
      <formula>3</formula>
    </cfRule>
    <cfRule type="cellIs" dxfId="1053" priority="15" operator="equal">
      <formula>2</formula>
    </cfRule>
    <cfRule type="cellIs" dxfId="1052" priority="16" operator="equal">
      <formula>1</formula>
    </cfRule>
  </conditionalFormatting>
  <conditionalFormatting sqref="D3:D29">
    <cfRule type="cellIs" dxfId="1051" priority="11" operator="equal">
      <formula>6</formula>
    </cfRule>
  </conditionalFormatting>
  <conditionalFormatting sqref="F3">
    <cfRule type="cellIs" dxfId="1050" priority="6" operator="equal">
      <formula>5</formula>
    </cfRule>
    <cfRule type="cellIs" dxfId="1049" priority="7" operator="equal">
      <formula>4</formula>
    </cfRule>
    <cfRule type="cellIs" dxfId="1048" priority="8" operator="equal">
      <formula>3</formula>
    </cfRule>
    <cfRule type="cellIs" dxfId="1047" priority="9" operator="equal">
      <formula>2</formula>
    </cfRule>
    <cfRule type="cellIs" dxfId="1046" priority="10" operator="equal">
      <formula>1</formula>
    </cfRule>
  </conditionalFormatting>
  <conditionalFormatting sqref="F9 F15 F21 F27">
    <cfRule type="cellIs" dxfId="1045" priority="1" operator="equal">
      <formula>5</formula>
    </cfRule>
    <cfRule type="cellIs" dxfId="1044" priority="2" operator="equal">
      <formula>4</formula>
    </cfRule>
    <cfRule type="cellIs" dxfId="1043" priority="3" operator="equal">
      <formula>3</formula>
    </cfRule>
    <cfRule type="cellIs" dxfId="1042" priority="4" operator="equal">
      <formula>2</formula>
    </cfRule>
    <cfRule type="cellIs" dxfId="1041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700-000000000000}"/>
    <dataValidation type="list" allowBlank="1" showInputMessage="1" showErrorMessage="1" errorTitle="ادخال خاطئ" error="رقم عدم التواجد خاطئ" sqref="E3:E29" xr:uid="{00000000-0002-0000-0700-000001000000}">
      <formula1>$L$1:$R$1</formula1>
    </dataValidation>
  </dataValidations>
  <hyperlinks>
    <hyperlink ref="E1:K1" location="'فريق عودة'!A1" display="للرجوع للكشف" xr:uid="{00000000-0004-0000-0700-000000000000}"/>
  </hyperlinks>
  <printOptions horizontalCentered="1"/>
  <pageMargins left="0" right="0" top="0.5" bottom="0.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theme="9" tint="-0.249977111117893"/>
  </sheetPr>
  <dimension ref="A1:AA39"/>
  <sheetViews>
    <sheetView rightToLeft="1" workbookViewId="0">
      <pane ySplit="2" topLeftCell="A3" activePane="bottomLeft" state="frozen"/>
      <selection activeCell="E1" sqref="E1:K1"/>
      <selection pane="bottomLeft" activeCell="E1" sqref="E1:K1"/>
    </sheetView>
  </sheetViews>
  <sheetFormatPr baseColWidth="10" defaultColWidth="9.140625" defaultRowHeight="21.75" outlineLevelCol="1" x14ac:dyDescent="0.55000000000000004"/>
  <cols>
    <col min="1" max="1" width="6.5703125" style="114" bestFit="1" customWidth="1"/>
    <col min="2" max="2" width="15" style="114" customWidth="1"/>
    <col min="3" max="3" width="10.42578125" style="114" hidden="1" customWidth="1"/>
    <col min="4" max="5" width="13.85546875" style="114" customWidth="1"/>
    <col min="6" max="6" width="13.85546875" style="114" bestFit="1" customWidth="1"/>
    <col min="7" max="7" width="8.140625" style="114" hidden="1" customWidth="1" outlineLevel="1"/>
    <col min="8" max="8" width="10.42578125" style="114" hidden="1" customWidth="1" outlineLevel="1"/>
    <col min="9" max="10" width="10.85546875" style="114" hidden="1" customWidth="1" outlineLevel="1"/>
    <col min="11" max="11" width="11.28515625" style="114" bestFit="1" customWidth="1" collapsed="1"/>
    <col min="12" max="14" width="8.42578125" style="114" customWidth="1"/>
    <col min="15" max="15" width="12.28515625" style="114" bestFit="1" customWidth="1"/>
    <col min="16" max="16" width="15.7109375" style="114" bestFit="1" customWidth="1"/>
    <col min="17" max="17" width="9.5703125" style="114" bestFit="1" customWidth="1"/>
    <col min="18" max="18" width="11.7109375" style="114" customWidth="1"/>
    <col min="19" max="19" width="26.85546875" style="125" customWidth="1"/>
    <col min="20" max="20" width="6.140625" style="114" hidden="1" customWidth="1"/>
    <col min="21" max="21" width="5" style="114" hidden="1" customWidth="1"/>
    <col min="22" max="22" width="2.140625" style="114" hidden="1" customWidth="1"/>
    <col min="23" max="23" width="5" style="114" hidden="1" customWidth="1"/>
    <col min="24" max="25" width="6.140625" style="114" hidden="1" customWidth="1"/>
    <col min="26" max="26" width="5" style="114" hidden="1" customWidth="1"/>
    <col min="27" max="27" width="2.140625" style="114" hidden="1" customWidth="1"/>
    <col min="28" max="16384" width="9.140625" style="114"/>
  </cols>
  <sheetData>
    <row r="1" spans="1:27" s="104" customFormat="1" ht="25.5" thickBot="1" x14ac:dyDescent="0.65">
      <c r="A1" s="102">
        <v>554</v>
      </c>
      <c r="B1" s="155" t="s">
        <v>46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25"/>
    </row>
    <row r="5" spans="1:27" s="111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22"/>
    </row>
    <row r="6" spans="1:27" s="111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22"/>
    </row>
    <row r="7" spans="1:27" s="14" customFormat="1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22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s="14" customFormat="1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22"/>
      <c r="T8" s="16"/>
      <c r="U8" s="17">
        <v>2.1527777777777812E-2</v>
      </c>
      <c r="V8" s="73">
        <v>4</v>
      </c>
      <c r="W8" s="73"/>
      <c r="X8" s="73"/>
      <c r="Y8" s="16"/>
      <c r="Z8" s="18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s="14" customFormat="1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3"/>
      <c r="U11" s="113"/>
      <c r="V11" s="75"/>
      <c r="W11" s="75"/>
    </row>
    <row r="12" spans="1:27" s="14" customFormat="1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3"/>
      <c r="U12" s="113"/>
      <c r="V12" s="75"/>
      <c r="W12" s="75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3"/>
      <c r="U13" s="13"/>
      <c r="V13" s="116"/>
      <c r="W13" s="116"/>
    </row>
    <row r="14" spans="1:27" s="14" customFormat="1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25"/>
      <c r="T14" s="13"/>
      <c r="U14" s="13"/>
      <c r="V14" s="116"/>
      <c r="W14" s="116"/>
    </row>
    <row r="15" spans="1:27" s="14" customFormat="1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22"/>
      <c r="T15" s="13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s="14" customFormat="1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8"/>
    </row>
    <row r="18" spans="1:23" s="14" customFormat="1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8"/>
      <c r="T18" s="13"/>
      <c r="U18" s="13"/>
      <c r="V18" s="116"/>
      <c r="W18" s="116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8"/>
    </row>
    <row r="20" spans="1:23" s="14" customFormat="1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10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25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5"/>
    </row>
    <row r="23" spans="1:23" s="14" customFormat="1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8"/>
    </row>
    <row r="24" spans="1:23" s="14" customFormat="1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s="14" customFormat="1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s="14" customFormat="1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0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7"/>
    </row>
    <row r="31" spans="1:23" ht="22.5" thickTop="1" x14ac:dyDescent="0.55000000000000004">
      <c r="K31" s="134"/>
      <c r="L31" s="134"/>
      <c r="M31" s="134"/>
      <c r="N31" s="134"/>
      <c r="O31" s="134"/>
      <c r="P31" s="134"/>
      <c r="Q31" s="134"/>
      <c r="R31" s="134"/>
      <c r="S31" s="135"/>
    </row>
    <row r="32" spans="1:23" x14ac:dyDescent="0.55000000000000004">
      <c r="K32" s="134"/>
      <c r="L32" s="134"/>
      <c r="M32" s="134"/>
      <c r="N32" s="134"/>
      <c r="O32" s="134"/>
      <c r="P32" s="134"/>
      <c r="Q32" s="134"/>
      <c r="R32" s="134"/>
      <c r="S32" s="135"/>
    </row>
    <row r="33" spans="11:19" x14ac:dyDescent="0.55000000000000004">
      <c r="K33" s="134"/>
      <c r="L33" s="134"/>
      <c r="M33" s="134"/>
      <c r="N33" s="134"/>
      <c r="O33" s="134"/>
      <c r="P33" s="134"/>
      <c r="Q33" s="134"/>
      <c r="R33" s="134"/>
      <c r="S33" s="135"/>
    </row>
    <row r="34" spans="11:19" x14ac:dyDescent="0.55000000000000004">
      <c r="K34" s="134"/>
      <c r="L34" s="134"/>
      <c r="M34" s="134"/>
      <c r="N34" s="134"/>
      <c r="O34" s="134"/>
      <c r="P34" s="134"/>
      <c r="Q34" s="134"/>
      <c r="R34" s="134"/>
      <c r="S34" s="135"/>
    </row>
    <row r="35" spans="11:19" x14ac:dyDescent="0.55000000000000004">
      <c r="K35" s="134"/>
      <c r="L35" s="134"/>
      <c r="M35" s="134"/>
      <c r="N35" s="134"/>
      <c r="O35" s="134"/>
      <c r="P35" s="134"/>
      <c r="Q35" s="134"/>
      <c r="R35" s="134"/>
      <c r="S35" s="135"/>
    </row>
    <row r="36" spans="11:19" x14ac:dyDescent="0.55000000000000004">
      <c r="K36" s="134"/>
      <c r="L36" s="134"/>
      <c r="M36" s="134"/>
      <c r="N36" s="134"/>
      <c r="O36" s="134"/>
      <c r="P36" s="134"/>
      <c r="Q36" s="134"/>
      <c r="R36" s="134"/>
      <c r="S36" s="135"/>
    </row>
    <row r="37" spans="11:19" x14ac:dyDescent="0.55000000000000004">
      <c r="K37" s="134"/>
      <c r="L37" s="134"/>
      <c r="M37" s="134"/>
      <c r="N37" s="134"/>
      <c r="O37" s="134"/>
      <c r="P37" s="134"/>
      <c r="Q37" s="134"/>
      <c r="R37" s="134"/>
      <c r="S37" s="135"/>
    </row>
    <row r="38" spans="11:19" x14ac:dyDescent="0.55000000000000004">
      <c r="K38" s="134"/>
      <c r="L38" s="134"/>
      <c r="M38" s="134"/>
      <c r="N38" s="134"/>
      <c r="O38" s="134"/>
      <c r="P38" s="134"/>
      <c r="Q38" s="134"/>
      <c r="R38" s="134"/>
      <c r="S38" s="135"/>
    </row>
    <row r="39" spans="11:19" x14ac:dyDescent="0.55000000000000004">
      <c r="K39" s="134"/>
      <c r="L39" s="134"/>
      <c r="M39" s="134"/>
      <c r="N39" s="134"/>
      <c r="O39" s="134"/>
      <c r="P39" s="134"/>
      <c r="Q39" s="134"/>
      <c r="R39" s="134"/>
      <c r="S39" s="135"/>
    </row>
  </sheetData>
  <mergeCells count="3">
    <mergeCell ref="B1:D1"/>
    <mergeCell ref="E1:K1"/>
    <mergeCell ref="S1:X1"/>
  </mergeCells>
  <conditionalFormatting sqref="S1:X1">
    <cfRule type="cellIs" dxfId="1040" priority="484" operator="notEqual">
      <formula>0</formula>
    </cfRule>
  </conditionalFormatting>
  <conditionalFormatting sqref="E8">
    <cfRule type="cellIs" dxfId="1039" priority="448" operator="equal">
      <formula>5</formula>
    </cfRule>
    <cfRule type="cellIs" dxfId="1038" priority="449" operator="equal">
      <formula>4</formula>
    </cfRule>
    <cfRule type="cellIs" dxfId="1037" priority="450" operator="equal">
      <formula>3</formula>
    </cfRule>
    <cfRule type="cellIs" dxfId="1036" priority="451" operator="equal">
      <formula>2</formula>
    </cfRule>
    <cfRule type="cellIs" dxfId="1035" priority="452" operator="equal">
      <formula>1</formula>
    </cfRule>
  </conditionalFormatting>
  <conditionalFormatting sqref="E26">
    <cfRule type="cellIs" dxfId="1034" priority="424" operator="equal">
      <formula>5</formula>
    </cfRule>
    <cfRule type="cellIs" dxfId="1033" priority="425" operator="equal">
      <formula>4</formula>
    </cfRule>
    <cfRule type="cellIs" dxfId="1032" priority="426" operator="equal">
      <formula>3</formula>
    </cfRule>
    <cfRule type="cellIs" dxfId="1031" priority="427" operator="equal">
      <formula>2</formula>
    </cfRule>
    <cfRule type="cellIs" dxfId="1030" priority="428" operator="equal">
      <formula>1</formula>
    </cfRule>
  </conditionalFormatting>
  <conditionalFormatting sqref="E6:E7">
    <cfRule type="cellIs" dxfId="1029" priority="478" operator="equal">
      <formula>5</formula>
    </cfRule>
    <cfRule type="cellIs" dxfId="1028" priority="479" operator="equal">
      <formula>4</formula>
    </cfRule>
    <cfRule type="cellIs" dxfId="1027" priority="480" operator="equal">
      <formula>3</formula>
    </cfRule>
    <cfRule type="cellIs" dxfId="1026" priority="481" operator="equal">
      <formula>2</formula>
    </cfRule>
    <cfRule type="cellIs" dxfId="1025" priority="482" operator="equal">
      <formula>1</formula>
    </cfRule>
  </conditionalFormatting>
  <conditionalFormatting sqref="E6:E7">
    <cfRule type="cellIs" dxfId="1024" priority="477" operator="equal">
      <formula>6</formula>
    </cfRule>
  </conditionalFormatting>
  <conditionalFormatting sqref="E3:E5">
    <cfRule type="cellIs" dxfId="1023" priority="472" operator="equal">
      <formula>5</formula>
    </cfRule>
    <cfRule type="cellIs" dxfId="1022" priority="473" operator="equal">
      <formula>4</formula>
    </cfRule>
    <cfRule type="cellIs" dxfId="1021" priority="474" operator="equal">
      <formula>3</formula>
    </cfRule>
    <cfRule type="cellIs" dxfId="1020" priority="475" operator="equal">
      <formula>2</formula>
    </cfRule>
    <cfRule type="cellIs" dxfId="1019" priority="476" operator="equal">
      <formula>1</formula>
    </cfRule>
  </conditionalFormatting>
  <conditionalFormatting sqref="E3:E5">
    <cfRule type="cellIs" dxfId="1018" priority="471" operator="equal">
      <formula>6</formula>
    </cfRule>
  </conditionalFormatting>
  <conditionalFormatting sqref="E12:E13">
    <cfRule type="cellIs" dxfId="1017" priority="466" operator="equal">
      <formula>5</formula>
    </cfRule>
    <cfRule type="cellIs" dxfId="1016" priority="467" operator="equal">
      <formula>4</formula>
    </cfRule>
    <cfRule type="cellIs" dxfId="1015" priority="468" operator="equal">
      <formula>3</formula>
    </cfRule>
    <cfRule type="cellIs" dxfId="1014" priority="469" operator="equal">
      <formula>2</formula>
    </cfRule>
    <cfRule type="cellIs" dxfId="1013" priority="470" operator="equal">
      <formula>1</formula>
    </cfRule>
  </conditionalFormatting>
  <conditionalFormatting sqref="E12:E13">
    <cfRule type="cellIs" dxfId="1012" priority="465" operator="equal">
      <formula>6</formula>
    </cfRule>
  </conditionalFormatting>
  <conditionalFormatting sqref="E9 E11">
    <cfRule type="cellIs" dxfId="1011" priority="460" operator="equal">
      <formula>5</formula>
    </cfRule>
    <cfRule type="cellIs" dxfId="1010" priority="461" operator="equal">
      <formula>4</formula>
    </cfRule>
    <cfRule type="cellIs" dxfId="1009" priority="462" operator="equal">
      <formula>3</formula>
    </cfRule>
    <cfRule type="cellIs" dxfId="1008" priority="463" operator="equal">
      <formula>2</formula>
    </cfRule>
    <cfRule type="cellIs" dxfId="1007" priority="464" operator="equal">
      <formula>1</formula>
    </cfRule>
  </conditionalFormatting>
  <conditionalFormatting sqref="E9 E11">
    <cfRule type="cellIs" dxfId="1006" priority="459" operator="equal">
      <formula>6</formula>
    </cfRule>
  </conditionalFormatting>
  <conditionalFormatting sqref="E14:E15 E17:E18">
    <cfRule type="cellIs" dxfId="1005" priority="454" operator="equal">
      <formula>5</formula>
    </cfRule>
    <cfRule type="cellIs" dxfId="1004" priority="455" operator="equal">
      <formula>4</formula>
    </cfRule>
    <cfRule type="cellIs" dxfId="1003" priority="456" operator="equal">
      <formula>3</formula>
    </cfRule>
    <cfRule type="cellIs" dxfId="1002" priority="457" operator="equal">
      <formula>2</formula>
    </cfRule>
    <cfRule type="cellIs" dxfId="1001" priority="458" operator="equal">
      <formula>1</formula>
    </cfRule>
  </conditionalFormatting>
  <conditionalFormatting sqref="E14:E15 E17:E18">
    <cfRule type="cellIs" dxfId="1000" priority="453" operator="equal">
      <formula>6</formula>
    </cfRule>
  </conditionalFormatting>
  <conditionalFormatting sqref="E8">
    <cfRule type="cellIs" dxfId="999" priority="447" operator="equal">
      <formula>6</formula>
    </cfRule>
  </conditionalFormatting>
  <conditionalFormatting sqref="E20:E21 E23:E24">
    <cfRule type="cellIs" dxfId="998" priority="442" operator="equal">
      <formula>5</formula>
    </cfRule>
    <cfRule type="cellIs" dxfId="997" priority="443" operator="equal">
      <formula>4</formula>
    </cfRule>
    <cfRule type="cellIs" dxfId="996" priority="444" operator="equal">
      <formula>3</formula>
    </cfRule>
    <cfRule type="cellIs" dxfId="995" priority="445" operator="equal">
      <formula>2</formula>
    </cfRule>
    <cfRule type="cellIs" dxfId="994" priority="446" operator="equal">
      <formula>1</formula>
    </cfRule>
  </conditionalFormatting>
  <conditionalFormatting sqref="E20:E21 E23:E24">
    <cfRule type="cellIs" dxfId="993" priority="441" operator="equal">
      <formula>6</formula>
    </cfRule>
  </conditionalFormatting>
  <conditionalFormatting sqref="E19">
    <cfRule type="cellIs" dxfId="992" priority="436" operator="equal">
      <formula>5</formula>
    </cfRule>
    <cfRule type="cellIs" dxfId="991" priority="437" operator="equal">
      <formula>4</formula>
    </cfRule>
    <cfRule type="cellIs" dxfId="990" priority="438" operator="equal">
      <formula>3</formula>
    </cfRule>
    <cfRule type="cellIs" dxfId="989" priority="439" operator="equal">
      <formula>2</formula>
    </cfRule>
    <cfRule type="cellIs" dxfId="988" priority="440" operator="equal">
      <formula>1</formula>
    </cfRule>
  </conditionalFormatting>
  <conditionalFormatting sqref="E19">
    <cfRule type="cellIs" dxfId="987" priority="435" operator="equal">
      <formula>6</formula>
    </cfRule>
  </conditionalFormatting>
  <conditionalFormatting sqref="E25">
    <cfRule type="cellIs" dxfId="986" priority="430" operator="equal">
      <formula>5</formula>
    </cfRule>
    <cfRule type="cellIs" dxfId="985" priority="431" operator="equal">
      <formula>4</formula>
    </cfRule>
    <cfRule type="cellIs" dxfId="984" priority="432" operator="equal">
      <formula>3</formula>
    </cfRule>
    <cfRule type="cellIs" dxfId="983" priority="433" operator="equal">
      <formula>2</formula>
    </cfRule>
    <cfRule type="cellIs" dxfId="982" priority="434" operator="equal">
      <formula>1</formula>
    </cfRule>
  </conditionalFormatting>
  <conditionalFormatting sqref="E25">
    <cfRule type="cellIs" dxfId="981" priority="429" operator="equal">
      <formula>6</formula>
    </cfRule>
  </conditionalFormatting>
  <conditionalFormatting sqref="E26">
    <cfRule type="cellIs" dxfId="980" priority="423" operator="equal">
      <formula>6</formula>
    </cfRule>
  </conditionalFormatting>
  <conditionalFormatting sqref="E10">
    <cfRule type="cellIs" dxfId="979" priority="363" operator="equal">
      <formula>5</formula>
    </cfRule>
    <cfRule type="cellIs" dxfId="978" priority="364" operator="equal">
      <formula>4</formula>
    </cfRule>
    <cfRule type="cellIs" dxfId="977" priority="365" operator="equal">
      <formula>3</formula>
    </cfRule>
    <cfRule type="cellIs" dxfId="976" priority="366" operator="equal">
      <formula>2</formula>
    </cfRule>
    <cfRule type="cellIs" dxfId="975" priority="367" operator="equal">
      <formula>1</formula>
    </cfRule>
  </conditionalFormatting>
  <conditionalFormatting sqref="E10">
    <cfRule type="cellIs" dxfId="974" priority="362" operator="equal">
      <formula>6</formula>
    </cfRule>
  </conditionalFormatting>
  <conditionalFormatting sqref="E16">
    <cfRule type="cellIs" dxfId="973" priority="352" operator="equal">
      <formula>5</formula>
    </cfRule>
    <cfRule type="cellIs" dxfId="972" priority="353" operator="equal">
      <formula>4</formula>
    </cfRule>
    <cfRule type="cellIs" dxfId="971" priority="354" operator="equal">
      <formula>3</formula>
    </cfRule>
    <cfRule type="cellIs" dxfId="970" priority="355" operator="equal">
      <formula>2</formula>
    </cfRule>
    <cfRule type="cellIs" dxfId="969" priority="356" operator="equal">
      <formula>1</formula>
    </cfRule>
  </conditionalFormatting>
  <conditionalFormatting sqref="E16">
    <cfRule type="cellIs" dxfId="968" priority="351" operator="equal">
      <formula>6</formula>
    </cfRule>
  </conditionalFormatting>
  <conditionalFormatting sqref="E22">
    <cfRule type="cellIs" dxfId="967" priority="341" operator="equal">
      <formula>5</formula>
    </cfRule>
    <cfRule type="cellIs" dxfId="966" priority="342" operator="equal">
      <formula>4</formula>
    </cfRule>
    <cfRule type="cellIs" dxfId="965" priority="343" operator="equal">
      <formula>3</formula>
    </cfRule>
    <cfRule type="cellIs" dxfId="964" priority="344" operator="equal">
      <formula>2</formula>
    </cfRule>
    <cfRule type="cellIs" dxfId="963" priority="345" operator="equal">
      <formula>1</formula>
    </cfRule>
  </conditionalFormatting>
  <conditionalFormatting sqref="E22">
    <cfRule type="cellIs" dxfId="962" priority="340" operator="equal">
      <formula>6</formula>
    </cfRule>
  </conditionalFormatting>
  <conditionalFormatting sqref="F4:F8 F28:F29 F22:F26 F16:F20 F10:F14">
    <cfRule type="cellIs" dxfId="961" priority="269" operator="equal">
      <formula>5</formula>
    </cfRule>
    <cfRule type="cellIs" dxfId="960" priority="270" operator="equal">
      <formula>4</formula>
    </cfRule>
    <cfRule type="cellIs" dxfId="959" priority="271" operator="equal">
      <formula>3</formula>
    </cfRule>
    <cfRule type="cellIs" dxfId="958" priority="272" operator="equal">
      <formula>2</formula>
    </cfRule>
    <cfRule type="cellIs" dxfId="957" priority="273" operator="equal">
      <formula>1</formula>
    </cfRule>
  </conditionalFormatting>
  <conditionalFormatting sqref="E27:E29">
    <cfRule type="cellIs" dxfId="956" priority="221" operator="equal">
      <formula>5</formula>
    </cfRule>
    <cfRule type="cellIs" dxfId="955" priority="222" operator="equal">
      <formula>4</formula>
    </cfRule>
    <cfRule type="cellIs" dxfId="954" priority="223" operator="equal">
      <formula>3</formula>
    </cfRule>
    <cfRule type="cellIs" dxfId="953" priority="224" operator="equal">
      <formula>2</formula>
    </cfRule>
    <cfRule type="cellIs" dxfId="952" priority="225" operator="equal">
      <formula>1</formula>
    </cfRule>
  </conditionalFormatting>
  <conditionalFormatting sqref="E27:E29">
    <cfRule type="cellIs" dxfId="951" priority="220" operator="equal">
      <formula>6</formula>
    </cfRule>
  </conditionalFormatting>
  <conditionalFormatting sqref="D3:D29">
    <cfRule type="cellIs" dxfId="950" priority="12" operator="equal">
      <formula>5</formula>
    </cfRule>
    <cfRule type="cellIs" dxfId="949" priority="13" operator="equal">
      <formula>4</formula>
    </cfRule>
    <cfRule type="cellIs" dxfId="948" priority="14" operator="equal">
      <formula>3</formula>
    </cfRule>
    <cfRule type="cellIs" dxfId="947" priority="15" operator="equal">
      <formula>2</formula>
    </cfRule>
    <cfRule type="cellIs" dxfId="946" priority="16" operator="equal">
      <formula>1</formula>
    </cfRule>
  </conditionalFormatting>
  <conditionalFormatting sqref="D3:D29">
    <cfRule type="cellIs" dxfId="945" priority="11" operator="equal">
      <formula>6</formula>
    </cfRule>
  </conditionalFormatting>
  <conditionalFormatting sqref="F3">
    <cfRule type="cellIs" dxfId="944" priority="6" operator="equal">
      <formula>5</formula>
    </cfRule>
    <cfRule type="cellIs" dxfId="943" priority="7" operator="equal">
      <formula>4</formula>
    </cfRule>
    <cfRule type="cellIs" dxfId="942" priority="8" operator="equal">
      <formula>3</formula>
    </cfRule>
    <cfRule type="cellIs" dxfId="941" priority="9" operator="equal">
      <formula>2</formula>
    </cfRule>
    <cfRule type="cellIs" dxfId="940" priority="10" operator="equal">
      <formula>1</formula>
    </cfRule>
  </conditionalFormatting>
  <conditionalFormatting sqref="F9 F15 F21 F27">
    <cfRule type="cellIs" dxfId="939" priority="1" operator="equal">
      <formula>5</formula>
    </cfRule>
    <cfRule type="cellIs" dxfId="938" priority="2" operator="equal">
      <formula>4</formula>
    </cfRule>
    <cfRule type="cellIs" dxfId="937" priority="3" operator="equal">
      <formula>3</formula>
    </cfRule>
    <cfRule type="cellIs" dxfId="936" priority="4" operator="equal">
      <formula>2</formula>
    </cfRule>
    <cfRule type="cellIs" dxfId="935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 xr:uid="{00000000-0002-0000-0800-000000000000}"/>
    <dataValidation type="list" allowBlank="1" showInputMessage="1" showErrorMessage="1" errorTitle="ادخال خاطئ" error="رقم عدم التواجد خاطئ" sqref="E3:E29" xr:uid="{00000000-0002-0000-0800-000001000000}">
      <formula1>$L$1:$R$1</formula1>
    </dataValidation>
  </dataValidations>
  <hyperlinks>
    <hyperlink ref="E1:K1" location="'فريق عودة'!A1" display="للرجوع للكشف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18</vt:i4>
      </vt:variant>
    </vt:vector>
  </HeadingPairs>
  <TitlesOfParts>
    <vt:vector size="43" baseType="lpstr">
      <vt:lpstr>فريق عودة</vt:lpstr>
      <vt:lpstr>1</vt:lpstr>
      <vt:lpstr>2</vt:lpstr>
      <vt:lpstr>9</vt:lpstr>
      <vt:lpstr>10</vt:lpstr>
      <vt:lpstr>14</vt:lpstr>
      <vt:lpstr>19</vt:lpstr>
      <vt:lpstr>21</vt:lpstr>
      <vt:lpstr>22</vt:lpstr>
      <vt:lpstr>25</vt:lpstr>
      <vt:lpstr>26</vt:lpstr>
      <vt:lpstr>30</vt:lpstr>
      <vt:lpstr>31</vt:lpstr>
      <vt:lpstr>34</vt:lpstr>
      <vt:lpstr>46</vt:lpstr>
      <vt:lpstr>52</vt:lpstr>
      <vt:lpstr>53</vt:lpstr>
      <vt:lpstr>54</vt:lpstr>
      <vt:lpstr>56</vt:lpstr>
      <vt:lpstr>58</vt:lpstr>
      <vt:lpstr>60</vt:lpstr>
      <vt:lpstr>61</vt:lpstr>
      <vt:lpstr>62</vt:lpstr>
      <vt:lpstr>63</vt:lpstr>
      <vt:lpstr>64</vt:lpstr>
      <vt:lpstr>'1'!Zone_d_impression</vt:lpstr>
      <vt:lpstr>'10'!Zone_d_impression</vt:lpstr>
      <vt:lpstr>'14'!Zone_d_impression</vt:lpstr>
      <vt:lpstr>'19'!Zone_d_impression</vt:lpstr>
      <vt:lpstr>'21'!Zone_d_impression</vt:lpstr>
      <vt:lpstr>'25'!Zone_d_impression</vt:lpstr>
      <vt:lpstr>'26'!Zone_d_impression</vt:lpstr>
      <vt:lpstr>'30'!Zone_d_impression</vt:lpstr>
      <vt:lpstr>'31'!Zone_d_impression</vt:lpstr>
      <vt:lpstr>'34'!Zone_d_impression</vt:lpstr>
      <vt:lpstr>'46'!Zone_d_impression</vt:lpstr>
      <vt:lpstr>'52'!Zone_d_impression</vt:lpstr>
      <vt:lpstr>'54'!Zone_d_impression</vt:lpstr>
      <vt:lpstr>'58'!Zone_d_impression</vt:lpstr>
      <vt:lpstr>'60'!Zone_d_impression</vt:lpstr>
      <vt:lpstr>'61'!Zone_d_impression</vt:lpstr>
      <vt:lpstr>'62'!Zone_d_impression</vt:lpstr>
      <vt:lpstr>'9'!Zone_d_impression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2006-09-16T00:00:00Z</dcterms:created>
  <dcterms:modified xsi:type="dcterms:W3CDTF">2019-02-26T15:37:21Z</dcterms:modified>
</cp:coreProperties>
</file>