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arek\Documents\"/>
    </mc:Choice>
  </mc:AlternateContent>
  <bookViews>
    <workbookView xWindow="0" yWindow="0" windowWidth="19200" windowHeight="7908"/>
  </bookViews>
  <sheets>
    <sheet name="البيانا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2" i="1"/>
  <c r="P13" i="1"/>
  <c r="P14" i="1"/>
  <c r="P15" i="1"/>
  <c r="P16" i="1"/>
  <c r="P17" i="1"/>
  <c r="P18" i="1"/>
  <c r="P11" i="1"/>
  <c r="AG6" i="1" l="1"/>
  <c r="N2" i="1" s="1"/>
  <c r="AE6" i="1"/>
  <c r="L2" i="1" s="1"/>
  <c r="AC6" i="1"/>
  <c r="J2" i="1" s="1"/>
  <c r="AA6" i="1"/>
  <c r="H2" i="1" s="1"/>
  <c r="Y6" i="1"/>
  <c r="F2" i="1" s="1"/>
  <c r="W6" i="1"/>
  <c r="D2" i="1" s="1"/>
  <c r="AH15" i="1"/>
  <c r="X15" i="1"/>
  <c r="Y15" i="1"/>
  <c r="Z15" i="1"/>
  <c r="AA15" i="1"/>
  <c r="AB15" i="1"/>
  <c r="AC15" i="1"/>
  <c r="AD15" i="1"/>
  <c r="AE15" i="1"/>
  <c r="AF15" i="1"/>
  <c r="AG15" i="1"/>
  <c r="W15" i="1"/>
  <c r="X14" i="1"/>
  <c r="Y14" i="1"/>
  <c r="Z14" i="1"/>
  <c r="AA14" i="1"/>
  <c r="AB14" i="1"/>
  <c r="AC14" i="1"/>
  <c r="AD14" i="1"/>
  <c r="AE14" i="1"/>
  <c r="AF14" i="1"/>
  <c r="AG14" i="1"/>
  <c r="AH14" i="1"/>
  <c r="W14" i="1"/>
  <c r="X13" i="1"/>
  <c r="Y13" i="1"/>
  <c r="Z13" i="1"/>
  <c r="AA13" i="1"/>
  <c r="AB13" i="1"/>
  <c r="AC13" i="1"/>
  <c r="AD13" i="1"/>
  <c r="AE13" i="1"/>
  <c r="AF13" i="1"/>
  <c r="AG13" i="1"/>
  <c r="AH13" i="1"/>
  <c r="W13" i="1"/>
  <c r="X12" i="1"/>
  <c r="Y12" i="1"/>
  <c r="Z12" i="1"/>
  <c r="AA12" i="1"/>
  <c r="AB12" i="1"/>
  <c r="AC12" i="1"/>
  <c r="AD12" i="1"/>
  <c r="AE12" i="1"/>
  <c r="AF12" i="1"/>
  <c r="AG12" i="1"/>
  <c r="AH12" i="1"/>
  <c r="W12" i="1"/>
  <c r="X11" i="1"/>
  <c r="Y11" i="1"/>
  <c r="Z11" i="1"/>
  <c r="AA11" i="1"/>
  <c r="AB11" i="1"/>
  <c r="AC11" i="1"/>
  <c r="AD11" i="1"/>
  <c r="AE11" i="1"/>
  <c r="AF11" i="1"/>
  <c r="AG11" i="1"/>
  <c r="AH11" i="1"/>
  <c r="W11" i="1"/>
  <c r="AH10" i="1"/>
  <c r="X10" i="1"/>
  <c r="Y10" i="1"/>
  <c r="Z10" i="1"/>
  <c r="AA10" i="1"/>
  <c r="AB10" i="1"/>
  <c r="AC10" i="1"/>
  <c r="AD10" i="1"/>
  <c r="AE10" i="1"/>
  <c r="AF10" i="1"/>
  <c r="AG10" i="1"/>
  <c r="W10" i="1"/>
  <c r="X9" i="1"/>
  <c r="Y9" i="1"/>
  <c r="Z9" i="1"/>
  <c r="AA9" i="1"/>
  <c r="AB9" i="1"/>
  <c r="AC9" i="1"/>
  <c r="AD9" i="1"/>
  <c r="AE9" i="1"/>
  <c r="AF9" i="1"/>
  <c r="AG9" i="1"/>
  <c r="AH9" i="1"/>
  <c r="W9" i="1"/>
  <c r="X8" i="1"/>
  <c r="Y8" i="1"/>
  <c r="Z8" i="1"/>
  <c r="AA8" i="1"/>
  <c r="AB8" i="1"/>
  <c r="AC8" i="1"/>
  <c r="AD8" i="1"/>
  <c r="AE8" i="1"/>
  <c r="AF8" i="1"/>
  <c r="AG8" i="1"/>
  <c r="AH8" i="1"/>
  <c r="W8" i="1"/>
  <c r="O4" i="1" l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<sst xmlns="http://schemas.openxmlformats.org/spreadsheetml/2006/main" count="175" uniqueCount="113">
  <si>
    <t>الصف الخامس</t>
  </si>
  <si>
    <t>التاريخ</t>
  </si>
  <si>
    <t>الفترة الاولى</t>
  </si>
  <si>
    <t>الصف الرابع</t>
  </si>
  <si>
    <t>من</t>
  </si>
  <si>
    <t>الى</t>
  </si>
  <si>
    <t>الاسم</t>
  </si>
  <si>
    <t>مالك وجيه</t>
  </si>
  <si>
    <t>شوقى الخولى</t>
  </si>
  <si>
    <t>عبدالمرضى الشيخ</t>
  </si>
  <si>
    <t>محمد مجدى</t>
  </si>
  <si>
    <t>حاتم سعد</t>
  </si>
  <si>
    <t>محمد الوكيل</t>
  </si>
  <si>
    <t>ممدوح الوالى</t>
  </si>
  <si>
    <t>طه احمد</t>
  </si>
  <si>
    <t>احمد مظهر</t>
  </si>
  <si>
    <t>احمد الصياد</t>
  </si>
  <si>
    <t xml:space="preserve">وائل </t>
  </si>
  <si>
    <t>يونس فرج</t>
  </si>
  <si>
    <t>اسلام عبدالباسط</t>
  </si>
  <si>
    <t>صبحى</t>
  </si>
  <si>
    <t>مراد محمد</t>
  </si>
  <si>
    <t>احمد شاكر</t>
  </si>
  <si>
    <t>م</t>
  </si>
  <si>
    <t>الفترة الثانية</t>
  </si>
  <si>
    <t>محمد خالد</t>
  </si>
  <si>
    <t>محمود عبدالسلام</t>
  </si>
  <si>
    <t>خالد عبد الوهاب</t>
  </si>
  <si>
    <t>عصام محمود</t>
  </si>
  <si>
    <t>رضا هاشم</t>
  </si>
  <si>
    <t>عماد محمد</t>
  </si>
  <si>
    <t>فرحات منير</t>
  </si>
  <si>
    <t>اشرف فتحى</t>
  </si>
  <si>
    <t>اشرف ناجى</t>
  </si>
  <si>
    <t>وليد جبر</t>
  </si>
  <si>
    <t>هاشم عبدالرحمن</t>
  </si>
  <si>
    <t>صياد عبدالله</t>
  </si>
  <si>
    <t>سعيد سويلم</t>
  </si>
  <si>
    <t>حسن عبدربه</t>
  </si>
  <si>
    <t>ربيع محمد</t>
  </si>
  <si>
    <t>ناجى عبدالحى</t>
  </si>
  <si>
    <t>هشام خويلد</t>
  </si>
  <si>
    <t>شريف نور</t>
  </si>
  <si>
    <t>جوده عوده</t>
  </si>
  <si>
    <t>احمد محمد</t>
  </si>
  <si>
    <t>منتصر عبدالسلام</t>
  </si>
  <si>
    <t>ممدوح رضوان</t>
  </si>
  <si>
    <t>اسماعيل يسن</t>
  </si>
  <si>
    <t>ناصر الزيات</t>
  </si>
  <si>
    <t>رشدى اباظة</t>
  </si>
  <si>
    <t>فريد شوقى</t>
  </si>
  <si>
    <t>منصور طه</t>
  </si>
  <si>
    <t>نادر عبدالرحمن</t>
  </si>
  <si>
    <t>صلاح على</t>
  </si>
  <si>
    <t>عبدالفتاح عبدالله</t>
  </si>
  <si>
    <t>محمد وليد</t>
  </si>
  <si>
    <t>طه بيومى</t>
  </si>
  <si>
    <t>كمال عامر</t>
  </si>
  <si>
    <t>رمضان خليل</t>
  </si>
  <si>
    <t>محسن جاد</t>
  </si>
  <si>
    <t>الهادى سعد</t>
  </si>
  <si>
    <t>عرفة حماد</t>
  </si>
  <si>
    <t>احمد جلال</t>
  </si>
  <si>
    <t>عامر احمد</t>
  </si>
  <si>
    <t>كريم محمد</t>
  </si>
  <si>
    <t>السيد رمضان</t>
  </si>
  <si>
    <t>بشير عبدالفتاح</t>
  </si>
  <si>
    <t>حمدى</t>
  </si>
  <si>
    <t>امام</t>
  </si>
  <si>
    <t>عدنان</t>
  </si>
  <si>
    <t>يوسف فهمى</t>
  </si>
  <si>
    <t>إسماعيل مصطفى</t>
  </si>
  <si>
    <t>بلال حسن</t>
  </si>
  <si>
    <t>عدد الملاحظين</t>
  </si>
  <si>
    <t>عدد اللجان</t>
  </si>
  <si>
    <t>عدد أيام المراقبة</t>
  </si>
  <si>
    <t>جدول امتحانات الصف الرابع الابتدائى</t>
  </si>
  <si>
    <t>جدول امتحانات الصف الخامس الابتدائى</t>
  </si>
  <si>
    <t>اليوم</t>
  </si>
  <si>
    <t>وقت الإجابة</t>
  </si>
  <si>
    <t>زمن الإجابة</t>
  </si>
  <si>
    <t>المادة</t>
  </si>
  <si>
    <t>الخميس</t>
  </si>
  <si>
    <t>ساعتان ونصف</t>
  </si>
  <si>
    <t>ساعة ونصف</t>
  </si>
  <si>
    <t>لغة انجليزية</t>
  </si>
  <si>
    <t>الاحد</t>
  </si>
  <si>
    <t>علوم</t>
  </si>
  <si>
    <t>الثلاثاء</t>
  </si>
  <si>
    <t>الرياضيات</t>
  </si>
  <si>
    <t>بيانات اللجان</t>
  </si>
  <si>
    <t>البيانات</t>
  </si>
  <si>
    <t>عدد</t>
  </si>
  <si>
    <t>عدد الملاحظين في كل لجنة</t>
  </si>
  <si>
    <t>الفترة الأولى</t>
  </si>
  <si>
    <t xml:space="preserve">لغة عربية </t>
  </si>
  <si>
    <t>دين</t>
  </si>
  <si>
    <t>جدول الامتحانات للصفين الرابع والخامس الابتدائى للعام 2018 / 2019</t>
  </si>
  <si>
    <t xml:space="preserve">عدد مواد الامتحان </t>
  </si>
  <si>
    <t>دراسات الاجتماعية</t>
  </si>
  <si>
    <t>الاستثناءات</t>
  </si>
  <si>
    <t xml:space="preserve">توزيع اللجان </t>
  </si>
  <si>
    <t>دليل توزيع اللجان</t>
  </si>
  <si>
    <t>رقم اللجنة</t>
  </si>
  <si>
    <t>السلام عليكم ورحمة الله وبركاته ارجو المساعدة في هذا الشيت</t>
  </si>
  <si>
    <t xml:space="preserve">ارجو إضافة على الكود عند توزيع اللجان على المدرسين ان لايضع لجنتان </t>
  </si>
  <si>
    <t>ثم كرر نفس الفترة من اليوم الثالث من الصف الخامس وهذا خطأ</t>
  </si>
  <si>
    <t>ثانيا</t>
  </si>
  <si>
    <t>فى عمود الاستثناءات عندما اسم المادة يستثنى المدرس من اعطاءة لجنة في هذه المادة</t>
  </si>
  <si>
    <t>ارجو إضافة على عمود الاستثناءات ان يدخل رقم الفترة سواء الأولى او الفترة الثانية</t>
  </si>
  <si>
    <t>للمدرس في فترة واحدة مثلا الأستاذ محمد خالد أعطاه الفترة الأولى من الصف الرابع في اليوم الثالث</t>
  </si>
  <si>
    <t>في الاستثناءات اذا تم ادخال الفترة الأولى يتسثنى المدرس من ادخالة اى لجنة في الفترة الأولى</t>
  </si>
  <si>
    <t>ويصبح كل لجانة الفترة الثانية وجزاكم الله خير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</si>
</sst>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yyyy/mm/dd;@"/>
  </numFmts>
  <fonts count="17">
    <font>
      <sz val="14"/>
      <color theme="1"/>
      <name val="AngsanaUPC"/>
      <family val="2"/>
      <charset val="178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0000FF"/>
      <name val="Arabic Transparent"/>
      <charset val="178"/>
    </font>
    <font>
      <b/>
      <sz val="12"/>
      <color rgb="FF0000FF"/>
      <name val="Calibri"/>
      <family val="2"/>
      <scheme val="minor"/>
    </font>
    <font>
      <b/>
      <sz val="12"/>
      <color rgb="FF0000FF"/>
      <name val="Calibri"/>
      <family val="2"/>
      <charset val="178"/>
      <scheme val="minor"/>
    </font>
    <font>
      <b/>
      <sz val="16"/>
      <color rgb="FF0000FF"/>
      <name val="Arabic Transparent"/>
      <charset val="178"/>
    </font>
    <font>
      <b/>
      <sz val="14"/>
      <color theme="0"/>
      <name val="AngsanaUPC"/>
      <family val="1"/>
    </font>
    <font>
      <b/>
      <sz val="14"/>
      <color theme="1"/>
      <name val="AngsanaUPC"/>
      <family val="1"/>
    </font>
    <font>
      <b/>
      <sz val="8"/>
      <color theme="1"/>
      <name val="Calibri"/>
      <family val="2"/>
      <scheme val="minor"/>
    </font>
    <font>
      <b/>
      <sz val="18"/>
      <color theme="0"/>
      <name val="AngsanaUPC"/>
      <family val="1"/>
    </font>
    <font>
      <b/>
      <sz val="11"/>
      <color theme="1"/>
      <name val="AngsanaUPC"/>
      <family val="1"/>
    </font>
    <font>
      <b/>
      <sz val="11"/>
      <color theme="1"/>
      <name val="AngsanaUPC"/>
      <family val="2"/>
      <charset val="178"/>
    </font>
    <font>
      <sz val="11"/>
      <color theme="1"/>
      <name val="AngsanaUPC"/>
      <family val="2"/>
      <charset val="17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9D9FF"/>
        <bgColor indexed="0"/>
      </patternFill>
    </fill>
    <fill>
      <patternFill patternType="solid">
        <fgColor rgb="FFD9D9FF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thin">
        <color indexed="64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 style="thin">
        <color indexed="64"/>
      </top>
      <bottom style="thin">
        <color rgb="FF0000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0" fillId="0" borderId="0" xfId="0" applyBorder="1"/>
    <xf numFmtId="0" fontId="3" fillId="5" borderId="17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3" fillId="7" borderId="2" xfId="0" applyFont="1" applyFill="1" applyBorder="1"/>
    <xf numFmtId="0" fontId="3" fillId="7" borderId="10" xfId="0" applyFont="1" applyFill="1" applyBorder="1"/>
    <xf numFmtId="0" fontId="3" fillId="0" borderId="2" xfId="0" applyFont="1" applyBorder="1"/>
    <xf numFmtId="0" fontId="3" fillId="0" borderId="17" xfId="0" applyFont="1" applyBorder="1"/>
    <xf numFmtId="0" fontId="3" fillId="0" borderId="22" xfId="0" applyFont="1" applyBorder="1"/>
    <xf numFmtId="0" fontId="3" fillId="0" borderId="20" xfId="0" applyFont="1" applyBorder="1"/>
    <xf numFmtId="0" fontId="3" fillId="0" borderId="24" xfId="0" applyFont="1" applyBorder="1"/>
    <xf numFmtId="0" fontId="3" fillId="0" borderId="12" xfId="0" applyFont="1" applyBorder="1"/>
    <xf numFmtId="20" fontId="3" fillId="0" borderId="2" xfId="0" applyNumberFormat="1" applyFont="1" applyBorder="1"/>
    <xf numFmtId="0" fontId="6" fillId="9" borderId="26" xfId="1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9" borderId="31" xfId="1" applyNumberFormat="1" applyFont="1" applyFill="1" applyBorder="1" applyAlignment="1">
      <alignment horizontal="center" vertical="center"/>
    </xf>
    <xf numFmtId="0" fontId="6" fillId="9" borderId="32" xfId="1" applyNumberFormat="1" applyFont="1" applyFill="1" applyBorder="1" applyAlignment="1">
      <alignment horizontal="center" vertical="center"/>
    </xf>
    <xf numFmtId="14" fontId="3" fillId="0" borderId="17" xfId="0" applyNumberFormat="1" applyFont="1" applyBorder="1" applyAlignment="1">
      <alignment vertical="center"/>
    </xf>
    <xf numFmtId="0" fontId="3" fillId="0" borderId="10" xfId="0" applyFont="1" applyBorder="1"/>
    <xf numFmtId="14" fontId="3" fillId="0" borderId="22" xfId="0" applyNumberFormat="1" applyFont="1" applyBorder="1" applyAlignment="1">
      <alignment vertical="center"/>
    </xf>
    <xf numFmtId="20" fontId="3" fillId="0" borderId="12" xfId="0" applyNumberFormat="1" applyFont="1" applyBorder="1"/>
    <xf numFmtId="0" fontId="3" fillId="0" borderId="13" xfId="0" applyFont="1" applyBorder="1"/>
    <xf numFmtId="14" fontId="3" fillId="0" borderId="16" xfId="0" applyNumberFormat="1" applyFont="1" applyBorder="1" applyAlignment="1">
      <alignment vertical="center"/>
    </xf>
    <xf numFmtId="20" fontId="3" fillId="0" borderId="7" xfId="0" applyNumberFormat="1" applyFont="1" applyBorder="1"/>
    <xf numFmtId="0" fontId="3" fillId="0" borderId="7" xfId="0" applyFont="1" applyBorder="1"/>
    <xf numFmtId="0" fontId="3" fillId="0" borderId="8" xfId="0" applyFont="1" applyBorder="1"/>
    <xf numFmtId="14" fontId="3" fillId="0" borderId="41" xfId="0" applyNumberFormat="1" applyFont="1" applyBorder="1" applyAlignment="1">
      <alignment vertical="center"/>
    </xf>
    <xf numFmtId="14" fontId="3" fillId="0" borderId="19" xfId="0" applyNumberFormat="1" applyFont="1" applyBorder="1" applyAlignment="1">
      <alignment vertical="center"/>
    </xf>
    <xf numFmtId="14" fontId="3" fillId="0" borderId="39" xfId="0" applyNumberFormat="1" applyFont="1" applyBorder="1" applyAlignment="1">
      <alignment vertical="center"/>
    </xf>
    <xf numFmtId="0" fontId="0" fillId="0" borderId="18" xfId="0" applyBorder="1"/>
    <xf numFmtId="0" fontId="11" fillId="0" borderId="2" xfId="0" applyFont="1" applyBorder="1" applyAlignment="1">
      <alignment horizontal="center" readingOrder="2"/>
    </xf>
    <xf numFmtId="0" fontId="3" fillId="5" borderId="2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4" fillId="2" borderId="25" xfId="0" applyFont="1" applyFill="1" applyBorder="1"/>
    <xf numFmtId="0" fontId="14" fillId="2" borderId="10" xfId="0" applyFont="1" applyFill="1" applyBorder="1"/>
    <xf numFmtId="0" fontId="3" fillId="2" borderId="17" xfId="0" applyFont="1" applyFill="1" applyBorder="1"/>
    <xf numFmtId="0" fontId="15" fillId="2" borderId="10" xfId="0" applyFont="1" applyFill="1" applyBorder="1"/>
    <xf numFmtId="0" fontId="15" fillId="2" borderId="13" xfId="0" applyFont="1" applyFill="1" applyBorder="1"/>
    <xf numFmtId="0" fontId="2" fillId="5" borderId="9" xfId="0" applyFont="1" applyFill="1" applyBorder="1" applyAlignment="1">
      <alignment horizontal="center" vertical="center" readingOrder="2"/>
    </xf>
    <xf numFmtId="0" fontId="2" fillId="5" borderId="2" xfId="0" applyFont="1" applyFill="1" applyBorder="1" applyAlignment="1">
      <alignment horizontal="center" vertical="center" readingOrder="2"/>
    </xf>
    <xf numFmtId="0" fontId="2" fillId="6" borderId="2" xfId="0" applyFont="1" applyFill="1" applyBorder="1" applyAlignment="1">
      <alignment horizontal="center" vertical="center" readingOrder="2"/>
    </xf>
    <xf numFmtId="0" fontId="2" fillId="7" borderId="2" xfId="0" applyFont="1" applyFill="1" applyBorder="1" applyAlignment="1">
      <alignment horizontal="center" vertical="center" readingOrder="2"/>
    </xf>
    <xf numFmtId="0" fontId="2" fillId="7" borderId="10" xfId="0" applyFont="1" applyFill="1" applyBorder="1" applyAlignment="1">
      <alignment horizontal="center" vertical="center" readingOrder="2"/>
    </xf>
    <xf numFmtId="0" fontId="2" fillId="5" borderId="17" xfId="0" applyFont="1" applyFill="1" applyBorder="1" applyAlignment="1">
      <alignment horizontal="center" vertical="center" readingOrder="2"/>
    </xf>
    <xf numFmtId="0" fontId="6" fillId="9" borderId="35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7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164" fontId="9" fillId="9" borderId="34" xfId="1" applyNumberFormat="1" applyFont="1" applyFill="1" applyBorder="1" applyAlignment="1">
      <alignment horizontal="center" vertical="center" readingOrder="2"/>
    </xf>
    <xf numFmtId="164" fontId="9" fillId="9" borderId="35" xfId="1" applyNumberFormat="1" applyFont="1" applyFill="1" applyBorder="1" applyAlignment="1">
      <alignment horizontal="center" vertical="center" readingOrder="2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7" fillId="10" borderId="49" xfId="0" applyFont="1" applyFill="1" applyBorder="1" applyAlignment="1">
      <alignment horizontal="center" vertical="center"/>
    </xf>
    <xf numFmtId="0" fontId="10" fillId="11" borderId="46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9" borderId="51" xfId="1" applyNumberFormat="1" applyFont="1" applyFill="1" applyBorder="1" applyAlignment="1">
      <alignment horizontal="center" vertical="center"/>
    </xf>
    <xf numFmtId="0" fontId="6" fillId="9" borderId="52" xfId="1" applyNumberFormat="1" applyFont="1" applyFill="1" applyBorder="1" applyAlignment="1">
      <alignment horizontal="center" vertical="center"/>
    </xf>
    <xf numFmtId="0" fontId="6" fillId="9" borderId="50" xfId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3" fillId="8" borderId="53" xfId="0" applyFont="1" applyFill="1" applyBorder="1" applyAlignment="1">
      <alignment horizontal="center" vertical="center" textRotation="90"/>
    </xf>
    <xf numFmtId="164" fontId="9" fillId="9" borderId="36" xfId="1" applyNumberFormat="1" applyFont="1" applyFill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2" fillId="5" borderId="20" xfId="0" applyNumberFormat="1" applyFont="1" applyFill="1" applyBorder="1" applyAlignment="1">
      <alignment horizontal="center" readingOrder="2"/>
    </xf>
    <xf numFmtId="164" fontId="2" fillId="5" borderId="24" xfId="0" applyNumberFormat="1" applyFont="1" applyFill="1" applyBorder="1" applyAlignment="1">
      <alignment horizontal="center" readingOrder="2"/>
    </xf>
    <xf numFmtId="164" fontId="2" fillId="6" borderId="24" xfId="0" applyNumberFormat="1" applyFont="1" applyFill="1" applyBorder="1" applyAlignment="1">
      <alignment horizontal="center" readingOrder="2"/>
    </xf>
    <xf numFmtId="164" fontId="2" fillId="7" borderId="24" xfId="0" applyNumberFormat="1" applyFont="1" applyFill="1" applyBorder="1" applyAlignment="1">
      <alignment horizontal="center" readingOrder="2"/>
    </xf>
    <xf numFmtId="164" fontId="2" fillId="7" borderId="25" xfId="0" applyNumberFormat="1" applyFont="1" applyFill="1" applyBorder="1" applyAlignment="1">
      <alignment horizontal="center" readingOrder="2"/>
    </xf>
    <xf numFmtId="0" fontId="3" fillId="0" borderId="18" xfId="0" applyFont="1" applyBorder="1" applyAlignment="1">
      <alignment horizontal="center" vertical="center"/>
    </xf>
    <xf numFmtId="0" fontId="4" fillId="11" borderId="4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Normal" xfId="0" builtinId="0"/>
    <cellStyle name="Normal_ورقة1" xfId="1"/>
  </cellStyles>
  <dxfs count="3">
    <dxf>
      <fill>
        <patternFill>
          <bgColor rgb="FFFFFF00"/>
        </pattern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0000FF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C00000"/>
          </stop>
          <stop position="1">
            <color theme="1"/>
          </stop>
        </gradient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3657600</xdr:colOff>
      <xdr:row>1</xdr:row>
      <xdr:rowOff>76200</xdr:rowOff>
    </xdr:from>
    <xdr:to>
      <xdr:col>18</xdr:col>
      <xdr:colOff>68580</xdr:colOff>
      <xdr:row>2</xdr:row>
      <xdr:rowOff>209550</xdr:rowOff>
    </xdr:to>
    <xdr:sp macro="[0]!randddd" textlink="">
      <xdr:nvSpPr>
        <xdr:cNvPr id="4" name="مخطط انسيابي: متعدد المستندات 3"/>
        <xdr:cNvSpPr/>
      </xdr:nvSpPr>
      <xdr:spPr>
        <a:xfrm>
          <a:off x="14952337380" y="304800"/>
          <a:ext cx="960120" cy="400050"/>
        </a:xfrm>
        <a:prstGeom prst="flowChartMulti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EG" sz="1400" b="1"/>
            <a:t>التوزيع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/>
  <dimension ref="A1:BA77"/>
  <sheetViews>
    <sheetView rightToLeft="1" tabSelected="1" zoomScale="70" zoomScaleNormal="70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G31" sqref="G31"/>
    </sheetView>
  </sheetViews>
  <sheetFormatPr defaultRowHeight="17.399999999999999"/>
  <cols>
    <col min="1" max="1" width="2.07421875" bestFit="1" customWidth="1"/>
    <col min="2" max="3" width="9.15234375" bestFit="1" customWidth="1"/>
    <col min="4" max="4" width="5.921875" bestFit="1" customWidth="1"/>
    <col min="5" max="5" width="6.23046875" bestFit="1" customWidth="1"/>
    <col min="6" max="6" width="7.07421875" bestFit="1" customWidth="1"/>
    <col min="7" max="7" width="6.15234375" bestFit="1" customWidth="1"/>
    <col min="8" max="8" width="5.921875" bestFit="1" customWidth="1"/>
    <col min="9" max="9" width="6.15234375" bestFit="1" customWidth="1"/>
    <col min="10" max="10" width="5.921875" bestFit="1" customWidth="1"/>
    <col min="11" max="11" width="6.15234375" bestFit="1" customWidth="1"/>
    <col min="12" max="12" width="5.921875" bestFit="1" customWidth="1"/>
    <col min="13" max="13" width="6.23046875" bestFit="1" customWidth="1"/>
    <col min="14" max="14" width="7.07421875" bestFit="1" customWidth="1"/>
    <col min="15" max="15" width="6.15234375" bestFit="1" customWidth="1"/>
    <col min="16" max="16" width="42.61328125" style="56" customWidth="1"/>
    <col min="17" max="17" width="1.4609375" customWidth="1"/>
    <col min="18" max="18" width="1.84375" customWidth="1"/>
    <col min="19" max="19" width="13.61328125" customWidth="1"/>
    <col min="20" max="20" width="3.921875" bestFit="1" customWidth="1"/>
    <col min="21" max="21" width="1.15234375" customWidth="1"/>
    <col min="22" max="22" width="3.69140625" bestFit="1" customWidth="1"/>
    <col min="23" max="23" width="6.921875" bestFit="1" customWidth="1"/>
    <col min="24" max="24" width="6.69140625" bestFit="1" customWidth="1"/>
    <col min="25" max="25" width="6.921875" bestFit="1" customWidth="1"/>
    <col min="26" max="26" width="6.69140625" bestFit="1" customWidth="1"/>
    <col min="27" max="27" width="6.921875" bestFit="1" customWidth="1"/>
    <col min="28" max="28" width="6.69140625" bestFit="1" customWidth="1"/>
    <col min="29" max="29" width="6.921875" bestFit="1" customWidth="1"/>
    <col min="30" max="30" width="6.69140625" bestFit="1" customWidth="1"/>
    <col min="31" max="31" width="6.921875" bestFit="1" customWidth="1"/>
    <col min="32" max="32" width="6.69140625" bestFit="1" customWidth="1"/>
    <col min="33" max="33" width="6.921875" bestFit="1" customWidth="1"/>
    <col min="34" max="34" width="6.69140625" bestFit="1" customWidth="1"/>
    <col min="35" max="37" width="1.15234375" customWidth="1"/>
    <col min="38" max="38" width="7.4609375" bestFit="1" customWidth="1"/>
    <col min="39" max="39" width="4.53515625" bestFit="1" customWidth="1"/>
    <col min="40" max="41" width="3.84375" bestFit="1" customWidth="1"/>
    <col min="42" max="42" width="7.69140625" bestFit="1" customWidth="1"/>
    <col min="43" max="43" width="9.61328125" bestFit="1" customWidth="1"/>
    <col min="44" max="44" width="7.4609375" bestFit="1" customWidth="1"/>
    <col min="45" max="45" width="4.53515625" bestFit="1" customWidth="1"/>
    <col min="46" max="47" width="3.84375" bestFit="1" customWidth="1"/>
    <col min="48" max="48" width="7.69140625" bestFit="1" customWidth="1"/>
    <col min="49" max="49" width="9.61328125" bestFit="1" customWidth="1"/>
    <col min="50" max="52" width="1.15234375" customWidth="1"/>
    <col min="53" max="53" width="9.61328125" bestFit="1" customWidth="1"/>
  </cols>
  <sheetData>
    <row r="1" spans="1:53" ht="18" thickBot="1">
      <c r="A1" s="80" t="s">
        <v>23</v>
      </c>
      <c r="B1" s="83" t="s">
        <v>6</v>
      </c>
      <c r="C1" s="83" t="s">
        <v>100</v>
      </c>
      <c r="D1" s="86" t="s">
        <v>3</v>
      </c>
      <c r="E1" s="87"/>
      <c r="F1" s="87"/>
      <c r="G1" s="87"/>
      <c r="H1" s="87"/>
      <c r="I1" s="88"/>
      <c r="J1" s="89" t="s">
        <v>0</v>
      </c>
      <c r="K1" s="90"/>
      <c r="L1" s="90"/>
      <c r="M1" s="90"/>
      <c r="N1" s="90"/>
      <c r="O1" s="91"/>
      <c r="P1" s="55"/>
    </row>
    <row r="2" spans="1:53" ht="21">
      <c r="A2" s="81"/>
      <c r="B2" s="84"/>
      <c r="C2" s="84"/>
      <c r="D2" s="92">
        <f>$W$6</f>
        <v>42943</v>
      </c>
      <c r="E2" s="93"/>
      <c r="F2" s="94">
        <f>$Y$6</f>
        <v>42946</v>
      </c>
      <c r="G2" s="94"/>
      <c r="H2" s="95">
        <f>$AA$6</f>
        <v>42948</v>
      </c>
      <c r="I2" s="96"/>
      <c r="J2" s="92">
        <f>$AC$6</f>
        <v>42943</v>
      </c>
      <c r="K2" s="93"/>
      <c r="L2" s="94">
        <f>$AE$6</f>
        <v>42946</v>
      </c>
      <c r="M2" s="94"/>
      <c r="N2" s="95">
        <f>$AG$6</f>
        <v>42948</v>
      </c>
      <c r="O2" s="96"/>
      <c r="P2" s="58" t="s">
        <v>104</v>
      </c>
    </row>
    <row r="3" spans="1:53" ht="18" thickBot="1">
      <c r="A3" s="81"/>
      <c r="B3" s="84"/>
      <c r="C3" s="84"/>
      <c r="D3" s="2" t="s">
        <v>2</v>
      </c>
      <c r="E3" s="3" t="s">
        <v>24</v>
      </c>
      <c r="F3" s="4" t="s">
        <v>2</v>
      </c>
      <c r="G3" s="4" t="s">
        <v>24</v>
      </c>
      <c r="H3" s="5" t="s">
        <v>2</v>
      </c>
      <c r="I3" s="6" t="s">
        <v>24</v>
      </c>
      <c r="J3" s="2" t="s">
        <v>2</v>
      </c>
      <c r="K3" s="3" t="s">
        <v>24</v>
      </c>
      <c r="L3" s="4" t="s">
        <v>2</v>
      </c>
      <c r="M3" s="4" t="s">
        <v>24</v>
      </c>
      <c r="N3" s="5" t="s">
        <v>2</v>
      </c>
      <c r="O3" s="6" t="s">
        <v>24</v>
      </c>
      <c r="P3" s="58" t="s">
        <v>105</v>
      </c>
      <c r="AM3" s="33"/>
    </row>
    <row r="4" spans="1:53" ht="18.600000000000001" thickBot="1">
      <c r="A4" s="82"/>
      <c r="B4" s="85"/>
      <c r="C4" s="85"/>
      <c r="D4" s="35" t="str">
        <f>AQ8</f>
        <v xml:space="preserve">لغة عربية </v>
      </c>
      <c r="E4" s="36" t="str">
        <f>AQ9</f>
        <v>لغة انجليزية</v>
      </c>
      <c r="F4" s="37" t="str">
        <f>AQ10</f>
        <v>دراسات الاجتماعية</v>
      </c>
      <c r="G4" s="38" t="str">
        <f>AQ11</f>
        <v>علوم</v>
      </c>
      <c r="H4" s="39" t="str">
        <f>AQ12</f>
        <v>الرياضيات</v>
      </c>
      <c r="I4" s="40" t="str">
        <f>AQ13</f>
        <v>دين</v>
      </c>
      <c r="J4" s="35" t="str">
        <f>AW8</f>
        <v xml:space="preserve">لغة عربية </v>
      </c>
      <c r="K4" s="36" t="str">
        <f>AW9</f>
        <v>دين</v>
      </c>
      <c r="L4" s="38" t="str">
        <f>AW10</f>
        <v>علوم</v>
      </c>
      <c r="M4" s="38" t="str">
        <f>AW11</f>
        <v>لغة انجليزية</v>
      </c>
      <c r="N4" s="41" t="str">
        <f>AW12</f>
        <v>دراسات الاجتماعية</v>
      </c>
      <c r="O4" s="40" t="str">
        <f>AW13</f>
        <v>الرياضيات</v>
      </c>
      <c r="P4" s="58" t="s">
        <v>110</v>
      </c>
      <c r="S4" s="61" t="s">
        <v>101</v>
      </c>
      <c r="T4" s="62"/>
      <c r="V4" s="78" t="s">
        <v>103</v>
      </c>
      <c r="W4" s="77" t="s">
        <v>102</v>
      </c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L4" s="67" t="s">
        <v>97</v>
      </c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</row>
    <row r="5" spans="1:53" ht="21.75" customHeight="1" thickBot="1">
      <c r="A5" s="10">
        <v>1</v>
      </c>
      <c r="B5" s="11" t="s">
        <v>25</v>
      </c>
      <c r="C5" s="42" t="s">
        <v>95</v>
      </c>
      <c r="D5" s="47"/>
      <c r="E5" s="48"/>
      <c r="F5" s="49">
        <v>2</v>
      </c>
      <c r="G5" s="49"/>
      <c r="H5" s="50"/>
      <c r="I5" s="51"/>
      <c r="J5" s="52"/>
      <c r="K5" s="48">
        <v>5</v>
      </c>
      <c r="L5" s="49"/>
      <c r="M5" s="49">
        <v>8</v>
      </c>
      <c r="N5" s="50">
        <v>6</v>
      </c>
      <c r="O5" s="51"/>
      <c r="P5" s="58" t="s">
        <v>106</v>
      </c>
      <c r="S5" s="63"/>
      <c r="T5" s="64"/>
      <c r="V5" s="78"/>
      <c r="W5" s="74" t="s">
        <v>3</v>
      </c>
      <c r="X5" s="74"/>
      <c r="Y5" s="74"/>
      <c r="Z5" s="74"/>
      <c r="AA5" s="74"/>
      <c r="AB5" s="75"/>
      <c r="AC5" s="76" t="s">
        <v>0</v>
      </c>
      <c r="AD5" s="74"/>
      <c r="AE5" s="74"/>
      <c r="AF5" s="74"/>
      <c r="AG5" s="74"/>
      <c r="AH5" s="75"/>
      <c r="AL5" s="98" t="s">
        <v>76</v>
      </c>
      <c r="AM5" s="98"/>
      <c r="AN5" s="98"/>
      <c r="AO5" s="98"/>
      <c r="AP5" s="98"/>
      <c r="AQ5" s="98"/>
      <c r="AR5" s="98" t="s">
        <v>77</v>
      </c>
      <c r="AS5" s="98"/>
      <c r="AT5" s="98"/>
      <c r="AU5" s="98"/>
      <c r="AV5" s="98"/>
      <c r="AW5" s="98"/>
    </row>
    <row r="6" spans="1:53" ht="26.25" customHeight="1" thickBot="1">
      <c r="A6" s="8">
        <v>2</v>
      </c>
      <c r="B6" s="7" t="s">
        <v>26</v>
      </c>
      <c r="C6" s="43" t="s">
        <v>96</v>
      </c>
      <c r="D6" s="47"/>
      <c r="E6" s="48"/>
      <c r="F6" s="49">
        <v>4</v>
      </c>
      <c r="G6" s="49">
        <v>5</v>
      </c>
      <c r="H6" s="50"/>
      <c r="I6" s="51"/>
      <c r="J6" s="52">
        <v>2</v>
      </c>
      <c r="K6" s="48"/>
      <c r="L6" s="49"/>
      <c r="M6" s="49"/>
      <c r="N6" s="50"/>
      <c r="O6" s="51">
        <v>3</v>
      </c>
      <c r="P6" s="58" t="s">
        <v>107</v>
      </c>
      <c r="S6" s="65" t="s">
        <v>90</v>
      </c>
      <c r="T6" s="66"/>
      <c r="V6" s="78"/>
      <c r="W6" s="79">
        <f>$AL$8</f>
        <v>42943</v>
      </c>
      <c r="X6" s="60"/>
      <c r="Y6" s="59">
        <f>$AL$10</f>
        <v>42946</v>
      </c>
      <c r="Z6" s="60"/>
      <c r="AA6" s="59">
        <f>$AL$12</f>
        <v>42948</v>
      </c>
      <c r="AB6" s="60"/>
      <c r="AC6" s="59">
        <f>$AR$8</f>
        <v>42943</v>
      </c>
      <c r="AD6" s="60"/>
      <c r="AE6" s="59">
        <f>$AR$10</f>
        <v>42946</v>
      </c>
      <c r="AF6" s="60"/>
      <c r="AG6" s="59">
        <f>$AR$12</f>
        <v>42948</v>
      </c>
      <c r="AH6" s="60"/>
      <c r="AL6" s="99" t="s">
        <v>1</v>
      </c>
      <c r="AM6" s="72" t="s">
        <v>78</v>
      </c>
      <c r="AN6" s="70" t="s">
        <v>79</v>
      </c>
      <c r="AO6" s="71"/>
      <c r="AP6" s="72" t="s">
        <v>80</v>
      </c>
      <c r="AQ6" s="68" t="s">
        <v>81</v>
      </c>
      <c r="AR6" s="99" t="s">
        <v>1</v>
      </c>
      <c r="AS6" s="72" t="s">
        <v>78</v>
      </c>
      <c r="AT6" s="70" t="s">
        <v>79</v>
      </c>
      <c r="AU6" s="71"/>
      <c r="AV6" s="72" t="s">
        <v>80</v>
      </c>
      <c r="AW6" s="68" t="s">
        <v>81</v>
      </c>
      <c r="BA6" s="29" t="s">
        <v>95</v>
      </c>
    </row>
    <row r="7" spans="1:53" ht="21.6" thickBot="1">
      <c r="A7" s="8">
        <v>3</v>
      </c>
      <c r="B7" s="7" t="s">
        <v>27</v>
      </c>
      <c r="C7" s="44" t="s">
        <v>2</v>
      </c>
      <c r="D7" s="47"/>
      <c r="E7" s="48"/>
      <c r="F7" s="49"/>
      <c r="G7" s="49">
        <v>5</v>
      </c>
      <c r="H7" s="50">
        <v>1</v>
      </c>
      <c r="I7" s="51"/>
      <c r="J7" s="52"/>
      <c r="K7" s="48">
        <v>2</v>
      </c>
      <c r="L7" s="49"/>
      <c r="M7" s="49"/>
      <c r="N7" s="50"/>
      <c r="O7" s="51"/>
      <c r="P7" s="58" t="s">
        <v>108</v>
      </c>
      <c r="S7" s="19" t="s">
        <v>91</v>
      </c>
      <c r="T7" s="20" t="s">
        <v>92</v>
      </c>
      <c r="V7" s="78"/>
      <c r="W7" s="53" t="s">
        <v>94</v>
      </c>
      <c r="X7" s="14" t="s">
        <v>24</v>
      </c>
      <c r="Y7" s="14" t="s">
        <v>94</v>
      </c>
      <c r="Z7" s="14" t="s">
        <v>24</v>
      </c>
      <c r="AA7" s="14" t="s">
        <v>94</v>
      </c>
      <c r="AB7" s="14" t="s">
        <v>24</v>
      </c>
      <c r="AC7" s="14" t="s">
        <v>94</v>
      </c>
      <c r="AD7" s="14" t="s">
        <v>24</v>
      </c>
      <c r="AE7" s="14" t="s">
        <v>94</v>
      </c>
      <c r="AF7" s="14" t="s">
        <v>24</v>
      </c>
      <c r="AG7" s="14" t="s">
        <v>94</v>
      </c>
      <c r="AH7" s="14" t="s">
        <v>24</v>
      </c>
      <c r="AL7" s="100"/>
      <c r="AM7" s="73"/>
      <c r="AN7" s="12" t="s">
        <v>4</v>
      </c>
      <c r="AO7" s="12" t="s">
        <v>5</v>
      </c>
      <c r="AP7" s="73"/>
      <c r="AQ7" s="69"/>
      <c r="AR7" s="100"/>
      <c r="AS7" s="73"/>
      <c r="AT7" s="12" t="s">
        <v>4</v>
      </c>
      <c r="AU7" s="12" t="s">
        <v>5</v>
      </c>
      <c r="AV7" s="73"/>
      <c r="AW7" s="69"/>
      <c r="BA7" s="22" t="s">
        <v>96</v>
      </c>
    </row>
    <row r="8" spans="1:53" ht="21">
      <c r="A8" s="8">
        <v>4</v>
      </c>
      <c r="B8" s="7" t="s">
        <v>28</v>
      </c>
      <c r="C8" s="45" t="s">
        <v>99</v>
      </c>
      <c r="D8" s="47"/>
      <c r="E8" s="48"/>
      <c r="F8" s="49"/>
      <c r="G8" s="49"/>
      <c r="H8" s="50"/>
      <c r="I8" s="51"/>
      <c r="J8" s="52">
        <v>2</v>
      </c>
      <c r="K8" s="48">
        <v>6</v>
      </c>
      <c r="L8" s="49"/>
      <c r="M8" s="49">
        <v>3</v>
      </c>
      <c r="N8" s="50"/>
      <c r="O8" s="51">
        <v>8</v>
      </c>
      <c r="P8" s="58" t="s">
        <v>109</v>
      </c>
      <c r="S8" s="15" t="s">
        <v>73</v>
      </c>
      <c r="T8" s="16">
        <v>32</v>
      </c>
      <c r="U8" s="54"/>
      <c r="V8" s="34">
        <v>1</v>
      </c>
      <c r="W8" s="34">
        <f t="shared" ref="W8:AH8" si="0">COUNTIF(D$5:D$68,1)</f>
        <v>2</v>
      </c>
      <c r="X8" s="34">
        <f t="shared" si="0"/>
        <v>0</v>
      </c>
      <c r="Y8" s="34">
        <f t="shared" si="0"/>
        <v>2</v>
      </c>
      <c r="Z8" s="34">
        <f t="shared" si="0"/>
        <v>2</v>
      </c>
      <c r="AA8" s="34">
        <f t="shared" si="0"/>
        <v>2</v>
      </c>
      <c r="AB8" s="34">
        <f t="shared" si="0"/>
        <v>2</v>
      </c>
      <c r="AC8" s="34">
        <f t="shared" si="0"/>
        <v>1</v>
      </c>
      <c r="AD8" s="34">
        <f t="shared" si="0"/>
        <v>2</v>
      </c>
      <c r="AE8" s="34">
        <f t="shared" si="0"/>
        <v>0</v>
      </c>
      <c r="AF8" s="34">
        <f t="shared" si="0"/>
        <v>0</v>
      </c>
      <c r="AG8" s="34">
        <f t="shared" si="0"/>
        <v>2</v>
      </c>
      <c r="AH8" s="34">
        <f t="shared" si="0"/>
        <v>0</v>
      </c>
      <c r="AL8" s="26">
        <v>42943</v>
      </c>
      <c r="AM8" s="72" t="s">
        <v>82</v>
      </c>
      <c r="AN8" s="27">
        <v>0.35416666666666669</v>
      </c>
      <c r="AO8" s="27">
        <v>0.45833333333333331</v>
      </c>
      <c r="AP8" s="28" t="s">
        <v>83</v>
      </c>
      <c r="AQ8" s="29" t="s">
        <v>95</v>
      </c>
      <c r="AR8" s="30">
        <v>42943</v>
      </c>
      <c r="AS8" s="72" t="s">
        <v>82</v>
      </c>
      <c r="AT8" s="27">
        <v>0.35416666666666669</v>
      </c>
      <c r="AU8" s="27">
        <v>0.45833333333333331</v>
      </c>
      <c r="AV8" s="28" t="s">
        <v>83</v>
      </c>
      <c r="AW8" s="29" t="s">
        <v>95</v>
      </c>
      <c r="BA8" s="22" t="s">
        <v>87</v>
      </c>
    </row>
    <row r="9" spans="1:53" ht="21">
      <c r="A9" s="8">
        <v>5</v>
      </c>
      <c r="B9" s="7" t="s">
        <v>29</v>
      </c>
      <c r="C9" s="45"/>
      <c r="D9" s="47"/>
      <c r="E9" s="48">
        <v>8</v>
      </c>
      <c r="F9" s="49">
        <v>3</v>
      </c>
      <c r="G9" s="49">
        <v>2</v>
      </c>
      <c r="H9" s="50"/>
      <c r="I9" s="51">
        <v>5</v>
      </c>
      <c r="J9" s="52">
        <v>7</v>
      </c>
      <c r="K9" s="48"/>
      <c r="L9" s="49"/>
      <c r="M9" s="49"/>
      <c r="N9" s="50"/>
      <c r="O9" s="51"/>
      <c r="P9" s="58" t="s">
        <v>111</v>
      </c>
      <c r="S9" s="15" t="s">
        <v>74</v>
      </c>
      <c r="T9" s="16">
        <v>8</v>
      </c>
      <c r="U9" s="54"/>
      <c r="V9" s="34">
        <v>2</v>
      </c>
      <c r="W9" s="34">
        <f t="shared" ref="W9:AH9" si="1">COUNTIF(D$5:D$68,2)</f>
        <v>1</v>
      </c>
      <c r="X9" s="34">
        <f t="shared" si="1"/>
        <v>2</v>
      </c>
      <c r="Y9" s="34">
        <f t="shared" si="1"/>
        <v>2</v>
      </c>
      <c r="Z9" s="34">
        <f t="shared" si="1"/>
        <v>2</v>
      </c>
      <c r="AA9" s="34">
        <f t="shared" si="1"/>
        <v>2</v>
      </c>
      <c r="AB9" s="34">
        <f t="shared" si="1"/>
        <v>2</v>
      </c>
      <c r="AC9" s="34">
        <f t="shared" si="1"/>
        <v>2</v>
      </c>
      <c r="AD9" s="34">
        <f t="shared" si="1"/>
        <v>1</v>
      </c>
      <c r="AE9" s="34">
        <f t="shared" si="1"/>
        <v>2</v>
      </c>
      <c r="AF9" s="34">
        <f t="shared" si="1"/>
        <v>0</v>
      </c>
      <c r="AG9" s="34">
        <f t="shared" si="1"/>
        <v>1</v>
      </c>
      <c r="AH9" s="34">
        <f t="shared" si="1"/>
        <v>0</v>
      </c>
      <c r="AL9" s="21">
        <v>42943</v>
      </c>
      <c r="AM9" s="101"/>
      <c r="AN9" s="13">
        <v>0.47916666666666669</v>
      </c>
      <c r="AO9" s="13">
        <v>4.1666666666666664E-2</v>
      </c>
      <c r="AP9" s="7" t="s">
        <v>84</v>
      </c>
      <c r="AQ9" s="22" t="s">
        <v>85</v>
      </c>
      <c r="AR9" s="26">
        <v>42943</v>
      </c>
      <c r="AS9" s="101"/>
      <c r="AT9" s="13">
        <v>0.47916666666666669</v>
      </c>
      <c r="AU9" s="13">
        <v>4.1666666666666664E-2</v>
      </c>
      <c r="AV9" s="7" t="s">
        <v>84</v>
      </c>
      <c r="AW9" s="22" t="s">
        <v>96</v>
      </c>
      <c r="BA9" s="22" t="s">
        <v>85</v>
      </c>
    </row>
    <row r="10" spans="1:53" ht="21">
      <c r="A10" s="8">
        <v>6</v>
      </c>
      <c r="B10" s="7" t="s">
        <v>30</v>
      </c>
      <c r="C10" s="45"/>
      <c r="D10" s="47"/>
      <c r="E10" s="48">
        <v>2</v>
      </c>
      <c r="F10" s="49">
        <v>4</v>
      </c>
      <c r="G10" s="49">
        <v>7</v>
      </c>
      <c r="H10" s="50">
        <v>1</v>
      </c>
      <c r="I10" s="51"/>
      <c r="J10" s="52">
        <v>6</v>
      </c>
      <c r="K10" s="48"/>
      <c r="L10" s="49"/>
      <c r="M10" s="49"/>
      <c r="N10" s="50"/>
      <c r="O10" s="51">
        <v>8</v>
      </c>
      <c r="P10" s="58" t="s">
        <v>112</v>
      </c>
      <c r="S10" s="15" t="s">
        <v>75</v>
      </c>
      <c r="T10" s="16">
        <v>6</v>
      </c>
      <c r="U10" s="54"/>
      <c r="V10" s="34">
        <v>3</v>
      </c>
      <c r="W10" s="34">
        <f t="shared" ref="W10:AH10" si="2">COUNTIF(D$5:D$68,3)</f>
        <v>1</v>
      </c>
      <c r="X10" s="34">
        <f t="shared" si="2"/>
        <v>2</v>
      </c>
      <c r="Y10" s="34">
        <f t="shared" si="2"/>
        <v>1</v>
      </c>
      <c r="Z10" s="34">
        <f t="shared" si="2"/>
        <v>2</v>
      </c>
      <c r="AA10" s="34">
        <f t="shared" si="2"/>
        <v>2</v>
      </c>
      <c r="AB10" s="34">
        <f t="shared" si="2"/>
        <v>0</v>
      </c>
      <c r="AC10" s="34">
        <f t="shared" si="2"/>
        <v>0</v>
      </c>
      <c r="AD10" s="34">
        <f t="shared" si="2"/>
        <v>2</v>
      </c>
      <c r="AE10" s="34">
        <f t="shared" si="2"/>
        <v>2</v>
      </c>
      <c r="AF10" s="34">
        <f t="shared" si="2"/>
        <v>2</v>
      </c>
      <c r="AG10" s="34">
        <f t="shared" si="2"/>
        <v>1</v>
      </c>
      <c r="AH10" s="34">
        <f t="shared" si="2"/>
        <v>2</v>
      </c>
      <c r="AL10" s="21">
        <v>42946</v>
      </c>
      <c r="AM10" s="97" t="s">
        <v>86</v>
      </c>
      <c r="AN10" s="13">
        <v>0.35416666666666669</v>
      </c>
      <c r="AO10" s="13">
        <v>0.41666666666666669</v>
      </c>
      <c r="AP10" s="7" t="s">
        <v>84</v>
      </c>
      <c r="AQ10" s="22" t="s">
        <v>99</v>
      </c>
      <c r="AR10" s="31">
        <v>42946</v>
      </c>
      <c r="AS10" s="97" t="s">
        <v>86</v>
      </c>
      <c r="AT10" s="13">
        <v>0.35416666666666669</v>
      </c>
      <c r="AU10" s="13">
        <v>0.41666666666666669</v>
      </c>
      <c r="AV10" s="7" t="s">
        <v>84</v>
      </c>
      <c r="AW10" s="22" t="s">
        <v>87</v>
      </c>
      <c r="BA10" s="22" t="s">
        <v>99</v>
      </c>
    </row>
    <row r="11" spans="1:53" ht="21.6" thickBot="1">
      <c r="A11" s="8">
        <v>7</v>
      </c>
      <c r="B11" s="7" t="s">
        <v>31</v>
      </c>
      <c r="C11" s="45"/>
      <c r="D11" s="47">
        <v>5</v>
      </c>
      <c r="E11" s="48">
        <v>4</v>
      </c>
      <c r="F11" s="49">
        <v>1</v>
      </c>
      <c r="G11" s="49"/>
      <c r="H11" s="50"/>
      <c r="I11" s="51">
        <v>2</v>
      </c>
      <c r="J11" s="52"/>
      <c r="K11" s="48"/>
      <c r="L11" s="49"/>
      <c r="M11" s="49">
        <v>7</v>
      </c>
      <c r="N11" s="50">
        <v>8</v>
      </c>
      <c r="O11" s="51"/>
      <c r="P11" s="57">
        <f>COUNTA(D11:O11,D7)</f>
        <v>6</v>
      </c>
      <c r="S11" s="15" t="s">
        <v>93</v>
      </c>
      <c r="T11" s="16">
        <v>2</v>
      </c>
      <c r="U11" s="54"/>
      <c r="V11" s="34">
        <v>4</v>
      </c>
      <c r="W11" s="34">
        <f t="shared" ref="W11:AH11" si="3">COUNTIF(D$5:D$68,4)</f>
        <v>2</v>
      </c>
      <c r="X11" s="34">
        <f t="shared" si="3"/>
        <v>2</v>
      </c>
      <c r="Y11" s="34">
        <f t="shared" si="3"/>
        <v>2</v>
      </c>
      <c r="Z11" s="34">
        <f t="shared" si="3"/>
        <v>2</v>
      </c>
      <c r="AA11" s="34">
        <f t="shared" si="3"/>
        <v>0</v>
      </c>
      <c r="AB11" s="34">
        <f t="shared" si="3"/>
        <v>1</v>
      </c>
      <c r="AC11" s="34">
        <f t="shared" si="3"/>
        <v>0</v>
      </c>
      <c r="AD11" s="34">
        <f t="shared" si="3"/>
        <v>2</v>
      </c>
      <c r="AE11" s="34">
        <f t="shared" si="3"/>
        <v>1</v>
      </c>
      <c r="AF11" s="34">
        <f t="shared" si="3"/>
        <v>2</v>
      </c>
      <c r="AG11" s="34">
        <f t="shared" si="3"/>
        <v>2</v>
      </c>
      <c r="AH11" s="34">
        <f t="shared" si="3"/>
        <v>1</v>
      </c>
      <c r="AL11" s="21">
        <v>42946</v>
      </c>
      <c r="AM11" s="101"/>
      <c r="AN11" s="13">
        <v>0.4375</v>
      </c>
      <c r="AO11" s="13">
        <v>0.5</v>
      </c>
      <c r="AP11" s="7" t="s">
        <v>84</v>
      </c>
      <c r="AQ11" s="22" t="s">
        <v>87</v>
      </c>
      <c r="AR11" s="26">
        <v>42946</v>
      </c>
      <c r="AS11" s="101"/>
      <c r="AT11" s="13">
        <v>0.4375</v>
      </c>
      <c r="AU11" s="13">
        <v>0.5</v>
      </c>
      <c r="AV11" s="7" t="s">
        <v>84</v>
      </c>
      <c r="AW11" s="22" t="s">
        <v>85</v>
      </c>
      <c r="BA11" s="25" t="s">
        <v>89</v>
      </c>
    </row>
    <row r="12" spans="1:53" ht="21.6" thickBot="1">
      <c r="A12" s="8">
        <v>8</v>
      </c>
      <c r="B12" s="7" t="s">
        <v>32</v>
      </c>
      <c r="C12" s="45"/>
      <c r="D12" s="47">
        <v>1</v>
      </c>
      <c r="E12" s="48"/>
      <c r="F12" s="49"/>
      <c r="G12" s="49"/>
      <c r="H12" s="50"/>
      <c r="I12" s="51"/>
      <c r="J12" s="52"/>
      <c r="K12" s="48">
        <v>6</v>
      </c>
      <c r="L12" s="49">
        <v>5</v>
      </c>
      <c r="M12" s="49">
        <v>3</v>
      </c>
      <c r="N12" s="50">
        <v>2</v>
      </c>
      <c r="O12" s="51">
        <v>4</v>
      </c>
      <c r="P12" s="57">
        <f t="shared" ref="P12:P32" si="4">COUNTA(D12:O12,D8)</f>
        <v>6</v>
      </c>
      <c r="S12" s="17" t="s">
        <v>98</v>
      </c>
      <c r="T12" s="18">
        <v>12</v>
      </c>
      <c r="U12" s="54"/>
      <c r="V12" s="34">
        <v>5</v>
      </c>
      <c r="W12" s="34">
        <f t="shared" ref="W12:AH12" si="5">COUNTIF(D$5:D$68,5)</f>
        <v>2</v>
      </c>
      <c r="X12" s="34">
        <f t="shared" si="5"/>
        <v>2</v>
      </c>
      <c r="Y12" s="34">
        <f t="shared" si="5"/>
        <v>2</v>
      </c>
      <c r="Z12" s="34">
        <f t="shared" si="5"/>
        <v>2</v>
      </c>
      <c r="AA12" s="34">
        <f t="shared" si="5"/>
        <v>1</v>
      </c>
      <c r="AB12" s="34">
        <f t="shared" si="5"/>
        <v>1</v>
      </c>
      <c r="AC12" s="34">
        <f t="shared" si="5"/>
        <v>1</v>
      </c>
      <c r="AD12" s="34">
        <f t="shared" si="5"/>
        <v>1</v>
      </c>
      <c r="AE12" s="34">
        <f t="shared" si="5"/>
        <v>2</v>
      </c>
      <c r="AF12" s="34">
        <f t="shared" si="5"/>
        <v>2</v>
      </c>
      <c r="AG12" s="34">
        <f t="shared" si="5"/>
        <v>1</v>
      </c>
      <c r="AH12" s="34">
        <f t="shared" si="5"/>
        <v>2</v>
      </c>
      <c r="AL12" s="21">
        <v>42948</v>
      </c>
      <c r="AM12" s="97" t="s">
        <v>88</v>
      </c>
      <c r="AN12" s="13">
        <v>0.35416666666666669</v>
      </c>
      <c r="AO12" s="13">
        <v>0.41666666666666669</v>
      </c>
      <c r="AP12" s="7" t="s">
        <v>84</v>
      </c>
      <c r="AQ12" s="22" t="s">
        <v>89</v>
      </c>
      <c r="AR12" s="31">
        <v>42948</v>
      </c>
      <c r="AS12" s="97" t="s">
        <v>88</v>
      </c>
      <c r="AT12" s="13">
        <v>0.35416666666666669</v>
      </c>
      <c r="AU12" s="13">
        <v>0.41666666666666669</v>
      </c>
      <c r="AV12" s="7" t="s">
        <v>84</v>
      </c>
      <c r="AW12" s="22" t="s">
        <v>99</v>
      </c>
      <c r="BA12" s="2" t="s">
        <v>2</v>
      </c>
    </row>
    <row r="13" spans="1:53" ht="21.6" thickBot="1">
      <c r="A13" s="8">
        <v>9</v>
      </c>
      <c r="B13" s="7" t="s">
        <v>33</v>
      </c>
      <c r="C13" s="45"/>
      <c r="D13" s="47">
        <v>1</v>
      </c>
      <c r="E13" s="48">
        <v>8</v>
      </c>
      <c r="F13" s="49">
        <v>5</v>
      </c>
      <c r="G13" s="49">
        <v>3</v>
      </c>
      <c r="H13" s="50">
        <v>2</v>
      </c>
      <c r="I13" s="51"/>
      <c r="J13" s="52"/>
      <c r="K13" s="48"/>
      <c r="L13" s="49"/>
      <c r="M13" s="49"/>
      <c r="N13" s="50"/>
      <c r="O13" s="51"/>
      <c r="P13" s="57">
        <f t="shared" si="4"/>
        <v>5</v>
      </c>
      <c r="V13" s="34">
        <v>6</v>
      </c>
      <c r="W13" s="34">
        <f t="shared" ref="W13:AH13" si="6">COUNTIF(D$5:D$68,6)</f>
        <v>1</v>
      </c>
      <c r="X13" s="34">
        <f t="shared" si="6"/>
        <v>2</v>
      </c>
      <c r="Y13" s="34">
        <f t="shared" si="6"/>
        <v>1</v>
      </c>
      <c r="Z13" s="34">
        <f t="shared" si="6"/>
        <v>2</v>
      </c>
      <c r="AA13" s="34">
        <f t="shared" si="6"/>
        <v>1</v>
      </c>
      <c r="AB13" s="34">
        <f t="shared" si="6"/>
        <v>0</v>
      </c>
      <c r="AC13" s="34">
        <f t="shared" si="6"/>
        <v>2</v>
      </c>
      <c r="AD13" s="34">
        <f t="shared" si="6"/>
        <v>2</v>
      </c>
      <c r="AE13" s="34">
        <f t="shared" si="6"/>
        <v>1</v>
      </c>
      <c r="AF13" s="34">
        <f t="shared" si="6"/>
        <v>1</v>
      </c>
      <c r="AG13" s="34">
        <f t="shared" si="6"/>
        <v>2</v>
      </c>
      <c r="AH13" s="34">
        <f t="shared" si="6"/>
        <v>2</v>
      </c>
      <c r="AL13" s="23">
        <v>42948</v>
      </c>
      <c r="AM13" s="73"/>
      <c r="AN13" s="24">
        <v>0.4375</v>
      </c>
      <c r="AO13" s="24">
        <v>0.5</v>
      </c>
      <c r="AP13" s="12" t="s">
        <v>84</v>
      </c>
      <c r="AQ13" s="25" t="s">
        <v>96</v>
      </c>
      <c r="AR13" s="32">
        <v>42948</v>
      </c>
      <c r="AS13" s="73"/>
      <c r="AT13" s="24">
        <v>0.4375</v>
      </c>
      <c r="AU13" s="24">
        <v>0.5</v>
      </c>
      <c r="AV13" s="12" t="s">
        <v>84</v>
      </c>
      <c r="AW13" s="25" t="s">
        <v>89</v>
      </c>
      <c r="BA13" s="3" t="s">
        <v>24</v>
      </c>
    </row>
    <row r="14" spans="1:53" ht="21" customHeight="1">
      <c r="A14" s="8">
        <v>10</v>
      </c>
      <c r="B14" s="7" t="s">
        <v>13</v>
      </c>
      <c r="C14" s="45"/>
      <c r="D14" s="47"/>
      <c r="E14" s="48"/>
      <c r="F14" s="49">
        <v>2</v>
      </c>
      <c r="G14" s="49">
        <v>8</v>
      </c>
      <c r="H14" s="50"/>
      <c r="I14" s="51"/>
      <c r="J14" s="52"/>
      <c r="K14" s="48">
        <v>3</v>
      </c>
      <c r="L14" s="49"/>
      <c r="M14" s="49"/>
      <c r="N14" s="50">
        <v>4</v>
      </c>
      <c r="O14" s="51"/>
      <c r="P14" s="57">
        <f t="shared" si="4"/>
        <v>4</v>
      </c>
      <c r="V14" s="34">
        <v>7</v>
      </c>
      <c r="W14" s="34">
        <f t="shared" ref="W14:AH14" si="7">COUNTIF(D$5:D$68,7)</f>
        <v>1</v>
      </c>
      <c r="X14" s="34">
        <f t="shared" si="7"/>
        <v>1</v>
      </c>
      <c r="Y14" s="34">
        <f t="shared" si="7"/>
        <v>1</v>
      </c>
      <c r="Z14" s="34">
        <f t="shared" si="7"/>
        <v>1</v>
      </c>
      <c r="AA14" s="34">
        <f t="shared" si="7"/>
        <v>1</v>
      </c>
      <c r="AB14" s="34">
        <f t="shared" si="7"/>
        <v>1</v>
      </c>
      <c r="AC14" s="34">
        <f t="shared" si="7"/>
        <v>2</v>
      </c>
      <c r="AD14" s="34">
        <f t="shared" si="7"/>
        <v>0</v>
      </c>
      <c r="AE14" s="34">
        <f t="shared" si="7"/>
        <v>1</v>
      </c>
      <c r="AF14" s="34">
        <f t="shared" si="7"/>
        <v>2</v>
      </c>
      <c r="AG14" s="34">
        <f t="shared" si="7"/>
        <v>1</v>
      </c>
      <c r="AH14" s="34">
        <f t="shared" si="7"/>
        <v>2</v>
      </c>
    </row>
    <row r="15" spans="1:53" ht="21">
      <c r="A15" s="8">
        <v>11</v>
      </c>
      <c r="B15" s="7" t="s">
        <v>11</v>
      </c>
      <c r="C15" s="45"/>
      <c r="D15" s="47"/>
      <c r="E15" s="48">
        <v>3</v>
      </c>
      <c r="F15" s="49"/>
      <c r="G15" s="49"/>
      <c r="H15" s="50"/>
      <c r="I15" s="51">
        <v>2</v>
      </c>
      <c r="J15" s="52">
        <v>6</v>
      </c>
      <c r="K15" s="48"/>
      <c r="L15" s="49">
        <v>7</v>
      </c>
      <c r="M15" s="49">
        <v>5</v>
      </c>
      <c r="N15" s="50"/>
      <c r="O15" s="51"/>
      <c r="P15" s="57">
        <f t="shared" si="4"/>
        <v>6</v>
      </c>
      <c r="V15" s="34">
        <v>8</v>
      </c>
      <c r="W15" s="34">
        <f t="shared" ref="W15:AH15" si="8">COUNTIF(D$5:D$68,8)</f>
        <v>0</v>
      </c>
      <c r="X15" s="34">
        <f t="shared" si="8"/>
        <v>2</v>
      </c>
      <c r="Y15" s="34">
        <f t="shared" si="8"/>
        <v>0</v>
      </c>
      <c r="Z15" s="34">
        <f t="shared" si="8"/>
        <v>2</v>
      </c>
      <c r="AA15" s="34">
        <f t="shared" si="8"/>
        <v>2</v>
      </c>
      <c r="AB15" s="34">
        <f t="shared" si="8"/>
        <v>2</v>
      </c>
      <c r="AC15" s="34">
        <f t="shared" si="8"/>
        <v>0</v>
      </c>
      <c r="AD15" s="34">
        <f t="shared" si="8"/>
        <v>1</v>
      </c>
      <c r="AE15" s="34">
        <f t="shared" si="8"/>
        <v>0</v>
      </c>
      <c r="AF15" s="34">
        <f t="shared" si="8"/>
        <v>2</v>
      </c>
      <c r="AG15" s="34">
        <f t="shared" si="8"/>
        <v>2</v>
      </c>
      <c r="AH15" s="34">
        <f t="shared" si="8"/>
        <v>2</v>
      </c>
    </row>
    <row r="16" spans="1:53" ht="21">
      <c r="A16" s="8">
        <v>12</v>
      </c>
      <c r="B16" s="7" t="s">
        <v>34</v>
      </c>
      <c r="C16" s="45"/>
      <c r="D16" s="47">
        <v>6</v>
      </c>
      <c r="E16" s="48"/>
      <c r="F16" s="49"/>
      <c r="G16" s="49">
        <v>1</v>
      </c>
      <c r="H16" s="50"/>
      <c r="I16" s="51">
        <v>8</v>
      </c>
      <c r="J16" s="52"/>
      <c r="K16" s="48">
        <v>3</v>
      </c>
      <c r="L16" s="49"/>
      <c r="M16" s="49"/>
      <c r="N16" s="50">
        <v>4</v>
      </c>
      <c r="O16" s="51"/>
      <c r="P16" s="57">
        <f t="shared" si="4"/>
        <v>6</v>
      </c>
    </row>
    <row r="17" spans="1:21" ht="21">
      <c r="A17" s="8">
        <v>13</v>
      </c>
      <c r="B17" s="7" t="s">
        <v>7</v>
      </c>
      <c r="C17" s="45"/>
      <c r="D17" s="47"/>
      <c r="E17" s="48">
        <v>4</v>
      </c>
      <c r="F17" s="49"/>
      <c r="G17" s="49">
        <v>6</v>
      </c>
      <c r="H17" s="50"/>
      <c r="I17" s="51"/>
      <c r="J17" s="52"/>
      <c r="K17" s="48"/>
      <c r="L17" s="49"/>
      <c r="M17" s="49"/>
      <c r="N17" s="50"/>
      <c r="O17" s="51">
        <v>5</v>
      </c>
      <c r="P17" s="57">
        <f t="shared" si="4"/>
        <v>4</v>
      </c>
    </row>
    <row r="18" spans="1:21" ht="21">
      <c r="A18" s="8">
        <v>14</v>
      </c>
      <c r="B18" s="7" t="s">
        <v>35</v>
      </c>
      <c r="C18" s="45"/>
      <c r="D18" s="47"/>
      <c r="E18" s="48">
        <v>3</v>
      </c>
      <c r="F18" s="49"/>
      <c r="G18" s="49"/>
      <c r="H18" s="50"/>
      <c r="I18" s="51"/>
      <c r="J18" s="52"/>
      <c r="K18" s="48"/>
      <c r="L18" s="49"/>
      <c r="M18" s="49"/>
      <c r="N18" s="50">
        <v>7</v>
      </c>
      <c r="O18" s="51">
        <v>6</v>
      </c>
      <c r="P18" s="57">
        <f t="shared" si="4"/>
        <v>3</v>
      </c>
      <c r="U18" s="1"/>
    </row>
    <row r="19" spans="1:21" ht="21">
      <c r="A19" s="8">
        <v>15</v>
      </c>
      <c r="B19" s="7" t="s">
        <v>36</v>
      </c>
      <c r="C19" s="45"/>
      <c r="D19" s="47"/>
      <c r="E19" s="48">
        <v>6</v>
      </c>
      <c r="F19" s="49">
        <v>1</v>
      </c>
      <c r="G19" s="49"/>
      <c r="H19" s="50">
        <v>3</v>
      </c>
      <c r="I19" s="51">
        <v>8</v>
      </c>
      <c r="J19" s="52"/>
      <c r="K19" s="48"/>
      <c r="L19" s="49"/>
      <c r="M19" s="49"/>
      <c r="N19" s="50"/>
      <c r="O19" s="51"/>
      <c r="P19" s="57">
        <f t="shared" si="4"/>
        <v>4</v>
      </c>
    </row>
    <row r="20" spans="1:21" ht="21">
      <c r="A20" s="8">
        <v>16</v>
      </c>
      <c r="B20" s="7" t="s">
        <v>37</v>
      </c>
      <c r="C20" s="45"/>
      <c r="D20" s="47"/>
      <c r="E20" s="48"/>
      <c r="F20" s="49"/>
      <c r="G20" s="49">
        <v>8</v>
      </c>
      <c r="H20" s="50">
        <v>2</v>
      </c>
      <c r="I20" s="51">
        <v>1</v>
      </c>
      <c r="J20" s="52">
        <v>7</v>
      </c>
      <c r="K20" s="48">
        <v>4</v>
      </c>
      <c r="L20" s="49">
        <v>5</v>
      </c>
      <c r="M20" s="49"/>
      <c r="N20" s="50"/>
      <c r="O20" s="51"/>
      <c r="P20" s="57">
        <f t="shared" si="4"/>
        <v>7</v>
      </c>
    </row>
    <row r="21" spans="1:21" ht="21">
      <c r="A21" s="8">
        <v>17</v>
      </c>
      <c r="B21" s="7" t="s">
        <v>38</v>
      </c>
      <c r="C21" s="45"/>
      <c r="D21" s="47"/>
      <c r="E21" s="48">
        <v>7</v>
      </c>
      <c r="F21" s="49"/>
      <c r="G21" s="49">
        <v>2</v>
      </c>
      <c r="H21" s="50"/>
      <c r="I21" s="51"/>
      <c r="J21" s="52"/>
      <c r="K21" s="48"/>
      <c r="L21" s="49"/>
      <c r="M21" s="49"/>
      <c r="N21" s="50"/>
      <c r="O21" s="51">
        <v>3</v>
      </c>
      <c r="P21" s="57">
        <f t="shared" si="4"/>
        <v>3</v>
      </c>
    </row>
    <row r="22" spans="1:21" ht="21">
      <c r="A22" s="8">
        <v>18</v>
      </c>
      <c r="B22" s="7" t="s">
        <v>39</v>
      </c>
      <c r="C22" s="45"/>
      <c r="D22" s="47"/>
      <c r="E22" s="48"/>
      <c r="F22" s="49"/>
      <c r="G22" s="49">
        <v>4</v>
      </c>
      <c r="H22" s="50">
        <v>5</v>
      </c>
      <c r="I22" s="51"/>
      <c r="J22" s="52"/>
      <c r="K22" s="48"/>
      <c r="L22" s="49">
        <v>2</v>
      </c>
      <c r="M22" s="49"/>
      <c r="N22" s="50"/>
      <c r="O22" s="51"/>
      <c r="P22" s="57">
        <f t="shared" si="4"/>
        <v>3</v>
      </c>
    </row>
    <row r="23" spans="1:21" ht="21">
      <c r="A23" s="8">
        <v>19</v>
      </c>
      <c r="B23" s="7" t="s">
        <v>40</v>
      </c>
      <c r="C23" s="45"/>
      <c r="D23" s="47">
        <v>5</v>
      </c>
      <c r="E23" s="48"/>
      <c r="F23" s="49"/>
      <c r="G23" s="49"/>
      <c r="H23" s="50"/>
      <c r="I23" s="51"/>
      <c r="J23" s="52"/>
      <c r="K23" s="48"/>
      <c r="L23" s="49">
        <v>3</v>
      </c>
      <c r="M23" s="49"/>
      <c r="N23" s="50">
        <v>6</v>
      </c>
      <c r="O23" s="51">
        <v>7</v>
      </c>
      <c r="P23" s="57">
        <f t="shared" si="4"/>
        <v>4</v>
      </c>
    </row>
    <row r="24" spans="1:21" ht="21">
      <c r="A24" s="8">
        <v>20</v>
      </c>
      <c r="B24" s="7" t="s">
        <v>14</v>
      </c>
      <c r="C24" s="45"/>
      <c r="D24" s="47">
        <v>3</v>
      </c>
      <c r="E24" s="48">
        <v>6</v>
      </c>
      <c r="F24" s="49"/>
      <c r="G24" s="49"/>
      <c r="H24" s="50"/>
      <c r="I24" s="51"/>
      <c r="J24" s="52"/>
      <c r="K24" s="48"/>
      <c r="L24" s="49"/>
      <c r="M24" s="49">
        <v>4</v>
      </c>
      <c r="N24" s="50">
        <v>8</v>
      </c>
      <c r="O24" s="51">
        <v>7</v>
      </c>
      <c r="P24" s="57">
        <f t="shared" si="4"/>
        <v>5</v>
      </c>
    </row>
    <row r="25" spans="1:21" ht="21">
      <c r="A25" s="8">
        <v>21</v>
      </c>
      <c r="B25" s="7" t="s">
        <v>21</v>
      </c>
      <c r="C25" s="45"/>
      <c r="D25" s="47">
        <v>4</v>
      </c>
      <c r="E25" s="48"/>
      <c r="F25" s="49">
        <v>5</v>
      </c>
      <c r="G25" s="49">
        <v>6</v>
      </c>
      <c r="H25" s="50"/>
      <c r="I25" s="51"/>
      <c r="J25" s="52"/>
      <c r="K25" s="48"/>
      <c r="L25" s="49"/>
      <c r="M25" s="49"/>
      <c r="N25" s="50"/>
      <c r="O25" s="51"/>
      <c r="P25" s="57">
        <f t="shared" si="4"/>
        <v>3</v>
      </c>
    </row>
    <row r="26" spans="1:21" ht="21">
      <c r="A26" s="8">
        <v>22</v>
      </c>
      <c r="B26" s="7" t="s">
        <v>19</v>
      </c>
      <c r="C26" s="45"/>
      <c r="D26" s="47"/>
      <c r="E26" s="48"/>
      <c r="F26" s="49">
        <v>7</v>
      </c>
      <c r="G26" s="49">
        <v>1</v>
      </c>
      <c r="H26" s="50"/>
      <c r="I26" s="51"/>
      <c r="J26" s="52"/>
      <c r="K26" s="48">
        <v>4</v>
      </c>
      <c r="L26" s="49"/>
      <c r="M26" s="49"/>
      <c r="N26" s="50"/>
      <c r="O26" s="51"/>
      <c r="P26" s="57">
        <f t="shared" si="4"/>
        <v>3</v>
      </c>
    </row>
    <row r="27" spans="1:21" ht="21">
      <c r="A27" s="8">
        <v>23</v>
      </c>
      <c r="B27" s="7" t="s">
        <v>41</v>
      </c>
      <c r="C27" s="45"/>
      <c r="D27" s="47">
        <v>2</v>
      </c>
      <c r="E27" s="48">
        <v>5</v>
      </c>
      <c r="F27" s="49"/>
      <c r="G27" s="49"/>
      <c r="H27" s="50"/>
      <c r="I27" s="51"/>
      <c r="J27" s="52"/>
      <c r="K27" s="48"/>
      <c r="L27" s="49">
        <v>4</v>
      </c>
      <c r="M27" s="49">
        <v>6</v>
      </c>
      <c r="N27" s="50">
        <v>3</v>
      </c>
      <c r="O27" s="51"/>
      <c r="P27" s="57">
        <f t="shared" si="4"/>
        <v>6</v>
      </c>
    </row>
    <row r="28" spans="1:21" ht="21">
      <c r="A28" s="8">
        <v>24</v>
      </c>
      <c r="B28" s="7" t="s">
        <v>42</v>
      </c>
      <c r="C28" s="45"/>
      <c r="D28" s="47">
        <v>7</v>
      </c>
      <c r="E28" s="48"/>
      <c r="F28" s="49"/>
      <c r="G28" s="49">
        <v>3</v>
      </c>
      <c r="H28" s="50">
        <v>6</v>
      </c>
      <c r="I28" s="51">
        <v>1</v>
      </c>
      <c r="J28" s="52"/>
      <c r="K28" s="48">
        <v>8</v>
      </c>
      <c r="L28" s="49">
        <v>2</v>
      </c>
      <c r="M28" s="49"/>
      <c r="N28" s="50"/>
      <c r="O28" s="51"/>
      <c r="P28" s="57">
        <f t="shared" si="4"/>
        <v>7</v>
      </c>
    </row>
    <row r="29" spans="1:21" ht="21">
      <c r="A29" s="8">
        <v>25</v>
      </c>
      <c r="B29" s="7" t="s">
        <v>43</v>
      </c>
      <c r="C29" s="45"/>
      <c r="D29" s="47">
        <v>4</v>
      </c>
      <c r="E29" s="48"/>
      <c r="F29" s="49">
        <v>6</v>
      </c>
      <c r="G29" s="49"/>
      <c r="H29" s="50">
        <v>3</v>
      </c>
      <c r="I29" s="51"/>
      <c r="J29" s="52"/>
      <c r="K29" s="48">
        <v>1</v>
      </c>
      <c r="L29" s="49"/>
      <c r="M29" s="49">
        <v>5</v>
      </c>
      <c r="N29" s="50"/>
      <c r="O29" s="51"/>
      <c r="P29" s="57">
        <f t="shared" si="4"/>
        <v>6</v>
      </c>
    </row>
    <row r="30" spans="1:21" ht="21">
      <c r="A30" s="8">
        <v>26</v>
      </c>
      <c r="B30" s="7" t="s">
        <v>44</v>
      </c>
      <c r="C30" s="45"/>
      <c r="D30" s="47"/>
      <c r="E30" s="48"/>
      <c r="F30" s="49"/>
      <c r="G30" s="49"/>
      <c r="H30" s="50"/>
      <c r="I30" s="51">
        <v>7</v>
      </c>
      <c r="J30" s="52">
        <v>5</v>
      </c>
      <c r="K30" s="48"/>
      <c r="L30" s="49">
        <v>6</v>
      </c>
      <c r="M30" s="49">
        <v>4</v>
      </c>
      <c r="N30" s="50"/>
      <c r="O30" s="51"/>
      <c r="P30" s="57">
        <f t="shared" si="4"/>
        <v>4</v>
      </c>
    </row>
    <row r="31" spans="1:21" ht="21">
      <c r="A31" s="8">
        <v>27</v>
      </c>
      <c r="B31" s="7" t="s">
        <v>45</v>
      </c>
      <c r="C31" s="45"/>
      <c r="D31" s="47"/>
      <c r="E31" s="48"/>
      <c r="F31" s="49"/>
      <c r="G31" s="49">
        <v>4</v>
      </c>
      <c r="H31" s="50">
        <v>8</v>
      </c>
      <c r="I31" s="51"/>
      <c r="J31" s="52"/>
      <c r="K31" s="48"/>
      <c r="L31" s="49"/>
      <c r="M31" s="49"/>
      <c r="N31" s="50"/>
      <c r="O31" s="51"/>
      <c r="P31" s="57">
        <f t="shared" si="4"/>
        <v>3</v>
      </c>
    </row>
    <row r="32" spans="1:21" ht="21">
      <c r="A32" s="8">
        <v>28</v>
      </c>
      <c r="B32" s="7" t="s">
        <v>15</v>
      </c>
      <c r="C32" s="45"/>
      <c r="D32" s="47"/>
      <c r="E32" s="48">
        <v>5</v>
      </c>
      <c r="F32" s="49"/>
      <c r="G32" s="49"/>
      <c r="H32" s="50"/>
      <c r="I32" s="51"/>
      <c r="J32" s="52"/>
      <c r="K32" s="48"/>
      <c r="L32" s="49">
        <v>3</v>
      </c>
      <c r="M32" s="49"/>
      <c r="N32" s="50">
        <v>1</v>
      </c>
      <c r="O32" s="51"/>
      <c r="P32" s="57">
        <f t="shared" si="4"/>
        <v>4</v>
      </c>
    </row>
    <row r="33" spans="1:16" ht="21">
      <c r="A33" s="8">
        <v>29</v>
      </c>
      <c r="B33" s="7" t="s">
        <v>46</v>
      </c>
      <c r="C33" s="45"/>
      <c r="D33" s="47"/>
      <c r="E33" s="48"/>
      <c r="F33" s="49"/>
      <c r="G33" s="49"/>
      <c r="H33" s="50">
        <v>8</v>
      </c>
      <c r="I33" s="51">
        <v>4</v>
      </c>
      <c r="J33" s="52"/>
      <c r="K33" s="48">
        <v>1</v>
      </c>
      <c r="L33" s="49"/>
      <c r="M33" s="49"/>
      <c r="N33" s="50"/>
      <c r="O33" s="51"/>
      <c r="P33" s="57"/>
    </row>
    <row r="34" spans="1:16" ht="21">
      <c r="A34" s="8">
        <v>30</v>
      </c>
      <c r="B34" s="7" t="s">
        <v>47</v>
      </c>
      <c r="C34" s="45"/>
      <c r="D34" s="47"/>
      <c r="E34" s="48"/>
      <c r="F34" s="49"/>
      <c r="G34" s="49"/>
      <c r="H34" s="50">
        <v>7</v>
      </c>
      <c r="I34" s="51"/>
      <c r="J34" s="52">
        <v>1</v>
      </c>
      <c r="K34" s="48"/>
      <c r="L34" s="49"/>
      <c r="M34" s="49"/>
      <c r="N34" s="50"/>
      <c r="O34" s="51">
        <v>6</v>
      </c>
      <c r="P34" s="57"/>
    </row>
    <row r="35" spans="1:16" ht="21">
      <c r="A35" s="8">
        <v>31</v>
      </c>
      <c r="B35" s="7" t="s">
        <v>12</v>
      </c>
      <c r="C35" s="45"/>
      <c r="D35" s="47"/>
      <c r="E35" s="48"/>
      <c r="F35" s="49"/>
      <c r="G35" s="49"/>
      <c r="H35" s="50"/>
      <c r="I35" s="51"/>
      <c r="J35" s="52"/>
      <c r="K35" s="48"/>
      <c r="L35" s="49"/>
      <c r="M35" s="49">
        <v>8</v>
      </c>
      <c r="N35" s="50">
        <v>1</v>
      </c>
      <c r="O35" s="51">
        <v>5</v>
      </c>
      <c r="P35" s="57"/>
    </row>
    <row r="36" spans="1:16" ht="21">
      <c r="A36" s="8">
        <v>32</v>
      </c>
      <c r="B36" s="7" t="s">
        <v>48</v>
      </c>
      <c r="C36" s="45"/>
      <c r="D36" s="47"/>
      <c r="E36" s="48">
        <v>2</v>
      </c>
      <c r="F36" s="49"/>
      <c r="G36" s="49"/>
      <c r="H36" s="50"/>
      <c r="I36" s="51"/>
      <c r="J36" s="52"/>
      <c r="K36" s="48"/>
      <c r="L36" s="49"/>
      <c r="M36" s="49">
        <v>7</v>
      </c>
      <c r="N36" s="50">
        <v>5</v>
      </c>
      <c r="O36" s="51"/>
      <c r="P36" s="57"/>
    </row>
    <row r="37" spans="1:16" ht="21">
      <c r="A37" s="8">
        <v>33</v>
      </c>
      <c r="B37" s="7" t="s">
        <v>49</v>
      </c>
      <c r="C37" s="45"/>
      <c r="D37" s="47"/>
      <c r="E37" s="48"/>
      <c r="F37" s="49"/>
      <c r="G37" s="49"/>
      <c r="H37" s="50"/>
      <c r="I37" s="51"/>
      <c r="J37" s="52"/>
      <c r="K37" s="48"/>
      <c r="L37" s="49"/>
      <c r="M37" s="49"/>
      <c r="N37" s="50"/>
      <c r="O37" s="51"/>
      <c r="P37" s="57"/>
    </row>
    <row r="38" spans="1:16" ht="21">
      <c r="A38" s="8">
        <v>34</v>
      </c>
      <c r="B38" s="7" t="s">
        <v>50</v>
      </c>
      <c r="C38" s="45"/>
      <c r="D38" s="47"/>
      <c r="E38" s="48"/>
      <c r="F38" s="49"/>
      <c r="G38" s="49"/>
      <c r="H38" s="50"/>
      <c r="I38" s="51"/>
      <c r="J38" s="52"/>
      <c r="K38" s="48"/>
      <c r="L38" s="49"/>
      <c r="M38" s="49"/>
      <c r="N38" s="50"/>
      <c r="O38" s="51"/>
      <c r="P38" s="57"/>
    </row>
    <row r="39" spans="1:16" ht="21">
      <c r="A39" s="8">
        <v>35</v>
      </c>
      <c r="B39" s="7" t="s">
        <v>8</v>
      </c>
      <c r="C39" s="45"/>
      <c r="D39" s="47"/>
      <c r="E39" s="48"/>
      <c r="F39" s="49"/>
      <c r="G39" s="49"/>
      <c r="H39" s="50"/>
      <c r="I39" s="51"/>
      <c r="J39" s="52"/>
      <c r="K39" s="48"/>
      <c r="L39" s="49"/>
      <c r="M39" s="49"/>
      <c r="N39" s="50"/>
      <c r="O39" s="51"/>
      <c r="P39" s="57"/>
    </row>
    <row r="40" spans="1:16" ht="21">
      <c r="A40" s="8">
        <v>36</v>
      </c>
      <c r="B40" s="7" t="s">
        <v>51</v>
      </c>
      <c r="C40" s="45"/>
      <c r="D40" s="47"/>
      <c r="E40" s="48"/>
      <c r="F40" s="49"/>
      <c r="G40" s="49"/>
      <c r="H40" s="50"/>
      <c r="I40" s="51"/>
      <c r="J40" s="52"/>
      <c r="K40" s="48"/>
      <c r="L40" s="49"/>
      <c r="M40" s="49"/>
      <c r="N40" s="50"/>
      <c r="O40" s="51"/>
      <c r="P40" s="57"/>
    </row>
    <row r="41" spans="1:16" ht="21">
      <c r="A41" s="8">
        <v>37</v>
      </c>
      <c r="B41" s="7" t="s">
        <v>9</v>
      </c>
      <c r="C41" s="45"/>
      <c r="D41" s="47"/>
      <c r="E41" s="48"/>
      <c r="F41" s="49"/>
      <c r="G41" s="49"/>
      <c r="H41" s="50"/>
      <c r="I41" s="51"/>
      <c r="J41" s="52"/>
      <c r="K41" s="48"/>
      <c r="L41" s="49"/>
      <c r="M41" s="49"/>
      <c r="N41" s="50"/>
      <c r="O41" s="51"/>
      <c r="P41" s="57"/>
    </row>
    <row r="42" spans="1:16" ht="21">
      <c r="A42" s="8">
        <v>38</v>
      </c>
      <c r="B42" s="7" t="s">
        <v>52</v>
      </c>
      <c r="C42" s="45"/>
      <c r="D42" s="47"/>
      <c r="E42" s="48"/>
      <c r="F42" s="49"/>
      <c r="G42" s="49"/>
      <c r="H42" s="50"/>
      <c r="I42" s="51"/>
      <c r="J42" s="52"/>
      <c r="K42" s="48"/>
      <c r="L42" s="49"/>
      <c r="M42" s="49"/>
      <c r="N42" s="50"/>
      <c r="O42" s="51"/>
      <c r="P42" s="57"/>
    </row>
    <row r="43" spans="1:16" ht="21">
      <c r="A43" s="8">
        <v>39</v>
      </c>
      <c r="B43" s="7" t="s">
        <v>53</v>
      </c>
      <c r="C43" s="45"/>
      <c r="D43" s="47"/>
      <c r="E43" s="48"/>
      <c r="F43" s="49"/>
      <c r="G43" s="49"/>
      <c r="H43" s="50"/>
      <c r="I43" s="51"/>
      <c r="J43" s="52"/>
      <c r="K43" s="48"/>
      <c r="L43" s="49"/>
      <c r="M43" s="49"/>
      <c r="N43" s="50"/>
      <c r="O43" s="51"/>
      <c r="P43" s="57"/>
    </row>
    <row r="44" spans="1:16" ht="21">
      <c r="A44" s="8">
        <v>40</v>
      </c>
      <c r="B44" s="7" t="s">
        <v>22</v>
      </c>
      <c r="C44" s="45"/>
      <c r="D44" s="47"/>
      <c r="E44" s="48"/>
      <c r="F44" s="49"/>
      <c r="G44" s="49"/>
      <c r="H44" s="50"/>
      <c r="I44" s="51"/>
      <c r="J44" s="52"/>
      <c r="K44" s="48"/>
      <c r="L44" s="49"/>
      <c r="M44" s="49"/>
      <c r="N44" s="50"/>
      <c r="O44" s="51"/>
      <c r="P44" s="57"/>
    </row>
    <row r="45" spans="1:16" ht="21">
      <c r="A45" s="8">
        <v>41</v>
      </c>
      <c r="B45" s="7" t="s">
        <v>54</v>
      </c>
      <c r="C45" s="45"/>
      <c r="D45" s="47"/>
      <c r="E45" s="48"/>
      <c r="F45" s="49"/>
      <c r="G45" s="49"/>
      <c r="H45" s="50"/>
      <c r="I45" s="51"/>
      <c r="J45" s="52"/>
      <c r="K45" s="48"/>
      <c r="L45" s="49"/>
      <c r="M45" s="49"/>
      <c r="N45" s="50"/>
      <c r="O45" s="51"/>
      <c r="P45" s="57"/>
    </row>
    <row r="46" spans="1:16" ht="21">
      <c r="A46" s="8">
        <v>42</v>
      </c>
      <c r="B46" s="7" t="s">
        <v>55</v>
      </c>
      <c r="C46" s="45"/>
      <c r="D46" s="47"/>
      <c r="E46" s="48"/>
      <c r="F46" s="49"/>
      <c r="G46" s="49"/>
      <c r="H46" s="50"/>
      <c r="I46" s="51"/>
      <c r="J46" s="52"/>
      <c r="K46" s="48"/>
      <c r="L46" s="49"/>
      <c r="M46" s="49"/>
      <c r="N46" s="50"/>
      <c r="O46" s="51"/>
      <c r="P46" s="57"/>
    </row>
    <row r="47" spans="1:16" ht="21">
      <c r="A47" s="8">
        <v>43</v>
      </c>
      <c r="B47" s="7" t="s">
        <v>56</v>
      </c>
      <c r="C47" s="45"/>
      <c r="D47" s="47"/>
      <c r="E47" s="48"/>
      <c r="F47" s="49"/>
      <c r="G47" s="49"/>
      <c r="H47" s="50"/>
      <c r="I47" s="51"/>
      <c r="J47" s="52"/>
      <c r="K47" s="48"/>
      <c r="L47" s="49"/>
      <c r="M47" s="49"/>
      <c r="N47" s="50"/>
      <c r="O47" s="51"/>
      <c r="P47" s="57"/>
    </row>
    <row r="48" spans="1:16" ht="21">
      <c r="A48" s="8">
        <v>44</v>
      </c>
      <c r="B48" s="7" t="s">
        <v>57</v>
      </c>
      <c r="C48" s="45"/>
      <c r="D48" s="47"/>
      <c r="E48" s="48"/>
      <c r="F48" s="49"/>
      <c r="G48" s="49"/>
      <c r="H48" s="50"/>
      <c r="I48" s="51"/>
      <c r="J48" s="52"/>
      <c r="K48" s="48"/>
      <c r="L48" s="49"/>
      <c r="M48" s="49"/>
      <c r="N48" s="50"/>
      <c r="O48" s="51"/>
      <c r="P48" s="57"/>
    </row>
    <row r="49" spans="1:16" ht="21">
      <c r="A49" s="8">
        <v>45</v>
      </c>
      <c r="B49" s="7" t="s">
        <v>58</v>
      </c>
      <c r="C49" s="45"/>
      <c r="D49" s="47"/>
      <c r="E49" s="48"/>
      <c r="F49" s="49"/>
      <c r="G49" s="49"/>
      <c r="H49" s="50"/>
      <c r="I49" s="51"/>
      <c r="J49" s="52"/>
      <c r="K49" s="48"/>
      <c r="L49" s="49"/>
      <c r="M49" s="49"/>
      <c r="N49" s="50"/>
      <c r="O49" s="51"/>
      <c r="P49" s="57"/>
    </row>
    <row r="50" spans="1:16" ht="21">
      <c r="A50" s="8">
        <v>46</v>
      </c>
      <c r="B50" s="7" t="s">
        <v>59</v>
      </c>
      <c r="C50" s="45"/>
      <c r="D50" s="47"/>
      <c r="E50" s="48"/>
      <c r="F50" s="49"/>
      <c r="G50" s="49"/>
      <c r="H50" s="50"/>
      <c r="I50" s="51"/>
      <c r="J50" s="52"/>
      <c r="K50" s="48"/>
      <c r="L50" s="49"/>
      <c r="M50" s="49"/>
      <c r="N50" s="50"/>
      <c r="O50" s="51"/>
      <c r="P50" s="57"/>
    </row>
    <row r="51" spans="1:16" ht="21">
      <c r="A51" s="8">
        <v>47</v>
      </c>
      <c r="B51" s="7" t="s">
        <v>60</v>
      </c>
      <c r="C51" s="45"/>
      <c r="D51" s="47"/>
      <c r="E51" s="48"/>
      <c r="F51" s="49"/>
      <c r="G51" s="49"/>
      <c r="H51" s="50"/>
      <c r="I51" s="51"/>
      <c r="J51" s="52"/>
      <c r="K51" s="48"/>
      <c r="L51" s="49"/>
      <c r="M51" s="49"/>
      <c r="N51" s="50"/>
      <c r="O51" s="51"/>
      <c r="P51" s="57"/>
    </row>
    <row r="52" spans="1:16" ht="21">
      <c r="A52" s="8">
        <v>48</v>
      </c>
      <c r="B52" s="7" t="s">
        <v>61</v>
      </c>
      <c r="C52" s="45"/>
      <c r="D52" s="47"/>
      <c r="E52" s="48"/>
      <c r="F52" s="49"/>
      <c r="G52" s="49"/>
      <c r="H52" s="50"/>
      <c r="I52" s="51"/>
      <c r="J52" s="52"/>
      <c r="K52" s="48"/>
      <c r="L52" s="49"/>
      <c r="M52" s="49"/>
      <c r="N52" s="50"/>
      <c r="O52" s="51"/>
      <c r="P52" s="57"/>
    </row>
    <row r="53" spans="1:16" ht="21">
      <c r="A53" s="8">
        <v>49</v>
      </c>
      <c r="B53" s="7" t="s">
        <v>17</v>
      </c>
      <c r="C53" s="45"/>
      <c r="D53" s="47"/>
      <c r="E53" s="48"/>
      <c r="F53" s="49"/>
      <c r="G53" s="49"/>
      <c r="H53" s="50"/>
      <c r="I53" s="51"/>
      <c r="J53" s="52"/>
      <c r="K53" s="48"/>
      <c r="L53" s="49"/>
      <c r="M53" s="49"/>
      <c r="N53" s="50"/>
      <c r="O53" s="51"/>
      <c r="P53" s="57"/>
    </row>
    <row r="54" spans="1:16" ht="21">
      <c r="A54" s="8">
        <v>50</v>
      </c>
      <c r="B54" s="7" t="s">
        <v>62</v>
      </c>
      <c r="C54" s="45"/>
      <c r="D54" s="47"/>
      <c r="E54" s="48"/>
      <c r="F54" s="49"/>
      <c r="G54" s="49"/>
      <c r="H54" s="50"/>
      <c r="I54" s="51"/>
      <c r="J54" s="52"/>
      <c r="K54" s="48"/>
      <c r="L54" s="49"/>
      <c r="M54" s="49"/>
      <c r="N54" s="50"/>
      <c r="O54" s="51"/>
      <c r="P54" s="57"/>
    </row>
    <row r="55" spans="1:16" ht="21">
      <c r="A55" s="8">
        <v>51</v>
      </c>
      <c r="B55" s="7" t="s">
        <v>63</v>
      </c>
      <c r="C55" s="45"/>
      <c r="D55" s="47"/>
      <c r="E55" s="48"/>
      <c r="F55" s="49"/>
      <c r="G55" s="49"/>
      <c r="H55" s="50"/>
      <c r="I55" s="51"/>
      <c r="J55" s="52"/>
      <c r="K55" s="48"/>
      <c r="L55" s="49"/>
      <c r="M55" s="49"/>
      <c r="N55" s="50"/>
      <c r="O55" s="51"/>
      <c r="P55" s="57"/>
    </row>
    <row r="56" spans="1:16" ht="21">
      <c r="A56" s="8">
        <v>52</v>
      </c>
      <c r="B56" s="7" t="s">
        <v>64</v>
      </c>
      <c r="C56" s="45"/>
      <c r="D56" s="47"/>
      <c r="E56" s="48"/>
      <c r="F56" s="49"/>
      <c r="G56" s="49"/>
      <c r="H56" s="50"/>
      <c r="I56" s="51"/>
      <c r="J56" s="52"/>
      <c r="K56" s="48"/>
      <c r="L56" s="49"/>
      <c r="M56" s="49"/>
      <c r="N56" s="50"/>
      <c r="O56" s="51"/>
      <c r="P56" s="57"/>
    </row>
    <row r="57" spans="1:16" ht="21">
      <c r="A57" s="8">
        <v>53</v>
      </c>
      <c r="B57" s="7" t="s">
        <v>65</v>
      </c>
      <c r="C57" s="45"/>
      <c r="D57" s="47"/>
      <c r="E57" s="48"/>
      <c r="F57" s="49"/>
      <c r="G57" s="49"/>
      <c r="H57" s="50"/>
      <c r="I57" s="51"/>
      <c r="J57" s="52"/>
      <c r="K57" s="48"/>
      <c r="L57" s="49"/>
      <c r="M57" s="49"/>
      <c r="N57" s="50"/>
      <c r="O57" s="51"/>
      <c r="P57" s="57"/>
    </row>
    <row r="58" spans="1:16" ht="21">
      <c r="A58" s="8">
        <v>54</v>
      </c>
      <c r="B58" s="7" t="s">
        <v>66</v>
      </c>
      <c r="C58" s="45"/>
      <c r="D58" s="47"/>
      <c r="E58" s="48"/>
      <c r="F58" s="49"/>
      <c r="G58" s="49"/>
      <c r="H58" s="50"/>
      <c r="I58" s="51"/>
      <c r="J58" s="52"/>
      <c r="K58" s="48"/>
      <c r="L58" s="49"/>
      <c r="M58" s="49"/>
      <c r="N58" s="50"/>
      <c r="O58" s="51"/>
      <c r="P58" s="57"/>
    </row>
    <row r="59" spans="1:16" ht="21">
      <c r="A59" s="8">
        <v>55</v>
      </c>
      <c r="B59" s="7" t="s">
        <v>10</v>
      </c>
      <c r="C59" s="45"/>
      <c r="D59" s="47"/>
      <c r="E59" s="48"/>
      <c r="F59" s="49"/>
      <c r="G59" s="49"/>
      <c r="H59" s="50"/>
      <c r="I59" s="51"/>
      <c r="J59" s="52"/>
      <c r="K59" s="48"/>
      <c r="L59" s="49"/>
      <c r="M59" s="49"/>
      <c r="N59" s="50"/>
      <c r="O59" s="51"/>
      <c r="P59" s="57"/>
    </row>
    <row r="60" spans="1:16" ht="21">
      <c r="A60" s="8">
        <v>56</v>
      </c>
      <c r="B60" s="7" t="s">
        <v>20</v>
      </c>
      <c r="C60" s="45"/>
      <c r="D60" s="47"/>
      <c r="E60" s="48"/>
      <c r="F60" s="49"/>
      <c r="G60" s="49"/>
      <c r="H60" s="50"/>
      <c r="I60" s="51"/>
      <c r="J60" s="52"/>
      <c r="K60" s="48"/>
      <c r="L60" s="49"/>
      <c r="M60" s="49"/>
      <c r="N60" s="50"/>
      <c r="O60" s="51"/>
      <c r="P60" s="57"/>
    </row>
    <row r="61" spans="1:16" ht="21">
      <c r="A61" s="8">
        <v>57</v>
      </c>
      <c r="B61" s="7" t="s">
        <v>67</v>
      </c>
      <c r="C61" s="45"/>
      <c r="D61" s="47"/>
      <c r="E61" s="48"/>
      <c r="F61" s="49"/>
      <c r="G61" s="49"/>
      <c r="H61" s="50"/>
      <c r="I61" s="51"/>
      <c r="J61" s="52"/>
      <c r="K61" s="48"/>
      <c r="L61" s="49"/>
      <c r="M61" s="49"/>
      <c r="N61" s="50"/>
      <c r="O61" s="51"/>
      <c r="P61" s="57"/>
    </row>
    <row r="62" spans="1:16" ht="21">
      <c r="A62" s="8">
        <v>58</v>
      </c>
      <c r="B62" s="7" t="s">
        <v>16</v>
      </c>
      <c r="C62" s="45"/>
      <c r="D62" s="47"/>
      <c r="E62" s="48"/>
      <c r="F62" s="49"/>
      <c r="G62" s="49"/>
      <c r="H62" s="50"/>
      <c r="I62" s="51"/>
      <c r="J62" s="52"/>
      <c r="K62" s="48"/>
      <c r="L62" s="49"/>
      <c r="M62" s="49"/>
      <c r="N62" s="50"/>
      <c r="O62" s="51"/>
      <c r="P62" s="57"/>
    </row>
    <row r="63" spans="1:16" ht="21">
      <c r="A63" s="8">
        <v>59</v>
      </c>
      <c r="B63" s="7" t="s">
        <v>68</v>
      </c>
      <c r="C63" s="45"/>
      <c r="D63" s="47"/>
      <c r="E63" s="48"/>
      <c r="F63" s="49"/>
      <c r="G63" s="49"/>
      <c r="H63" s="50"/>
      <c r="I63" s="51"/>
      <c r="J63" s="52"/>
      <c r="K63" s="48"/>
      <c r="L63" s="49"/>
      <c r="M63" s="49"/>
      <c r="N63" s="50"/>
      <c r="O63" s="51"/>
      <c r="P63" s="57"/>
    </row>
    <row r="64" spans="1:16" ht="21">
      <c r="A64" s="8">
        <v>60</v>
      </c>
      <c r="B64" s="7" t="s">
        <v>69</v>
      </c>
      <c r="C64" s="45"/>
      <c r="D64" s="47"/>
      <c r="E64" s="48"/>
      <c r="F64" s="49"/>
      <c r="G64" s="49"/>
      <c r="H64" s="50"/>
      <c r="I64" s="51"/>
      <c r="J64" s="52"/>
      <c r="K64" s="48"/>
      <c r="L64" s="49"/>
      <c r="M64" s="49"/>
      <c r="N64" s="50"/>
      <c r="O64" s="51"/>
      <c r="P64" s="57"/>
    </row>
    <row r="65" spans="1:16" ht="21">
      <c r="A65" s="8">
        <v>61</v>
      </c>
      <c r="B65" s="7" t="s">
        <v>70</v>
      </c>
      <c r="C65" s="45"/>
      <c r="D65" s="47"/>
      <c r="E65" s="48"/>
      <c r="F65" s="49"/>
      <c r="G65" s="49"/>
      <c r="H65" s="50"/>
      <c r="I65" s="51"/>
      <c r="J65" s="52"/>
      <c r="K65" s="48"/>
      <c r="L65" s="49"/>
      <c r="M65" s="49"/>
      <c r="N65" s="50"/>
      <c r="O65" s="51"/>
      <c r="P65" s="57"/>
    </row>
    <row r="66" spans="1:16" ht="21">
      <c r="A66" s="8">
        <v>62</v>
      </c>
      <c r="B66" s="7" t="s">
        <v>71</v>
      </c>
      <c r="C66" s="45"/>
      <c r="D66" s="47"/>
      <c r="E66" s="48"/>
      <c r="F66" s="49"/>
      <c r="G66" s="49"/>
      <c r="H66" s="50"/>
      <c r="I66" s="51"/>
      <c r="J66" s="52"/>
      <c r="K66" s="48"/>
      <c r="L66" s="49"/>
      <c r="M66" s="49"/>
      <c r="N66" s="50"/>
      <c r="O66" s="51"/>
      <c r="P66" s="57"/>
    </row>
    <row r="67" spans="1:16" ht="21">
      <c r="A67" s="8">
        <v>63</v>
      </c>
      <c r="B67" s="7" t="s">
        <v>18</v>
      </c>
      <c r="C67" s="45"/>
      <c r="D67" s="47"/>
      <c r="E67" s="48"/>
      <c r="F67" s="49"/>
      <c r="G67" s="49"/>
      <c r="H67" s="50"/>
      <c r="I67" s="51"/>
      <c r="J67" s="52"/>
      <c r="K67" s="48"/>
      <c r="L67" s="49"/>
      <c r="M67" s="49"/>
      <c r="N67" s="50"/>
      <c r="O67" s="51"/>
      <c r="P67" s="57"/>
    </row>
    <row r="68" spans="1:16" ht="21.6" thickBot="1">
      <c r="A68" s="9">
        <v>64</v>
      </c>
      <c r="B68" s="12" t="s">
        <v>72</v>
      </c>
      <c r="C68" s="46" t="s">
        <v>94</v>
      </c>
      <c r="D68" s="47"/>
      <c r="E68" s="48"/>
      <c r="F68" s="49"/>
      <c r="G68" s="49"/>
      <c r="H68" s="50"/>
      <c r="I68" s="51"/>
      <c r="J68" s="52"/>
      <c r="K68" s="48"/>
      <c r="L68" s="49"/>
      <c r="M68" s="49"/>
      <c r="N68" s="50"/>
      <c r="O68" s="51"/>
      <c r="P68" s="57"/>
    </row>
    <row r="70" spans="1:16">
      <c r="C70">
        <v>1</v>
      </c>
    </row>
    <row r="71" spans="1:16">
      <c r="C71">
        <v>2</v>
      </c>
    </row>
    <row r="72" spans="1:16">
      <c r="C72">
        <v>3</v>
      </c>
    </row>
    <row r="73" spans="1:16">
      <c r="C73">
        <v>4</v>
      </c>
    </row>
    <row r="74" spans="1:16">
      <c r="C74">
        <v>5</v>
      </c>
    </row>
    <row r="75" spans="1:16">
      <c r="C75">
        <v>6</v>
      </c>
    </row>
    <row r="76" spans="1:16">
      <c r="C76">
        <v>7</v>
      </c>
    </row>
    <row r="77" spans="1:16">
      <c r="C77">
        <v>8</v>
      </c>
    </row>
  </sheetData>
  <mergeCells count="42">
    <mergeCell ref="AM12:AM13"/>
    <mergeCell ref="AS12:AS13"/>
    <mergeCell ref="AL5:AQ5"/>
    <mergeCell ref="AR5:AW5"/>
    <mergeCell ref="AL6:AL7"/>
    <mergeCell ref="AM8:AM9"/>
    <mergeCell ref="AS8:AS9"/>
    <mergeCell ref="AM10:AM11"/>
    <mergeCell ref="AS10:AS11"/>
    <mergeCell ref="AM6:AM7"/>
    <mergeCell ref="AN6:AO6"/>
    <mergeCell ref="AS6:AS7"/>
    <mergeCell ref="AR6:AR7"/>
    <mergeCell ref="Y6:Z6"/>
    <mergeCell ref="AA6:AB6"/>
    <mergeCell ref="A1:A4"/>
    <mergeCell ref="C1:C4"/>
    <mergeCell ref="D1:I1"/>
    <mergeCell ref="J1:O1"/>
    <mergeCell ref="D2:E2"/>
    <mergeCell ref="F2:G2"/>
    <mergeCell ref="H2:I2"/>
    <mergeCell ref="J2:K2"/>
    <mergeCell ref="L2:M2"/>
    <mergeCell ref="N2:O2"/>
    <mergeCell ref="B1:B4"/>
    <mergeCell ref="AC6:AD6"/>
    <mergeCell ref="AE6:AF6"/>
    <mergeCell ref="S4:T5"/>
    <mergeCell ref="S6:T6"/>
    <mergeCell ref="AL4:AW4"/>
    <mergeCell ref="AW6:AW7"/>
    <mergeCell ref="AT6:AU6"/>
    <mergeCell ref="AV6:AV7"/>
    <mergeCell ref="AP6:AP7"/>
    <mergeCell ref="AQ6:AQ7"/>
    <mergeCell ref="W5:AB5"/>
    <mergeCell ref="AC5:AH5"/>
    <mergeCell ref="W4:AH4"/>
    <mergeCell ref="V4:V7"/>
    <mergeCell ref="AG6:AH6"/>
    <mergeCell ref="W6:X6"/>
  </mergeCells>
  <conditionalFormatting sqref="D5:O69">
    <cfRule type="expression" dxfId="2" priority="2">
      <formula>$C5=D$3</formula>
    </cfRule>
    <cfRule type="expression" dxfId="1" priority="3">
      <formula>$C5=D$4</formula>
    </cfRule>
  </conditionalFormatting>
  <conditionalFormatting sqref="J5:O69">
    <cfRule type="expression" dxfId="0" priority="1">
      <formula>AND(J5&gt;0,D5&gt;0)</formula>
    </cfRule>
  </conditionalFormatting>
  <dataValidations count="1">
    <dataValidation type="list" allowBlank="1" showInputMessage="1" showErrorMessage="1" sqref="C5:C68">
      <formula1>$BA$6:$BA$13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البيانات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M.A.S tech</dc:creator>
  <cp:lastModifiedBy>Tarek Mahmoud</cp:lastModifiedBy>
  <cp:lastPrinted>2018-12-28T06:47:57Z</cp:lastPrinted>
  <dcterms:created xsi:type="dcterms:W3CDTF">2018-12-27T11:40:52Z</dcterms:created>
  <dcterms:modified xsi:type="dcterms:W3CDTF">2019-03-24T15:24:44Z</dcterms:modified>
</cp:coreProperties>
</file>