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hmoud.abdelfattah\Desktop\"/>
    </mc:Choice>
  </mc:AlternateContent>
  <bookViews>
    <workbookView xWindow="0" yWindow="0" windowWidth="28800" windowHeight="12300" activeTab="1"/>
  </bookViews>
  <sheets>
    <sheet name="الرصيد" sheetId="7" r:id="rId1"/>
    <sheet name="وارد" sheetId="1" r:id="rId2"/>
    <sheet name="منصرف" sheetId="3" r:id="rId3"/>
    <sheet name="غيار رولة دهان كبيره " sheetId="6" r:id="rId4"/>
    <sheet name="يد رولة دهان كبيره" sheetId="5" r:id="rId5"/>
  </sheets>
  <externalReferences>
    <externalReference r:id="rId6"/>
  </externalReferences>
  <definedNames>
    <definedName name="_xlnm._FilterDatabase" localSheetId="0" hidden="1">الرصيد!$A$2:$G$43</definedName>
    <definedName name="_xlnm._FilterDatabase" localSheetId="3" hidden="1">'غيار رولة دهان كبيره '!$A$7:$P$59</definedName>
    <definedName name="_xlnm._FilterDatabase" localSheetId="4" hidden="1">'يد رولة دهان كبيره'!$A$7:$P$59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3" i="7" l="1"/>
  <c r="F43" i="7"/>
  <c r="D43" i="7"/>
  <c r="G42" i="7"/>
  <c r="F42" i="7"/>
  <c r="D42" i="7"/>
  <c r="G41" i="7"/>
  <c r="F41" i="7"/>
  <c r="D41" i="7"/>
  <c r="G40" i="7"/>
  <c r="F40" i="7"/>
  <c r="D40" i="7"/>
  <c r="G39" i="7"/>
  <c r="F39" i="7"/>
  <c r="D39" i="7"/>
  <c r="G38" i="7"/>
  <c r="F38" i="7"/>
  <c r="D38" i="7"/>
  <c r="G37" i="7"/>
  <c r="F37" i="7"/>
  <c r="D37" i="7"/>
  <c r="G36" i="7"/>
  <c r="F36" i="7"/>
  <c r="D36" i="7"/>
  <c r="G35" i="7"/>
  <c r="F35" i="7"/>
  <c r="D35" i="7"/>
  <c r="G34" i="7"/>
  <c r="F34" i="7"/>
  <c r="D34" i="7"/>
  <c r="G33" i="7"/>
  <c r="F33" i="7"/>
  <c r="D33" i="7"/>
  <c r="G32" i="7"/>
  <c r="F32" i="7"/>
  <c r="D32" i="7"/>
  <c r="G31" i="7"/>
  <c r="F31" i="7"/>
  <c r="D31" i="7"/>
  <c r="G30" i="7"/>
  <c r="F30" i="7"/>
  <c r="D30" i="7"/>
  <c r="G29" i="7"/>
  <c r="F29" i="7"/>
  <c r="D29" i="7"/>
  <c r="G28" i="7"/>
  <c r="F28" i="7"/>
  <c r="D28" i="7"/>
  <c r="G27" i="7"/>
  <c r="F27" i="7"/>
  <c r="D27" i="7"/>
  <c r="G26" i="7"/>
  <c r="F26" i="7"/>
  <c r="D26" i="7"/>
  <c r="G25" i="7"/>
  <c r="F25" i="7"/>
  <c r="D25" i="7"/>
  <c r="G24" i="7"/>
  <c r="F24" i="7"/>
  <c r="D24" i="7"/>
  <c r="G23" i="7"/>
  <c r="F23" i="7"/>
  <c r="D23" i="7"/>
  <c r="G22" i="7"/>
  <c r="F22" i="7"/>
  <c r="D22" i="7"/>
  <c r="G21" i="7"/>
  <c r="F21" i="7"/>
  <c r="D21" i="7"/>
  <c r="G20" i="7"/>
  <c r="F20" i="7"/>
  <c r="D20" i="7"/>
  <c r="G19" i="7"/>
  <c r="F19" i="7"/>
  <c r="D19" i="7"/>
  <c r="G18" i="7"/>
  <c r="F18" i="7"/>
  <c r="D18" i="7"/>
  <c r="G17" i="7"/>
  <c r="F17" i="7"/>
  <c r="D17" i="7"/>
  <c r="G16" i="7"/>
  <c r="F16" i="7"/>
  <c r="D16" i="7"/>
  <c r="G15" i="7"/>
  <c r="F15" i="7"/>
  <c r="D15" i="7"/>
  <c r="G14" i="7"/>
  <c r="F14" i="7"/>
  <c r="D14" i="7"/>
  <c r="G13" i="7"/>
  <c r="F13" i="7"/>
  <c r="D13" i="7"/>
  <c r="G12" i="7"/>
  <c r="F12" i="7"/>
  <c r="D12" i="7"/>
  <c r="G11" i="7"/>
  <c r="F11" i="7"/>
  <c r="D11" i="7"/>
  <c r="G10" i="7"/>
  <c r="F10" i="7"/>
  <c r="D10" i="7"/>
  <c r="G9" i="7"/>
  <c r="F9" i="7"/>
  <c r="D9" i="7"/>
  <c r="G8" i="7"/>
  <c r="F8" i="7"/>
  <c r="D8" i="7"/>
  <c r="G7" i="7"/>
  <c r="F7" i="7"/>
  <c r="D7" i="7"/>
  <c r="G6" i="7"/>
  <c r="F6" i="7"/>
  <c r="D6" i="7"/>
  <c r="G5" i="7"/>
  <c r="F5" i="7"/>
  <c r="D5" i="7"/>
  <c r="H4" i="7"/>
  <c r="G4" i="7"/>
  <c r="F4" i="7"/>
  <c r="D4" i="7"/>
  <c r="G3" i="7"/>
  <c r="F3" i="7"/>
  <c r="D3" i="7"/>
  <c r="I59" i="6"/>
  <c r="H59" i="6"/>
  <c r="D59" i="6"/>
  <c r="J59" i="6" s="1"/>
  <c r="C59" i="6"/>
  <c r="O58" i="6"/>
  <c r="J58" i="6"/>
  <c r="O57" i="6"/>
  <c r="J57" i="6"/>
  <c r="O56" i="6"/>
  <c r="J56" i="6"/>
  <c r="O55" i="6"/>
  <c r="J55" i="6"/>
  <c r="O54" i="6"/>
  <c r="J54" i="6"/>
  <c r="O53" i="6"/>
  <c r="J53" i="6"/>
  <c r="O52" i="6"/>
  <c r="J52" i="6"/>
  <c r="O51" i="6"/>
  <c r="J51" i="6"/>
  <c r="O50" i="6"/>
  <c r="J50" i="6"/>
  <c r="O49" i="6"/>
  <c r="J49" i="6"/>
  <c r="O48" i="6"/>
  <c r="J48" i="6"/>
  <c r="O47" i="6"/>
  <c r="J47" i="6"/>
  <c r="O46" i="6"/>
  <c r="J46" i="6"/>
  <c r="O45" i="6"/>
  <c r="J45" i="6"/>
  <c r="O44" i="6"/>
  <c r="J44" i="6"/>
  <c r="O43" i="6"/>
  <c r="J43" i="6"/>
  <c r="O42" i="6"/>
  <c r="J42" i="6"/>
  <c r="O41" i="6"/>
  <c r="J41" i="6"/>
  <c r="O40" i="6"/>
  <c r="J40" i="6"/>
  <c r="O39" i="6"/>
  <c r="J39" i="6"/>
  <c r="O38" i="6"/>
  <c r="J38" i="6"/>
  <c r="O37" i="6"/>
  <c r="J37" i="6"/>
  <c r="O36" i="6"/>
  <c r="J36" i="6"/>
  <c r="O34" i="6"/>
  <c r="J34" i="6"/>
  <c r="O33" i="6"/>
  <c r="J33" i="6"/>
  <c r="O32" i="6"/>
  <c r="J32" i="6"/>
  <c r="J31" i="6"/>
  <c r="O30" i="6"/>
  <c r="J30" i="6"/>
  <c r="O29" i="6"/>
  <c r="J29" i="6"/>
  <c r="O28" i="6"/>
  <c r="J28" i="6"/>
  <c r="O27" i="6"/>
  <c r="J27" i="6"/>
  <c r="O26" i="6"/>
  <c r="J26" i="6"/>
  <c r="O24" i="6"/>
  <c r="J24" i="6"/>
  <c r="O23" i="6"/>
  <c r="J23" i="6"/>
  <c r="O22" i="6"/>
  <c r="J22" i="6"/>
  <c r="O21" i="6"/>
  <c r="J21" i="6"/>
  <c r="J20" i="6"/>
  <c r="J19" i="6"/>
  <c r="O18" i="6"/>
  <c r="J18" i="6"/>
  <c r="O17" i="6"/>
  <c r="J17" i="6"/>
  <c r="J16" i="6"/>
  <c r="J15" i="6"/>
  <c r="O14" i="6"/>
  <c r="J14" i="6"/>
  <c r="J13" i="6"/>
  <c r="O12" i="6"/>
  <c r="J12" i="6"/>
  <c r="O11" i="6"/>
  <c r="J11" i="6"/>
  <c r="O10" i="6"/>
  <c r="J10" i="6"/>
  <c r="K10" i="6" s="1"/>
  <c r="J59" i="5"/>
  <c r="I59" i="5"/>
  <c r="H59" i="5"/>
  <c r="P59" i="5" s="1"/>
  <c r="D59" i="5"/>
  <c r="C59" i="5"/>
  <c r="O58" i="5"/>
  <c r="J58" i="5"/>
  <c r="O57" i="5"/>
  <c r="J57" i="5"/>
  <c r="O56" i="5"/>
  <c r="J56" i="5"/>
  <c r="O55" i="5"/>
  <c r="J55" i="5"/>
  <c r="O54" i="5"/>
  <c r="J54" i="5"/>
  <c r="O53" i="5"/>
  <c r="J53" i="5"/>
  <c r="O52" i="5"/>
  <c r="J52" i="5"/>
  <c r="O51" i="5"/>
  <c r="J51" i="5"/>
  <c r="O50" i="5"/>
  <c r="J50" i="5"/>
  <c r="O49" i="5"/>
  <c r="J49" i="5"/>
  <c r="O48" i="5"/>
  <c r="J48" i="5"/>
  <c r="O47" i="5"/>
  <c r="J47" i="5"/>
  <c r="O46" i="5"/>
  <c r="J46" i="5"/>
  <c r="O45" i="5"/>
  <c r="J45" i="5"/>
  <c r="O44" i="5"/>
  <c r="J44" i="5"/>
  <c r="O43" i="5"/>
  <c r="J43" i="5"/>
  <c r="O42" i="5"/>
  <c r="J42" i="5"/>
  <c r="O41" i="5"/>
  <c r="J41" i="5"/>
  <c r="O40" i="5"/>
  <c r="J40" i="5"/>
  <c r="O39" i="5"/>
  <c r="J39" i="5"/>
  <c r="O38" i="5"/>
  <c r="J38" i="5"/>
  <c r="O37" i="5"/>
  <c r="J37" i="5"/>
  <c r="O36" i="5"/>
  <c r="J36" i="5"/>
  <c r="O35" i="5"/>
  <c r="J35" i="5"/>
  <c r="O34" i="5"/>
  <c r="J34" i="5"/>
  <c r="O32" i="5"/>
  <c r="J32" i="5"/>
  <c r="O31" i="5"/>
  <c r="J31" i="5"/>
  <c r="O30" i="5"/>
  <c r="J30" i="5"/>
  <c r="J29" i="5"/>
  <c r="O28" i="5"/>
  <c r="J28" i="5"/>
  <c r="O27" i="5"/>
  <c r="J27" i="5"/>
  <c r="O26" i="5"/>
  <c r="J26" i="5"/>
  <c r="O25" i="5"/>
  <c r="J25" i="5"/>
  <c r="O24" i="5"/>
  <c r="J24" i="5"/>
  <c r="O22" i="5"/>
  <c r="J22" i="5"/>
  <c r="O21" i="5"/>
  <c r="J21" i="5"/>
  <c r="O20" i="5"/>
  <c r="J20" i="5"/>
  <c r="J19" i="5"/>
  <c r="O18" i="5"/>
  <c r="J18" i="5"/>
  <c r="O17" i="5"/>
  <c r="J17" i="5"/>
  <c r="J16" i="5"/>
  <c r="J15" i="5"/>
  <c r="O14" i="5"/>
  <c r="J14" i="5"/>
  <c r="J13" i="5"/>
  <c r="O12" i="5"/>
  <c r="J12" i="5"/>
  <c r="O11" i="5"/>
  <c r="J11" i="5"/>
  <c r="O10" i="5"/>
  <c r="O59" i="5" s="1"/>
  <c r="J10" i="5"/>
  <c r="K10" i="5" s="1"/>
  <c r="K11" i="5" s="1"/>
  <c r="K12" i="5" s="1"/>
  <c r="K13" i="5" s="1"/>
  <c r="K14" i="5" s="1"/>
  <c r="K15" i="5" s="1"/>
  <c r="K16" i="5" s="1"/>
  <c r="K17" i="5" s="1"/>
  <c r="K18" i="5" s="1"/>
  <c r="K19" i="5" s="1"/>
  <c r="K20" i="5" s="1"/>
  <c r="K21" i="5" s="1"/>
  <c r="K22" i="5" s="1"/>
  <c r="K23" i="5" s="1"/>
  <c r="K24" i="5" s="1"/>
  <c r="K25" i="5" s="1"/>
  <c r="K26" i="5" s="1"/>
  <c r="K27" i="5" s="1"/>
  <c r="K28" i="5" s="1"/>
  <c r="K29" i="5" s="1"/>
  <c r="K30" i="5" s="1"/>
  <c r="K31" i="5" s="1"/>
  <c r="K32" i="5" s="1"/>
  <c r="K33" i="5" s="1"/>
  <c r="K34" i="5" s="1"/>
  <c r="K35" i="5" s="1"/>
  <c r="K36" i="5" s="1"/>
  <c r="K37" i="5" s="1"/>
  <c r="K38" i="5" s="1"/>
  <c r="K39" i="5" s="1"/>
  <c r="K40" i="5" s="1"/>
  <c r="K41" i="5" s="1"/>
  <c r="K42" i="5" s="1"/>
  <c r="K43" i="5" s="1"/>
  <c r="K44" i="5" s="1"/>
  <c r="K45" i="5" s="1"/>
  <c r="K46" i="5" s="1"/>
  <c r="K47" i="5" s="1"/>
  <c r="K48" i="5" s="1"/>
  <c r="K49" i="5" s="1"/>
  <c r="K50" i="5" s="1"/>
  <c r="K51" i="5" s="1"/>
  <c r="K52" i="5" s="1"/>
  <c r="K53" i="5" s="1"/>
  <c r="K54" i="5" s="1"/>
  <c r="K55" i="5" s="1"/>
  <c r="K56" i="5" s="1"/>
  <c r="K57" i="5" s="1"/>
  <c r="K58" i="5" s="1"/>
  <c r="K59" i="5" s="1"/>
  <c r="K11" i="6" l="1"/>
  <c r="K12" i="6" s="1"/>
  <c r="K13" i="6" s="1"/>
  <c r="K14" i="6" s="1"/>
  <c r="K15" i="6" s="1"/>
  <c r="K16" i="6" s="1"/>
  <c r="K17" i="6" s="1"/>
  <c r="K18" i="6" s="1"/>
  <c r="K19" i="6" s="1"/>
  <c r="K20" i="6" s="1"/>
  <c r="K21" i="6" s="1"/>
  <c r="K22" i="6" s="1"/>
  <c r="K23" i="6" s="1"/>
  <c r="K24" i="6" s="1"/>
  <c r="K25" i="6" s="1"/>
  <c r="K26" i="6" s="1"/>
  <c r="K27" i="6" s="1"/>
  <c r="K28" i="6" s="1"/>
  <c r="K29" i="6" s="1"/>
  <c r="K30" i="6" s="1"/>
  <c r="K31" i="6" s="1"/>
  <c r="K32" i="6" s="1"/>
  <c r="K33" i="6" s="1"/>
  <c r="K34" i="6" s="1"/>
  <c r="K35" i="6" s="1"/>
  <c r="K36" i="6" s="1"/>
  <c r="K37" i="6" s="1"/>
  <c r="K38" i="6" s="1"/>
  <c r="K39" i="6" s="1"/>
  <c r="K40" i="6" s="1"/>
  <c r="K41" i="6" s="1"/>
  <c r="K42" i="6" s="1"/>
  <c r="K43" i="6" s="1"/>
  <c r="K44" i="6" s="1"/>
  <c r="K45" i="6" s="1"/>
  <c r="K46" i="6" s="1"/>
  <c r="K47" i="6" s="1"/>
  <c r="K48" i="6" s="1"/>
  <c r="K49" i="6" s="1"/>
  <c r="K50" i="6" s="1"/>
  <c r="K51" i="6" s="1"/>
  <c r="K52" i="6" s="1"/>
  <c r="K53" i="6" s="1"/>
  <c r="K54" i="6" s="1"/>
  <c r="K55" i="6" s="1"/>
  <c r="K56" i="6" s="1"/>
  <c r="K57" i="6" s="1"/>
  <c r="K58" i="6" s="1"/>
  <c r="K59" i="6" s="1"/>
  <c r="O59" i="6"/>
  <c r="P59" i="6"/>
</calcChain>
</file>

<file path=xl/sharedStrings.xml><?xml version="1.0" encoding="utf-8"?>
<sst xmlns="http://schemas.openxmlformats.org/spreadsheetml/2006/main" count="248" uniqueCount="118">
  <si>
    <t>التاريخ</t>
  </si>
  <si>
    <t>رقم المستند</t>
  </si>
  <si>
    <t>الصنف</t>
  </si>
  <si>
    <t>البيان</t>
  </si>
  <si>
    <t>وارد</t>
  </si>
  <si>
    <t>منصرف</t>
  </si>
  <si>
    <t>ط</t>
  </si>
  <si>
    <t>بطاقة كارت صنف</t>
  </si>
  <si>
    <r>
      <rPr>
        <b/>
        <sz val="16"/>
        <color theme="1"/>
        <rFont val="Calibri"/>
        <family val="2"/>
        <scheme val="minor"/>
      </rPr>
      <t xml:space="preserve">اسم الصنف </t>
    </r>
    <r>
      <rPr>
        <b/>
        <sz val="12"/>
        <color theme="1"/>
        <rFont val="Calibri"/>
        <family val="2"/>
        <scheme val="minor"/>
      </rPr>
      <t>:</t>
    </r>
    <r>
      <rPr>
        <b/>
        <sz val="18"/>
        <color theme="1"/>
        <rFont val="Calibri"/>
        <family val="2"/>
        <scheme val="minor"/>
      </rPr>
      <t xml:space="preserve"> يد رولة دهان كبيره</t>
    </r>
  </si>
  <si>
    <t>كود الصنف</t>
  </si>
  <si>
    <t>رقم كارت الصنف</t>
  </si>
  <si>
    <t>المخزن :</t>
  </si>
  <si>
    <t>رقم اذن اضافة الوارد</t>
  </si>
  <si>
    <t>تاريخ اذن اضافة  الوارد</t>
  </si>
  <si>
    <t>وارد مشتريات وتحويل مشروع</t>
  </si>
  <si>
    <t>ع من الصيانة والمامورية</t>
  </si>
  <si>
    <t>رقم اذن الصرف</t>
  </si>
  <si>
    <t>تاريخ اذن الصرف</t>
  </si>
  <si>
    <t>صرف صيانة</t>
  </si>
  <si>
    <t>صرف تحويل</t>
  </si>
  <si>
    <t>صرف د الموقع</t>
  </si>
  <si>
    <t>فرق الصيانة</t>
  </si>
  <si>
    <t>الرصيد</t>
  </si>
  <si>
    <t>سعر توريد الصنف</t>
  </si>
  <si>
    <t>جهه التوريد</t>
  </si>
  <si>
    <t>ملاحظات</t>
  </si>
  <si>
    <t xml:space="preserve"> رصيد اول المدة</t>
  </si>
  <si>
    <t>22/4/2018</t>
  </si>
  <si>
    <t>مشتريات الموقع</t>
  </si>
  <si>
    <t>24/4/2018</t>
  </si>
  <si>
    <t>ادارة المشتريات</t>
  </si>
  <si>
    <t>موقع</t>
  </si>
  <si>
    <t>28/5/2018</t>
  </si>
  <si>
    <t>سقف المبني</t>
  </si>
  <si>
    <t>29/5/2018</t>
  </si>
  <si>
    <t>كرفان الجيش</t>
  </si>
  <si>
    <t>1397ر</t>
  </si>
  <si>
    <t>23/7/2018</t>
  </si>
  <si>
    <t>محول الي كلية طب اسنان</t>
  </si>
  <si>
    <t>16/8/2018</t>
  </si>
  <si>
    <t>مبني ادارة الجامعة</t>
  </si>
  <si>
    <t>25/9/2018</t>
  </si>
  <si>
    <t>14/11/2018</t>
  </si>
  <si>
    <t>24/11/2018</t>
  </si>
  <si>
    <t>29/11/2018</t>
  </si>
  <si>
    <t>15/11/2018</t>
  </si>
  <si>
    <t>23/12/2018</t>
  </si>
  <si>
    <t>26/12/2018</t>
  </si>
  <si>
    <t>موحول الى علاج طبيعى</t>
  </si>
  <si>
    <t>15/1/2019</t>
  </si>
  <si>
    <t>24/1/2019</t>
  </si>
  <si>
    <t>27/1/2019</t>
  </si>
  <si>
    <t>4073ر</t>
  </si>
  <si>
    <t>محول الى علاج طبيعى</t>
  </si>
  <si>
    <t>4080ر</t>
  </si>
  <si>
    <t>28/1/2019</t>
  </si>
  <si>
    <t>محول الى علوم طبية</t>
  </si>
  <si>
    <t>13/2/2019</t>
  </si>
  <si>
    <t>4336ر</t>
  </si>
  <si>
    <t>19/2/2019</t>
  </si>
  <si>
    <t>.</t>
  </si>
  <si>
    <r>
      <rPr>
        <b/>
        <sz val="16"/>
        <color theme="1"/>
        <rFont val="Calibri"/>
        <family val="2"/>
        <scheme val="minor"/>
      </rPr>
      <t xml:space="preserve">اسم الصنف </t>
    </r>
    <r>
      <rPr>
        <b/>
        <sz val="12"/>
        <color theme="1"/>
        <rFont val="Calibri"/>
        <family val="2"/>
        <scheme val="minor"/>
      </rPr>
      <t>:</t>
    </r>
    <r>
      <rPr>
        <b/>
        <sz val="18"/>
        <color theme="1"/>
        <rFont val="Calibri"/>
        <family val="2"/>
        <scheme val="minor"/>
      </rPr>
      <t xml:space="preserve"> غيار رولة دهان كبيره</t>
    </r>
  </si>
  <si>
    <t>16/4/2018</t>
  </si>
  <si>
    <t>سكن عمال</t>
  </si>
  <si>
    <t>31/12/2018</t>
  </si>
  <si>
    <t>غيار رولة دهان كبيره</t>
  </si>
  <si>
    <t xml:space="preserve"> غيار رولة دهان كبيره</t>
  </si>
  <si>
    <t xml:space="preserve">     </t>
  </si>
  <si>
    <t xml:space="preserve">             دهانات جامعة الجلالة</t>
  </si>
  <si>
    <t>م</t>
  </si>
  <si>
    <t xml:space="preserve">   اسم الصنف </t>
  </si>
  <si>
    <t>الوحدة</t>
  </si>
  <si>
    <t>اجمالي ما تم توريده</t>
  </si>
  <si>
    <t>اجمالي الصرف</t>
  </si>
  <si>
    <t>رصيد حالي بالمخزن</t>
  </si>
  <si>
    <t>جالون لاكية ابيض 2.5 لتر</t>
  </si>
  <si>
    <t>عدد</t>
  </si>
  <si>
    <t>جالون لاكية ازرق 2.5 لتر</t>
  </si>
  <si>
    <t xml:space="preserve"> جالون لاكية اسود 2.5 لتر</t>
  </si>
  <si>
    <t xml:space="preserve"> جالون لاكية احمر 2.5 لتر</t>
  </si>
  <si>
    <t xml:space="preserve"> جالون برايمر 2.5 لتر</t>
  </si>
  <si>
    <t xml:space="preserve"> جركن تنر 1لتر</t>
  </si>
  <si>
    <t xml:space="preserve"> جركن تنر5لتر</t>
  </si>
  <si>
    <t xml:space="preserve"> جركن نفض 1لتر</t>
  </si>
  <si>
    <t>فرشة دهان 1"</t>
  </si>
  <si>
    <t xml:space="preserve"> فرشة دهان 2 بوصة</t>
  </si>
  <si>
    <t>فرشة دهان 3 بوصة</t>
  </si>
  <si>
    <t xml:space="preserve"> بكرة تيب عريض 5سم</t>
  </si>
  <si>
    <t>يد رولة دهان كبيره</t>
  </si>
  <si>
    <t xml:space="preserve"> يد رولة دهان صغيره</t>
  </si>
  <si>
    <t>غيار رولة دهان صغيره</t>
  </si>
  <si>
    <t>شيكارة معجون بريمو</t>
  </si>
  <si>
    <t>شيكارة معجون اسكيب</t>
  </si>
  <si>
    <t>شيكارة معجون ممتاز</t>
  </si>
  <si>
    <t>شيكارة معجون يوتن</t>
  </si>
  <si>
    <t xml:space="preserve"> بكرة صنفرة 220</t>
  </si>
  <si>
    <t>بكرة صنفرة 80</t>
  </si>
  <si>
    <t>بكرة صنفرة 150</t>
  </si>
  <si>
    <t>كرة صنفرة 120</t>
  </si>
  <si>
    <t>بكرة صنفرة 100</t>
  </si>
  <si>
    <t xml:space="preserve"> بستلة دهان بلاستيك 30/30</t>
  </si>
  <si>
    <t>بستلة دهان فلو ماستيك ابيض</t>
  </si>
  <si>
    <t>بستلة معجون يوتن 10لتر</t>
  </si>
  <si>
    <t xml:space="preserve"> بستلة سيلريوتن داخلي 10 لتر</t>
  </si>
  <si>
    <t xml:space="preserve"> بستلة سيلر خارجى جوتاشيلد</t>
  </si>
  <si>
    <t xml:space="preserve">  بستلةدهان يوتن ابيض</t>
  </si>
  <si>
    <t xml:space="preserve"> علبة الوان اصفر جملي</t>
  </si>
  <si>
    <t>شيكارة جبس ممتاز</t>
  </si>
  <si>
    <t xml:space="preserve"> رول ورق حائط 7م</t>
  </si>
  <si>
    <t>لاصق ورق حائط 7م</t>
  </si>
  <si>
    <t>كيس</t>
  </si>
  <si>
    <t>بستلة بلستك يوتن ديكور</t>
  </si>
  <si>
    <t>اكسيد اصفر</t>
  </si>
  <si>
    <t>كيلو</t>
  </si>
  <si>
    <t>اكسيد بنى</t>
  </si>
  <si>
    <t>زنك بودرة</t>
  </si>
  <si>
    <t>علبة الوان اسود</t>
  </si>
  <si>
    <t>سلك مواعين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</si>
</sst>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Arial"/>
      <family val="2"/>
      <charset val="178"/>
    </font>
    <font>
      <u/>
      <sz val="20"/>
      <color theme="10"/>
      <name val="Arial"/>
      <family val="2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20"/>
      <color rgb="FFFF0000"/>
      <name val="Sakkal Majalla"/>
    </font>
    <font>
      <sz val="20"/>
      <color theme="1"/>
      <name val="Sakkal Majalla"/>
    </font>
    <font>
      <sz val="11"/>
      <color theme="1"/>
      <name val="Sakkal Majalla"/>
    </font>
    <font>
      <sz val="20"/>
      <color theme="1"/>
      <name val="Calibri"/>
      <family val="2"/>
      <scheme val="minor"/>
    </font>
    <font>
      <sz val="18"/>
      <color theme="1"/>
      <name val="Sakkal Majalla"/>
    </font>
    <font>
      <sz val="14"/>
      <color theme="1"/>
      <name val="Arial"/>
      <family val="2"/>
      <charset val="178"/>
    </font>
    <font>
      <u/>
      <sz val="22"/>
      <color theme="10"/>
      <name val="Arial"/>
      <family val="2"/>
      <charset val="178"/>
    </font>
    <font>
      <sz val="16"/>
      <color theme="1"/>
      <name val="Sakkal Majalla"/>
    </font>
    <font>
      <sz val="22"/>
      <color theme="1"/>
      <name val="Sakkal Majalla"/>
    </font>
    <font>
      <sz val="20"/>
      <color theme="1"/>
      <name val="Arial"/>
      <family val="2"/>
      <charset val="178"/>
    </font>
    <font>
      <sz val="16"/>
      <color theme="1"/>
      <name val="Calibri"/>
      <family val="2"/>
      <scheme val="minor"/>
    </font>
    <font>
      <sz val="16"/>
      <color theme="1"/>
      <name val="Calibri"/>
      <family val="2"/>
      <charset val="178"/>
      <scheme val="minor"/>
    </font>
    <font>
      <sz val="20"/>
      <color theme="1"/>
      <name val="Calibri"/>
      <family val="2"/>
      <charset val="178"/>
      <scheme val="minor"/>
    </font>
    <font>
      <sz val="11"/>
      <color rgb="FF00000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1"/>
        <bgColor auto="1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theme="4" tint="0.39997558519241921"/>
      </left>
      <right style="thin">
        <color theme="4"/>
      </right>
      <top style="thin">
        <color theme="4" tint="0.39997558519241921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 tint="0.39997558519241921"/>
      </top>
      <bottom style="thin">
        <color theme="4"/>
      </bottom>
      <diagonal/>
    </border>
    <border>
      <left/>
      <right style="thin">
        <color theme="4"/>
      </right>
      <top style="thin">
        <color theme="4" tint="0.39997558519241921"/>
      </top>
      <bottom style="thin">
        <color theme="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double">
        <color auto="1"/>
      </left>
      <right style="medium">
        <color auto="1"/>
      </right>
      <top style="double">
        <color auto="1"/>
      </top>
      <bottom/>
      <diagonal/>
    </border>
    <border>
      <left style="medium">
        <color auto="1"/>
      </left>
      <right style="medium">
        <color auto="1"/>
      </right>
      <top style="double">
        <color auto="1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14">
    <xf numFmtId="0" fontId="0" fillId="0" borderId="0" xfId="0"/>
    <xf numFmtId="0" fontId="2" fillId="2" borderId="1" xfId="0" applyFont="1" applyFill="1" applyBorder="1" applyAlignment="1">
      <alignment horizontal="center" vertical="center" readingOrder="2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readingOrder="2"/>
    </xf>
    <xf numFmtId="0" fontId="3" fillId="0" borderId="0" xfId="0" applyNumberFormat="1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3" fillId="3" borderId="6" xfId="0" applyFont="1" applyFill="1" applyBorder="1" applyAlignment="1">
      <alignment horizontal="right" vertical="center"/>
    </xf>
    <xf numFmtId="0" fontId="3" fillId="0" borderId="7" xfId="0" applyFont="1" applyBorder="1" applyAlignment="1">
      <alignment horizontal="center" vertical="center"/>
    </xf>
    <xf numFmtId="0" fontId="3" fillId="3" borderId="10" xfId="0" applyFont="1" applyFill="1" applyBorder="1" applyAlignment="1">
      <alignment horizontal="right" vertical="center"/>
    </xf>
    <xf numFmtId="0" fontId="3" fillId="0" borderId="7" xfId="0" applyFont="1" applyBorder="1" applyAlignment="1">
      <alignment vertical="center"/>
    </xf>
    <xf numFmtId="0" fontId="6" fillId="3" borderId="13" xfId="0" applyNumberFormat="1" applyFont="1" applyFill="1" applyBorder="1" applyAlignment="1">
      <alignment vertical="center"/>
    </xf>
    <xf numFmtId="14" fontId="6" fillId="3" borderId="14" xfId="0" applyNumberFormat="1" applyFont="1" applyFill="1" applyBorder="1" applyAlignment="1">
      <alignment vertical="center"/>
    </xf>
    <xf numFmtId="0" fontId="6" fillId="3" borderId="14" xfId="0" applyFont="1" applyFill="1" applyBorder="1" applyAlignment="1">
      <alignment vertical="center"/>
    </xf>
    <xf numFmtId="0" fontId="6" fillId="3" borderId="14" xfId="0" applyNumberFormat="1" applyFont="1" applyFill="1" applyBorder="1" applyAlignment="1">
      <alignment vertical="center"/>
    </xf>
    <xf numFmtId="0" fontId="6" fillId="3" borderId="15" xfId="0" applyNumberFormat="1" applyFont="1" applyFill="1" applyBorder="1" applyAlignment="1">
      <alignment vertical="center"/>
    </xf>
    <xf numFmtId="0" fontId="6" fillId="3" borderId="15" xfId="0" applyFont="1" applyFill="1" applyBorder="1" applyAlignment="1">
      <alignment vertical="center"/>
    </xf>
    <xf numFmtId="0" fontId="6" fillId="4" borderId="7" xfId="0" applyFont="1" applyFill="1" applyBorder="1" applyAlignment="1">
      <alignment horizontal="center" vertical="center"/>
    </xf>
    <xf numFmtId="0" fontId="6" fillId="0" borderId="7" xfId="0" applyNumberFormat="1" applyFont="1" applyBorder="1" applyAlignment="1">
      <alignment horizontal="center" vertical="center"/>
    </xf>
    <xf numFmtId="14" fontId="6" fillId="0" borderId="7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0" fillId="0" borderId="7" xfId="0" applyNumberFormat="1" applyFont="1" applyBorder="1" applyAlignment="1">
      <alignment horizontal="center" vertical="center"/>
    </xf>
    <xf numFmtId="14" fontId="0" fillId="0" borderId="7" xfId="0" applyNumberFormat="1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9" fillId="0" borderId="7" xfId="0" applyFont="1" applyBorder="1" applyAlignment="1">
      <alignment horizontal="center" vertical="center"/>
    </xf>
    <xf numFmtId="14" fontId="1" fillId="0" borderId="7" xfId="0" applyNumberFormat="1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NumberFormat="1" applyFont="1" applyAlignment="1">
      <alignment vertical="center"/>
    </xf>
    <xf numFmtId="14" fontId="6" fillId="0" borderId="0" xfId="0" applyNumberFormat="1" applyFont="1" applyAlignment="1">
      <alignment vertical="center"/>
    </xf>
    <xf numFmtId="14" fontId="6" fillId="0" borderId="0" xfId="0" applyNumberFormat="1" applyFont="1" applyAlignment="1">
      <alignment horizontal="center" vertical="center"/>
    </xf>
    <xf numFmtId="0" fontId="6" fillId="0" borderId="0" xfId="0" applyNumberFormat="1" applyFont="1" applyAlignment="1">
      <alignment horizontal="center" vertical="center"/>
    </xf>
    <xf numFmtId="0" fontId="11" fillId="0" borderId="0" xfId="0" applyNumberFormat="1" applyFont="1" applyAlignment="1">
      <alignment horizontal="center" vertical="center"/>
    </xf>
    <xf numFmtId="14" fontId="12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0" fillId="0" borderId="0" xfId="0" applyNumberFormat="1"/>
    <xf numFmtId="0" fontId="14" fillId="0" borderId="0" xfId="0" applyFont="1"/>
    <xf numFmtId="0" fontId="12" fillId="5" borderId="16" xfId="0" applyFont="1" applyFill="1" applyBorder="1" applyAlignment="1">
      <alignment horizontal="center"/>
    </xf>
    <xf numFmtId="0" fontId="12" fillId="6" borderId="17" xfId="0" applyFont="1" applyFill="1" applyBorder="1" applyAlignment="1">
      <alignment horizontal="center" vertical="center"/>
    </xf>
    <xf numFmtId="0" fontId="12" fillId="5" borderId="17" xfId="0" applyFont="1" applyFill="1" applyBorder="1" applyAlignment="1">
      <alignment horizontal="center" vertical="center"/>
    </xf>
    <xf numFmtId="0" fontId="12" fillId="7" borderId="17" xfId="0" applyFont="1" applyFill="1" applyBorder="1" applyAlignment="1">
      <alignment horizontal="center" vertical="center"/>
    </xf>
    <xf numFmtId="0" fontId="15" fillId="5" borderId="17" xfId="0" applyFont="1" applyFill="1" applyBorder="1" applyAlignment="1">
      <alignment horizontal="center" vertical="center"/>
    </xf>
    <xf numFmtId="0" fontId="12" fillId="3" borderId="17" xfId="0" applyFont="1" applyFill="1" applyBorder="1" applyAlignment="1">
      <alignment horizontal="center" vertical="center"/>
    </xf>
    <xf numFmtId="0" fontId="0" fillId="5" borderId="18" xfId="0" applyNumberFormat="1" applyFill="1" applyBorder="1" applyAlignment="1">
      <alignment horizontal="center" vertical="center"/>
    </xf>
    <xf numFmtId="0" fontId="0" fillId="5" borderId="19" xfId="0" applyNumberForma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6" fillId="8" borderId="20" xfId="1" quotePrefix="1" applyFont="1" applyFill="1" applyBorder="1" applyAlignment="1" applyProtection="1">
      <alignment horizontal="center" vertical="center"/>
    </xf>
    <xf numFmtId="14" fontId="17" fillId="3" borderId="0" xfId="1" applyNumberFormat="1" applyFont="1" applyFill="1" applyAlignment="1" applyProtection="1">
      <alignment horizontal="center" vertical="center"/>
    </xf>
    <xf numFmtId="0" fontId="18" fillId="3" borderId="20" xfId="0" applyFont="1" applyFill="1" applyBorder="1" applyAlignment="1">
      <alignment horizontal="center" vertical="center"/>
    </xf>
    <xf numFmtId="0" fontId="19" fillId="3" borderId="20" xfId="0" applyFont="1" applyFill="1" applyBorder="1" applyAlignment="1">
      <alignment horizontal="center" vertical="center"/>
    </xf>
    <xf numFmtId="0" fontId="0" fillId="5" borderId="21" xfId="0" applyNumberFormat="1" applyFill="1" applyBorder="1" applyAlignment="1">
      <alignment horizontal="center" vertical="center"/>
    </xf>
    <xf numFmtId="0" fontId="0" fillId="5" borderId="22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7" fillId="3" borderId="23" xfId="1" quotePrefix="1" applyFont="1" applyFill="1" applyBorder="1" applyAlignment="1" applyProtection="1">
      <alignment horizontal="center" vertical="center"/>
    </xf>
    <xf numFmtId="0" fontId="15" fillId="8" borderId="23" xfId="0" applyNumberFormat="1" applyFont="1" applyFill="1" applyBorder="1" applyAlignment="1">
      <alignment horizontal="center" vertical="center"/>
    </xf>
    <xf numFmtId="0" fontId="15" fillId="8" borderId="24" xfId="0" applyNumberFormat="1" applyFont="1" applyFill="1" applyBorder="1" applyAlignment="1">
      <alignment horizontal="center" vertical="center"/>
    </xf>
    <xf numFmtId="0" fontId="20" fillId="8" borderId="20" xfId="1" quotePrefix="1" applyFont="1" applyFill="1" applyBorder="1" applyAlignment="1" applyProtection="1">
      <alignment horizontal="center" vertical="center"/>
    </xf>
    <xf numFmtId="0" fontId="12" fillId="3" borderId="20" xfId="0" applyFont="1" applyFill="1" applyBorder="1" applyAlignment="1">
      <alignment horizontal="center" vertical="center"/>
    </xf>
    <xf numFmtId="0" fontId="17" fillId="3" borderId="20" xfId="1" quotePrefix="1" applyFont="1" applyFill="1" applyBorder="1" applyAlignment="1" applyProtection="1">
      <alignment horizontal="center" vertical="center"/>
    </xf>
    <xf numFmtId="0" fontId="0" fillId="0" borderId="23" xfId="0" applyNumberFormat="1" applyBorder="1"/>
    <xf numFmtId="0" fontId="0" fillId="0" borderId="24" xfId="0" applyNumberFormat="1" applyBorder="1"/>
    <xf numFmtId="0" fontId="17" fillId="8" borderId="20" xfId="1" quotePrefix="1" applyFont="1" applyFill="1" applyBorder="1" applyAlignment="1" applyProtection="1">
      <alignment horizontal="center" vertical="center"/>
    </xf>
    <xf numFmtId="0" fontId="18" fillId="8" borderId="20" xfId="0" applyFont="1" applyFill="1" applyBorder="1" applyAlignment="1">
      <alignment horizontal="center" vertical="center"/>
    </xf>
    <xf numFmtId="0" fontId="19" fillId="8" borderId="20" xfId="0" applyFont="1" applyFill="1" applyBorder="1" applyAlignment="1">
      <alignment horizontal="center" vertical="center"/>
    </xf>
    <xf numFmtId="14" fontId="17" fillId="0" borderId="20" xfId="1" applyNumberFormat="1" applyFont="1" applyBorder="1" applyAlignment="1" applyProtection="1">
      <alignment horizontal="center" vertical="center"/>
    </xf>
    <xf numFmtId="0" fontId="21" fillId="0" borderId="20" xfId="0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21" fillId="0" borderId="20" xfId="0" applyNumberFormat="1" applyFont="1" applyBorder="1" applyAlignment="1">
      <alignment horizontal="center" vertical="center"/>
    </xf>
    <xf numFmtId="0" fontId="22" fillId="0" borderId="20" xfId="0" applyNumberFormat="1" applyFont="1" applyBorder="1" applyAlignment="1">
      <alignment horizontal="center" vertical="center"/>
    </xf>
    <xf numFmtId="0" fontId="0" fillId="0" borderId="20" xfId="0" applyNumberFormat="1" applyBorder="1"/>
    <xf numFmtId="0" fontId="12" fillId="8" borderId="20" xfId="0" applyFont="1" applyFill="1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0" fontId="14" fillId="0" borderId="20" xfId="0" applyNumberFormat="1" applyFont="1" applyBorder="1" applyAlignment="1">
      <alignment horizontal="center" vertical="center"/>
    </xf>
    <xf numFmtId="0" fontId="23" fillId="0" borderId="20" xfId="0" applyNumberFormat="1" applyFont="1" applyBorder="1" applyAlignment="1">
      <alignment horizontal="center" vertical="center"/>
    </xf>
    <xf numFmtId="0" fontId="14" fillId="0" borderId="25" xfId="0" applyNumberFormat="1" applyFont="1" applyBorder="1" applyAlignment="1">
      <alignment horizontal="center"/>
    </xf>
    <xf numFmtId="14" fontId="23" fillId="0" borderId="20" xfId="0" applyNumberFormat="1" applyFont="1" applyBorder="1" applyAlignment="1">
      <alignment horizontal="center" vertical="center"/>
    </xf>
    <xf numFmtId="0" fontId="23" fillId="0" borderId="20" xfId="0" applyFont="1" applyBorder="1" applyAlignment="1">
      <alignment horizontal="center" vertical="center"/>
    </xf>
    <xf numFmtId="0" fontId="14" fillId="0" borderId="0" xfId="0" applyNumberFormat="1" applyFont="1" applyAlignment="1">
      <alignment horizontal="center"/>
    </xf>
    <xf numFmtId="14" fontId="23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14" fillId="0" borderId="0" xfId="0" applyNumberFormat="1" applyFont="1" applyAlignment="1">
      <alignment horizontal="center" vertical="center"/>
    </xf>
    <xf numFmtId="0" fontId="23" fillId="0" borderId="0" xfId="0" applyNumberFormat="1" applyFont="1" applyAlignment="1">
      <alignment horizontal="center" vertical="center"/>
    </xf>
    <xf numFmtId="0" fontId="23" fillId="0" borderId="7" xfId="0" applyNumberFormat="1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vertical="center"/>
    </xf>
    <xf numFmtId="0" fontId="3" fillId="3" borderId="13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0" borderId="11" xfId="0" applyNumberFormat="1" applyFont="1" applyBorder="1" applyAlignment="1">
      <alignment horizontal="center" vertical="center" wrapText="1"/>
    </xf>
    <xf numFmtId="0" fontId="6" fillId="0" borderId="12" xfId="0" applyNumberFormat="1" applyFont="1" applyBorder="1" applyAlignment="1">
      <alignment vertical="center"/>
    </xf>
    <xf numFmtId="0" fontId="3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5" fillId="0" borderId="0" xfId="1" applyFont="1" applyAlignment="1" applyProtection="1">
      <alignment horizontal="center" vertical="center"/>
    </xf>
    <xf numFmtId="0" fontId="3" fillId="0" borderId="0" xfId="0" applyFont="1" applyAlignment="1">
      <alignment horizontal="center" vertical="center"/>
    </xf>
    <xf numFmtId="0" fontId="3" fillId="3" borderId="4" xfId="0" applyFont="1" applyFill="1" applyBorder="1" applyAlignment="1">
      <alignment horizontal="right" vertical="center"/>
    </xf>
    <xf numFmtId="0" fontId="3" fillId="3" borderId="5" xfId="0" applyFont="1" applyFill="1" applyBorder="1" applyAlignment="1">
      <alignment horizontal="right" vertical="center"/>
    </xf>
    <xf numFmtId="0" fontId="3" fillId="3" borderId="6" xfId="0" applyFont="1" applyFill="1" applyBorder="1" applyAlignment="1">
      <alignment horizontal="right" vertical="center"/>
    </xf>
    <xf numFmtId="0" fontId="3" fillId="3" borderId="8" xfId="0" applyFont="1" applyFill="1" applyBorder="1" applyAlignment="1">
      <alignment horizontal="right" vertical="center"/>
    </xf>
    <xf numFmtId="0" fontId="3" fillId="3" borderId="9" xfId="0" applyFont="1" applyFill="1" applyBorder="1" applyAlignment="1">
      <alignment horizontal="right" vertical="center"/>
    </xf>
    <xf numFmtId="0" fontId="3" fillId="3" borderId="10" xfId="0" applyFont="1" applyFill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3" fillId="0" borderId="10" xfId="0" applyFont="1" applyBorder="1" applyAlignment="1">
      <alignment horizontal="right" vertical="center"/>
    </xf>
    <xf numFmtId="14" fontId="3" fillId="0" borderId="11" xfId="0" applyNumberFormat="1" applyFont="1" applyBorder="1" applyAlignment="1">
      <alignment horizontal="center" vertical="center" wrapText="1"/>
    </xf>
    <xf numFmtId="14" fontId="6" fillId="0" borderId="12" xfId="0" applyNumberFormat="1" applyFont="1" applyBorder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4057650</xdr:colOff>
          <xdr:row>0</xdr:row>
          <xdr:rowOff>0</xdr:rowOff>
        </xdr:from>
        <xdr:to>
          <xdr:col>6</xdr:col>
          <xdr:colOff>38100</xdr:colOff>
          <xdr:row>4</xdr:row>
          <xdr:rowOff>85725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US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Button 1</a:t>
              </a:r>
            </a:p>
          </xdr:txBody>
        </xdr:sp>
        <xdr:clientData fPrintsWithSheet="0"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605;&#1582;&#1586;&#1606;%20&#1580;&#1575;&#1605;&#1593;&#1577;%20&#1575;&#1604;&#1580;&#1604;&#1575;&#1604;&#1577;\&#1583;&#1607;&#1575;&#1606;&#1575;&#1578;%20&#1580;&#1575;&#1605;&#1593;&#1577;%20&#1575;&#1604;&#1580;&#1604;&#1575;&#1604;&#157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جالون لاكية ابيض 2.5لتر"/>
      <sheetName val="جالون لاكية ازرق  2.5لتر "/>
      <sheetName val="جالون لاكية اسود  2.5لتر "/>
      <sheetName val="جالون لاكية احمر  2.5لتر  "/>
      <sheetName val="جالون برايمر  2.5لتر   "/>
      <sheetName val="جركن تنر 1لتر"/>
      <sheetName val="جركن تنر 5لتر "/>
      <sheetName val="جركن نفض 1لتر "/>
      <sheetName val="فرشة دهان 1بوصة"/>
      <sheetName val="فرشة دهان 2بوصة"/>
      <sheetName val="فرشة دهان 3بوصة "/>
      <sheetName val="بكرة تيب عريض 5سم"/>
      <sheetName val="يد رولة دهان كبيره"/>
      <sheetName val="غيار رولة دهان كبيره "/>
      <sheetName val="يد رولة دهان صغيره"/>
      <sheetName val="غيار رولة دهان صغيره "/>
      <sheetName val="شيكارة معجون بريمو "/>
      <sheetName val="شيكارة معجون اسكيب"/>
      <sheetName val="شيكارة معجون ممتاز"/>
      <sheetName val="شيكارة معجون يوتن"/>
      <sheetName val="بكرة صنفرة 220"/>
      <sheetName val="بكرة صنفرة 100 "/>
      <sheetName val="بكرة صنفرة 80"/>
      <sheetName val="بكرة صنفرة 150"/>
      <sheetName val="بكرة صنفرة 120"/>
      <sheetName val="بستلة دهان بلاستيك 30-30"/>
      <sheetName val="بستلة دهان فلوماستيك ابيض"/>
      <sheetName val="بستلةمجون يوتن"/>
      <sheetName val="بستلةسيلر يوتن داخلي"/>
      <sheetName val="بستلة سيلر خارجى جوتاشيلد"/>
      <sheetName val="بستلةدهان يوتن ابيض"/>
      <sheetName val="بستله بلستك يوتن ديكور"/>
      <sheetName val="اكسيد اصفر"/>
      <sheetName val="اكسيد بنى"/>
      <sheetName val="زنك بودرة"/>
      <sheetName val="علبة الوان اسود"/>
      <sheetName val="سلك مواعين"/>
      <sheetName val="علبة الوان اصفر جملي"/>
      <sheetName val="شيكارة جبس ممتاز"/>
      <sheetName val="رول ورق حائط"/>
      <sheetName val="لاصق  ورق حائط "/>
      <sheetName val="الرصيد"/>
    </sheetNames>
    <sheetDataSet>
      <sheetData sheetId="0">
        <row r="10">
          <cell r="L10">
            <v>155</v>
          </cell>
        </row>
        <row r="59">
          <cell r="C59">
            <v>8</v>
          </cell>
          <cell r="J59">
            <v>0</v>
          </cell>
          <cell r="K59">
            <v>0</v>
          </cell>
        </row>
      </sheetData>
      <sheetData sheetId="1">
        <row r="59">
          <cell r="C59">
            <v>3</v>
          </cell>
          <cell r="I59">
            <v>3</v>
          </cell>
          <cell r="K59">
            <v>0</v>
          </cell>
        </row>
      </sheetData>
      <sheetData sheetId="2">
        <row r="59">
          <cell r="C59">
            <v>7</v>
          </cell>
          <cell r="I59">
            <v>2</v>
          </cell>
          <cell r="K59">
            <v>5</v>
          </cell>
        </row>
      </sheetData>
      <sheetData sheetId="3">
        <row r="59">
          <cell r="C59">
            <v>172</v>
          </cell>
          <cell r="I59">
            <v>58</v>
          </cell>
          <cell r="K59">
            <v>114</v>
          </cell>
        </row>
      </sheetData>
      <sheetData sheetId="4">
        <row r="102">
          <cell r="C102">
            <v>611</v>
          </cell>
          <cell r="I102">
            <v>390</v>
          </cell>
          <cell r="K102">
            <v>406</v>
          </cell>
        </row>
      </sheetData>
      <sheetData sheetId="5">
        <row r="59">
          <cell r="C59">
            <v>1</v>
          </cell>
          <cell r="I59">
            <v>1</v>
          </cell>
          <cell r="K59">
            <v>0</v>
          </cell>
        </row>
      </sheetData>
      <sheetData sheetId="6">
        <row r="60">
          <cell r="C60">
            <v>90</v>
          </cell>
          <cell r="I60">
            <v>27</v>
          </cell>
          <cell r="K60">
            <v>22</v>
          </cell>
        </row>
      </sheetData>
      <sheetData sheetId="7">
        <row r="59">
          <cell r="C59">
            <v>3</v>
          </cell>
          <cell r="I59">
            <v>3</v>
          </cell>
          <cell r="K59">
            <v>0</v>
          </cell>
        </row>
      </sheetData>
      <sheetData sheetId="8">
        <row r="58">
          <cell r="K58">
            <v>0</v>
          </cell>
        </row>
        <row r="59">
          <cell r="C59">
            <v>3</v>
          </cell>
          <cell r="I59">
            <v>3</v>
          </cell>
        </row>
      </sheetData>
      <sheetData sheetId="9">
        <row r="59">
          <cell r="C59">
            <v>4</v>
          </cell>
          <cell r="I59">
            <v>4</v>
          </cell>
          <cell r="K59">
            <v>0</v>
          </cell>
        </row>
      </sheetData>
      <sheetData sheetId="10">
        <row r="59">
          <cell r="C59">
            <v>7</v>
          </cell>
          <cell r="I59">
            <v>7</v>
          </cell>
          <cell r="K59">
            <v>0</v>
          </cell>
        </row>
      </sheetData>
      <sheetData sheetId="11">
        <row r="59">
          <cell r="C59">
            <v>1079</v>
          </cell>
          <cell r="I59">
            <v>262</v>
          </cell>
          <cell r="K59">
            <v>817</v>
          </cell>
        </row>
      </sheetData>
      <sheetData sheetId="12">
        <row r="59">
          <cell r="C59">
            <v>84</v>
          </cell>
          <cell r="I59">
            <v>41</v>
          </cell>
          <cell r="K59">
            <v>17</v>
          </cell>
        </row>
      </sheetData>
      <sheetData sheetId="13">
        <row r="59">
          <cell r="C59">
            <v>84</v>
          </cell>
          <cell r="I59">
            <v>48</v>
          </cell>
          <cell r="K59">
            <v>10</v>
          </cell>
        </row>
      </sheetData>
      <sheetData sheetId="14">
        <row r="60">
          <cell r="C60">
            <v>180</v>
          </cell>
          <cell r="I60">
            <v>62</v>
          </cell>
          <cell r="K60">
            <v>92</v>
          </cell>
        </row>
      </sheetData>
      <sheetData sheetId="15">
        <row r="59">
          <cell r="C59">
            <v>280</v>
          </cell>
          <cell r="I59">
            <v>132</v>
          </cell>
          <cell r="K59">
            <v>148</v>
          </cell>
        </row>
      </sheetData>
      <sheetData sheetId="16">
        <row r="59">
          <cell r="C59">
            <v>20</v>
          </cell>
          <cell r="I59">
            <v>20</v>
          </cell>
          <cell r="K59">
            <v>0</v>
          </cell>
        </row>
      </sheetData>
      <sheetData sheetId="17">
        <row r="59">
          <cell r="C59">
            <v>10</v>
          </cell>
          <cell r="I59">
            <v>10</v>
          </cell>
          <cell r="K59">
            <v>0</v>
          </cell>
        </row>
      </sheetData>
      <sheetData sheetId="18">
        <row r="58">
          <cell r="K58">
            <v>50</v>
          </cell>
        </row>
        <row r="59">
          <cell r="C59">
            <v>85</v>
          </cell>
          <cell r="I59">
            <v>35</v>
          </cell>
        </row>
      </sheetData>
      <sheetData sheetId="19">
        <row r="61">
          <cell r="C61">
            <v>541</v>
          </cell>
          <cell r="I61">
            <v>455</v>
          </cell>
          <cell r="K61">
            <v>0</v>
          </cell>
        </row>
      </sheetData>
      <sheetData sheetId="20">
        <row r="59">
          <cell r="C59">
            <v>1</v>
          </cell>
          <cell r="I59">
            <v>1</v>
          </cell>
          <cell r="K59">
            <v>0</v>
          </cell>
        </row>
      </sheetData>
      <sheetData sheetId="21">
        <row r="59">
          <cell r="C59">
            <v>3</v>
          </cell>
          <cell r="I59">
            <v>1</v>
          </cell>
          <cell r="K59">
            <v>2</v>
          </cell>
        </row>
      </sheetData>
      <sheetData sheetId="22">
        <row r="58">
          <cell r="K58">
            <v>0</v>
          </cell>
        </row>
        <row r="59">
          <cell r="C59">
            <v>4</v>
          </cell>
          <cell r="I59">
            <v>4</v>
          </cell>
        </row>
      </sheetData>
      <sheetData sheetId="23">
        <row r="58">
          <cell r="K58">
            <v>121</v>
          </cell>
        </row>
        <row r="59">
          <cell r="C59">
            <v>121</v>
          </cell>
          <cell r="I59">
            <v>0</v>
          </cell>
        </row>
      </sheetData>
      <sheetData sheetId="24">
        <row r="58">
          <cell r="K58">
            <v>30</v>
          </cell>
        </row>
        <row r="59">
          <cell r="C59">
            <v>70</v>
          </cell>
          <cell r="I59">
            <v>23</v>
          </cell>
        </row>
      </sheetData>
      <sheetData sheetId="25">
        <row r="59">
          <cell r="C59">
            <v>27</v>
          </cell>
          <cell r="I59">
            <v>27</v>
          </cell>
          <cell r="K59">
            <v>0</v>
          </cell>
        </row>
      </sheetData>
      <sheetData sheetId="26">
        <row r="59">
          <cell r="C59">
            <v>1</v>
          </cell>
          <cell r="I59">
            <v>1</v>
          </cell>
          <cell r="K59">
            <v>0</v>
          </cell>
        </row>
      </sheetData>
      <sheetData sheetId="27">
        <row r="59">
          <cell r="C59">
            <v>137</v>
          </cell>
          <cell r="I59">
            <v>24</v>
          </cell>
          <cell r="K59">
            <v>74</v>
          </cell>
        </row>
      </sheetData>
      <sheetData sheetId="28">
        <row r="59">
          <cell r="C59">
            <v>237</v>
          </cell>
          <cell r="I59">
            <v>183</v>
          </cell>
          <cell r="K59">
            <v>0</v>
          </cell>
        </row>
      </sheetData>
      <sheetData sheetId="29">
        <row r="58">
          <cell r="K58">
            <v>48</v>
          </cell>
        </row>
        <row r="59">
          <cell r="C59">
            <v>48</v>
          </cell>
          <cell r="I59">
            <v>0</v>
          </cell>
        </row>
      </sheetData>
      <sheetData sheetId="30">
        <row r="58">
          <cell r="K58">
            <v>99</v>
          </cell>
        </row>
        <row r="59">
          <cell r="C59">
            <v>100</v>
          </cell>
          <cell r="I59">
            <v>0</v>
          </cell>
        </row>
      </sheetData>
      <sheetData sheetId="31">
        <row r="52">
          <cell r="C52">
            <v>55</v>
          </cell>
          <cell r="I52">
            <v>34</v>
          </cell>
          <cell r="K52">
            <v>71</v>
          </cell>
        </row>
      </sheetData>
      <sheetData sheetId="32">
        <row r="53">
          <cell r="C53">
            <v>1</v>
          </cell>
          <cell r="I53">
            <v>0</v>
          </cell>
          <cell r="K53">
            <v>0.5</v>
          </cell>
        </row>
      </sheetData>
      <sheetData sheetId="33">
        <row r="53">
          <cell r="C53">
            <v>1</v>
          </cell>
          <cell r="I53">
            <v>0</v>
          </cell>
          <cell r="K53">
            <v>0.5</v>
          </cell>
        </row>
      </sheetData>
      <sheetData sheetId="34">
        <row r="53">
          <cell r="C53">
            <v>1</v>
          </cell>
          <cell r="I53">
            <v>0</v>
          </cell>
          <cell r="K53">
            <v>1</v>
          </cell>
        </row>
      </sheetData>
      <sheetData sheetId="35">
        <row r="53">
          <cell r="C53">
            <v>5</v>
          </cell>
          <cell r="I53">
            <v>0</v>
          </cell>
          <cell r="K53">
            <v>5</v>
          </cell>
        </row>
      </sheetData>
      <sheetData sheetId="36">
        <row r="53">
          <cell r="C53">
            <v>2</v>
          </cell>
          <cell r="I53">
            <v>0</v>
          </cell>
          <cell r="K53">
            <v>2</v>
          </cell>
        </row>
      </sheetData>
      <sheetData sheetId="37">
        <row r="59">
          <cell r="C59">
            <v>57</v>
          </cell>
          <cell r="I59">
            <v>36</v>
          </cell>
          <cell r="K59">
            <v>12</v>
          </cell>
        </row>
      </sheetData>
      <sheetData sheetId="38">
        <row r="59">
          <cell r="C59">
            <v>95</v>
          </cell>
          <cell r="I59">
            <v>95</v>
          </cell>
          <cell r="K59">
            <v>0</v>
          </cell>
        </row>
      </sheetData>
      <sheetData sheetId="39">
        <row r="59">
          <cell r="C59">
            <v>2</v>
          </cell>
          <cell r="I59">
            <v>2</v>
          </cell>
          <cell r="K59">
            <v>0</v>
          </cell>
        </row>
      </sheetData>
      <sheetData sheetId="40">
        <row r="59">
          <cell r="C59">
            <v>1</v>
          </cell>
          <cell r="I59">
            <v>1</v>
          </cell>
          <cell r="K59">
            <v>0</v>
          </cell>
        </row>
      </sheetData>
      <sheetData sheetId="4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8"/>
  <sheetViews>
    <sheetView rightToLeft="1" zoomScale="70" zoomScaleNormal="70" workbookViewId="0">
      <pane ySplit="2" topLeftCell="A3" activePane="bottomLeft" state="frozen"/>
      <selection pane="bottomLeft" activeCell="L33" sqref="L33"/>
    </sheetView>
  </sheetViews>
  <sheetFormatPr defaultColWidth="9" defaultRowHeight="26.25"/>
  <cols>
    <col min="1" max="1" width="5.42578125" style="85" customWidth="1"/>
    <col min="2" max="2" width="45" style="86" customWidth="1"/>
    <col min="3" max="3" width="10" style="87" customWidth="1"/>
    <col min="4" max="4" width="22.5703125" style="53" customWidth="1"/>
    <col min="5" max="5" width="17.28515625" style="60" hidden="1" customWidth="1"/>
    <col min="6" max="6" width="20.85546875" style="88" customWidth="1"/>
    <col min="7" max="7" width="29.7109375" style="89" customWidth="1"/>
    <col min="8" max="8" width="0.140625" style="43" hidden="1" customWidth="1"/>
    <col min="9" max="9" width="13.28515625" style="43" hidden="1" customWidth="1"/>
    <col min="10" max="16384" width="9" style="44"/>
  </cols>
  <sheetData>
    <row r="1" spans="1:10" ht="45.75" customHeight="1" thickBot="1">
      <c r="A1" s="38" t="s">
        <v>67</v>
      </c>
      <c r="B1" s="39"/>
      <c r="C1" s="40" t="s">
        <v>68</v>
      </c>
      <c r="D1" s="40"/>
      <c r="E1" s="41"/>
      <c r="F1" s="42"/>
      <c r="G1" s="42"/>
    </row>
    <row r="2" spans="1:10" ht="49.5" customHeight="1" thickTop="1" thickBot="1">
      <c r="A2" s="45" t="s">
        <v>69</v>
      </c>
      <c r="B2" s="46" t="s">
        <v>70</v>
      </c>
      <c r="C2" s="47" t="s">
        <v>71</v>
      </c>
      <c r="D2" s="48" t="s">
        <v>72</v>
      </c>
      <c r="E2" s="49"/>
      <c r="F2" s="50" t="s">
        <v>73</v>
      </c>
      <c r="G2" s="47" t="s">
        <v>74</v>
      </c>
      <c r="H2" s="51"/>
      <c r="I2" s="52"/>
      <c r="J2" s="53"/>
    </row>
    <row r="3" spans="1:10" customFormat="1" ht="25.5" customHeight="1">
      <c r="A3" s="54">
        <v>1</v>
      </c>
      <c r="B3" s="55" t="s">
        <v>75</v>
      </c>
      <c r="C3" s="56" t="s">
        <v>76</v>
      </c>
      <c r="D3" s="56">
        <f>'[1]جالون لاكية ابيض 2.5لتر'!$C$59</f>
        <v>8</v>
      </c>
      <c r="E3" s="57"/>
      <c r="F3" s="56">
        <f>'[1]جالون لاكية ابيض 2.5لتر'!$J$59</f>
        <v>0</v>
      </c>
      <c r="G3" s="56">
        <f>'[1]جالون لاكية ابيض 2.5لتر'!$K$59</f>
        <v>0</v>
      </c>
      <c r="H3" s="58"/>
      <c r="I3" s="59"/>
      <c r="J3" s="60"/>
    </row>
    <row r="4" spans="1:10" customFormat="1" ht="27">
      <c r="A4" s="54">
        <v>2</v>
      </c>
      <c r="B4" s="61" t="s">
        <v>77</v>
      </c>
      <c r="C4" s="56" t="s">
        <v>76</v>
      </c>
      <c r="D4" s="56">
        <f>'[1]جالون لاكية ازرق  2.5لتر '!$C$59</f>
        <v>3</v>
      </c>
      <c r="E4" s="57"/>
      <c r="F4" s="56">
        <f>'[1]جالون لاكية ازرق  2.5لتر '!$I$59</f>
        <v>3</v>
      </c>
      <c r="G4" s="56">
        <f>'[1]جالون لاكية ازرق  2.5لتر '!$K$59</f>
        <v>0</v>
      </c>
      <c r="H4" s="62">
        <f>'[1]جالون لاكية ابيض 2.5لتر'!L10</f>
        <v>155</v>
      </c>
      <c r="I4" s="63"/>
    </row>
    <row r="5" spans="1:10" ht="27">
      <c r="A5" s="64">
        <v>3</v>
      </c>
      <c r="B5" s="61" t="s">
        <v>78</v>
      </c>
      <c r="C5" s="65" t="s">
        <v>76</v>
      </c>
      <c r="D5" s="65">
        <f>'[1]جالون لاكية اسود  2.5لتر '!$C$59</f>
        <v>7</v>
      </c>
      <c r="E5" s="57"/>
      <c r="F5" s="65">
        <f>'[1]جالون لاكية اسود  2.5لتر '!$I$59</f>
        <v>2</v>
      </c>
      <c r="G5" s="65">
        <f>'[1]جالون لاكية اسود  2.5لتر '!$K$59</f>
        <v>5</v>
      </c>
      <c r="H5" s="62"/>
      <c r="I5" s="63"/>
    </row>
    <row r="6" spans="1:10" customFormat="1" ht="27">
      <c r="A6" s="54">
        <v>3</v>
      </c>
      <c r="B6" s="61" t="s">
        <v>79</v>
      </c>
      <c r="C6" s="56" t="s">
        <v>76</v>
      </c>
      <c r="D6" s="56">
        <f>'[1]جالون لاكية احمر  2.5لتر  '!$C$59</f>
        <v>172</v>
      </c>
      <c r="E6" s="57"/>
      <c r="F6" s="56">
        <f>'[1]جالون لاكية احمر  2.5لتر  '!$I$59</f>
        <v>58</v>
      </c>
      <c r="G6" s="56">
        <f>'[1]جالون لاكية احمر  2.5لتر  '!$K$59</f>
        <v>114</v>
      </c>
      <c r="H6" s="62"/>
      <c r="I6" s="63"/>
    </row>
    <row r="7" spans="1:10" customFormat="1" ht="27">
      <c r="A7" s="54">
        <v>3</v>
      </c>
      <c r="B7" s="61" t="s">
        <v>80</v>
      </c>
      <c r="C7" s="56" t="s">
        <v>76</v>
      </c>
      <c r="D7" s="56">
        <f>'[1]جالون برايمر  2.5لتر   '!$C$102</f>
        <v>611</v>
      </c>
      <c r="E7" s="57"/>
      <c r="F7" s="56">
        <f>'[1]جالون برايمر  2.5لتر   '!$I$102</f>
        <v>390</v>
      </c>
      <c r="G7" s="56">
        <f>'[1]جالون برايمر  2.5لتر   '!$K$102</f>
        <v>406</v>
      </c>
      <c r="H7" s="62"/>
      <c r="I7" s="63"/>
    </row>
    <row r="8" spans="1:10" customFormat="1" ht="27">
      <c r="A8" s="54">
        <v>3</v>
      </c>
      <c r="B8" s="66" t="s">
        <v>81</v>
      </c>
      <c r="C8" s="56" t="s">
        <v>76</v>
      </c>
      <c r="D8" s="56">
        <f>'[1]جركن تنر 1لتر'!$C$59</f>
        <v>1</v>
      </c>
      <c r="E8" s="57"/>
      <c r="F8" s="56">
        <f>'[1]جركن تنر 1لتر'!$I$59</f>
        <v>1</v>
      </c>
      <c r="G8" s="56">
        <f>'[1]جركن تنر 1لتر'!$K$59</f>
        <v>0</v>
      </c>
      <c r="H8" s="67"/>
      <c r="I8" s="68"/>
    </row>
    <row r="9" spans="1:10" customFormat="1" ht="27">
      <c r="A9" s="54">
        <v>3</v>
      </c>
      <c r="B9" s="66" t="s">
        <v>82</v>
      </c>
      <c r="C9" s="56" t="s">
        <v>76</v>
      </c>
      <c r="D9" s="56">
        <f>'[1]جركن تنر 5لتر '!$C$60</f>
        <v>90</v>
      </c>
      <c r="E9" s="57"/>
      <c r="F9" s="56">
        <f>'[1]جركن تنر 5لتر '!$I$60</f>
        <v>27</v>
      </c>
      <c r="G9" s="56">
        <f>'[1]جركن تنر 5لتر '!$K$60</f>
        <v>22</v>
      </c>
      <c r="H9" s="67"/>
      <c r="I9" s="68"/>
    </row>
    <row r="10" spans="1:10" customFormat="1" ht="27">
      <c r="A10" s="54">
        <v>3</v>
      </c>
      <c r="B10" s="69" t="s">
        <v>83</v>
      </c>
      <c r="C10" s="70" t="s">
        <v>76</v>
      </c>
      <c r="D10" s="70">
        <f>'[1]جركن نفض 1لتر '!$C$59</f>
        <v>3</v>
      </c>
      <c r="E10" s="71"/>
      <c r="F10" s="70">
        <f>'[1]جركن نفض 1لتر '!$I$59</f>
        <v>3</v>
      </c>
      <c r="G10" s="70">
        <f>'[1]جركن نفض 1لتر '!$K$59</f>
        <v>0</v>
      </c>
      <c r="H10" s="67"/>
      <c r="I10" s="68"/>
    </row>
    <row r="11" spans="1:10" customFormat="1" ht="27">
      <c r="A11" s="54"/>
      <c r="B11" s="69" t="s">
        <v>84</v>
      </c>
      <c r="C11" s="70" t="s">
        <v>76</v>
      </c>
      <c r="D11" s="70">
        <f>'[1]فرشة دهان 1بوصة'!$C$59</f>
        <v>3</v>
      </c>
      <c r="E11" s="71"/>
      <c r="F11" s="70">
        <f>'[1]فرشة دهان 1بوصة'!$I$59</f>
        <v>3</v>
      </c>
      <c r="G11" s="70">
        <f>'[1]فرشة دهان 1بوصة'!$K$58</f>
        <v>0</v>
      </c>
      <c r="H11" s="67"/>
      <c r="I11" s="68"/>
    </row>
    <row r="12" spans="1:10" customFormat="1" ht="27">
      <c r="A12" s="54">
        <v>3</v>
      </c>
      <c r="B12" s="72" t="s">
        <v>85</v>
      </c>
      <c r="C12" s="70" t="s">
        <v>76</v>
      </c>
      <c r="D12" s="73">
        <f>'[1]فرشة دهان 2بوصة'!$C$59</f>
        <v>4</v>
      </c>
      <c r="E12" s="74"/>
      <c r="F12" s="75">
        <f>'[1]فرشة دهان 2بوصة'!$I$59</f>
        <v>4</v>
      </c>
      <c r="G12" s="76">
        <f>'[1]فرشة دهان 2بوصة'!$K$59</f>
        <v>0</v>
      </c>
      <c r="H12" s="77"/>
      <c r="I12" s="68"/>
    </row>
    <row r="13" spans="1:10" customFormat="1" ht="27">
      <c r="A13" s="54">
        <v>3</v>
      </c>
      <c r="B13" s="72" t="s">
        <v>86</v>
      </c>
      <c r="C13" s="70" t="s">
        <v>76</v>
      </c>
      <c r="D13" s="73">
        <f>'[1]فرشة دهان 3بوصة '!$C$59</f>
        <v>7</v>
      </c>
      <c r="E13" s="74"/>
      <c r="F13" s="75">
        <f>'[1]فرشة دهان 3بوصة '!$I$59</f>
        <v>7</v>
      </c>
      <c r="G13" s="76">
        <f>'[1]فرشة دهان 3بوصة '!$K$59</f>
        <v>0</v>
      </c>
      <c r="H13" s="77"/>
      <c r="I13" s="68"/>
    </row>
    <row r="14" spans="1:10" ht="27">
      <c r="A14" s="64">
        <v>3</v>
      </c>
      <c r="B14" s="72" t="s">
        <v>87</v>
      </c>
      <c r="C14" s="78" t="s">
        <v>76</v>
      </c>
      <c r="D14" s="79">
        <f>'[1]بكرة تيب عريض 5سم'!$C$59</f>
        <v>1079</v>
      </c>
      <c r="E14" s="74"/>
      <c r="F14" s="80">
        <f>'[1]بكرة تيب عريض 5سم'!$I$59</f>
        <v>262</v>
      </c>
      <c r="G14" s="81">
        <f>'[1]بكرة تيب عريض 5سم'!$K$59</f>
        <v>817</v>
      </c>
      <c r="H14" s="77"/>
      <c r="I14" s="68"/>
    </row>
    <row r="15" spans="1:10" customFormat="1" ht="27">
      <c r="A15" s="54">
        <v>3</v>
      </c>
      <c r="B15" s="72" t="s">
        <v>88</v>
      </c>
      <c r="C15" s="70" t="s">
        <v>76</v>
      </c>
      <c r="D15" s="73">
        <f>'[1]يد رولة دهان كبيره'!$C$59</f>
        <v>84</v>
      </c>
      <c r="E15" s="74"/>
      <c r="F15" s="75">
        <f>'[1]يد رولة دهان كبيره'!$I$59</f>
        <v>41</v>
      </c>
      <c r="G15" s="76">
        <f>'[1]يد رولة دهان كبيره'!$K$59</f>
        <v>17</v>
      </c>
      <c r="H15" s="77"/>
      <c r="I15" s="68"/>
    </row>
    <row r="16" spans="1:10" customFormat="1" ht="27">
      <c r="A16" s="54">
        <v>3</v>
      </c>
      <c r="B16" s="72" t="s">
        <v>65</v>
      </c>
      <c r="C16" s="70" t="s">
        <v>76</v>
      </c>
      <c r="D16" s="73">
        <f>'[1]غيار رولة دهان كبيره '!$C$59</f>
        <v>84</v>
      </c>
      <c r="E16" s="74"/>
      <c r="F16" s="75">
        <f>'[1]غيار رولة دهان كبيره '!$I$59</f>
        <v>48</v>
      </c>
      <c r="G16" s="76">
        <f>'[1]غيار رولة دهان كبيره '!$K$59</f>
        <v>10</v>
      </c>
      <c r="H16" s="77"/>
      <c r="I16" s="68"/>
    </row>
    <row r="17" spans="1:9" customFormat="1" ht="27">
      <c r="A17" s="54">
        <v>3</v>
      </c>
      <c r="B17" s="72" t="s">
        <v>89</v>
      </c>
      <c r="C17" s="70" t="s">
        <v>76</v>
      </c>
      <c r="D17" s="73">
        <f>'[1]يد رولة دهان صغيره'!$C$60</f>
        <v>180</v>
      </c>
      <c r="E17" s="74"/>
      <c r="F17" s="75">
        <f>'[1]يد رولة دهان صغيره'!$I$60</f>
        <v>62</v>
      </c>
      <c r="G17" s="76">
        <f>'[1]يد رولة دهان صغيره'!$K$60</f>
        <v>92</v>
      </c>
      <c r="H17" s="77"/>
      <c r="I17" s="68"/>
    </row>
    <row r="18" spans="1:9" customFormat="1" ht="27">
      <c r="A18" s="54">
        <v>3</v>
      </c>
      <c r="B18" s="72" t="s">
        <v>90</v>
      </c>
      <c r="C18" s="70" t="s">
        <v>76</v>
      </c>
      <c r="D18" s="73">
        <f>'[1]غيار رولة دهان صغيره '!$C$59</f>
        <v>280</v>
      </c>
      <c r="E18" s="74"/>
      <c r="F18" s="75">
        <f>'[1]غيار رولة دهان صغيره '!$I$59</f>
        <v>132</v>
      </c>
      <c r="G18" s="76">
        <f>'[1]غيار رولة دهان صغيره '!$K$59</f>
        <v>148</v>
      </c>
      <c r="H18" s="77"/>
      <c r="I18" s="68"/>
    </row>
    <row r="19" spans="1:9" customFormat="1" ht="27">
      <c r="A19" s="54"/>
      <c r="B19" s="72" t="s">
        <v>91</v>
      </c>
      <c r="C19" s="70" t="s">
        <v>76</v>
      </c>
      <c r="D19" s="73">
        <f>'[1]شيكارة معجون بريمو '!$C$59</f>
        <v>20</v>
      </c>
      <c r="E19" s="74"/>
      <c r="F19" s="75">
        <f>'[1]شيكارة معجون بريمو '!$I$59</f>
        <v>20</v>
      </c>
      <c r="G19" s="76">
        <f>'[1]شيكارة معجون بريمو '!$K$59</f>
        <v>0</v>
      </c>
      <c r="H19" s="77"/>
      <c r="I19" s="68"/>
    </row>
    <row r="20" spans="1:9" ht="27">
      <c r="A20" s="64">
        <v>3</v>
      </c>
      <c r="B20" s="72" t="s">
        <v>92</v>
      </c>
      <c r="C20" s="78" t="s">
        <v>76</v>
      </c>
      <c r="D20" s="79">
        <f>'[1]شيكارة معجون اسكيب'!$C$59</f>
        <v>10</v>
      </c>
      <c r="E20" s="74"/>
      <c r="F20" s="80">
        <f>'[1]شيكارة معجون اسكيب'!$I$59</f>
        <v>10</v>
      </c>
      <c r="G20" s="81">
        <f>'[1]شيكارة معجون اسكيب'!$K$59</f>
        <v>0</v>
      </c>
      <c r="H20" s="77"/>
      <c r="I20" s="68"/>
    </row>
    <row r="21" spans="1:9" ht="27">
      <c r="A21" s="64"/>
      <c r="B21" s="72" t="s">
        <v>93</v>
      </c>
      <c r="C21" s="78" t="s">
        <v>76</v>
      </c>
      <c r="D21" s="79">
        <f>'[1]شيكارة معجون ممتاز'!$C$59</f>
        <v>85</v>
      </c>
      <c r="E21" s="74"/>
      <c r="F21" s="80">
        <f>'[1]شيكارة معجون ممتاز'!$I$59</f>
        <v>35</v>
      </c>
      <c r="G21" s="81">
        <f>'[1]شيكارة معجون ممتاز'!$K$58</f>
        <v>50</v>
      </c>
      <c r="H21" s="77"/>
      <c r="I21" s="68"/>
    </row>
    <row r="22" spans="1:9" ht="27">
      <c r="A22" s="64"/>
      <c r="B22" s="72" t="s">
        <v>94</v>
      </c>
      <c r="C22" s="78" t="s">
        <v>76</v>
      </c>
      <c r="D22" s="79">
        <f>'[1]شيكارة معجون يوتن'!$C$61</f>
        <v>541</v>
      </c>
      <c r="E22" s="74"/>
      <c r="F22" s="80">
        <f>'[1]شيكارة معجون يوتن'!$I$61</f>
        <v>455</v>
      </c>
      <c r="G22" s="81">
        <f>'[1]شيكارة معجون يوتن'!$K$61</f>
        <v>0</v>
      </c>
      <c r="H22" s="77"/>
      <c r="I22" s="68"/>
    </row>
    <row r="23" spans="1:9" ht="27">
      <c r="A23" s="64">
        <v>3</v>
      </c>
      <c r="B23" s="72" t="s">
        <v>95</v>
      </c>
      <c r="C23" s="78" t="s">
        <v>76</v>
      </c>
      <c r="D23" s="79">
        <f>'[1]بكرة صنفرة 220'!$C$59</f>
        <v>1</v>
      </c>
      <c r="E23" s="74"/>
      <c r="F23" s="80">
        <f>'[1]بكرة صنفرة 220'!$I$59</f>
        <v>1</v>
      </c>
      <c r="G23" s="81">
        <f>'[1]بكرة صنفرة 220'!$K$59</f>
        <v>0</v>
      </c>
      <c r="H23" s="77"/>
      <c r="I23" s="68"/>
    </row>
    <row r="24" spans="1:9" ht="27">
      <c r="A24" s="64"/>
      <c r="B24" s="72" t="s">
        <v>96</v>
      </c>
      <c r="C24" s="78" t="s">
        <v>76</v>
      </c>
      <c r="D24" s="79">
        <f>'[1]بكرة صنفرة 80'!$C$59</f>
        <v>4</v>
      </c>
      <c r="E24" s="74"/>
      <c r="F24" s="80">
        <f>'[1]بكرة صنفرة 80'!$I$59</f>
        <v>4</v>
      </c>
      <c r="G24" s="81">
        <f>'[1]بكرة صنفرة 80'!$K$58</f>
        <v>0</v>
      </c>
      <c r="H24" s="77"/>
      <c r="I24" s="68"/>
    </row>
    <row r="25" spans="1:9" ht="27">
      <c r="A25" s="64"/>
      <c r="B25" s="72" t="s">
        <v>97</v>
      </c>
      <c r="C25" s="78" t="s">
        <v>76</v>
      </c>
      <c r="D25" s="79">
        <f>'[1]بكرة صنفرة 150'!$C$59</f>
        <v>121</v>
      </c>
      <c r="E25" s="74"/>
      <c r="F25" s="80">
        <f>'[1]بكرة صنفرة 150'!$I$59</f>
        <v>0</v>
      </c>
      <c r="G25" s="81">
        <f>'[1]بكرة صنفرة 150'!$K$58</f>
        <v>121</v>
      </c>
      <c r="H25" s="77"/>
      <c r="I25" s="68"/>
    </row>
    <row r="26" spans="1:9" ht="27">
      <c r="A26" s="64"/>
      <c r="B26" s="72" t="s">
        <v>98</v>
      </c>
      <c r="C26" s="78" t="s">
        <v>76</v>
      </c>
      <c r="D26" s="79">
        <f>'[1]بكرة صنفرة 120'!$C$59</f>
        <v>70</v>
      </c>
      <c r="E26" s="74"/>
      <c r="F26" s="80">
        <f>'[1]بكرة صنفرة 120'!$I$59</f>
        <v>23</v>
      </c>
      <c r="G26" s="81">
        <f>'[1]بكرة صنفرة 120'!$K$58</f>
        <v>30</v>
      </c>
      <c r="H26" s="77"/>
      <c r="I26" s="68"/>
    </row>
    <row r="27" spans="1:9" ht="27">
      <c r="A27" s="64">
        <v>3</v>
      </c>
      <c r="B27" s="72" t="s">
        <v>99</v>
      </c>
      <c r="C27" s="78" t="s">
        <v>76</v>
      </c>
      <c r="D27" s="79">
        <f>'[1]بكرة صنفرة 100 '!$C$59</f>
        <v>3</v>
      </c>
      <c r="E27" s="74"/>
      <c r="F27" s="80">
        <f>'[1]بكرة صنفرة 100 '!$I$59</f>
        <v>1</v>
      </c>
      <c r="G27" s="81">
        <f>'[1]بكرة صنفرة 100 '!$K$59</f>
        <v>2</v>
      </c>
      <c r="H27" s="77"/>
      <c r="I27" s="68"/>
    </row>
    <row r="28" spans="1:9" ht="27">
      <c r="A28" s="64">
        <v>3</v>
      </c>
      <c r="B28" s="72" t="s">
        <v>100</v>
      </c>
      <c r="C28" s="78" t="s">
        <v>76</v>
      </c>
      <c r="D28" s="79">
        <f>'[1]بستلة دهان بلاستيك 30-30'!$C$59</f>
        <v>27</v>
      </c>
      <c r="E28" s="74"/>
      <c r="F28" s="80">
        <f>'[1]بستلة دهان بلاستيك 30-30'!$I$59</f>
        <v>27</v>
      </c>
      <c r="G28" s="81">
        <f>'[1]بستلة دهان بلاستيك 30-30'!$K$59</f>
        <v>0</v>
      </c>
      <c r="H28" s="77"/>
      <c r="I28" s="68"/>
    </row>
    <row r="29" spans="1:9" ht="27">
      <c r="A29" s="64">
        <v>3</v>
      </c>
      <c r="B29" s="72" t="s">
        <v>101</v>
      </c>
      <c r="C29" s="78" t="s">
        <v>76</v>
      </c>
      <c r="D29" s="79">
        <f>'[1]بستلة دهان فلوماستيك ابيض'!$C$59</f>
        <v>1</v>
      </c>
      <c r="E29" s="74"/>
      <c r="F29" s="80">
        <f>'[1]بستلة دهان فلوماستيك ابيض'!$I$59</f>
        <v>1</v>
      </c>
      <c r="G29" s="81">
        <f>'[1]بستلة دهان فلوماستيك ابيض'!$K$59</f>
        <v>0</v>
      </c>
      <c r="H29" s="77"/>
      <c r="I29" s="68"/>
    </row>
    <row r="30" spans="1:9" ht="27">
      <c r="A30" s="64">
        <v>3</v>
      </c>
      <c r="B30" s="72" t="s">
        <v>102</v>
      </c>
      <c r="C30" s="78" t="s">
        <v>76</v>
      </c>
      <c r="D30" s="79">
        <f>'[1]بستلةمجون يوتن'!$C$59</f>
        <v>137</v>
      </c>
      <c r="E30" s="74"/>
      <c r="F30" s="80">
        <f>'[1]بستلةمجون يوتن'!$I$59</f>
        <v>24</v>
      </c>
      <c r="G30" s="81">
        <f>'[1]بستلةمجون يوتن'!$K$59</f>
        <v>74</v>
      </c>
      <c r="H30" s="77"/>
      <c r="I30" s="68"/>
    </row>
    <row r="31" spans="1:9" ht="27">
      <c r="A31" s="64">
        <v>3</v>
      </c>
      <c r="B31" s="72" t="s">
        <v>103</v>
      </c>
      <c r="C31" s="78" t="s">
        <v>76</v>
      </c>
      <c r="D31" s="79">
        <f>'[1]بستلةسيلر يوتن داخلي'!$C$59</f>
        <v>237</v>
      </c>
      <c r="E31" s="74"/>
      <c r="F31" s="80">
        <f>'[1]بستلةسيلر يوتن داخلي'!$I$59</f>
        <v>183</v>
      </c>
      <c r="G31" s="81">
        <f>'[1]بستلةسيلر يوتن داخلي'!$K$59</f>
        <v>0</v>
      </c>
      <c r="H31" s="77"/>
      <c r="I31" s="68"/>
    </row>
    <row r="32" spans="1:9" ht="27">
      <c r="A32" s="64"/>
      <c r="B32" s="72" t="s">
        <v>104</v>
      </c>
      <c r="C32" s="78" t="s">
        <v>76</v>
      </c>
      <c r="D32" s="79">
        <f>'[1]بستلة سيلر خارجى جوتاشيلد'!$C$59</f>
        <v>48</v>
      </c>
      <c r="E32" s="74"/>
      <c r="F32" s="80">
        <f>'[1]بستلة سيلر خارجى جوتاشيلد'!$I$59</f>
        <v>0</v>
      </c>
      <c r="G32" s="81">
        <f>'[1]بستلة سيلر خارجى جوتاشيلد'!$K$58</f>
        <v>48</v>
      </c>
      <c r="H32" s="77"/>
      <c r="I32" s="68"/>
    </row>
    <row r="33" spans="1:9" ht="27">
      <c r="A33" s="64"/>
      <c r="B33" s="72" t="s">
        <v>105</v>
      </c>
      <c r="C33" s="78" t="s">
        <v>76</v>
      </c>
      <c r="D33" s="79">
        <f>'[1]بستلةدهان يوتن ابيض'!$C$59</f>
        <v>100</v>
      </c>
      <c r="E33" s="74"/>
      <c r="F33" s="80">
        <f>'[1]بستلةدهان يوتن ابيض'!$I$59</f>
        <v>0</v>
      </c>
      <c r="G33" s="81">
        <f>'[1]بستلةدهان يوتن ابيض'!$K$58</f>
        <v>99</v>
      </c>
      <c r="H33" s="77"/>
      <c r="I33" s="68"/>
    </row>
    <row r="34" spans="1:9" ht="27">
      <c r="A34" s="64">
        <v>3</v>
      </c>
      <c r="B34" s="72" t="s">
        <v>106</v>
      </c>
      <c r="C34" s="78" t="s">
        <v>76</v>
      </c>
      <c r="D34" s="79">
        <f>'[1]علبة الوان اصفر جملي'!$C$59</f>
        <v>57</v>
      </c>
      <c r="E34" s="74"/>
      <c r="F34" s="80">
        <f>'[1]علبة الوان اصفر جملي'!$I$59</f>
        <v>36</v>
      </c>
      <c r="G34" s="81">
        <f>'[1]علبة الوان اصفر جملي'!$K$59</f>
        <v>12</v>
      </c>
      <c r="H34" s="77"/>
      <c r="I34" s="68"/>
    </row>
    <row r="35" spans="1:9" ht="27">
      <c r="A35" s="64">
        <v>3</v>
      </c>
      <c r="B35" s="72" t="s">
        <v>107</v>
      </c>
      <c r="C35" s="78" t="s">
        <v>76</v>
      </c>
      <c r="D35" s="79">
        <f>'[1]شيكارة جبس ممتاز'!$C$59</f>
        <v>95</v>
      </c>
      <c r="E35" s="74"/>
      <c r="F35" s="80">
        <f>'[1]شيكارة جبس ممتاز'!$I$59</f>
        <v>95</v>
      </c>
      <c r="G35" s="81">
        <f>'[1]شيكارة جبس ممتاز'!$K$59</f>
        <v>0</v>
      </c>
      <c r="H35" s="77"/>
      <c r="I35" s="68"/>
    </row>
    <row r="36" spans="1:9" ht="27">
      <c r="A36" s="64">
        <v>3</v>
      </c>
      <c r="B36" s="72" t="s">
        <v>108</v>
      </c>
      <c r="C36" s="78" t="s">
        <v>76</v>
      </c>
      <c r="D36" s="79">
        <f>'[1]رول ورق حائط'!$C$59</f>
        <v>2</v>
      </c>
      <c r="E36" s="74"/>
      <c r="F36" s="80">
        <f>'[1]رول ورق حائط'!$I$59</f>
        <v>2</v>
      </c>
      <c r="G36" s="81">
        <f>'[1]رول ورق حائط'!$K$59</f>
        <v>0</v>
      </c>
      <c r="H36" s="77"/>
      <c r="I36" s="68"/>
    </row>
    <row r="37" spans="1:9" ht="27">
      <c r="A37" s="64">
        <v>3</v>
      </c>
      <c r="B37" s="72" t="s">
        <v>109</v>
      </c>
      <c r="C37" s="78" t="s">
        <v>110</v>
      </c>
      <c r="D37" s="79">
        <f>'[1]لاصق  ورق حائط '!$C$59</f>
        <v>1</v>
      </c>
      <c r="E37" s="74"/>
      <c r="F37" s="80">
        <f>'[1]لاصق  ورق حائط '!$I$59</f>
        <v>1</v>
      </c>
      <c r="G37" s="81">
        <f>'[1]لاصق  ورق حائط '!$K$59</f>
        <v>0</v>
      </c>
      <c r="H37" s="77"/>
      <c r="I37" s="68"/>
    </row>
    <row r="38" spans="1:9" ht="27">
      <c r="A38" s="64"/>
      <c r="B38" s="72" t="s">
        <v>111</v>
      </c>
      <c r="C38" s="78"/>
      <c r="D38" s="79">
        <f>'[1]بستله بلستك يوتن ديكور'!$C$52</f>
        <v>55</v>
      </c>
      <c r="E38" s="74"/>
      <c r="F38" s="80">
        <f>'[1]بستله بلستك يوتن ديكور'!$I$52</f>
        <v>34</v>
      </c>
      <c r="G38" s="81">
        <f>'[1]بستله بلستك يوتن ديكور'!$K$52</f>
        <v>71</v>
      </c>
      <c r="H38" s="77"/>
      <c r="I38" s="68"/>
    </row>
    <row r="39" spans="1:9" ht="27">
      <c r="A39" s="64"/>
      <c r="B39" s="72" t="s">
        <v>112</v>
      </c>
      <c r="C39" s="78" t="s">
        <v>113</v>
      </c>
      <c r="D39" s="79">
        <f>'[1]اكسيد اصفر'!$C$53</f>
        <v>1</v>
      </c>
      <c r="E39" s="74"/>
      <c r="F39" s="80">
        <f>'[1]اكسيد اصفر'!$I$53</f>
        <v>0</v>
      </c>
      <c r="G39" s="81">
        <f>'[1]اكسيد اصفر'!$K$53</f>
        <v>0.5</v>
      </c>
      <c r="H39" s="77"/>
      <c r="I39" s="68"/>
    </row>
    <row r="40" spans="1:9" ht="27">
      <c r="A40" s="64"/>
      <c r="B40" s="72" t="s">
        <v>114</v>
      </c>
      <c r="C40" s="78" t="s">
        <v>113</v>
      </c>
      <c r="D40" s="79">
        <f>'[1]اكسيد بنى'!$C$53</f>
        <v>1</v>
      </c>
      <c r="E40" s="74"/>
      <c r="F40" s="80">
        <f>'[1]اكسيد بنى'!$I$53</f>
        <v>0</v>
      </c>
      <c r="G40" s="81">
        <f>'[1]اكسيد بنى'!$K$53</f>
        <v>0.5</v>
      </c>
      <c r="H40" s="77"/>
      <c r="I40" s="68"/>
    </row>
    <row r="41" spans="1:9" ht="27">
      <c r="A41" s="64"/>
      <c r="B41" s="72" t="s">
        <v>115</v>
      </c>
      <c r="C41" s="78" t="s">
        <v>113</v>
      </c>
      <c r="D41" s="79">
        <f>'[1]زنك بودرة'!$C$53</f>
        <v>1</v>
      </c>
      <c r="E41" s="74"/>
      <c r="F41" s="80">
        <f>'[1]زنك بودرة'!$I$53</f>
        <v>0</v>
      </c>
      <c r="G41" s="81">
        <f>'[1]زنك بودرة'!$K$53</f>
        <v>1</v>
      </c>
      <c r="H41" s="77"/>
      <c r="I41" s="68"/>
    </row>
    <row r="42" spans="1:9" ht="27">
      <c r="A42" s="64"/>
      <c r="B42" s="72" t="s">
        <v>116</v>
      </c>
      <c r="C42" s="78" t="s">
        <v>76</v>
      </c>
      <c r="D42" s="79">
        <f>'[1]علبة الوان اسود'!$C$53</f>
        <v>5</v>
      </c>
      <c r="E42" s="74"/>
      <c r="F42" s="80">
        <f>'[1]علبة الوان اسود'!$I$53</f>
        <v>0</v>
      </c>
      <c r="G42" s="81">
        <f>'[1]علبة الوان اسود'!$K$53</f>
        <v>5</v>
      </c>
      <c r="H42" s="77"/>
      <c r="I42" s="68"/>
    </row>
    <row r="43" spans="1:9" ht="27">
      <c r="A43" s="64"/>
      <c r="B43" s="72" t="s">
        <v>117</v>
      </c>
      <c r="C43" s="78" t="s">
        <v>76</v>
      </c>
      <c r="D43" s="79">
        <f>'[1]سلك مواعين'!$C$53</f>
        <v>2</v>
      </c>
      <c r="E43" s="74"/>
      <c r="F43" s="80">
        <f>'[1]سلك مواعين'!$I$53</f>
        <v>0</v>
      </c>
      <c r="G43" s="81">
        <f>'[1]سلك مواعين'!$K$53</f>
        <v>2</v>
      </c>
      <c r="H43" s="77"/>
      <c r="I43" s="68"/>
    </row>
    <row r="44" spans="1:9">
      <c r="A44" s="82"/>
      <c r="B44" s="83"/>
      <c r="C44" s="84"/>
      <c r="D44" s="79"/>
      <c r="E44" s="74"/>
      <c r="F44" s="80"/>
      <c r="G44" s="81"/>
      <c r="H44" s="77"/>
      <c r="I44" s="68"/>
    </row>
    <row r="45" spans="1:9">
      <c r="A45" s="82"/>
      <c r="B45" s="83"/>
      <c r="C45" s="84"/>
      <c r="D45" s="79"/>
      <c r="E45" s="74"/>
      <c r="F45" s="80"/>
      <c r="G45" s="81"/>
      <c r="H45" s="77"/>
      <c r="I45" s="68"/>
    </row>
    <row r="46" spans="1:9">
      <c r="A46" s="82"/>
      <c r="B46" s="83"/>
      <c r="C46" s="84"/>
      <c r="D46" s="79"/>
      <c r="E46" s="74"/>
      <c r="F46" s="80"/>
      <c r="G46" s="81"/>
      <c r="H46" s="77"/>
      <c r="I46" s="68"/>
    </row>
    <row r="47" spans="1:9">
      <c r="A47" s="82"/>
      <c r="B47" s="83"/>
      <c r="C47" s="84"/>
      <c r="D47" s="79"/>
      <c r="E47" s="74"/>
      <c r="F47" s="80"/>
      <c r="G47" s="81"/>
      <c r="H47" s="77"/>
      <c r="I47" s="68"/>
    </row>
    <row r="48" spans="1:9">
      <c r="A48" s="82"/>
      <c r="B48" s="83"/>
      <c r="C48" s="84"/>
      <c r="D48" s="79"/>
      <c r="E48" s="74"/>
      <c r="F48" s="80"/>
      <c r="G48" s="81"/>
      <c r="H48" s="77"/>
      <c r="I48" s="68"/>
    </row>
    <row r="49" spans="1:9">
      <c r="A49" s="82"/>
      <c r="B49" s="83"/>
      <c r="C49" s="84"/>
      <c r="D49" s="79"/>
      <c r="E49" s="74"/>
      <c r="F49" s="80"/>
      <c r="G49" s="81"/>
      <c r="H49" s="77"/>
      <c r="I49" s="68"/>
    </row>
    <row r="50" spans="1:9">
      <c r="A50" s="82"/>
      <c r="B50" s="83"/>
      <c r="C50" s="84"/>
      <c r="D50" s="79"/>
      <c r="E50" s="74"/>
      <c r="F50" s="80"/>
      <c r="G50" s="81"/>
      <c r="H50" s="77"/>
      <c r="I50" s="68"/>
    </row>
    <row r="51" spans="1:9">
      <c r="A51" s="82"/>
      <c r="B51" s="83"/>
      <c r="C51" s="84"/>
      <c r="D51" s="79"/>
      <c r="E51" s="74"/>
      <c r="F51" s="80"/>
      <c r="G51" s="81"/>
      <c r="H51" s="77"/>
      <c r="I51" s="68"/>
    </row>
    <row r="52" spans="1:9">
      <c r="A52" s="82"/>
      <c r="B52" s="83"/>
      <c r="C52" s="84"/>
      <c r="D52" s="79"/>
      <c r="E52" s="74"/>
      <c r="F52" s="80"/>
      <c r="G52" s="81"/>
      <c r="H52" s="77"/>
      <c r="I52" s="68"/>
    </row>
    <row r="53" spans="1:9">
      <c r="A53" s="82"/>
      <c r="B53" s="83"/>
      <c r="C53" s="84"/>
      <c r="D53" s="79"/>
      <c r="E53" s="74"/>
      <c r="F53" s="80"/>
      <c r="G53" s="81"/>
      <c r="H53" s="77"/>
      <c r="I53" s="68"/>
    </row>
    <row r="56" spans="1:9" ht="27" thickBot="1"/>
    <row r="57" spans="1:9" ht="27" thickBot="1">
      <c r="A57" s="90"/>
    </row>
    <row r="58" spans="1:9" ht="27" thickBot="1">
      <c r="A58" s="90">
        <v>1111</v>
      </c>
    </row>
  </sheetData>
  <autoFilter ref="A2:G43"/>
  <hyperlinks>
    <hyperlink ref="B3" location="'جالون لاكية ابيض 2.5لتر'!A1" display="جالون لاكية ابيض 2.5 لتر"/>
    <hyperlink ref="B4" location="'جالون لاكية ازرق  2.5لتر '!A1" display="جالون لاكية ازرق 2.5 لتر"/>
    <hyperlink ref="B8" location="'جركن تنر 1لتر'!A1" display=" جركن تنر 1لتر"/>
    <hyperlink ref="B12" location="'فرشة دهان 2بوصة'!A1" display=" فرشة دهان 2 بوصة"/>
    <hyperlink ref="B14" location="'بكرة تيب عريض 5سم'!A1" display=" بكرة تيب عريض 5سم"/>
    <hyperlink ref="B5" location="'جالون لاكية اسود  2.5لتر '!A1" display=" جالون لاكية اسود 2.5 لتر"/>
    <hyperlink ref="B13" location="'فرشة دهان 3بوصة '!A1" display="فرشة دهان 3 بوصة"/>
    <hyperlink ref="B15" location="'يد رولة دهان كبيره'!A1" display="يد رولة دهان كبيره"/>
    <hyperlink ref="B16" location="'غيار رولة دهان كبيره '!A1" display="غيار رولة دهان كبيره"/>
    <hyperlink ref="B17" location="'يد رولة دهان صغيره'!A1" display=" يد رولة دهان صغيره"/>
    <hyperlink ref="B18" location="'غيار رولة دهان صغيره '!A1" display="غيار رولة دهان صغيره"/>
    <hyperlink ref="B20" location="'شيكارة معجون اسكيب'!A1" display="شيكارة معجون اسكيب"/>
    <hyperlink ref="B23" location="'بكرة صنفرة 220'!A1" display=" بكرة صنفرة 220"/>
    <hyperlink ref="B28" location="'بستلة دهان بلاستيك 30-30'!A1" display=" بستلة دهان بلاستيك 30/30"/>
    <hyperlink ref="B29" location="'بستلة دهان فلوماستيك ابيض'!A1" display="بستلة دهان فلو ماستيك ابيض"/>
    <hyperlink ref="B27" location="'بكرة صنفرة 100 '!A1" display="بكرة صنفرة 100"/>
    <hyperlink ref="B34" location="'علبة الوان اصفر جملي'!A1" display=" علبة الوان اصفر جملي"/>
    <hyperlink ref="B35" location="'شيكارة جبس ممتاز'!A1" display="شيكارة جبس ممتاز"/>
    <hyperlink ref="B6" location="'جالون لاكية احمر  2.5لتر  '!A1" display=" جالون لاكية احمر 2.5 لتر"/>
    <hyperlink ref="B10" location="'جركن نفض 1لتر '!A1" display=" جركن نفض 1لتر"/>
    <hyperlink ref="B36" location="'رول ورق حائط'!A1" display=" رول ورق حائط 7م"/>
    <hyperlink ref="B37" location="'لاصق  ورق حائط '!A1" display="لاصق ورق حائط 7م"/>
    <hyperlink ref="B7" location="'جالون برايمر  2.5لتر   '!A1" display=" جالون برايمر 2.5 لتر"/>
    <hyperlink ref="B19" location="'شيكارة معجون بريمو '!A1" display="شيكارة معجون بريمو"/>
    <hyperlink ref="B22" location="'شيكارة معجون يوتن'!A1" display="شيكارة معجون يوتن"/>
    <hyperlink ref="B30" location="'بستلةمجون يوتن'!A1" display="بستلة معجون يوتن 10لتر"/>
    <hyperlink ref="B9" location="'جركن تنر 5لتر '!A1" display=" جركن تنر5لتر"/>
    <hyperlink ref="B31" location="'بستلةسيلر يوتن داخلي'!A1" display=" بستلة سيلريوتن داخلي 10 لتر"/>
    <hyperlink ref="B39" location="'اكسيد اصفر'!A1" display="اكسيد اصفر"/>
    <hyperlink ref="B40" location="'اكسيد بنى'!A1" display="اكسيد بنى"/>
    <hyperlink ref="B41" location="'زنك بودرة'!A1" display="زنك بودرة"/>
    <hyperlink ref="B42" location="'علبة الوان اسود'!A1" display="علبة الوان اسود"/>
    <hyperlink ref="B43" location="'سلك مواعين'!A1" display="سلك مواعين"/>
    <hyperlink ref="B38" location="'بستله بلستك يوتن ديكور'!A1" display="بستلة بلستك يوتن ديكور"/>
    <hyperlink ref="B24" location="'بكرة صنفرة 80'!A1" display="بكرة صنفرة 80"/>
    <hyperlink ref="B25" location="'بكرة صنفرة 150'!A1" display="بكرة صنفرة 150"/>
    <hyperlink ref="B26" location="'بكرة صنفرة 120'!A1" display="كرة صنفرة 120"/>
    <hyperlink ref="B21" location="'شيكارة معجون ممتاز'!A1" display="شيكارة معجون ممتاز"/>
    <hyperlink ref="B11" location="'فرشة دهان 1بوصة'!A1" display="فرشة دهان 1&quot;"/>
    <hyperlink ref="B32" location="'بستلة سيلر خارجى جوتاشيلد'!A1" display=" بستلة سيلر خارجى جوتاشيلد"/>
    <hyperlink ref="B33" location="'بستلةدهان يوتن ابيض'!A1" display="  بستلةدهان يوتن ابيض"/>
  </hyperlinks>
  <pageMargins left="0.7" right="0.7" top="0.75" bottom="0.75" header="0.3" footer="0.3"/>
  <pageSetup scale="67" orientation="portrait" r:id="rId1"/>
  <rowBreaks count="1" manualBreakCount="1">
    <brk id="4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4:E6"/>
  <sheetViews>
    <sheetView rightToLeft="1" tabSelected="1" workbookViewId="0">
      <selection activeCell="C12" sqref="C12"/>
    </sheetView>
  </sheetViews>
  <sheetFormatPr defaultRowHeight="15"/>
  <cols>
    <col min="1" max="1" width="28.140625" customWidth="1"/>
    <col min="2" max="2" width="44.42578125" customWidth="1"/>
    <col min="3" max="3" width="69.28515625" customWidth="1"/>
    <col min="4" max="4" width="21.5703125" customWidth="1"/>
    <col min="5" max="5" width="92" customWidth="1"/>
  </cols>
  <sheetData>
    <row r="4" spans="1:5" ht="48" customHeight="1">
      <c r="A4" s="1" t="s">
        <v>0</v>
      </c>
      <c r="B4" s="2" t="s">
        <v>1</v>
      </c>
      <c r="C4" s="1" t="s">
        <v>2</v>
      </c>
      <c r="D4" s="3" t="s">
        <v>4</v>
      </c>
      <c r="E4" s="2" t="s">
        <v>3</v>
      </c>
    </row>
    <row r="5" spans="1:5">
      <c r="A5" t="s">
        <v>27</v>
      </c>
      <c r="B5">
        <v>13100</v>
      </c>
      <c r="C5" t="s">
        <v>65</v>
      </c>
      <c r="D5">
        <v>2</v>
      </c>
      <c r="E5" t="s">
        <v>28</v>
      </c>
    </row>
    <row r="6" spans="1:5">
      <c r="A6" t="s">
        <v>29</v>
      </c>
      <c r="B6">
        <v>13166</v>
      </c>
      <c r="C6" t="s">
        <v>65</v>
      </c>
      <c r="D6">
        <v>10</v>
      </c>
      <c r="E6" t="s">
        <v>30</v>
      </c>
    </row>
  </sheetData>
  <pageMargins left="0.7" right="0.7" top="0.75" bottom="0.75" header="0.3" footer="0.3"/>
  <pageSetup orientation="portrait" horizontalDpi="200" verticalDpi="200" copies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Button 1">
              <controlPr defaultSize="0" print="0" autoFill="0" autoPict="0" macro="[0]!Button1_Click">
                <anchor moveWithCells="1" sizeWithCells="1">
                  <from>
                    <xdr:col>4</xdr:col>
                    <xdr:colOff>4057650</xdr:colOff>
                    <xdr:row>0</xdr:row>
                    <xdr:rowOff>0</xdr:rowOff>
                  </from>
                  <to>
                    <xdr:col>6</xdr:col>
                    <xdr:colOff>38100</xdr:colOff>
                    <xdr:row>4</xdr:row>
                    <xdr:rowOff>85725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E6"/>
  <sheetViews>
    <sheetView rightToLeft="1" workbookViewId="0">
      <selection activeCell="C13" sqref="C13"/>
    </sheetView>
  </sheetViews>
  <sheetFormatPr defaultRowHeight="15"/>
  <cols>
    <col min="1" max="1" width="28.140625" customWidth="1"/>
    <col min="2" max="2" width="44.42578125" customWidth="1"/>
    <col min="3" max="3" width="69.28515625" customWidth="1"/>
    <col min="4" max="4" width="21.5703125" customWidth="1"/>
    <col min="5" max="5" width="92" customWidth="1"/>
  </cols>
  <sheetData>
    <row r="4" spans="1:5" ht="48" customHeight="1">
      <c r="A4" s="1" t="s">
        <v>0</v>
      </c>
      <c r="B4" s="2" t="s">
        <v>1</v>
      </c>
      <c r="C4" s="1" t="s">
        <v>2</v>
      </c>
      <c r="D4" s="3" t="s">
        <v>5</v>
      </c>
      <c r="E4" s="2" t="s">
        <v>3</v>
      </c>
    </row>
    <row r="5" spans="1:5">
      <c r="A5" t="s">
        <v>29</v>
      </c>
      <c r="B5">
        <v>778</v>
      </c>
      <c r="C5" t="s">
        <v>66</v>
      </c>
      <c r="D5">
        <v>2</v>
      </c>
      <c r="E5" t="s">
        <v>31</v>
      </c>
    </row>
    <row r="6" spans="1:5">
      <c r="A6" t="s">
        <v>32</v>
      </c>
      <c r="B6">
        <v>13758</v>
      </c>
      <c r="C6" t="s">
        <v>66</v>
      </c>
      <c r="D6">
        <v>2</v>
      </c>
      <c r="E6" t="s">
        <v>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P64"/>
  <sheetViews>
    <sheetView rightToLeft="1" workbookViewId="0">
      <pane ySplit="8" topLeftCell="A9" activePane="bottomLeft" state="frozen"/>
      <selection pane="bottomLeft" activeCell="M12" sqref="M12:M13"/>
    </sheetView>
  </sheetViews>
  <sheetFormatPr defaultColWidth="9.140625" defaultRowHeight="15.75"/>
  <cols>
    <col min="1" max="1" width="13.5703125" style="34" bestFit="1" customWidth="1"/>
    <col min="2" max="2" width="15.42578125" style="35" bestFit="1" customWidth="1"/>
    <col min="3" max="3" width="10.7109375" style="7" bestFit="1" customWidth="1"/>
    <col min="4" max="4" width="10.5703125" style="7" bestFit="1" customWidth="1"/>
    <col min="5" max="5" width="10.140625" style="7" bestFit="1" customWidth="1"/>
    <col min="6" max="6" width="11.42578125" style="35" bestFit="1" customWidth="1"/>
    <col min="7" max="8" width="8.42578125" style="34" bestFit="1" customWidth="1"/>
    <col min="9" max="9" width="9.85546875" style="34" bestFit="1" customWidth="1"/>
    <col min="10" max="11" width="8.42578125" style="7" bestFit="1" customWidth="1"/>
    <col min="12" max="12" width="12.85546875" style="33" bestFit="1" customWidth="1"/>
    <col min="13" max="13" width="20.140625" style="7" bestFit="1" customWidth="1"/>
    <col min="14" max="14" width="17.140625" style="7" customWidth="1"/>
    <col min="15" max="16384" width="9.140625" style="7"/>
  </cols>
  <sheetData>
    <row r="1" spans="1:15">
      <c r="A1" s="4" t="s">
        <v>6</v>
      </c>
      <c r="B1" s="5"/>
      <c r="C1" s="6"/>
      <c r="D1" s="6"/>
      <c r="E1" s="6"/>
      <c r="F1" s="100" t="s">
        <v>7</v>
      </c>
      <c r="G1" s="100"/>
      <c r="H1" s="100"/>
      <c r="I1" s="100"/>
      <c r="J1" s="100"/>
      <c r="K1" s="100"/>
      <c r="L1" s="6"/>
      <c r="M1" s="6"/>
      <c r="N1" s="6"/>
    </row>
    <row r="2" spans="1:15">
      <c r="A2" s="4"/>
      <c r="B2" s="5"/>
      <c r="C2" s="6"/>
      <c r="D2" s="6"/>
      <c r="E2" s="6"/>
      <c r="F2" s="100"/>
      <c r="G2" s="100"/>
      <c r="H2" s="100"/>
      <c r="I2" s="100"/>
      <c r="J2" s="100"/>
      <c r="K2" s="100"/>
      <c r="L2" s="6"/>
      <c r="M2" s="6"/>
      <c r="N2" s="6"/>
    </row>
    <row r="3" spans="1:15" ht="16.5" thickBot="1">
      <c r="A3" s="101"/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</row>
    <row r="4" spans="1:15" ht="16.5" thickBot="1">
      <c r="A4" s="102" t="s">
        <v>61</v>
      </c>
      <c r="B4" s="103"/>
      <c r="C4" s="103"/>
      <c r="D4" s="103"/>
      <c r="E4" s="103"/>
      <c r="F4" s="103"/>
      <c r="G4" s="103"/>
      <c r="H4" s="103"/>
      <c r="I4" s="104"/>
      <c r="J4" s="8"/>
      <c r="K4" s="9" t="s">
        <v>9</v>
      </c>
      <c r="L4" s="9" t="s">
        <v>10</v>
      </c>
      <c r="M4" s="108" t="s">
        <v>11</v>
      </c>
      <c r="N4" s="109"/>
    </row>
    <row r="5" spans="1:15" ht="16.5" thickBot="1">
      <c r="A5" s="105"/>
      <c r="B5" s="106"/>
      <c r="C5" s="106"/>
      <c r="D5" s="106"/>
      <c r="E5" s="106"/>
      <c r="F5" s="106"/>
      <c r="G5" s="106"/>
      <c r="H5" s="106"/>
      <c r="I5" s="107"/>
      <c r="J5" s="10"/>
      <c r="K5" s="11"/>
      <c r="L5" s="9">
        <v>14</v>
      </c>
      <c r="M5" s="110"/>
      <c r="N5" s="111"/>
    </row>
    <row r="6" spans="1:15" ht="16.5" thickBot="1">
      <c r="A6" s="4"/>
      <c r="B6" s="5"/>
      <c r="C6" s="6"/>
      <c r="D6" s="6"/>
      <c r="E6" s="6"/>
      <c r="F6" s="5"/>
      <c r="G6" s="4"/>
      <c r="H6" s="4"/>
      <c r="I6" s="4"/>
      <c r="J6" s="6"/>
      <c r="K6" s="6"/>
      <c r="L6" s="6"/>
      <c r="M6" s="6"/>
      <c r="N6" s="6"/>
    </row>
    <row r="7" spans="1:15" ht="15" customHeight="1" thickBot="1">
      <c r="A7" s="96" t="s">
        <v>12</v>
      </c>
      <c r="B7" s="112" t="s">
        <v>13</v>
      </c>
      <c r="C7" s="91" t="s">
        <v>14</v>
      </c>
      <c r="D7" s="91" t="s">
        <v>15</v>
      </c>
      <c r="E7" s="91" t="s">
        <v>16</v>
      </c>
      <c r="F7" s="112" t="s">
        <v>17</v>
      </c>
      <c r="G7" s="96" t="s">
        <v>18</v>
      </c>
      <c r="H7" s="96" t="s">
        <v>19</v>
      </c>
      <c r="I7" s="96" t="s">
        <v>20</v>
      </c>
      <c r="J7" s="91" t="s">
        <v>21</v>
      </c>
      <c r="K7" s="91" t="s">
        <v>22</v>
      </c>
      <c r="L7" s="98" t="s">
        <v>23</v>
      </c>
      <c r="M7" s="91" t="s">
        <v>24</v>
      </c>
      <c r="N7" s="91" t="s">
        <v>25</v>
      </c>
    </row>
    <row r="8" spans="1:15" ht="47.25" hidden="1" customHeight="1" thickBot="1">
      <c r="A8" s="97"/>
      <c r="B8" s="113"/>
      <c r="C8" s="92"/>
      <c r="D8" s="92"/>
      <c r="E8" s="92"/>
      <c r="F8" s="113"/>
      <c r="G8" s="97"/>
      <c r="H8" s="97"/>
      <c r="I8" s="97"/>
      <c r="J8" s="92"/>
      <c r="K8" s="92"/>
      <c r="L8" s="99"/>
      <c r="M8" s="92"/>
      <c r="N8" s="92"/>
    </row>
    <row r="9" spans="1:15" ht="16.5" hidden="1" thickBot="1">
      <c r="A9" s="12"/>
      <c r="B9" s="13"/>
      <c r="C9" s="14"/>
      <c r="D9" s="14"/>
      <c r="E9" s="14"/>
      <c r="F9" s="13"/>
      <c r="G9" s="15"/>
      <c r="H9" s="15"/>
      <c r="I9" s="16"/>
      <c r="J9" s="17"/>
      <c r="K9" s="18"/>
      <c r="L9" s="93" t="s">
        <v>26</v>
      </c>
      <c r="M9" s="94"/>
      <c r="N9" s="95"/>
    </row>
    <row r="10" spans="1:15" ht="16.5" hidden="1" thickBot="1">
      <c r="A10" s="19">
        <v>13100</v>
      </c>
      <c r="B10" s="20" t="s">
        <v>27</v>
      </c>
      <c r="C10" s="21">
        <v>2</v>
      </c>
      <c r="D10" s="21"/>
      <c r="E10" s="22"/>
      <c r="F10" s="20"/>
      <c r="G10" s="19"/>
      <c r="H10" s="19"/>
      <c r="I10" s="19"/>
      <c r="J10" s="21">
        <f>G10-D10</f>
        <v>0</v>
      </c>
      <c r="K10" s="21">
        <f t="shared" ref="K10:K58" si="0">K9+C10-G10-H10-I10+J10</f>
        <v>2</v>
      </c>
      <c r="L10" s="21"/>
      <c r="M10" s="21" t="s">
        <v>28</v>
      </c>
      <c r="N10" s="21"/>
      <c r="O10" s="7">
        <f>L10*C10</f>
        <v>0</v>
      </c>
    </row>
    <row r="11" spans="1:15" ht="16.5" hidden="1" thickBot="1">
      <c r="A11" s="19">
        <v>13166</v>
      </c>
      <c r="B11" s="20" t="s">
        <v>29</v>
      </c>
      <c r="C11" s="21">
        <v>10</v>
      </c>
      <c r="D11" s="21"/>
      <c r="E11" s="22"/>
      <c r="F11" s="20"/>
      <c r="G11" s="19"/>
      <c r="H11" s="19"/>
      <c r="I11" s="19"/>
      <c r="J11" s="21">
        <f>G11-D11</f>
        <v>0</v>
      </c>
      <c r="K11" s="21">
        <f t="shared" si="0"/>
        <v>12</v>
      </c>
      <c r="L11" s="21"/>
      <c r="M11" s="21" t="s">
        <v>30</v>
      </c>
      <c r="N11" s="21"/>
      <c r="O11" s="7">
        <f>L11*C11</f>
        <v>0</v>
      </c>
    </row>
    <row r="12" spans="1:15" s="27" customFormat="1" ht="16.5" customHeight="1" thickBot="1">
      <c r="A12" s="23"/>
      <c r="B12" s="24"/>
      <c r="C12" s="25"/>
      <c r="D12" s="25"/>
      <c r="E12" s="26">
        <v>778</v>
      </c>
      <c r="F12" s="24" t="s">
        <v>29</v>
      </c>
      <c r="G12" s="24"/>
      <c r="H12" s="24"/>
      <c r="I12" s="25">
        <v>2</v>
      </c>
      <c r="J12" s="25">
        <f t="shared" ref="J12:J57" si="1">G12-D12</f>
        <v>0</v>
      </c>
      <c r="K12" s="25">
        <f t="shared" si="0"/>
        <v>10</v>
      </c>
      <c r="L12" s="25"/>
      <c r="M12" s="25" t="s">
        <v>31</v>
      </c>
      <c r="N12" s="25"/>
      <c r="O12" s="27">
        <f t="shared" ref="O12" si="2">L12*C12</f>
        <v>0</v>
      </c>
    </row>
    <row r="13" spans="1:15" ht="16.5" thickBot="1">
      <c r="A13" s="19"/>
      <c r="B13" s="21"/>
      <c r="C13" s="21"/>
      <c r="D13" s="21"/>
      <c r="E13" s="22">
        <v>13758</v>
      </c>
      <c r="F13" s="20" t="s">
        <v>32</v>
      </c>
      <c r="G13" s="20"/>
      <c r="H13" s="20"/>
      <c r="I13" s="21">
        <v>2</v>
      </c>
      <c r="J13" s="21">
        <f t="shared" si="1"/>
        <v>0</v>
      </c>
      <c r="K13" s="25">
        <f t="shared" si="0"/>
        <v>8</v>
      </c>
      <c r="L13" s="21"/>
      <c r="M13" s="21" t="s">
        <v>33</v>
      </c>
      <c r="N13" s="21"/>
    </row>
    <row r="14" spans="1:15" ht="16.5" hidden="1" thickBot="1">
      <c r="A14" s="19">
        <v>13219</v>
      </c>
      <c r="B14" s="20" t="s">
        <v>32</v>
      </c>
      <c r="C14" s="21">
        <v>2</v>
      </c>
      <c r="D14" s="21"/>
      <c r="E14" s="22"/>
      <c r="F14" s="20"/>
      <c r="G14" s="19"/>
      <c r="H14" s="19"/>
      <c r="I14" s="19"/>
      <c r="J14" s="21">
        <f t="shared" si="1"/>
        <v>0</v>
      </c>
      <c r="K14" s="21">
        <f t="shared" si="0"/>
        <v>10</v>
      </c>
      <c r="L14" s="21"/>
      <c r="M14" s="21" t="s">
        <v>30</v>
      </c>
      <c r="N14" s="21"/>
      <c r="O14" s="7">
        <f t="shared" ref="O14:O58" si="3">L14*C14</f>
        <v>0</v>
      </c>
    </row>
    <row r="15" spans="1:15" ht="21" customHeight="1" thickBot="1">
      <c r="A15" s="19"/>
      <c r="B15" s="20"/>
      <c r="C15" s="21"/>
      <c r="D15" s="21"/>
      <c r="E15" s="22">
        <v>13761</v>
      </c>
      <c r="F15" s="20" t="s">
        <v>34</v>
      </c>
      <c r="G15" s="20"/>
      <c r="H15" s="20"/>
      <c r="I15" s="21">
        <v>1</v>
      </c>
      <c r="J15" s="21">
        <f t="shared" si="1"/>
        <v>0</v>
      </c>
      <c r="K15" s="21">
        <f t="shared" si="0"/>
        <v>9</v>
      </c>
      <c r="L15" s="21"/>
      <c r="M15" s="21" t="s">
        <v>35</v>
      </c>
      <c r="N15" s="21"/>
    </row>
    <row r="16" spans="1:15" s="27" customFormat="1" thickBot="1">
      <c r="A16" s="23"/>
      <c r="B16" s="24"/>
      <c r="C16" s="25"/>
      <c r="D16" s="25"/>
      <c r="E16" s="26">
        <v>13791</v>
      </c>
      <c r="F16" s="24">
        <v>43319</v>
      </c>
      <c r="G16" s="24"/>
      <c r="H16" s="25"/>
      <c r="I16" s="25">
        <v>1</v>
      </c>
      <c r="J16" s="25">
        <f t="shared" si="1"/>
        <v>0</v>
      </c>
      <c r="K16" s="25">
        <f t="shared" si="0"/>
        <v>8</v>
      </c>
      <c r="L16" s="25"/>
      <c r="M16" s="25" t="s">
        <v>35</v>
      </c>
      <c r="N16" s="25"/>
    </row>
    <row r="17" spans="1:15" ht="16.5" hidden="1" thickBot="1">
      <c r="A17" s="19"/>
      <c r="B17" s="20"/>
      <c r="C17" s="21"/>
      <c r="D17" s="21"/>
      <c r="E17" s="22" t="s">
        <v>36</v>
      </c>
      <c r="F17" s="20" t="s">
        <v>37</v>
      </c>
      <c r="G17" s="19"/>
      <c r="H17" s="19">
        <v>2</v>
      </c>
      <c r="I17" s="19"/>
      <c r="J17" s="21">
        <f t="shared" si="1"/>
        <v>0</v>
      </c>
      <c r="K17" s="21">
        <f t="shared" si="0"/>
        <v>6</v>
      </c>
      <c r="L17" s="21"/>
      <c r="M17" s="21" t="s">
        <v>38</v>
      </c>
      <c r="N17" s="21"/>
      <c r="O17" s="7">
        <f t="shared" ref="O17" si="4">L17*C17</f>
        <v>0</v>
      </c>
    </row>
    <row r="18" spans="1:15" ht="16.5" thickBot="1">
      <c r="A18" s="19"/>
      <c r="B18" s="20"/>
      <c r="C18" s="21"/>
      <c r="D18" s="21"/>
      <c r="E18" s="22">
        <v>13828</v>
      </c>
      <c r="F18" s="20" t="s">
        <v>39</v>
      </c>
      <c r="G18" s="19"/>
      <c r="H18" s="19"/>
      <c r="I18" s="19">
        <v>2</v>
      </c>
      <c r="J18" s="21">
        <f t="shared" si="1"/>
        <v>0</v>
      </c>
      <c r="K18" s="21">
        <f t="shared" si="0"/>
        <v>4</v>
      </c>
      <c r="L18" s="21"/>
      <c r="M18" s="21" t="s">
        <v>40</v>
      </c>
      <c r="N18" s="21"/>
      <c r="O18" s="7">
        <f t="shared" si="3"/>
        <v>0</v>
      </c>
    </row>
    <row r="19" spans="1:15" ht="18" customHeight="1" thickBot="1">
      <c r="A19" s="19"/>
      <c r="B19" s="20"/>
      <c r="C19" s="21"/>
      <c r="D19" s="21"/>
      <c r="E19" s="22">
        <v>13847</v>
      </c>
      <c r="F19" s="20" t="s">
        <v>62</v>
      </c>
      <c r="G19" s="20"/>
      <c r="H19" s="20"/>
      <c r="I19" s="21">
        <v>4</v>
      </c>
      <c r="J19" s="21">
        <f t="shared" si="1"/>
        <v>0</v>
      </c>
      <c r="K19" s="21">
        <f t="shared" si="0"/>
        <v>0</v>
      </c>
      <c r="L19" s="21"/>
      <c r="M19" s="21" t="s">
        <v>63</v>
      </c>
      <c r="N19" s="21"/>
    </row>
    <row r="20" spans="1:15" ht="19.5" hidden="1" thickBot="1">
      <c r="A20" s="19">
        <v>10387</v>
      </c>
      <c r="B20" s="21" t="s">
        <v>41</v>
      </c>
      <c r="C20" s="21">
        <v>20</v>
      </c>
      <c r="D20" s="21"/>
      <c r="E20" s="22"/>
      <c r="F20" s="20"/>
      <c r="G20" s="20"/>
      <c r="H20" s="20"/>
      <c r="I20" s="21"/>
      <c r="J20" s="21">
        <f t="shared" si="1"/>
        <v>0</v>
      </c>
      <c r="K20" s="28">
        <f t="shared" si="0"/>
        <v>20</v>
      </c>
      <c r="L20" s="21"/>
      <c r="M20" s="21" t="s">
        <v>30</v>
      </c>
      <c r="N20" s="21"/>
    </row>
    <row r="21" spans="1:15" ht="19.5" thickBot="1">
      <c r="A21" s="19"/>
      <c r="B21" s="20"/>
      <c r="C21" s="21"/>
      <c r="D21" s="21"/>
      <c r="E21" s="22">
        <v>19851</v>
      </c>
      <c r="F21" s="20" t="s">
        <v>41</v>
      </c>
      <c r="G21" s="19"/>
      <c r="H21" s="19"/>
      <c r="I21" s="19">
        <v>5</v>
      </c>
      <c r="J21" s="21">
        <f t="shared" si="1"/>
        <v>0</v>
      </c>
      <c r="K21" s="28">
        <f t="shared" si="0"/>
        <v>15</v>
      </c>
      <c r="L21" s="21"/>
      <c r="M21" s="21" t="s">
        <v>30</v>
      </c>
      <c r="N21" s="21"/>
      <c r="O21" s="7">
        <f t="shared" ref="O21:O24" si="5">L21*C21</f>
        <v>0</v>
      </c>
    </row>
    <row r="22" spans="1:15" ht="16.5" thickBot="1">
      <c r="A22" s="19"/>
      <c r="B22" s="20"/>
      <c r="C22" s="21"/>
      <c r="D22" s="21"/>
      <c r="E22" s="22">
        <v>14639</v>
      </c>
      <c r="F22" s="20" t="s">
        <v>42</v>
      </c>
      <c r="G22" s="19"/>
      <c r="H22" s="19"/>
      <c r="I22" s="19">
        <v>4</v>
      </c>
      <c r="J22" s="21">
        <f t="shared" si="1"/>
        <v>0</v>
      </c>
      <c r="K22" s="21">
        <f t="shared" si="0"/>
        <v>11</v>
      </c>
      <c r="L22" s="21"/>
      <c r="M22" s="21"/>
      <c r="N22" s="21"/>
      <c r="O22" s="7">
        <f t="shared" si="5"/>
        <v>0</v>
      </c>
    </row>
    <row r="23" spans="1:15" ht="16.5" thickBot="1">
      <c r="A23" s="19"/>
      <c r="B23" s="20"/>
      <c r="C23" s="21"/>
      <c r="D23" s="21"/>
      <c r="E23" s="22">
        <v>3319</v>
      </c>
      <c r="F23" s="20" t="s">
        <v>43</v>
      </c>
      <c r="G23" s="19"/>
      <c r="H23" s="19"/>
      <c r="I23" s="19">
        <v>2</v>
      </c>
      <c r="J23" s="21">
        <f t="shared" si="1"/>
        <v>0</v>
      </c>
      <c r="K23" s="21">
        <f t="shared" si="0"/>
        <v>9</v>
      </c>
      <c r="L23" s="21"/>
      <c r="M23" s="21"/>
      <c r="N23" s="21"/>
      <c r="O23" s="7">
        <f t="shared" si="5"/>
        <v>0</v>
      </c>
    </row>
    <row r="24" spans="1:15" ht="16.5" thickBot="1">
      <c r="A24" s="19"/>
      <c r="B24" s="20"/>
      <c r="C24" s="21"/>
      <c r="D24" s="21"/>
      <c r="E24" s="22">
        <v>3344</v>
      </c>
      <c r="F24" s="20" t="s">
        <v>44</v>
      </c>
      <c r="G24" s="19"/>
      <c r="H24" s="19"/>
      <c r="I24" s="19">
        <v>5</v>
      </c>
      <c r="J24" s="21">
        <f t="shared" si="1"/>
        <v>0</v>
      </c>
      <c r="K24" s="21">
        <f t="shared" si="0"/>
        <v>4</v>
      </c>
      <c r="L24" s="21"/>
      <c r="M24" s="21"/>
      <c r="N24" s="21"/>
      <c r="O24" s="7">
        <f t="shared" si="5"/>
        <v>0</v>
      </c>
    </row>
    <row r="25" spans="1:15" ht="16.5" thickBot="1">
      <c r="A25" s="19"/>
      <c r="B25" s="20"/>
      <c r="C25" s="21"/>
      <c r="D25" s="21"/>
      <c r="E25" s="22">
        <v>11652</v>
      </c>
      <c r="F25" s="29" t="s">
        <v>45</v>
      </c>
      <c r="G25" s="19"/>
      <c r="H25" s="19"/>
      <c r="I25" s="19">
        <v>4</v>
      </c>
      <c r="J25" s="21">
        <v>0</v>
      </c>
      <c r="K25" s="21">
        <f t="shared" si="0"/>
        <v>0</v>
      </c>
      <c r="L25" s="21"/>
      <c r="M25" s="21"/>
      <c r="N25" s="21"/>
    </row>
    <row r="26" spans="1:15" ht="16.5" hidden="1" thickBot="1">
      <c r="A26" s="19">
        <v>7794</v>
      </c>
      <c r="B26" s="20" t="s">
        <v>47</v>
      </c>
      <c r="C26" s="21">
        <v>50</v>
      </c>
      <c r="D26" s="21"/>
      <c r="E26" s="22"/>
      <c r="F26" s="20"/>
      <c r="G26" s="19"/>
      <c r="H26" s="19"/>
      <c r="I26" s="19"/>
      <c r="J26" s="21">
        <f t="shared" ref="J26" si="6">G26-D26</f>
        <v>0</v>
      </c>
      <c r="K26" s="21">
        <f t="shared" si="0"/>
        <v>50</v>
      </c>
      <c r="L26" s="21"/>
      <c r="M26" s="21" t="s">
        <v>30</v>
      </c>
      <c r="N26" s="21"/>
      <c r="O26" s="7">
        <f t="shared" ref="O26" si="7">L26*C26</f>
        <v>0</v>
      </c>
    </row>
    <row r="27" spans="1:15" ht="16.5" thickBot="1">
      <c r="A27" s="19"/>
      <c r="B27" s="20"/>
      <c r="C27" s="21"/>
      <c r="D27" s="21"/>
      <c r="E27" s="22">
        <v>3617</v>
      </c>
      <c r="F27" s="20" t="s">
        <v>64</v>
      </c>
      <c r="G27" s="19"/>
      <c r="H27" s="19"/>
      <c r="I27" s="19">
        <v>1</v>
      </c>
      <c r="J27" s="21">
        <f t="shared" si="1"/>
        <v>0</v>
      </c>
      <c r="K27" s="21">
        <f t="shared" si="0"/>
        <v>49</v>
      </c>
      <c r="L27" s="21"/>
      <c r="M27" s="21"/>
      <c r="N27" s="21"/>
      <c r="O27" s="7">
        <f t="shared" si="3"/>
        <v>0</v>
      </c>
    </row>
    <row r="28" spans="1:15" ht="16.5" thickBot="1">
      <c r="A28" s="19"/>
      <c r="B28" s="20"/>
      <c r="C28" s="21"/>
      <c r="D28" s="21"/>
      <c r="E28" s="22">
        <v>3627</v>
      </c>
      <c r="F28" s="20">
        <v>43497</v>
      </c>
      <c r="G28" s="19"/>
      <c r="H28" s="19"/>
      <c r="I28" s="19">
        <v>1</v>
      </c>
      <c r="J28" s="21">
        <f t="shared" si="1"/>
        <v>0</v>
      </c>
      <c r="K28" s="21">
        <f t="shared" si="0"/>
        <v>48</v>
      </c>
      <c r="L28" s="21"/>
      <c r="M28" s="21"/>
      <c r="N28" s="21"/>
      <c r="O28" s="7">
        <f t="shared" si="3"/>
        <v>0</v>
      </c>
    </row>
    <row r="29" spans="1:15" ht="16.5" hidden="1" thickBot="1">
      <c r="A29" s="19"/>
      <c r="B29" s="20"/>
      <c r="C29" s="21"/>
      <c r="D29" s="21"/>
      <c r="E29" s="22">
        <v>12823</v>
      </c>
      <c r="F29" s="20">
        <v>43586</v>
      </c>
      <c r="G29" s="19"/>
      <c r="H29" s="19">
        <v>1</v>
      </c>
      <c r="I29" s="19"/>
      <c r="J29" s="21">
        <f t="shared" si="1"/>
        <v>0</v>
      </c>
      <c r="K29" s="21">
        <f t="shared" si="0"/>
        <v>47</v>
      </c>
      <c r="L29" s="21"/>
      <c r="M29" s="21" t="s">
        <v>48</v>
      </c>
      <c r="N29" s="21"/>
      <c r="O29" s="7">
        <f t="shared" si="3"/>
        <v>0</v>
      </c>
    </row>
    <row r="30" spans="1:15" ht="16.5" thickBot="1">
      <c r="A30" s="19"/>
      <c r="B30" s="20"/>
      <c r="C30" s="21"/>
      <c r="D30" s="21"/>
      <c r="E30" s="22">
        <v>11813</v>
      </c>
      <c r="F30" s="20">
        <v>43800</v>
      </c>
      <c r="G30" s="19"/>
      <c r="H30" s="19"/>
      <c r="I30" s="19">
        <v>2</v>
      </c>
      <c r="J30" s="21">
        <f t="shared" si="1"/>
        <v>0</v>
      </c>
      <c r="K30" s="21">
        <f t="shared" si="0"/>
        <v>45</v>
      </c>
      <c r="L30" s="21"/>
      <c r="M30" s="21"/>
      <c r="N30" s="21"/>
      <c r="O30" s="7">
        <f t="shared" si="3"/>
        <v>0</v>
      </c>
    </row>
    <row r="31" spans="1:15" ht="19.5" thickBot="1">
      <c r="A31" s="19"/>
      <c r="B31" s="21"/>
      <c r="C31" s="21"/>
      <c r="D31" s="21"/>
      <c r="E31" s="22">
        <v>11835</v>
      </c>
      <c r="F31" s="20" t="s">
        <v>49</v>
      </c>
      <c r="G31" s="20"/>
      <c r="H31" s="20"/>
      <c r="I31" s="21">
        <v>2</v>
      </c>
      <c r="J31" s="28">
        <f t="shared" si="1"/>
        <v>0</v>
      </c>
      <c r="K31" s="21">
        <f t="shared" ref="K31" si="8">K30+J31+C31-I31-H31</f>
        <v>43</v>
      </c>
      <c r="L31" s="21"/>
      <c r="M31" s="21"/>
      <c r="N31" s="21"/>
    </row>
    <row r="32" spans="1:15" ht="16.5" thickBot="1">
      <c r="A32" s="19"/>
      <c r="B32" s="20"/>
      <c r="C32" s="21"/>
      <c r="D32" s="21"/>
      <c r="E32" s="22">
        <v>14527</v>
      </c>
      <c r="F32" s="20" t="s">
        <v>50</v>
      </c>
      <c r="G32" s="19"/>
      <c r="H32" s="19"/>
      <c r="I32" s="19">
        <v>2</v>
      </c>
      <c r="J32" s="21">
        <f t="shared" si="1"/>
        <v>0</v>
      </c>
      <c r="K32" s="21">
        <f t="shared" ref="K32" si="9">K31+C32-H32-I32</f>
        <v>41</v>
      </c>
      <c r="L32" s="21"/>
      <c r="M32" s="21"/>
      <c r="N32" s="21"/>
      <c r="O32" s="7">
        <f t="shared" ref="O32:O33" si="10">L32*C32</f>
        <v>0</v>
      </c>
    </row>
    <row r="33" spans="1:15" ht="16.5" thickBot="1">
      <c r="A33" s="19"/>
      <c r="B33" s="20"/>
      <c r="C33" s="21"/>
      <c r="D33" s="21"/>
      <c r="E33" s="22">
        <v>14537</v>
      </c>
      <c r="F33" s="20" t="s">
        <v>51</v>
      </c>
      <c r="G33" s="19"/>
      <c r="H33" s="19"/>
      <c r="I33" s="19">
        <v>2</v>
      </c>
      <c r="J33" s="21">
        <f>G33-D33</f>
        <v>0</v>
      </c>
      <c r="K33" s="21">
        <f t="shared" ref="K33" si="11">K32+C33-I33-H33+J33</f>
        <v>39</v>
      </c>
      <c r="L33" s="21"/>
      <c r="M33" s="21"/>
      <c r="N33" s="21"/>
      <c r="O33" s="7">
        <f t="shared" si="10"/>
        <v>0</v>
      </c>
    </row>
    <row r="34" spans="1:15" ht="16.5" hidden="1" thickBot="1">
      <c r="A34" s="19"/>
      <c r="B34" s="20"/>
      <c r="C34" s="21"/>
      <c r="D34" s="21"/>
      <c r="E34" s="22" t="s">
        <v>52</v>
      </c>
      <c r="F34" s="20" t="s">
        <v>51</v>
      </c>
      <c r="G34" s="19"/>
      <c r="H34" s="19">
        <v>4</v>
      </c>
      <c r="I34" s="19"/>
      <c r="J34" s="21">
        <f t="shared" si="1"/>
        <v>0</v>
      </c>
      <c r="K34" s="21">
        <f t="shared" si="0"/>
        <v>35</v>
      </c>
      <c r="L34" s="21"/>
      <c r="M34" s="21" t="s">
        <v>53</v>
      </c>
      <c r="N34" s="21"/>
      <c r="O34" s="7">
        <f t="shared" si="3"/>
        <v>0</v>
      </c>
    </row>
    <row r="35" spans="1:15" ht="16.5" hidden="1" thickBot="1">
      <c r="A35" s="19"/>
      <c r="B35" s="20"/>
      <c r="C35" s="21"/>
      <c r="D35" s="21"/>
      <c r="E35" s="22" t="s">
        <v>54</v>
      </c>
      <c r="F35" s="21" t="s">
        <v>55</v>
      </c>
      <c r="G35" s="21"/>
      <c r="H35" s="21">
        <v>10</v>
      </c>
      <c r="I35" s="21"/>
      <c r="J35" s="21"/>
      <c r="K35" s="21">
        <f t="shared" ref="K35" si="12">K34+C35-I35-H35+J35</f>
        <v>25</v>
      </c>
      <c r="L35" s="21"/>
      <c r="M35" s="21" t="s">
        <v>56</v>
      </c>
      <c r="N35" s="21"/>
    </row>
    <row r="36" spans="1:15" ht="16.5" thickBot="1">
      <c r="A36" s="19"/>
      <c r="B36" s="20"/>
      <c r="C36" s="21"/>
      <c r="D36" s="21"/>
      <c r="E36" s="22">
        <v>142</v>
      </c>
      <c r="F36" s="20" t="s">
        <v>57</v>
      </c>
      <c r="G36" s="19"/>
      <c r="H36" s="19"/>
      <c r="I36" s="19">
        <v>3</v>
      </c>
      <c r="J36" s="21">
        <f t="shared" si="1"/>
        <v>0</v>
      </c>
      <c r="K36" s="21">
        <f t="shared" si="0"/>
        <v>22</v>
      </c>
      <c r="L36" s="21"/>
      <c r="M36" s="21"/>
      <c r="N36" s="21"/>
      <c r="O36" s="7">
        <f t="shared" si="3"/>
        <v>0</v>
      </c>
    </row>
    <row r="37" spans="1:15" s="30" customFormat="1" ht="24" hidden="1" thickBot="1">
      <c r="A37" s="19"/>
      <c r="B37" s="21"/>
      <c r="C37" s="21"/>
      <c r="D37" s="21"/>
      <c r="E37" s="22" t="s">
        <v>58</v>
      </c>
      <c r="F37" s="20" t="s">
        <v>59</v>
      </c>
      <c r="G37" s="20"/>
      <c r="H37" s="19">
        <v>9</v>
      </c>
      <c r="I37" s="21"/>
      <c r="J37" s="21">
        <f t="shared" si="1"/>
        <v>0</v>
      </c>
      <c r="K37" s="21">
        <f t="shared" ref="K37" si="13">K36+J37+C37-I37-H37</f>
        <v>13</v>
      </c>
      <c r="L37" s="21"/>
      <c r="M37" s="21" t="s">
        <v>53</v>
      </c>
      <c r="N37" s="21"/>
      <c r="O37" s="30">
        <f t="shared" si="3"/>
        <v>0</v>
      </c>
    </row>
    <row r="38" spans="1:15" ht="16.5" thickBot="1">
      <c r="A38" s="19"/>
      <c r="B38" s="20"/>
      <c r="C38" s="21"/>
      <c r="D38" s="21"/>
      <c r="E38" s="22">
        <v>22801</v>
      </c>
      <c r="F38" s="20">
        <v>43527</v>
      </c>
      <c r="G38" s="19"/>
      <c r="H38" s="19"/>
      <c r="I38" s="19">
        <v>3</v>
      </c>
      <c r="J38" s="21">
        <f t="shared" si="1"/>
        <v>0</v>
      </c>
      <c r="K38" s="21">
        <f t="shared" ref="K38" si="14">K37+C38-G38-H38-I38+J38</f>
        <v>10</v>
      </c>
      <c r="L38" s="21"/>
      <c r="M38" s="21"/>
      <c r="N38" s="21"/>
      <c r="O38" s="7">
        <f t="shared" si="3"/>
        <v>0</v>
      </c>
    </row>
    <row r="39" spans="1:15" ht="16.5" hidden="1" thickBot="1">
      <c r="A39" s="19"/>
      <c r="B39" s="20"/>
      <c r="C39" s="21"/>
      <c r="D39" s="21"/>
      <c r="E39" s="22"/>
      <c r="F39" s="20"/>
      <c r="G39" s="19"/>
      <c r="H39" s="19"/>
      <c r="I39" s="19"/>
      <c r="J39" s="21">
        <f t="shared" si="1"/>
        <v>0</v>
      </c>
      <c r="K39" s="21">
        <f t="shared" si="0"/>
        <v>10</v>
      </c>
      <c r="L39" s="21"/>
      <c r="M39" s="21"/>
      <c r="N39" s="21"/>
      <c r="O39" s="7">
        <f t="shared" si="3"/>
        <v>0</v>
      </c>
    </row>
    <row r="40" spans="1:15" ht="16.5" hidden="1" thickBot="1">
      <c r="A40" s="19"/>
      <c r="B40" s="20"/>
      <c r="C40" s="21"/>
      <c r="D40" s="21"/>
      <c r="E40" s="22"/>
      <c r="F40" s="20"/>
      <c r="G40" s="19"/>
      <c r="H40" s="19"/>
      <c r="I40" s="19"/>
      <c r="J40" s="21">
        <f t="shared" si="1"/>
        <v>0</v>
      </c>
      <c r="K40" s="21">
        <f t="shared" si="0"/>
        <v>10</v>
      </c>
      <c r="L40" s="21"/>
      <c r="M40" s="21"/>
      <c r="N40" s="21"/>
      <c r="O40" s="7">
        <f t="shared" si="3"/>
        <v>0</v>
      </c>
    </row>
    <row r="41" spans="1:15" ht="16.5" hidden="1" thickBot="1">
      <c r="A41" s="19"/>
      <c r="B41" s="20"/>
      <c r="C41" s="21"/>
      <c r="D41" s="21"/>
      <c r="E41" s="22"/>
      <c r="F41" s="20"/>
      <c r="G41" s="19"/>
      <c r="H41" s="19"/>
      <c r="I41" s="19"/>
      <c r="J41" s="21">
        <f t="shared" si="1"/>
        <v>0</v>
      </c>
      <c r="K41" s="21">
        <f t="shared" si="0"/>
        <v>10</v>
      </c>
      <c r="L41" s="21"/>
      <c r="M41" s="21"/>
      <c r="N41" s="21"/>
      <c r="O41" s="7">
        <f t="shared" si="3"/>
        <v>0</v>
      </c>
    </row>
    <row r="42" spans="1:15" ht="16.5" hidden="1" thickBot="1">
      <c r="A42" s="19"/>
      <c r="B42" s="20"/>
      <c r="C42" s="21"/>
      <c r="D42" s="21"/>
      <c r="E42" s="22"/>
      <c r="F42" s="20"/>
      <c r="G42" s="19"/>
      <c r="H42" s="19"/>
      <c r="I42" s="19"/>
      <c r="J42" s="21">
        <f t="shared" si="1"/>
        <v>0</v>
      </c>
      <c r="K42" s="21">
        <f t="shared" si="0"/>
        <v>10</v>
      </c>
      <c r="L42" s="21"/>
      <c r="M42" s="21"/>
      <c r="N42" s="21"/>
      <c r="O42" s="7">
        <f t="shared" si="3"/>
        <v>0</v>
      </c>
    </row>
    <row r="43" spans="1:15" ht="16.5" hidden="1" thickBot="1">
      <c r="A43" s="19"/>
      <c r="B43" s="20"/>
      <c r="C43" s="21"/>
      <c r="D43" s="21"/>
      <c r="E43" s="22"/>
      <c r="F43" s="20"/>
      <c r="G43" s="19"/>
      <c r="H43" s="19"/>
      <c r="I43" s="19"/>
      <c r="J43" s="21">
        <f t="shared" si="1"/>
        <v>0</v>
      </c>
      <c r="K43" s="21">
        <f t="shared" si="0"/>
        <v>10</v>
      </c>
      <c r="L43" s="21"/>
      <c r="M43" s="21"/>
      <c r="N43" s="21"/>
      <c r="O43" s="7">
        <f t="shared" si="3"/>
        <v>0</v>
      </c>
    </row>
    <row r="44" spans="1:15" ht="16.5" hidden="1" thickBot="1">
      <c r="A44" s="19"/>
      <c r="B44" s="20"/>
      <c r="C44" s="21"/>
      <c r="D44" s="21"/>
      <c r="E44" s="22"/>
      <c r="F44" s="20"/>
      <c r="G44" s="19"/>
      <c r="H44" s="19"/>
      <c r="I44" s="19"/>
      <c r="J44" s="21">
        <f t="shared" si="1"/>
        <v>0</v>
      </c>
      <c r="K44" s="21">
        <f t="shared" si="0"/>
        <v>10</v>
      </c>
      <c r="L44" s="21"/>
      <c r="M44" s="21"/>
      <c r="N44" s="21"/>
      <c r="O44" s="7">
        <f t="shared" si="3"/>
        <v>0</v>
      </c>
    </row>
    <row r="45" spans="1:15" ht="16.5" hidden="1" thickBot="1">
      <c r="A45" s="19"/>
      <c r="B45" s="20"/>
      <c r="C45" s="21"/>
      <c r="D45" s="21"/>
      <c r="E45" s="22"/>
      <c r="F45" s="20"/>
      <c r="G45" s="19"/>
      <c r="H45" s="19"/>
      <c r="I45" s="19"/>
      <c r="J45" s="21">
        <f t="shared" si="1"/>
        <v>0</v>
      </c>
      <c r="K45" s="21">
        <f t="shared" si="0"/>
        <v>10</v>
      </c>
      <c r="L45" s="21"/>
      <c r="M45" s="21"/>
      <c r="N45" s="21"/>
      <c r="O45" s="7">
        <f t="shared" si="3"/>
        <v>0</v>
      </c>
    </row>
    <row r="46" spans="1:15" ht="16.5" hidden="1" thickBot="1">
      <c r="A46" s="19"/>
      <c r="B46" s="20"/>
      <c r="C46" s="21"/>
      <c r="D46" s="21"/>
      <c r="E46" s="22"/>
      <c r="F46" s="20"/>
      <c r="G46" s="19"/>
      <c r="H46" s="19"/>
      <c r="I46" s="19"/>
      <c r="J46" s="21">
        <f t="shared" si="1"/>
        <v>0</v>
      </c>
      <c r="K46" s="21">
        <f t="shared" si="0"/>
        <v>10</v>
      </c>
      <c r="L46" s="21"/>
      <c r="M46" s="21"/>
      <c r="N46" s="21"/>
      <c r="O46" s="7">
        <f t="shared" si="3"/>
        <v>0</v>
      </c>
    </row>
    <row r="47" spans="1:15" ht="16.5" hidden="1" thickBot="1">
      <c r="A47" s="19"/>
      <c r="B47" s="20"/>
      <c r="C47" s="21"/>
      <c r="D47" s="21"/>
      <c r="E47" s="22"/>
      <c r="F47" s="20"/>
      <c r="G47" s="19"/>
      <c r="H47" s="19"/>
      <c r="I47" s="19"/>
      <c r="J47" s="21">
        <f t="shared" si="1"/>
        <v>0</v>
      </c>
      <c r="K47" s="21">
        <f t="shared" si="0"/>
        <v>10</v>
      </c>
      <c r="L47" s="21"/>
      <c r="M47" s="21"/>
      <c r="N47" s="21"/>
      <c r="O47" s="7">
        <f t="shared" si="3"/>
        <v>0</v>
      </c>
    </row>
    <row r="48" spans="1:15" ht="16.5" hidden="1" thickBot="1">
      <c r="A48" s="19"/>
      <c r="B48" s="20"/>
      <c r="C48" s="21"/>
      <c r="D48" s="21"/>
      <c r="E48" s="22"/>
      <c r="F48" s="20"/>
      <c r="G48" s="19"/>
      <c r="H48" s="19"/>
      <c r="I48" s="19"/>
      <c r="J48" s="21">
        <f t="shared" si="1"/>
        <v>0</v>
      </c>
      <c r="K48" s="21">
        <f t="shared" si="0"/>
        <v>10</v>
      </c>
      <c r="L48" s="21"/>
      <c r="M48" s="21"/>
      <c r="N48" s="21"/>
      <c r="O48" s="7">
        <f t="shared" si="3"/>
        <v>0</v>
      </c>
    </row>
    <row r="49" spans="1:16" ht="16.5" hidden="1" thickBot="1">
      <c r="A49" s="19"/>
      <c r="B49" s="20"/>
      <c r="C49" s="21"/>
      <c r="D49" s="21"/>
      <c r="E49" s="22"/>
      <c r="F49" s="20"/>
      <c r="G49" s="19"/>
      <c r="H49" s="19"/>
      <c r="I49" s="19"/>
      <c r="J49" s="21">
        <f t="shared" si="1"/>
        <v>0</v>
      </c>
      <c r="K49" s="21">
        <f t="shared" si="0"/>
        <v>10</v>
      </c>
      <c r="L49" s="21"/>
      <c r="M49" s="21"/>
      <c r="N49" s="21"/>
      <c r="O49" s="7">
        <f t="shared" si="3"/>
        <v>0</v>
      </c>
    </row>
    <row r="50" spans="1:16" ht="16.5" hidden="1" thickBot="1">
      <c r="A50" s="19"/>
      <c r="B50" s="20"/>
      <c r="C50" s="21"/>
      <c r="D50" s="21"/>
      <c r="E50" s="21"/>
      <c r="F50" s="20" t="s">
        <v>60</v>
      </c>
      <c r="G50" s="19"/>
      <c r="H50" s="19"/>
      <c r="I50" s="19"/>
      <c r="J50" s="21">
        <f t="shared" si="1"/>
        <v>0</v>
      </c>
      <c r="K50" s="21">
        <f t="shared" si="0"/>
        <v>10</v>
      </c>
      <c r="L50" s="21"/>
      <c r="M50" s="21"/>
      <c r="N50" s="21"/>
      <c r="O50" s="7">
        <f t="shared" si="3"/>
        <v>0</v>
      </c>
    </row>
    <row r="51" spans="1:16" ht="16.5" hidden="1" thickBot="1">
      <c r="A51" s="19"/>
      <c r="B51" s="20"/>
      <c r="C51" s="21"/>
      <c r="D51" s="21"/>
      <c r="E51" s="21"/>
      <c r="F51" s="20"/>
      <c r="G51" s="19"/>
      <c r="H51" s="19"/>
      <c r="I51" s="19"/>
      <c r="J51" s="21">
        <f t="shared" si="1"/>
        <v>0</v>
      </c>
      <c r="K51" s="21">
        <f t="shared" si="0"/>
        <v>10</v>
      </c>
      <c r="L51" s="21"/>
      <c r="M51" s="21"/>
      <c r="N51" s="21"/>
      <c r="O51" s="7">
        <f t="shared" si="3"/>
        <v>0</v>
      </c>
    </row>
    <row r="52" spans="1:16" ht="16.5" hidden="1" thickBot="1">
      <c r="A52" s="19"/>
      <c r="B52" s="20"/>
      <c r="C52" s="21"/>
      <c r="D52" s="21"/>
      <c r="E52" s="21"/>
      <c r="F52" s="20"/>
      <c r="G52" s="19"/>
      <c r="H52" s="19"/>
      <c r="I52" s="19"/>
      <c r="J52" s="21">
        <f t="shared" si="1"/>
        <v>0</v>
      </c>
      <c r="K52" s="21">
        <f t="shared" si="0"/>
        <v>10</v>
      </c>
      <c r="L52" s="21"/>
      <c r="M52" s="21"/>
      <c r="N52" s="21"/>
      <c r="O52" s="7">
        <f t="shared" si="3"/>
        <v>0</v>
      </c>
    </row>
    <row r="53" spans="1:16" ht="16.5" hidden="1" thickBot="1">
      <c r="A53" s="19"/>
      <c r="B53" s="20"/>
      <c r="C53" s="21"/>
      <c r="D53" s="21"/>
      <c r="E53" s="21"/>
      <c r="F53" s="20"/>
      <c r="G53" s="19"/>
      <c r="H53" s="19"/>
      <c r="I53" s="19"/>
      <c r="J53" s="21">
        <f t="shared" si="1"/>
        <v>0</v>
      </c>
      <c r="K53" s="21">
        <f t="shared" si="0"/>
        <v>10</v>
      </c>
      <c r="L53" s="21"/>
      <c r="M53" s="21"/>
      <c r="N53" s="21"/>
      <c r="O53" s="7">
        <f t="shared" si="3"/>
        <v>0</v>
      </c>
    </row>
    <row r="54" spans="1:16" ht="16.5" hidden="1" thickBot="1">
      <c r="A54" s="19"/>
      <c r="B54" s="20"/>
      <c r="C54" s="21"/>
      <c r="D54" s="21"/>
      <c r="E54" s="21"/>
      <c r="F54" s="20"/>
      <c r="G54" s="19"/>
      <c r="H54" s="19"/>
      <c r="I54" s="19"/>
      <c r="J54" s="21">
        <f t="shared" si="1"/>
        <v>0</v>
      </c>
      <c r="K54" s="21">
        <f t="shared" si="0"/>
        <v>10</v>
      </c>
      <c r="L54" s="21"/>
      <c r="M54" s="21"/>
      <c r="N54" s="21"/>
      <c r="O54" s="7">
        <f t="shared" si="3"/>
        <v>0</v>
      </c>
    </row>
    <row r="55" spans="1:16" ht="16.5" hidden="1" thickBot="1">
      <c r="A55" s="19"/>
      <c r="B55" s="20"/>
      <c r="C55" s="21"/>
      <c r="D55" s="21"/>
      <c r="E55" s="21"/>
      <c r="F55" s="20"/>
      <c r="G55" s="19"/>
      <c r="H55" s="19"/>
      <c r="I55" s="19"/>
      <c r="J55" s="21">
        <f t="shared" si="1"/>
        <v>0</v>
      </c>
      <c r="K55" s="21">
        <f t="shared" si="0"/>
        <v>10</v>
      </c>
      <c r="L55" s="21"/>
      <c r="M55" s="21"/>
      <c r="N55" s="21"/>
      <c r="O55" s="7">
        <f t="shared" si="3"/>
        <v>0</v>
      </c>
    </row>
    <row r="56" spans="1:16" ht="16.5" hidden="1" thickBot="1">
      <c r="A56" s="19"/>
      <c r="B56" s="20"/>
      <c r="C56" s="21"/>
      <c r="D56" s="21"/>
      <c r="E56" s="21"/>
      <c r="F56" s="20"/>
      <c r="G56" s="19"/>
      <c r="H56" s="19"/>
      <c r="I56" s="19"/>
      <c r="J56" s="21">
        <f t="shared" si="1"/>
        <v>0</v>
      </c>
      <c r="K56" s="21">
        <f t="shared" si="0"/>
        <v>10</v>
      </c>
      <c r="L56" s="21"/>
      <c r="M56" s="21"/>
      <c r="N56" s="21"/>
      <c r="O56" s="7">
        <f t="shared" si="3"/>
        <v>0</v>
      </c>
    </row>
    <row r="57" spans="1:16" ht="16.5" hidden="1" thickBot="1">
      <c r="A57" s="19"/>
      <c r="B57" s="20"/>
      <c r="C57" s="21"/>
      <c r="D57" s="21"/>
      <c r="E57" s="21"/>
      <c r="F57" s="20"/>
      <c r="G57" s="19"/>
      <c r="H57" s="19"/>
      <c r="I57" s="19"/>
      <c r="J57" s="21">
        <f t="shared" si="1"/>
        <v>0</v>
      </c>
      <c r="K57" s="21">
        <f t="shared" si="0"/>
        <v>10</v>
      </c>
      <c r="L57" s="21"/>
      <c r="M57" s="21"/>
      <c r="N57" s="21"/>
      <c r="O57" s="7">
        <f t="shared" si="3"/>
        <v>0</v>
      </c>
    </row>
    <row r="58" spans="1:16" ht="27.75" hidden="1" customHeight="1" thickBot="1">
      <c r="A58" s="93" t="s">
        <v>22</v>
      </c>
      <c r="B58" s="94"/>
      <c r="C58" s="94"/>
      <c r="D58" s="94"/>
      <c r="E58" s="94"/>
      <c r="F58" s="94"/>
      <c r="G58" s="94"/>
      <c r="H58" s="94"/>
      <c r="I58" s="95"/>
      <c r="J58" s="21">
        <f>G58-D58</f>
        <v>0</v>
      </c>
      <c r="K58" s="21">
        <f t="shared" si="0"/>
        <v>10</v>
      </c>
      <c r="L58" s="31"/>
      <c r="M58" s="32"/>
      <c r="N58" s="32"/>
      <c r="O58" s="7">
        <f t="shared" si="3"/>
        <v>0</v>
      </c>
      <c r="P58" s="33"/>
    </row>
    <row r="59" spans="1:16" ht="16.5" thickBot="1">
      <c r="A59" s="19"/>
      <c r="B59" s="20"/>
      <c r="C59" s="21">
        <f>SUM(C10:C57)</f>
        <v>84</v>
      </c>
      <c r="D59" s="21">
        <f>SUM(D10:D57)</f>
        <v>0</v>
      </c>
      <c r="E59" s="21"/>
      <c r="F59" s="20"/>
      <c r="G59" s="19"/>
      <c r="H59" s="19">
        <f>SUM(H10:H57)</f>
        <v>26</v>
      </c>
      <c r="I59" s="19">
        <f>SUM(I10:I57)</f>
        <v>48</v>
      </c>
      <c r="J59" s="21">
        <f>G59-D59</f>
        <v>0</v>
      </c>
      <c r="K59" s="21">
        <f>K58</f>
        <v>10</v>
      </c>
      <c r="L59" s="21"/>
      <c r="M59" s="21"/>
      <c r="N59" s="21"/>
      <c r="O59" s="7">
        <f>SUM(O10:O58)</f>
        <v>0</v>
      </c>
      <c r="P59" s="7">
        <f>SUM(G59:I59)</f>
        <v>74</v>
      </c>
    </row>
    <row r="64" spans="1:16">
      <c r="F64" s="36"/>
      <c r="G64" s="37"/>
      <c r="H64" s="37"/>
    </row>
  </sheetData>
  <autoFilter ref="A7:P59">
    <filterColumn colId="8">
      <customFilters>
        <customFilter operator="notEqual" val=" "/>
      </customFilters>
    </filterColumn>
  </autoFilter>
  <mergeCells count="20">
    <mergeCell ref="F1:K2"/>
    <mergeCell ref="A3:N3"/>
    <mergeCell ref="A4:I5"/>
    <mergeCell ref="M4:N5"/>
    <mergeCell ref="A7:A8"/>
    <mergeCell ref="B7:B8"/>
    <mergeCell ref="C7:C8"/>
    <mergeCell ref="D7:D8"/>
    <mergeCell ref="E7:E8"/>
    <mergeCell ref="F7:F8"/>
    <mergeCell ref="M7:M8"/>
    <mergeCell ref="N7:N8"/>
    <mergeCell ref="L9:N9"/>
    <mergeCell ref="A58:I58"/>
    <mergeCell ref="G7:G8"/>
    <mergeCell ref="H7:H8"/>
    <mergeCell ref="I7:I8"/>
    <mergeCell ref="J7:J8"/>
    <mergeCell ref="K7:K8"/>
    <mergeCell ref="L7:L8"/>
  </mergeCells>
  <hyperlinks>
    <hyperlink ref="F1:K2" location="الرصيد!A1" display="بطاقة كارت صنف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P64"/>
  <sheetViews>
    <sheetView rightToLeft="1" workbookViewId="0">
      <pane ySplit="8" topLeftCell="A9" activePane="bottomLeft" state="frozen"/>
      <selection pane="bottomLeft" activeCell="C67" sqref="C67"/>
    </sheetView>
  </sheetViews>
  <sheetFormatPr defaultColWidth="9.140625" defaultRowHeight="15.75"/>
  <cols>
    <col min="1" max="1" width="13.5703125" style="34" bestFit="1" customWidth="1"/>
    <col min="2" max="2" width="15.42578125" style="35" bestFit="1" customWidth="1"/>
    <col min="3" max="3" width="10.7109375" style="7" bestFit="1" customWidth="1"/>
    <col min="4" max="4" width="10.5703125" style="7" bestFit="1" customWidth="1"/>
    <col min="5" max="5" width="10.140625" style="7" bestFit="1" customWidth="1"/>
    <col min="6" max="6" width="11.42578125" style="35" bestFit="1" customWidth="1"/>
    <col min="7" max="8" width="8.42578125" style="34" bestFit="1" customWidth="1"/>
    <col min="9" max="9" width="9.85546875" style="34" bestFit="1" customWidth="1"/>
    <col min="10" max="11" width="8.42578125" style="7" bestFit="1" customWidth="1"/>
    <col min="12" max="12" width="12.85546875" style="33" bestFit="1" customWidth="1"/>
    <col min="13" max="13" width="16.5703125" style="7" customWidth="1"/>
    <col min="14" max="14" width="17.140625" style="7" customWidth="1"/>
    <col min="15" max="16384" width="9.140625" style="7"/>
  </cols>
  <sheetData>
    <row r="1" spans="1:15">
      <c r="A1" s="4" t="s">
        <v>6</v>
      </c>
      <c r="B1" s="5"/>
      <c r="C1" s="6"/>
      <c r="D1" s="6"/>
      <c r="E1" s="6"/>
      <c r="F1" s="100" t="s">
        <v>7</v>
      </c>
      <c r="G1" s="100"/>
      <c r="H1" s="100"/>
      <c r="I1" s="100"/>
      <c r="J1" s="100"/>
      <c r="K1" s="100"/>
      <c r="L1" s="6"/>
      <c r="M1" s="6"/>
      <c r="N1" s="6"/>
    </row>
    <row r="2" spans="1:15">
      <c r="A2" s="4"/>
      <c r="B2" s="5"/>
      <c r="C2" s="6"/>
      <c r="D2" s="6"/>
      <c r="E2" s="6"/>
      <c r="F2" s="100"/>
      <c r="G2" s="100"/>
      <c r="H2" s="100"/>
      <c r="I2" s="100"/>
      <c r="J2" s="100"/>
      <c r="K2" s="100"/>
      <c r="L2" s="6"/>
      <c r="M2" s="6"/>
      <c r="N2" s="6"/>
    </row>
    <row r="3" spans="1:15" ht="16.5" thickBot="1">
      <c r="A3" s="101"/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</row>
    <row r="4" spans="1:15" ht="16.5" thickBot="1">
      <c r="A4" s="102" t="s">
        <v>8</v>
      </c>
      <c r="B4" s="103"/>
      <c r="C4" s="103"/>
      <c r="D4" s="103"/>
      <c r="E4" s="103"/>
      <c r="F4" s="103"/>
      <c r="G4" s="103"/>
      <c r="H4" s="103"/>
      <c r="I4" s="104"/>
      <c r="J4" s="8"/>
      <c r="K4" s="9" t="s">
        <v>9</v>
      </c>
      <c r="L4" s="9" t="s">
        <v>10</v>
      </c>
      <c r="M4" s="108" t="s">
        <v>11</v>
      </c>
      <c r="N4" s="109"/>
    </row>
    <row r="5" spans="1:15" ht="16.5" thickBot="1">
      <c r="A5" s="105"/>
      <c r="B5" s="106"/>
      <c r="C5" s="106"/>
      <c r="D5" s="106"/>
      <c r="E5" s="106"/>
      <c r="F5" s="106"/>
      <c r="G5" s="106"/>
      <c r="H5" s="106"/>
      <c r="I5" s="107"/>
      <c r="J5" s="10"/>
      <c r="K5" s="11"/>
      <c r="L5" s="9">
        <v>14</v>
      </c>
      <c r="M5" s="110"/>
      <c r="N5" s="111"/>
    </row>
    <row r="6" spans="1:15" ht="16.5" thickBot="1">
      <c r="A6" s="4"/>
      <c r="B6" s="5"/>
      <c r="C6" s="6"/>
      <c r="D6" s="6"/>
      <c r="E6" s="6"/>
      <c r="F6" s="5"/>
      <c r="G6" s="4"/>
      <c r="H6" s="4"/>
      <c r="I6" s="4"/>
      <c r="J6" s="6"/>
      <c r="K6" s="6"/>
      <c r="L6" s="6"/>
      <c r="M6" s="6"/>
      <c r="N6" s="6"/>
    </row>
    <row r="7" spans="1:15" ht="15" customHeight="1" thickBot="1">
      <c r="A7" s="96" t="s">
        <v>12</v>
      </c>
      <c r="B7" s="112" t="s">
        <v>13</v>
      </c>
      <c r="C7" s="91" t="s">
        <v>14</v>
      </c>
      <c r="D7" s="91" t="s">
        <v>15</v>
      </c>
      <c r="E7" s="91" t="s">
        <v>16</v>
      </c>
      <c r="F7" s="112" t="s">
        <v>17</v>
      </c>
      <c r="G7" s="96" t="s">
        <v>18</v>
      </c>
      <c r="H7" s="96" t="s">
        <v>19</v>
      </c>
      <c r="I7" s="96" t="s">
        <v>20</v>
      </c>
      <c r="J7" s="91" t="s">
        <v>21</v>
      </c>
      <c r="K7" s="91" t="s">
        <v>22</v>
      </c>
      <c r="L7" s="98" t="s">
        <v>23</v>
      </c>
      <c r="M7" s="91" t="s">
        <v>24</v>
      </c>
      <c r="N7" s="91" t="s">
        <v>25</v>
      </c>
    </row>
    <row r="8" spans="1:15" ht="47.25" hidden="1" customHeight="1" thickBot="1">
      <c r="A8" s="97"/>
      <c r="B8" s="113"/>
      <c r="C8" s="92"/>
      <c r="D8" s="92"/>
      <c r="E8" s="92"/>
      <c r="F8" s="113"/>
      <c r="G8" s="97"/>
      <c r="H8" s="97"/>
      <c r="I8" s="97"/>
      <c r="J8" s="92"/>
      <c r="K8" s="92"/>
      <c r="L8" s="99"/>
      <c r="M8" s="92"/>
      <c r="N8" s="92"/>
    </row>
    <row r="9" spans="1:15" ht="16.5" hidden="1" thickBot="1">
      <c r="A9" s="12"/>
      <c r="B9" s="13"/>
      <c r="C9" s="14"/>
      <c r="D9" s="14"/>
      <c r="E9" s="14"/>
      <c r="F9" s="13"/>
      <c r="G9" s="15"/>
      <c r="H9" s="15"/>
      <c r="I9" s="16"/>
      <c r="J9" s="17"/>
      <c r="K9" s="18"/>
      <c r="L9" s="93" t="s">
        <v>26</v>
      </c>
      <c r="M9" s="94"/>
      <c r="N9" s="95"/>
    </row>
    <row r="10" spans="1:15" ht="16.5" hidden="1" thickBot="1">
      <c r="A10" s="19">
        <v>13100</v>
      </c>
      <c r="B10" s="20" t="s">
        <v>27</v>
      </c>
      <c r="C10" s="21">
        <v>2</v>
      </c>
      <c r="D10" s="21"/>
      <c r="E10" s="22"/>
      <c r="F10" s="20"/>
      <c r="G10" s="19"/>
      <c r="H10" s="19"/>
      <c r="I10" s="19"/>
      <c r="J10" s="21">
        <f>G10-D10</f>
        <v>0</v>
      </c>
      <c r="K10" s="21">
        <f t="shared" ref="K10:K58" si="0">K9+C10-G10-H10-I10+J10</f>
        <v>2</v>
      </c>
      <c r="L10" s="21"/>
      <c r="M10" s="21" t="s">
        <v>28</v>
      </c>
      <c r="N10" s="21"/>
      <c r="O10" s="7">
        <f>L10*C10</f>
        <v>0</v>
      </c>
    </row>
    <row r="11" spans="1:15" ht="16.5" hidden="1" thickBot="1">
      <c r="A11" s="19">
        <v>13166</v>
      </c>
      <c r="B11" s="20" t="s">
        <v>29</v>
      </c>
      <c r="C11" s="21">
        <v>10</v>
      </c>
      <c r="D11" s="21"/>
      <c r="E11" s="22"/>
      <c r="F11" s="20"/>
      <c r="G11" s="19"/>
      <c r="H11" s="19"/>
      <c r="I11" s="19"/>
      <c r="J11" s="21">
        <f>G11-D11</f>
        <v>0</v>
      </c>
      <c r="K11" s="21">
        <f t="shared" si="0"/>
        <v>12</v>
      </c>
      <c r="L11" s="21"/>
      <c r="M11" s="21" t="s">
        <v>30</v>
      </c>
      <c r="N11" s="21"/>
      <c r="O11" s="7">
        <f>L11*C11</f>
        <v>0</v>
      </c>
    </row>
    <row r="12" spans="1:15" s="27" customFormat="1" ht="16.5" customHeight="1" thickBot="1">
      <c r="A12" s="23"/>
      <c r="B12" s="24"/>
      <c r="C12" s="25"/>
      <c r="D12" s="25"/>
      <c r="E12" s="26">
        <v>778</v>
      </c>
      <c r="F12" s="24" t="s">
        <v>29</v>
      </c>
      <c r="G12" s="24"/>
      <c r="H12" s="24"/>
      <c r="I12" s="25">
        <v>2</v>
      </c>
      <c r="J12" s="25">
        <f t="shared" ref="J12:J57" si="1">G12-D12</f>
        <v>0</v>
      </c>
      <c r="K12" s="25">
        <f t="shared" si="0"/>
        <v>10</v>
      </c>
      <c r="L12" s="25"/>
      <c r="M12" s="25" t="s">
        <v>31</v>
      </c>
      <c r="N12" s="25"/>
      <c r="O12" s="27">
        <f t="shared" ref="O12" si="2">L12*C12</f>
        <v>0</v>
      </c>
    </row>
    <row r="13" spans="1:15" ht="16.5" thickBot="1">
      <c r="A13" s="19"/>
      <c r="B13" s="21"/>
      <c r="C13" s="21"/>
      <c r="D13" s="21"/>
      <c r="E13" s="22">
        <v>13758</v>
      </c>
      <c r="F13" s="20" t="s">
        <v>32</v>
      </c>
      <c r="G13" s="20"/>
      <c r="H13" s="20"/>
      <c r="I13" s="21">
        <v>2</v>
      </c>
      <c r="J13" s="21">
        <f t="shared" si="1"/>
        <v>0</v>
      </c>
      <c r="K13" s="25">
        <f t="shared" si="0"/>
        <v>8</v>
      </c>
      <c r="L13" s="21"/>
      <c r="M13" s="21" t="s">
        <v>33</v>
      </c>
      <c r="N13" s="21"/>
    </row>
    <row r="14" spans="1:15" ht="16.5" hidden="1" thickBot="1">
      <c r="A14" s="19">
        <v>13219</v>
      </c>
      <c r="B14" s="20" t="s">
        <v>32</v>
      </c>
      <c r="C14" s="21">
        <v>2</v>
      </c>
      <c r="D14" s="21"/>
      <c r="E14" s="22"/>
      <c r="F14" s="20"/>
      <c r="G14" s="19"/>
      <c r="H14" s="19"/>
      <c r="I14" s="19"/>
      <c r="J14" s="21">
        <f t="shared" si="1"/>
        <v>0</v>
      </c>
      <c r="K14" s="21">
        <f t="shared" si="0"/>
        <v>10</v>
      </c>
      <c r="L14" s="21"/>
      <c r="M14" s="21" t="s">
        <v>30</v>
      </c>
      <c r="N14" s="21"/>
      <c r="O14" s="7">
        <f t="shared" ref="O14" si="3">L14*C14</f>
        <v>0</v>
      </c>
    </row>
    <row r="15" spans="1:15" ht="21" customHeight="1" thickBot="1">
      <c r="A15" s="19"/>
      <c r="B15" s="20"/>
      <c r="C15" s="21"/>
      <c r="D15" s="21"/>
      <c r="E15" s="22">
        <v>13761</v>
      </c>
      <c r="F15" s="20" t="s">
        <v>34</v>
      </c>
      <c r="G15" s="20"/>
      <c r="H15" s="20"/>
      <c r="I15" s="21">
        <v>1</v>
      </c>
      <c r="J15" s="21">
        <f t="shared" si="1"/>
        <v>0</v>
      </c>
      <c r="K15" s="21">
        <f t="shared" si="0"/>
        <v>9</v>
      </c>
      <c r="L15" s="21"/>
      <c r="M15" s="21" t="s">
        <v>35</v>
      </c>
      <c r="N15" s="21"/>
    </row>
    <row r="16" spans="1:15" s="27" customFormat="1" thickBot="1">
      <c r="A16" s="23"/>
      <c r="B16" s="24"/>
      <c r="C16" s="25"/>
      <c r="D16" s="25"/>
      <c r="E16" s="26">
        <v>13791</v>
      </c>
      <c r="F16" s="24">
        <v>43319</v>
      </c>
      <c r="G16" s="24"/>
      <c r="H16" s="25"/>
      <c r="I16" s="25">
        <v>1</v>
      </c>
      <c r="J16" s="25">
        <f t="shared" si="1"/>
        <v>0</v>
      </c>
      <c r="K16" s="25">
        <f t="shared" si="0"/>
        <v>8</v>
      </c>
      <c r="L16" s="25"/>
      <c r="M16" s="25" t="s">
        <v>35</v>
      </c>
      <c r="N16" s="25"/>
    </row>
    <row r="17" spans="1:15" ht="16.5" hidden="1" thickBot="1">
      <c r="A17" s="19"/>
      <c r="B17" s="20"/>
      <c r="C17" s="21"/>
      <c r="D17" s="21"/>
      <c r="E17" s="22" t="s">
        <v>36</v>
      </c>
      <c r="F17" s="20" t="s">
        <v>37</v>
      </c>
      <c r="G17" s="19"/>
      <c r="H17" s="19">
        <v>2</v>
      </c>
      <c r="I17" s="19"/>
      <c r="J17" s="21">
        <f t="shared" si="1"/>
        <v>0</v>
      </c>
      <c r="K17" s="21">
        <f t="shared" si="0"/>
        <v>6</v>
      </c>
      <c r="L17" s="21"/>
      <c r="M17" s="21" t="s">
        <v>38</v>
      </c>
      <c r="N17" s="21"/>
      <c r="O17" s="7">
        <f t="shared" ref="O17:O58" si="4">L17*C17</f>
        <v>0</v>
      </c>
    </row>
    <row r="18" spans="1:15" ht="16.5" thickBot="1">
      <c r="A18" s="19"/>
      <c r="B18" s="20"/>
      <c r="C18" s="21"/>
      <c r="D18" s="21"/>
      <c r="E18" s="22">
        <v>13828</v>
      </c>
      <c r="F18" s="20" t="s">
        <v>39</v>
      </c>
      <c r="G18" s="19"/>
      <c r="H18" s="19"/>
      <c r="I18" s="19">
        <v>2</v>
      </c>
      <c r="J18" s="21">
        <f t="shared" si="1"/>
        <v>0</v>
      </c>
      <c r="K18" s="21">
        <f t="shared" si="0"/>
        <v>4</v>
      </c>
      <c r="L18" s="21"/>
      <c r="M18" s="21" t="s">
        <v>40</v>
      </c>
      <c r="N18" s="21"/>
      <c r="O18" s="7">
        <f t="shared" si="4"/>
        <v>0</v>
      </c>
    </row>
    <row r="19" spans="1:15" ht="19.5" hidden="1" thickBot="1">
      <c r="A19" s="19">
        <v>10387</v>
      </c>
      <c r="B19" s="21" t="s">
        <v>41</v>
      </c>
      <c r="C19" s="21">
        <v>20</v>
      </c>
      <c r="D19" s="21"/>
      <c r="E19" s="22"/>
      <c r="F19" s="20"/>
      <c r="G19" s="20"/>
      <c r="H19" s="20"/>
      <c r="I19" s="21"/>
      <c r="J19" s="21">
        <f t="shared" si="1"/>
        <v>0</v>
      </c>
      <c r="K19" s="28">
        <f t="shared" si="0"/>
        <v>24</v>
      </c>
      <c r="L19" s="21"/>
      <c r="M19" s="21" t="s">
        <v>30</v>
      </c>
      <c r="N19" s="21"/>
    </row>
    <row r="20" spans="1:15" ht="16.5" thickBot="1">
      <c r="A20" s="19"/>
      <c r="B20" s="20"/>
      <c r="C20" s="21"/>
      <c r="D20" s="21"/>
      <c r="E20" s="22">
        <v>14639</v>
      </c>
      <c r="F20" s="20" t="s">
        <v>42</v>
      </c>
      <c r="G20" s="19"/>
      <c r="H20" s="19"/>
      <c r="I20" s="19">
        <v>4</v>
      </c>
      <c r="J20" s="21">
        <f t="shared" si="1"/>
        <v>0</v>
      </c>
      <c r="K20" s="21">
        <f t="shared" si="0"/>
        <v>20</v>
      </c>
      <c r="L20" s="21"/>
      <c r="M20" s="21" t="s">
        <v>31</v>
      </c>
      <c r="N20" s="21"/>
      <c r="O20" s="7">
        <f t="shared" si="4"/>
        <v>0</v>
      </c>
    </row>
    <row r="21" spans="1:15" ht="16.5" thickBot="1">
      <c r="A21" s="19"/>
      <c r="B21" s="20"/>
      <c r="C21" s="21"/>
      <c r="D21" s="21"/>
      <c r="E21" s="22">
        <v>3319</v>
      </c>
      <c r="F21" s="20" t="s">
        <v>43</v>
      </c>
      <c r="G21" s="19"/>
      <c r="H21" s="19"/>
      <c r="I21" s="19">
        <v>2</v>
      </c>
      <c r="J21" s="21">
        <f t="shared" si="1"/>
        <v>0</v>
      </c>
      <c r="K21" s="21">
        <f t="shared" si="0"/>
        <v>18</v>
      </c>
      <c r="L21" s="21"/>
      <c r="M21" s="21" t="s">
        <v>31</v>
      </c>
      <c r="N21" s="21"/>
      <c r="O21" s="7">
        <f t="shared" si="4"/>
        <v>0</v>
      </c>
    </row>
    <row r="22" spans="1:15" ht="16.5" thickBot="1">
      <c r="A22" s="19"/>
      <c r="B22" s="20"/>
      <c r="C22" s="21"/>
      <c r="D22" s="21"/>
      <c r="E22" s="22">
        <v>3344</v>
      </c>
      <c r="F22" s="20" t="s">
        <v>44</v>
      </c>
      <c r="G22" s="19"/>
      <c r="H22" s="19"/>
      <c r="I22" s="19">
        <v>5</v>
      </c>
      <c r="J22" s="21">
        <f t="shared" si="1"/>
        <v>0</v>
      </c>
      <c r="K22" s="21">
        <f t="shared" si="0"/>
        <v>13</v>
      </c>
      <c r="L22" s="21"/>
      <c r="M22" s="21" t="s">
        <v>31</v>
      </c>
      <c r="N22" s="21"/>
      <c r="O22" s="7">
        <f t="shared" si="4"/>
        <v>0</v>
      </c>
    </row>
    <row r="23" spans="1:15" ht="16.5" thickBot="1">
      <c r="A23" s="19"/>
      <c r="B23" s="20"/>
      <c r="C23" s="21"/>
      <c r="D23" s="21"/>
      <c r="E23" s="22">
        <v>11652</v>
      </c>
      <c r="F23" s="29" t="s">
        <v>45</v>
      </c>
      <c r="G23" s="19"/>
      <c r="H23" s="19"/>
      <c r="I23" s="19">
        <v>4</v>
      </c>
      <c r="J23" s="21">
        <v>0</v>
      </c>
      <c r="K23" s="21">
        <f t="shared" si="0"/>
        <v>9</v>
      </c>
      <c r="L23" s="21"/>
      <c r="M23" s="21" t="s">
        <v>31</v>
      </c>
      <c r="N23" s="21"/>
    </row>
    <row r="24" spans="1:15" ht="16.5" thickBot="1">
      <c r="A24" s="19"/>
      <c r="B24" s="20"/>
      <c r="C24" s="21"/>
      <c r="D24" s="21"/>
      <c r="E24" s="22">
        <v>11689</v>
      </c>
      <c r="F24" s="20" t="s">
        <v>46</v>
      </c>
      <c r="G24" s="19"/>
      <c r="H24" s="19"/>
      <c r="I24" s="19">
        <v>6</v>
      </c>
      <c r="J24" s="21">
        <f t="shared" si="1"/>
        <v>0</v>
      </c>
      <c r="K24" s="21">
        <f t="shared" si="0"/>
        <v>3</v>
      </c>
      <c r="L24" s="21"/>
      <c r="M24" s="21" t="s">
        <v>31</v>
      </c>
      <c r="N24" s="21"/>
      <c r="O24" s="7">
        <f t="shared" si="4"/>
        <v>0</v>
      </c>
    </row>
    <row r="25" spans="1:15" ht="16.5" hidden="1" thickBot="1">
      <c r="A25" s="19">
        <v>7794</v>
      </c>
      <c r="B25" s="20" t="s">
        <v>47</v>
      </c>
      <c r="C25" s="21">
        <v>50</v>
      </c>
      <c r="D25" s="21"/>
      <c r="E25" s="22"/>
      <c r="F25" s="20"/>
      <c r="G25" s="19"/>
      <c r="H25" s="19"/>
      <c r="I25" s="19"/>
      <c r="J25" s="21">
        <f t="shared" si="1"/>
        <v>0</v>
      </c>
      <c r="K25" s="21">
        <f t="shared" si="0"/>
        <v>53</v>
      </c>
      <c r="L25" s="21"/>
      <c r="M25" s="21" t="s">
        <v>30</v>
      </c>
      <c r="N25" s="21"/>
      <c r="O25" s="7">
        <f t="shared" si="4"/>
        <v>0</v>
      </c>
    </row>
    <row r="26" spans="1:15" ht="16.5" thickBot="1">
      <c r="A26" s="19"/>
      <c r="B26" s="20"/>
      <c r="C26" s="21"/>
      <c r="D26" s="21"/>
      <c r="E26" s="22">
        <v>3627</v>
      </c>
      <c r="F26" s="20">
        <v>43497</v>
      </c>
      <c r="G26" s="19"/>
      <c r="H26" s="19"/>
      <c r="I26" s="19">
        <v>1</v>
      </c>
      <c r="J26" s="21">
        <f t="shared" si="1"/>
        <v>0</v>
      </c>
      <c r="K26" s="21">
        <f t="shared" si="0"/>
        <v>52</v>
      </c>
      <c r="L26" s="21"/>
      <c r="M26" s="21"/>
      <c r="N26" s="21"/>
      <c r="O26" s="7">
        <f t="shared" si="4"/>
        <v>0</v>
      </c>
    </row>
    <row r="27" spans="1:15" ht="16.5" hidden="1" thickBot="1">
      <c r="A27" s="19"/>
      <c r="B27" s="20"/>
      <c r="C27" s="21"/>
      <c r="D27" s="21"/>
      <c r="E27" s="22">
        <v>12823</v>
      </c>
      <c r="F27" s="20">
        <v>43586</v>
      </c>
      <c r="G27" s="19"/>
      <c r="H27" s="19">
        <v>1</v>
      </c>
      <c r="I27" s="19"/>
      <c r="J27" s="21">
        <f t="shared" si="1"/>
        <v>0</v>
      </c>
      <c r="K27" s="21">
        <f t="shared" si="0"/>
        <v>51</v>
      </c>
      <c r="L27" s="21"/>
      <c r="M27" s="21" t="s">
        <v>48</v>
      </c>
      <c r="N27" s="21"/>
      <c r="O27" s="7">
        <f t="shared" si="4"/>
        <v>0</v>
      </c>
    </row>
    <row r="28" spans="1:15" ht="16.5" thickBot="1">
      <c r="A28" s="19"/>
      <c r="B28" s="20"/>
      <c r="C28" s="21"/>
      <c r="D28" s="21"/>
      <c r="E28" s="22">
        <v>11813</v>
      </c>
      <c r="F28" s="20">
        <v>43800</v>
      </c>
      <c r="G28" s="19"/>
      <c r="H28" s="19"/>
      <c r="I28" s="19">
        <v>2</v>
      </c>
      <c r="J28" s="21">
        <f t="shared" si="1"/>
        <v>0</v>
      </c>
      <c r="K28" s="21">
        <f t="shared" si="0"/>
        <v>49</v>
      </c>
      <c r="L28" s="21"/>
      <c r="M28" s="21"/>
      <c r="N28" s="21"/>
      <c r="O28" s="7">
        <f t="shared" si="4"/>
        <v>0</v>
      </c>
    </row>
    <row r="29" spans="1:15" ht="19.5" thickBot="1">
      <c r="A29" s="19"/>
      <c r="B29" s="21"/>
      <c r="C29" s="21"/>
      <c r="D29" s="21"/>
      <c r="E29" s="22">
        <v>11835</v>
      </c>
      <c r="F29" s="20" t="s">
        <v>49</v>
      </c>
      <c r="G29" s="20"/>
      <c r="H29" s="20"/>
      <c r="I29" s="21">
        <v>2</v>
      </c>
      <c r="J29" s="28">
        <f t="shared" si="1"/>
        <v>0</v>
      </c>
      <c r="K29" s="21">
        <f t="shared" ref="K29" si="5">K28+J29+C29-I29-H29</f>
        <v>47</v>
      </c>
      <c r="L29" s="21"/>
      <c r="M29" s="21"/>
      <c r="N29" s="21"/>
    </row>
    <row r="30" spans="1:15" ht="16.5" thickBot="1">
      <c r="A30" s="19"/>
      <c r="B30" s="20"/>
      <c r="C30" s="21"/>
      <c r="D30" s="21"/>
      <c r="E30" s="22">
        <v>14527</v>
      </c>
      <c r="F30" s="20" t="s">
        <v>50</v>
      </c>
      <c r="G30" s="19"/>
      <c r="H30" s="19"/>
      <c r="I30" s="19">
        <v>2</v>
      </c>
      <c r="J30" s="21">
        <f t="shared" si="1"/>
        <v>0</v>
      </c>
      <c r="K30" s="21">
        <f t="shared" ref="K30" si="6">K29+C30-H30-I30</f>
        <v>45</v>
      </c>
      <c r="L30" s="21"/>
      <c r="M30" s="21"/>
      <c r="N30" s="21"/>
      <c r="O30" s="7">
        <f t="shared" ref="O30:O32" si="7">L30*C30</f>
        <v>0</v>
      </c>
    </row>
    <row r="31" spans="1:15" ht="16.5" thickBot="1">
      <c r="A31" s="19"/>
      <c r="B31" s="20"/>
      <c r="C31" s="21"/>
      <c r="D31" s="21"/>
      <c r="E31" s="22">
        <v>14537</v>
      </c>
      <c r="F31" s="20" t="s">
        <v>51</v>
      </c>
      <c r="G31" s="19"/>
      <c r="H31" s="19"/>
      <c r="I31" s="19">
        <v>2</v>
      </c>
      <c r="J31" s="21">
        <f>G31-D31</f>
        <v>0</v>
      </c>
      <c r="K31" s="21">
        <f t="shared" ref="K31" si="8">K30+C31-I31-H31+J31</f>
        <v>43</v>
      </c>
      <c r="L31" s="21"/>
      <c r="M31" s="21"/>
      <c r="N31" s="21"/>
      <c r="O31" s="7">
        <f t="shared" si="7"/>
        <v>0</v>
      </c>
    </row>
    <row r="32" spans="1:15" ht="16.5" hidden="1" thickBot="1">
      <c r="A32" s="19"/>
      <c r="B32" s="20"/>
      <c r="C32" s="21"/>
      <c r="D32" s="21"/>
      <c r="E32" s="22" t="s">
        <v>52</v>
      </c>
      <c r="F32" s="20" t="s">
        <v>51</v>
      </c>
      <c r="G32" s="19"/>
      <c r="H32" s="19">
        <v>4</v>
      </c>
      <c r="I32" s="19"/>
      <c r="J32" s="21">
        <f t="shared" ref="J32" si="9">G32-D32</f>
        <v>0</v>
      </c>
      <c r="K32" s="21">
        <f t="shared" ref="K32" si="10">K31+C32-G32-H32-I32+J32</f>
        <v>39</v>
      </c>
      <c r="L32" s="21"/>
      <c r="M32" s="21" t="s">
        <v>53</v>
      </c>
      <c r="N32" s="21"/>
      <c r="O32" s="7">
        <f t="shared" si="7"/>
        <v>0</v>
      </c>
    </row>
    <row r="33" spans="1:15" ht="16.5" hidden="1" thickBot="1">
      <c r="A33" s="19"/>
      <c r="B33" s="20"/>
      <c r="C33" s="21"/>
      <c r="D33" s="21"/>
      <c r="E33" s="22" t="s">
        <v>54</v>
      </c>
      <c r="F33" s="21" t="s">
        <v>55</v>
      </c>
      <c r="G33" s="21"/>
      <c r="H33" s="21">
        <v>10</v>
      </c>
      <c r="I33" s="21"/>
      <c r="J33" s="21"/>
      <c r="K33" s="21">
        <f t="shared" ref="K33" si="11">K32+C33-I33-H33+J33</f>
        <v>29</v>
      </c>
      <c r="L33" s="21"/>
      <c r="M33" s="21" t="s">
        <v>56</v>
      </c>
      <c r="N33" s="21"/>
    </row>
    <row r="34" spans="1:15" ht="16.5" thickBot="1">
      <c r="A34" s="19"/>
      <c r="B34" s="20"/>
      <c r="C34" s="21"/>
      <c r="D34" s="21"/>
      <c r="E34" s="22">
        <v>142</v>
      </c>
      <c r="F34" s="20" t="s">
        <v>57</v>
      </c>
      <c r="G34" s="19"/>
      <c r="H34" s="19"/>
      <c r="I34" s="19">
        <v>3</v>
      </c>
      <c r="J34" s="21">
        <f t="shared" si="1"/>
        <v>0</v>
      </c>
      <c r="K34" s="21">
        <f t="shared" si="0"/>
        <v>26</v>
      </c>
      <c r="L34" s="21"/>
      <c r="M34" s="21"/>
      <c r="N34" s="21"/>
      <c r="O34" s="7">
        <f t="shared" si="4"/>
        <v>0</v>
      </c>
    </row>
    <row r="35" spans="1:15" s="30" customFormat="1" ht="24" hidden="1" thickBot="1">
      <c r="A35" s="19"/>
      <c r="B35" s="21"/>
      <c r="C35" s="21"/>
      <c r="D35" s="21"/>
      <c r="E35" s="22" t="s">
        <v>58</v>
      </c>
      <c r="F35" s="20" t="s">
        <v>59</v>
      </c>
      <c r="G35" s="20"/>
      <c r="H35" s="19">
        <v>9</v>
      </c>
      <c r="I35" s="21"/>
      <c r="J35" s="21">
        <f t="shared" si="1"/>
        <v>0</v>
      </c>
      <c r="K35" s="21">
        <f t="shared" ref="K35" si="12">K34+J35+C35-I35-H35</f>
        <v>17</v>
      </c>
      <c r="L35" s="21"/>
      <c r="M35" s="21" t="s">
        <v>53</v>
      </c>
      <c r="N35" s="21"/>
      <c r="O35" s="30">
        <f t="shared" si="4"/>
        <v>0</v>
      </c>
    </row>
    <row r="36" spans="1:15" ht="16.5" hidden="1" thickBot="1">
      <c r="A36" s="19"/>
      <c r="B36" s="20"/>
      <c r="C36" s="21"/>
      <c r="D36" s="21"/>
      <c r="E36" s="22"/>
      <c r="F36" s="20"/>
      <c r="G36" s="19"/>
      <c r="H36" s="19"/>
      <c r="I36" s="19"/>
      <c r="J36" s="21">
        <f t="shared" si="1"/>
        <v>0</v>
      </c>
      <c r="K36" s="21">
        <f t="shared" si="0"/>
        <v>17</v>
      </c>
      <c r="L36" s="21"/>
      <c r="M36" s="21"/>
      <c r="N36" s="21"/>
      <c r="O36" s="7">
        <f t="shared" si="4"/>
        <v>0</v>
      </c>
    </row>
    <row r="37" spans="1:15" ht="16.5" hidden="1" thickBot="1">
      <c r="A37" s="19"/>
      <c r="B37" s="20"/>
      <c r="C37" s="21"/>
      <c r="D37" s="21"/>
      <c r="E37" s="22"/>
      <c r="F37" s="20"/>
      <c r="G37" s="19"/>
      <c r="H37" s="19"/>
      <c r="I37" s="19"/>
      <c r="J37" s="21">
        <f t="shared" si="1"/>
        <v>0</v>
      </c>
      <c r="K37" s="21">
        <f t="shared" si="0"/>
        <v>17</v>
      </c>
      <c r="L37" s="21"/>
      <c r="M37" s="21"/>
      <c r="N37" s="21"/>
      <c r="O37" s="7">
        <f t="shared" si="4"/>
        <v>0</v>
      </c>
    </row>
    <row r="38" spans="1:15" ht="16.5" hidden="1" thickBot="1">
      <c r="A38" s="19"/>
      <c r="B38" s="20"/>
      <c r="C38" s="21"/>
      <c r="D38" s="21"/>
      <c r="E38" s="22"/>
      <c r="F38" s="20"/>
      <c r="G38" s="19"/>
      <c r="H38" s="19"/>
      <c r="I38" s="19"/>
      <c r="J38" s="21">
        <f t="shared" si="1"/>
        <v>0</v>
      </c>
      <c r="K38" s="21">
        <f t="shared" si="0"/>
        <v>17</v>
      </c>
      <c r="L38" s="21"/>
      <c r="M38" s="21"/>
      <c r="N38" s="21"/>
      <c r="O38" s="7">
        <f t="shared" si="4"/>
        <v>0</v>
      </c>
    </row>
    <row r="39" spans="1:15" ht="16.5" hidden="1" thickBot="1">
      <c r="A39" s="19"/>
      <c r="B39" s="20"/>
      <c r="C39" s="21"/>
      <c r="D39" s="21"/>
      <c r="E39" s="22"/>
      <c r="F39" s="20"/>
      <c r="G39" s="19"/>
      <c r="H39" s="19"/>
      <c r="I39" s="19"/>
      <c r="J39" s="21">
        <f t="shared" si="1"/>
        <v>0</v>
      </c>
      <c r="K39" s="21">
        <f t="shared" si="0"/>
        <v>17</v>
      </c>
      <c r="L39" s="21"/>
      <c r="M39" s="21"/>
      <c r="N39" s="21"/>
      <c r="O39" s="7">
        <f t="shared" si="4"/>
        <v>0</v>
      </c>
    </row>
    <row r="40" spans="1:15" ht="16.5" hidden="1" thickBot="1">
      <c r="A40" s="19"/>
      <c r="B40" s="20"/>
      <c r="C40" s="21"/>
      <c r="D40" s="21"/>
      <c r="E40" s="22"/>
      <c r="F40" s="20"/>
      <c r="G40" s="19"/>
      <c r="H40" s="19"/>
      <c r="I40" s="19"/>
      <c r="J40" s="21">
        <f t="shared" si="1"/>
        <v>0</v>
      </c>
      <c r="K40" s="21">
        <f t="shared" si="0"/>
        <v>17</v>
      </c>
      <c r="L40" s="21"/>
      <c r="M40" s="21"/>
      <c r="N40" s="21"/>
      <c r="O40" s="7">
        <f t="shared" si="4"/>
        <v>0</v>
      </c>
    </row>
    <row r="41" spans="1:15" ht="16.5" hidden="1" thickBot="1">
      <c r="A41" s="19"/>
      <c r="B41" s="20"/>
      <c r="C41" s="21"/>
      <c r="D41" s="21"/>
      <c r="E41" s="22"/>
      <c r="F41" s="20"/>
      <c r="G41" s="19"/>
      <c r="H41" s="19"/>
      <c r="I41" s="19"/>
      <c r="J41" s="21">
        <f t="shared" si="1"/>
        <v>0</v>
      </c>
      <c r="K41" s="21">
        <f t="shared" si="0"/>
        <v>17</v>
      </c>
      <c r="L41" s="21"/>
      <c r="M41" s="21"/>
      <c r="N41" s="21"/>
      <c r="O41" s="7">
        <f t="shared" si="4"/>
        <v>0</v>
      </c>
    </row>
    <row r="42" spans="1:15" ht="16.5" hidden="1" thickBot="1">
      <c r="A42" s="19"/>
      <c r="B42" s="20"/>
      <c r="C42" s="21"/>
      <c r="D42" s="21"/>
      <c r="E42" s="22"/>
      <c r="F42" s="20"/>
      <c r="G42" s="19"/>
      <c r="H42" s="19"/>
      <c r="I42" s="19"/>
      <c r="J42" s="21">
        <f t="shared" si="1"/>
        <v>0</v>
      </c>
      <c r="K42" s="21">
        <f t="shared" si="0"/>
        <v>17</v>
      </c>
      <c r="L42" s="21"/>
      <c r="M42" s="21"/>
      <c r="N42" s="21"/>
      <c r="O42" s="7">
        <f t="shared" si="4"/>
        <v>0</v>
      </c>
    </row>
    <row r="43" spans="1:15" ht="16.5" hidden="1" thickBot="1">
      <c r="A43" s="19"/>
      <c r="B43" s="20"/>
      <c r="C43" s="21"/>
      <c r="D43" s="21"/>
      <c r="E43" s="22"/>
      <c r="F43" s="20"/>
      <c r="G43" s="19"/>
      <c r="H43" s="19"/>
      <c r="I43" s="19"/>
      <c r="J43" s="21">
        <f t="shared" si="1"/>
        <v>0</v>
      </c>
      <c r="K43" s="21">
        <f t="shared" si="0"/>
        <v>17</v>
      </c>
      <c r="L43" s="21"/>
      <c r="M43" s="21"/>
      <c r="N43" s="21"/>
      <c r="O43" s="7">
        <f t="shared" si="4"/>
        <v>0</v>
      </c>
    </row>
    <row r="44" spans="1:15" ht="16.5" hidden="1" thickBot="1">
      <c r="A44" s="19"/>
      <c r="B44" s="20"/>
      <c r="C44" s="21"/>
      <c r="D44" s="21"/>
      <c r="E44" s="22"/>
      <c r="F44" s="20"/>
      <c r="G44" s="19"/>
      <c r="H44" s="19"/>
      <c r="I44" s="19"/>
      <c r="J44" s="21">
        <f t="shared" si="1"/>
        <v>0</v>
      </c>
      <c r="K44" s="21">
        <f t="shared" si="0"/>
        <v>17</v>
      </c>
      <c r="L44" s="21"/>
      <c r="M44" s="21"/>
      <c r="N44" s="21"/>
      <c r="O44" s="7">
        <f t="shared" si="4"/>
        <v>0</v>
      </c>
    </row>
    <row r="45" spans="1:15" ht="16.5" hidden="1" thickBot="1">
      <c r="A45" s="19"/>
      <c r="B45" s="20"/>
      <c r="C45" s="21"/>
      <c r="D45" s="21"/>
      <c r="E45" s="22"/>
      <c r="F45" s="20"/>
      <c r="G45" s="19"/>
      <c r="H45" s="19"/>
      <c r="I45" s="19"/>
      <c r="J45" s="21">
        <f t="shared" si="1"/>
        <v>0</v>
      </c>
      <c r="K45" s="21">
        <f t="shared" si="0"/>
        <v>17</v>
      </c>
      <c r="L45" s="21"/>
      <c r="M45" s="21"/>
      <c r="N45" s="21"/>
      <c r="O45" s="7">
        <f t="shared" si="4"/>
        <v>0</v>
      </c>
    </row>
    <row r="46" spans="1:15" ht="16.5" hidden="1" thickBot="1">
      <c r="A46" s="19"/>
      <c r="B46" s="20"/>
      <c r="C46" s="21"/>
      <c r="D46" s="21"/>
      <c r="E46" s="22"/>
      <c r="F46" s="20"/>
      <c r="G46" s="19"/>
      <c r="H46" s="19"/>
      <c r="I46" s="19"/>
      <c r="J46" s="21">
        <f t="shared" si="1"/>
        <v>0</v>
      </c>
      <c r="K46" s="21">
        <f t="shared" si="0"/>
        <v>17</v>
      </c>
      <c r="L46" s="21"/>
      <c r="M46" s="21"/>
      <c r="N46" s="21"/>
      <c r="O46" s="7">
        <f t="shared" si="4"/>
        <v>0</v>
      </c>
    </row>
    <row r="47" spans="1:15" ht="16.5" hidden="1" thickBot="1">
      <c r="A47" s="19"/>
      <c r="B47" s="20"/>
      <c r="C47" s="21"/>
      <c r="D47" s="21"/>
      <c r="E47" s="22"/>
      <c r="F47" s="20"/>
      <c r="G47" s="19"/>
      <c r="H47" s="19"/>
      <c r="I47" s="19"/>
      <c r="J47" s="21">
        <f t="shared" si="1"/>
        <v>0</v>
      </c>
      <c r="K47" s="21">
        <f t="shared" si="0"/>
        <v>17</v>
      </c>
      <c r="L47" s="21"/>
      <c r="M47" s="21"/>
      <c r="N47" s="21"/>
      <c r="O47" s="7">
        <f t="shared" si="4"/>
        <v>0</v>
      </c>
    </row>
    <row r="48" spans="1:15" ht="16.5" hidden="1" thickBot="1">
      <c r="A48" s="19"/>
      <c r="B48" s="20"/>
      <c r="C48" s="21"/>
      <c r="D48" s="21"/>
      <c r="E48" s="22"/>
      <c r="F48" s="20"/>
      <c r="G48" s="19"/>
      <c r="H48" s="19"/>
      <c r="I48" s="19"/>
      <c r="J48" s="21">
        <f t="shared" si="1"/>
        <v>0</v>
      </c>
      <c r="K48" s="21">
        <f t="shared" si="0"/>
        <v>17</v>
      </c>
      <c r="L48" s="21"/>
      <c r="M48" s="21"/>
      <c r="N48" s="21"/>
      <c r="O48" s="7">
        <f t="shared" si="4"/>
        <v>0</v>
      </c>
    </row>
    <row r="49" spans="1:16" ht="16.5" hidden="1" thickBot="1">
      <c r="A49" s="19"/>
      <c r="B49" s="20"/>
      <c r="C49" s="21"/>
      <c r="D49" s="21"/>
      <c r="E49" s="22"/>
      <c r="F49" s="20"/>
      <c r="G49" s="19"/>
      <c r="H49" s="19"/>
      <c r="I49" s="19"/>
      <c r="J49" s="21">
        <f t="shared" si="1"/>
        <v>0</v>
      </c>
      <c r="K49" s="21">
        <f t="shared" si="0"/>
        <v>17</v>
      </c>
      <c r="L49" s="21"/>
      <c r="M49" s="21"/>
      <c r="N49" s="21"/>
      <c r="O49" s="7">
        <f t="shared" si="4"/>
        <v>0</v>
      </c>
    </row>
    <row r="50" spans="1:16" ht="16.5" hidden="1" thickBot="1">
      <c r="A50" s="19"/>
      <c r="B50" s="20"/>
      <c r="C50" s="21"/>
      <c r="D50" s="21"/>
      <c r="E50" s="21"/>
      <c r="F50" s="20" t="s">
        <v>60</v>
      </c>
      <c r="G50" s="19"/>
      <c r="H50" s="19"/>
      <c r="I50" s="19"/>
      <c r="J50" s="21">
        <f t="shared" si="1"/>
        <v>0</v>
      </c>
      <c r="K50" s="21">
        <f t="shared" si="0"/>
        <v>17</v>
      </c>
      <c r="L50" s="21"/>
      <c r="M50" s="21"/>
      <c r="N50" s="21"/>
      <c r="O50" s="7">
        <f t="shared" si="4"/>
        <v>0</v>
      </c>
    </row>
    <row r="51" spans="1:16" ht="16.5" hidden="1" thickBot="1">
      <c r="A51" s="19"/>
      <c r="B51" s="20"/>
      <c r="C51" s="21"/>
      <c r="D51" s="21"/>
      <c r="E51" s="21"/>
      <c r="F51" s="20"/>
      <c r="G51" s="19"/>
      <c r="H51" s="19"/>
      <c r="I51" s="19"/>
      <c r="J51" s="21">
        <f t="shared" si="1"/>
        <v>0</v>
      </c>
      <c r="K51" s="21">
        <f t="shared" si="0"/>
        <v>17</v>
      </c>
      <c r="L51" s="21"/>
      <c r="M51" s="21"/>
      <c r="N51" s="21"/>
      <c r="O51" s="7">
        <f t="shared" si="4"/>
        <v>0</v>
      </c>
    </row>
    <row r="52" spans="1:16" ht="16.5" hidden="1" thickBot="1">
      <c r="A52" s="19"/>
      <c r="B52" s="20"/>
      <c r="C52" s="21"/>
      <c r="D52" s="21"/>
      <c r="E52" s="21"/>
      <c r="F52" s="20"/>
      <c r="G52" s="19"/>
      <c r="H52" s="19"/>
      <c r="I52" s="19"/>
      <c r="J52" s="21">
        <f t="shared" si="1"/>
        <v>0</v>
      </c>
      <c r="K52" s="21">
        <f t="shared" si="0"/>
        <v>17</v>
      </c>
      <c r="L52" s="21"/>
      <c r="M52" s="21"/>
      <c r="N52" s="21"/>
      <c r="O52" s="7">
        <f t="shared" si="4"/>
        <v>0</v>
      </c>
    </row>
    <row r="53" spans="1:16" ht="16.5" hidden="1" thickBot="1">
      <c r="A53" s="19"/>
      <c r="B53" s="20"/>
      <c r="C53" s="21"/>
      <c r="D53" s="21"/>
      <c r="E53" s="21"/>
      <c r="F53" s="20"/>
      <c r="G53" s="19"/>
      <c r="H53" s="19"/>
      <c r="I53" s="19"/>
      <c r="J53" s="21">
        <f t="shared" si="1"/>
        <v>0</v>
      </c>
      <c r="K53" s="21">
        <f t="shared" si="0"/>
        <v>17</v>
      </c>
      <c r="L53" s="21"/>
      <c r="M53" s="21"/>
      <c r="N53" s="21"/>
      <c r="O53" s="7">
        <f t="shared" si="4"/>
        <v>0</v>
      </c>
    </row>
    <row r="54" spans="1:16" ht="16.5" hidden="1" thickBot="1">
      <c r="A54" s="19"/>
      <c r="B54" s="20"/>
      <c r="C54" s="21"/>
      <c r="D54" s="21"/>
      <c r="E54" s="21"/>
      <c r="F54" s="20"/>
      <c r="G54" s="19"/>
      <c r="H54" s="19"/>
      <c r="I54" s="19"/>
      <c r="J54" s="21">
        <f t="shared" si="1"/>
        <v>0</v>
      </c>
      <c r="K54" s="21">
        <f t="shared" si="0"/>
        <v>17</v>
      </c>
      <c r="L54" s="21"/>
      <c r="M54" s="21"/>
      <c r="N54" s="21"/>
      <c r="O54" s="7">
        <f t="shared" si="4"/>
        <v>0</v>
      </c>
    </row>
    <row r="55" spans="1:16" ht="16.5" hidden="1" thickBot="1">
      <c r="A55" s="19"/>
      <c r="B55" s="20"/>
      <c r="C55" s="21"/>
      <c r="D55" s="21"/>
      <c r="E55" s="21"/>
      <c r="F55" s="20"/>
      <c r="G55" s="19"/>
      <c r="H55" s="19"/>
      <c r="I55" s="19"/>
      <c r="J55" s="21">
        <f t="shared" si="1"/>
        <v>0</v>
      </c>
      <c r="K55" s="21">
        <f t="shared" si="0"/>
        <v>17</v>
      </c>
      <c r="L55" s="21"/>
      <c r="M55" s="21"/>
      <c r="N55" s="21"/>
      <c r="O55" s="7">
        <f t="shared" si="4"/>
        <v>0</v>
      </c>
    </row>
    <row r="56" spans="1:16" ht="16.5" hidden="1" thickBot="1">
      <c r="A56" s="19"/>
      <c r="B56" s="20"/>
      <c r="C56" s="21"/>
      <c r="D56" s="21"/>
      <c r="E56" s="21"/>
      <c r="F56" s="20"/>
      <c r="G56" s="19"/>
      <c r="H56" s="19"/>
      <c r="I56" s="19"/>
      <c r="J56" s="21">
        <f t="shared" si="1"/>
        <v>0</v>
      </c>
      <c r="K56" s="21">
        <f t="shared" si="0"/>
        <v>17</v>
      </c>
      <c r="L56" s="21"/>
      <c r="M56" s="21"/>
      <c r="N56" s="21"/>
      <c r="O56" s="7">
        <f t="shared" si="4"/>
        <v>0</v>
      </c>
    </row>
    <row r="57" spans="1:16" ht="16.5" hidden="1" thickBot="1">
      <c r="A57" s="19"/>
      <c r="B57" s="20"/>
      <c r="C57" s="21"/>
      <c r="D57" s="21"/>
      <c r="E57" s="21"/>
      <c r="F57" s="20"/>
      <c r="G57" s="19"/>
      <c r="H57" s="19"/>
      <c r="I57" s="19"/>
      <c r="J57" s="21">
        <f t="shared" si="1"/>
        <v>0</v>
      </c>
      <c r="K57" s="21">
        <f t="shared" si="0"/>
        <v>17</v>
      </c>
      <c r="L57" s="21"/>
      <c r="M57" s="21"/>
      <c r="N57" s="21"/>
      <c r="O57" s="7">
        <f t="shared" si="4"/>
        <v>0</v>
      </c>
    </row>
    <row r="58" spans="1:16" ht="27.75" hidden="1" customHeight="1" thickBot="1">
      <c r="A58" s="93" t="s">
        <v>22</v>
      </c>
      <c r="B58" s="94"/>
      <c r="C58" s="94"/>
      <c r="D58" s="94"/>
      <c r="E58" s="94"/>
      <c r="F58" s="94"/>
      <c r="G58" s="94"/>
      <c r="H58" s="94"/>
      <c r="I58" s="95"/>
      <c r="J58" s="21">
        <f>G58-D58</f>
        <v>0</v>
      </c>
      <c r="K58" s="21">
        <f t="shared" si="0"/>
        <v>17</v>
      </c>
      <c r="L58" s="31"/>
      <c r="M58" s="32"/>
      <c r="N58" s="32"/>
      <c r="O58" s="7">
        <f t="shared" si="4"/>
        <v>0</v>
      </c>
      <c r="P58" s="33"/>
    </row>
    <row r="59" spans="1:16" ht="16.5" thickBot="1">
      <c r="A59" s="19"/>
      <c r="B59" s="20"/>
      <c r="C59" s="21">
        <f>SUM(C10:C57)</f>
        <v>84</v>
      </c>
      <c r="D59" s="21">
        <f>SUM(D10:D57)</f>
        <v>0</v>
      </c>
      <c r="E59" s="21"/>
      <c r="F59" s="20"/>
      <c r="G59" s="19"/>
      <c r="H59" s="19">
        <f>SUM(H10:H57)</f>
        <v>26</v>
      </c>
      <c r="I59" s="19">
        <f>SUM(I10:I57)</f>
        <v>41</v>
      </c>
      <c r="J59" s="21">
        <f>G59-D59</f>
        <v>0</v>
      </c>
      <c r="K59" s="21">
        <f>K58</f>
        <v>17</v>
      </c>
      <c r="L59" s="21"/>
      <c r="M59" s="21"/>
      <c r="N59" s="21"/>
      <c r="O59" s="7">
        <f>SUM(O10:O58)</f>
        <v>0</v>
      </c>
      <c r="P59" s="7">
        <f>SUM(G59:I59)</f>
        <v>67</v>
      </c>
    </row>
    <row r="64" spans="1:16">
      <c r="F64" s="36"/>
      <c r="G64" s="37"/>
      <c r="H64" s="37"/>
    </row>
  </sheetData>
  <autoFilter ref="A7:P59">
    <filterColumn colId="8">
      <customFilters>
        <customFilter operator="notEqual" val=" "/>
      </customFilters>
    </filterColumn>
  </autoFilter>
  <mergeCells count="20">
    <mergeCell ref="F1:K2"/>
    <mergeCell ref="A3:N3"/>
    <mergeCell ref="A4:I5"/>
    <mergeCell ref="M4:N5"/>
    <mergeCell ref="A7:A8"/>
    <mergeCell ref="B7:B8"/>
    <mergeCell ref="C7:C8"/>
    <mergeCell ref="D7:D8"/>
    <mergeCell ref="E7:E8"/>
    <mergeCell ref="F7:F8"/>
    <mergeCell ref="M7:M8"/>
    <mergeCell ref="N7:N8"/>
    <mergeCell ref="L9:N9"/>
    <mergeCell ref="A58:I58"/>
    <mergeCell ref="G7:G8"/>
    <mergeCell ref="H7:H8"/>
    <mergeCell ref="I7:I8"/>
    <mergeCell ref="J7:J8"/>
    <mergeCell ref="K7:K8"/>
    <mergeCell ref="L7:L8"/>
  </mergeCells>
  <hyperlinks>
    <hyperlink ref="F1:K2" location="الرصيد!A1" display="بطاقة كارت صنف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الرصيد</vt:lpstr>
      <vt:lpstr>وارد</vt:lpstr>
      <vt:lpstr>منصرف</vt:lpstr>
      <vt:lpstr>غيار رولة دهان كبيره </vt:lpstr>
      <vt:lpstr>يد رولة دهان كبيره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mahmoud abdelfattah</dc:creator>
  <cp:lastModifiedBy>mahmoud abdelfattah</cp:lastModifiedBy>
  <dcterms:created xsi:type="dcterms:W3CDTF">2019-03-25T08:13:50Z</dcterms:created>
  <dcterms:modified xsi:type="dcterms:W3CDTF">2019-03-25T08:24:30Z</dcterms:modified>
</cp:coreProperties>
</file>