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 n dossier\achwa9\"/>
    </mc:Choice>
  </mc:AlternateContent>
  <bookViews>
    <workbookView xWindow="0" yWindow="0" windowWidth="20490" windowHeight="7770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" l="1"/>
  <c r="Q2" i="1"/>
  <c r="R2" i="1"/>
  <c r="S2" i="1"/>
  <c r="P3" i="1"/>
  <c r="Q3" i="1"/>
  <c r="R3" i="1"/>
  <c r="S3" i="1"/>
  <c r="P4" i="1"/>
  <c r="Q4" i="1"/>
  <c r="R4" i="1"/>
  <c r="S4" i="1"/>
  <c r="P5" i="1"/>
  <c r="Q5" i="1"/>
  <c r="R5" i="1"/>
  <c r="S5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2" i="1"/>
  <c r="O3" i="1" l="1"/>
  <c r="O2" i="1"/>
  <c r="O4" i="1"/>
  <c r="O5" i="1"/>
  <c r="O6" i="1"/>
  <c r="O7" i="1"/>
  <c r="O8" i="1"/>
  <c r="O9" i="1"/>
  <c r="O10" i="1"/>
  <c r="O11" i="1"/>
  <c r="O12" i="1"/>
  <c r="O13" i="1"/>
  <c r="O14" i="1"/>
  <c r="O15" i="1"/>
  <c r="K15" i="1" l="1"/>
  <c r="M15" i="1" s="1"/>
  <c r="K14" i="1"/>
  <c r="M14" i="1" s="1"/>
  <c r="K2" i="1"/>
  <c r="M2" i="1" s="1"/>
  <c r="K3" i="1"/>
  <c r="M3" i="1" s="1"/>
  <c r="K4" i="1"/>
  <c r="M4" i="1" s="1"/>
  <c r="K5" i="1"/>
  <c r="M5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N13" i="1" l="1"/>
  <c r="N9" i="1"/>
  <c r="N5" i="1"/>
  <c r="N12" i="1"/>
  <c r="N8" i="1"/>
  <c r="N4" i="1"/>
  <c r="N14" i="1"/>
  <c r="N11" i="1"/>
  <c r="N7" i="1"/>
  <c r="N3" i="1"/>
  <c r="N15" i="1"/>
  <c r="N10" i="1"/>
  <c r="N6" i="1"/>
  <c r="N2" i="1"/>
  <c r="L13" i="1"/>
  <c r="L9" i="1"/>
  <c r="L5" i="1"/>
  <c r="L12" i="1"/>
  <c r="L8" i="1"/>
  <c r="L4" i="1"/>
  <c r="L11" i="1"/>
  <c r="L7" i="1"/>
  <c r="L3" i="1"/>
  <c r="L15" i="1"/>
  <c r="L14" i="1"/>
  <c r="L10" i="1"/>
  <c r="L6" i="1"/>
  <c r="L2" i="1"/>
</calcChain>
</file>

<file path=xl/sharedStrings.xml><?xml version="1.0" encoding="utf-8"?>
<sst xmlns="http://schemas.openxmlformats.org/spreadsheetml/2006/main" count="70" uniqueCount="52">
  <si>
    <t>الرقم</t>
  </si>
  <si>
    <t>اللقب</t>
  </si>
  <si>
    <t>الإسم</t>
  </si>
  <si>
    <t>اللغــة العربية</t>
  </si>
  <si>
    <t>الرياضيات</t>
  </si>
  <si>
    <t>تربية إسلامية</t>
  </si>
  <si>
    <t>تربية علمية</t>
  </si>
  <si>
    <t>تربية مدنية</t>
  </si>
  <si>
    <t>تربية فنية</t>
  </si>
  <si>
    <t>تربية بدنية</t>
  </si>
  <si>
    <t>المعدل</t>
  </si>
  <si>
    <t>الرتبة</t>
  </si>
  <si>
    <t>يحتاج إلى عناية في</t>
  </si>
  <si>
    <t>اللغــة العربية2</t>
  </si>
  <si>
    <t>الرياضيات3</t>
  </si>
  <si>
    <t>تربية إسلامية4</t>
  </si>
  <si>
    <t>تربية علمية5</t>
  </si>
  <si>
    <t>تربية مدنية6</t>
  </si>
  <si>
    <t xml:space="preserve">ممتاز عملا وخلقا و سلوكا </t>
  </si>
  <si>
    <t xml:space="preserve">تلميذ مبدع يملك مهارات التعلم </t>
  </si>
  <si>
    <t xml:space="preserve">أعمال ممتازة و نتائج باهرة </t>
  </si>
  <si>
    <t>حذار يا بني ..............</t>
  </si>
  <si>
    <t xml:space="preserve">نتائج ناقصة عليك بالمراجعة و الاجتهاد </t>
  </si>
  <si>
    <t xml:space="preserve">نتائج ناقصة عليك بالانتباه يا ولدي </t>
  </si>
  <si>
    <t>نتائج ناقصة حذار يا بني ....</t>
  </si>
  <si>
    <t xml:space="preserve">نتائج ناقصة قليلا و تلميذ يمكن أن يتحسن بالاهتمام في البيت </t>
  </si>
  <si>
    <t xml:space="preserve">نتائج متوسطة و تلميذ ينقصه القليل من التشجيع </t>
  </si>
  <si>
    <t>نتائج متواضعة ، تلميذ يملك رغبة في التعلم و لكن ينقصه المزيد من العمل</t>
  </si>
  <si>
    <t>تلميذ أعماله متوسطة و يشهد تذبذبا و قلة انتباه وتركيز</t>
  </si>
  <si>
    <t xml:space="preserve">عمل فوق المتوسط عليك بالمزيد </t>
  </si>
  <si>
    <t xml:space="preserve">تلميذ يملك مواهب لو استغلها لصار من المتفوقين </t>
  </si>
  <si>
    <t xml:space="preserve">أعمال حسنة و تلميذ يستطيع أن يحقق نتائج أفضل </t>
  </si>
  <si>
    <t xml:space="preserve">أعمال حسنه ينقصه القليل من الاهتمام </t>
  </si>
  <si>
    <t>أعمال حسنة</t>
  </si>
  <si>
    <t xml:space="preserve">تلميذ جيد و يملك مهارات جيدة </t>
  </si>
  <si>
    <t xml:space="preserve">تلميذ مجتهد مثابر </t>
  </si>
  <si>
    <t xml:space="preserve">أعمال جيدة </t>
  </si>
  <si>
    <t>أعمال جيدة واصل</t>
  </si>
  <si>
    <t>مستوى رائع و عمل ممتاز</t>
  </si>
  <si>
    <t>توبيخ</t>
  </si>
  <si>
    <t>إنذار</t>
  </si>
  <si>
    <t>إمتياز</t>
  </si>
  <si>
    <t>تهنئة</t>
  </si>
  <si>
    <t>تشجيع</t>
  </si>
  <si>
    <t>لوحة شرف</t>
  </si>
  <si>
    <t>لاشيء</t>
  </si>
  <si>
    <t>ضعيف</t>
  </si>
  <si>
    <t>التقدير</t>
  </si>
  <si>
    <t>الملاحظة</t>
  </si>
  <si>
    <t>عرعار</t>
  </si>
  <si>
    <t>فريد</t>
  </si>
  <si>
    <t xml:space="preserve">أعمال حسنه ينقصه القليل من التركيز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</si>
</sst>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2"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2" fontId="0" fillId="0" borderId="5" xfId="0" applyNumberForma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Protection="1">
      <protection hidden="1"/>
    </xf>
    <xf numFmtId="0" fontId="0" fillId="0" borderId="0" xfId="0" applyFill="1" applyProtection="1">
      <protection hidden="1"/>
    </xf>
    <xf numFmtId="165" fontId="0" fillId="2" borderId="1" xfId="0" applyNumberFormat="1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/>
    <xf numFmtId="0" fontId="0" fillId="0" borderId="1" xfId="0" applyBorder="1"/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</cellXfs>
  <cellStyles count="1">
    <cellStyle name="Normal" xfId="0" builtinId="0"/>
  </cellStyles>
  <dxfs count="25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0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au4" displayName="Tableau4" ref="A1:T15" totalsRowShown="0" headerRowDxfId="24" dataDxfId="22" headerRowBorderDxfId="23" tableBorderDxfId="21" totalsRowBorderDxfId="20">
  <autoFilter ref="A1:T15"/>
  <tableColumns count="20">
    <tableColumn id="1" name="الرقم" dataDxfId="19"/>
    <tableColumn id="2" name="اللقب" dataDxfId="18"/>
    <tableColumn id="3" name="الإسم" dataDxfId="17"/>
    <tableColumn id="4" name="اللغــة العربية" dataDxfId="16"/>
    <tableColumn id="5" name="الرياضيات" dataDxfId="15"/>
    <tableColumn id="6" name="تربية إسلامية" dataDxfId="14"/>
    <tableColumn id="7" name="تربية علمية" dataDxfId="13"/>
    <tableColumn id="8" name="تربية مدنية" dataDxfId="12"/>
    <tableColumn id="9" name="تربية فنية" dataDxfId="11"/>
    <tableColumn id="10" name="تربية بدنية" dataDxfId="10"/>
    <tableColumn id="11" name="المعدل" dataDxfId="9">
      <calculatedColumnFormula>IF((SUM(Tableau4[[#This Row],[اللغــة العربية]:[تربية بدنية]])/7)=0,"",SUM(Tableau4[[#This Row],[اللغــة العربية]:[تربية بدنية]])/7)</calculatedColumnFormula>
    </tableColumn>
    <tableColumn id="12" name="الرتبة" dataDxfId="8">
      <calculatedColumnFormula>IFERROR(RANK(Tableau4[[#This Row],[المعدل]],Tableau4[المعدل],0),"")</calculatedColumnFormula>
    </tableColumn>
    <tableColumn id="14" name="التقدير" dataDxfId="7">
      <calculatedColumnFormula>IFERROR(VLOOKUP(Tableau4[[#This Row],[المعدل]],Feuil2!$A$1:$C$24,3,TRUE),"")</calculatedColumnFormula>
    </tableColumn>
    <tableColumn id="13" name="الملاحظة" dataDxfId="6">
      <calculatedColumnFormula>IFERROR(VLOOKUP(Tableau4[[#This Row],[المعدل]],Feuil2!$A$1:$B$24,2,TRUE),"")</calculatedColumnFormula>
    </tableColumn>
    <tableColumn id="15" name="يحتاج إلى عناية في" dataDxfId="5">
      <calculatedColumnFormula>CONCATENATE(P2," ",Q2," ",R2," ",S2," ",T2)</calculatedColumnFormula>
    </tableColumn>
    <tableColumn id="16" name="اللغــة العربية2" dataDxfId="4">
      <calculatedColumnFormula>IF(Tableau4[[#This Row],[اللغــة العربية]]=""," ",IF(Tableau4[[#This Row],[اللغــة العربية]]&gt;=5,"",Tableau4[[#Headers],[اللغــة العربية]]))</calculatedColumnFormula>
    </tableColumn>
    <tableColumn id="17" name="الرياضيات3" dataDxfId="3">
      <calculatedColumnFormula>IF(Tableau4[[#This Row],[الرياضيات]]=""," ",IF(Tableau4[[#This Row],[الرياضيات]]&gt;=5,"",Tableau4[[#Headers],[الرياضيات]]))</calculatedColumnFormula>
    </tableColumn>
    <tableColumn id="18" name="تربية إسلامية4" dataDxfId="2">
      <calculatedColumnFormula>IF(Tableau4[[#This Row],[تربية إسلامية]]=""," ",IF(Tableau4[[#This Row],[تربية إسلامية]]&gt;=5,"",Tableau4[[#Headers],[تربية إسلامية]]))</calculatedColumnFormula>
    </tableColumn>
    <tableColumn id="19" name="تربية علمية5" dataDxfId="1">
      <calculatedColumnFormula>IF(Tableau4[[#This Row],[تربية علمية]]=""," ",IF(Tableau4[[#This Row],[تربية علمية]]&gt;=5,"",Tableau4[[#Headers],[تربية علمية]]))</calculatedColumnFormula>
    </tableColumn>
    <tableColumn id="20" name="تربية مدنية6" dataDxfId="0">
      <calculatedColumnFormula>IF(Tableau4[[#This Row],[تربية مدنية]]=""," ",IF(Tableau4[[#This Row],[تربية مدنية]]&gt;=5,"",Tableau4[[#Headers],[تربية مدنية]]))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V15"/>
  <sheetViews>
    <sheetView rightToLeft="1" tabSelected="1" topLeftCell="F1" workbookViewId="0">
      <selection activeCell="H5" sqref="H5"/>
    </sheetView>
  </sheetViews>
  <sheetFormatPr baseColWidth="10" defaultRowHeight="15"/>
  <cols>
    <col min="1" max="1" width="6.7109375" style="6" customWidth="1"/>
    <col min="2" max="2" width="16.140625" style="7" customWidth="1"/>
    <col min="3" max="3" width="17.7109375" style="7" customWidth="1"/>
    <col min="4" max="4" width="12.5703125" style="7" customWidth="1"/>
    <col min="5" max="5" width="11.42578125" style="7"/>
    <col min="6" max="6" width="12.42578125" style="7" customWidth="1"/>
    <col min="7" max="10" width="11.42578125" style="7"/>
    <col min="11" max="11" width="11.42578125" style="13"/>
    <col min="12" max="12" width="11.42578125" style="14"/>
    <col min="13" max="13" width="14.42578125" style="14" bestFit="1" customWidth="1"/>
    <col min="14" max="14" width="35.7109375" style="14" customWidth="1"/>
    <col min="15" max="15" width="56.140625" style="21" customWidth="1"/>
    <col min="16" max="16" width="64.7109375" style="14" hidden="1" customWidth="1"/>
    <col min="17" max="17" width="16" style="21" hidden="1" customWidth="1"/>
    <col min="18" max="18" width="14" style="21" hidden="1" customWidth="1"/>
    <col min="19" max="19" width="15.85546875" style="21" hidden="1" customWidth="1"/>
    <col min="20" max="20" width="14.5703125" style="21" hidden="1" customWidth="1"/>
    <col min="21" max="21" width="14.140625" style="21" hidden="1" customWidth="1"/>
    <col min="22" max="22" width="11.42578125" style="21"/>
  </cols>
  <sheetData>
    <row r="1" spans="1:2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8" t="s">
        <v>10</v>
      </c>
      <c r="L1" s="9" t="s">
        <v>11</v>
      </c>
      <c r="M1" s="9" t="s">
        <v>47</v>
      </c>
      <c r="N1" s="9" t="s">
        <v>48</v>
      </c>
      <c r="O1" s="9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</row>
    <row r="2" spans="1:20">
      <c r="A2" s="3">
        <v>1</v>
      </c>
      <c r="B2" s="4" t="s">
        <v>49</v>
      </c>
      <c r="C2" s="4" t="s">
        <v>50</v>
      </c>
      <c r="D2" s="4">
        <v>6.5</v>
      </c>
      <c r="E2" s="4">
        <v>7</v>
      </c>
      <c r="F2" s="4">
        <v>10</v>
      </c>
      <c r="G2" s="4">
        <v>8.25</v>
      </c>
      <c r="H2" s="4">
        <v>6</v>
      </c>
      <c r="I2" s="4">
        <v>7</v>
      </c>
      <c r="J2" s="4">
        <v>9</v>
      </c>
      <c r="K2" s="10">
        <f>IF((SUM(Tableau4[[#This Row],[اللغــة العربية]:[تربية بدنية]])/7)=0,"",SUM(Tableau4[[#This Row],[اللغــة العربية]:[تربية بدنية]])/7)</f>
        <v>7.6785714285714288</v>
      </c>
      <c r="L2" s="11">
        <f>IFERROR(RANK(Tableau4[[#This Row],[المعدل]],Tableau4[المعدل],0),"")</f>
        <v>1</v>
      </c>
      <c r="M2" s="11" t="str">
        <f>IFERROR(VLOOKUP(Tableau4[[#This Row],[المعدل]],Feuil2!$A$1:$C$24,3,TRUE),"")</f>
        <v>تهنئة</v>
      </c>
      <c r="N2" s="11" t="str">
        <f>IFERROR(VLOOKUP(Tableau4[[#This Row],[المعدل]],Feuil2!$A$1:$B$24,2,TRUE),"")</f>
        <v xml:space="preserve">تلميذ جيد و يملك مهارات جيدة </v>
      </c>
      <c r="O2" s="11" t="str">
        <f t="shared" ref="O2:O15" si="0">CONCATENATE(P2," ",Q2," ",R2," ",S2," ",T2)</f>
        <v xml:space="preserve">    </v>
      </c>
      <c r="P2" s="22" t="str">
        <f>IF(Tableau4[[#This Row],[اللغــة العربية]]=""," ",IF(Tableau4[[#This Row],[اللغــة العربية]]&gt;=5,"",Tableau4[[#Headers],[اللغــة العربية]]))</f>
        <v/>
      </c>
      <c r="Q2" s="22" t="str">
        <f>IF(Tableau4[[#This Row],[الرياضيات]]=""," ",IF(Tableau4[[#This Row],[الرياضيات]]&gt;=5,"",Tableau4[[#Headers],[الرياضيات]]))</f>
        <v/>
      </c>
      <c r="R2" s="22" t="str">
        <f>IF(Tableau4[[#This Row],[تربية إسلامية]]=""," ",IF(Tableau4[[#This Row],[تربية إسلامية]]&gt;=5,"",Tableau4[[#Headers],[تربية إسلامية]]))</f>
        <v/>
      </c>
      <c r="S2" s="22" t="str">
        <f>IF(Tableau4[[#This Row],[تربية علمية]]=""," ",IF(Tableau4[[#This Row],[تربية علمية]]&gt;=5,"",Tableau4[[#Headers],[تربية علمية]]))</f>
        <v/>
      </c>
      <c r="T2" s="22" t="str">
        <f>IF(Tableau4[[#This Row],[تربية مدنية]]=""," ",IF(Tableau4[[#This Row],[تربية مدنية]]&gt;=5,"",Tableau4[[#Headers],[تربية مدنية]]))</f>
        <v/>
      </c>
    </row>
    <row r="3" spans="1:20">
      <c r="A3" s="3">
        <v>2</v>
      </c>
      <c r="B3" s="4"/>
      <c r="C3" s="4"/>
      <c r="D3" s="4"/>
      <c r="E3" s="4"/>
      <c r="F3" s="4"/>
      <c r="G3" s="4"/>
      <c r="H3" s="4"/>
      <c r="I3" s="4"/>
      <c r="J3" s="4"/>
      <c r="K3" s="10" t="str">
        <f>IF((SUM(Tableau4[[#This Row],[اللغــة العربية]:[تربية بدنية]])/7)=0,"",SUM(Tableau4[[#This Row],[اللغــة العربية]:[تربية بدنية]])/7)</f>
        <v/>
      </c>
      <c r="L3" s="11" t="str">
        <f>IFERROR(RANK(Tableau4[[#This Row],[المعدل]],Tableau4[المعدل],0),"")</f>
        <v/>
      </c>
      <c r="M3" s="11" t="str">
        <f>IFERROR(VLOOKUP(Tableau4[[#This Row],[المعدل]],Feuil2!$A$1:$C$24,3,TRUE),"")</f>
        <v/>
      </c>
      <c r="N3" s="11" t="str">
        <f>IFERROR(VLOOKUP(Tableau4[[#This Row],[المعدل]],Feuil2!$A$1:$B$24,2,TRUE),"")</f>
        <v/>
      </c>
      <c r="O3" s="11" t="str">
        <f t="shared" si="0"/>
        <v xml:space="preserve">         </v>
      </c>
      <c r="P3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3" s="22" t="str">
        <f>IF(Tableau4[[#This Row],[الرياضيات]]=""," ",IF(Tableau4[[#This Row],[الرياضيات]]&gt;=5,"",Tableau4[[#Headers],[الرياضيات]]))</f>
        <v xml:space="preserve"> </v>
      </c>
      <c r="R3" s="22" t="str">
        <f>IF(Tableau4[[#This Row],[تربية إسلامية]]=""," ",IF(Tableau4[[#This Row],[تربية إسلامية]]&gt;=5,"",Tableau4[[#Headers],[تربية إسلامية]]))</f>
        <v xml:space="preserve"> </v>
      </c>
      <c r="S3" s="22" t="str">
        <f>IF(Tableau4[[#This Row],[تربية علمية]]=""," ",IF(Tableau4[[#This Row],[تربية علمية]]&gt;=5,"",Tableau4[[#Headers],[تربية علمية]]))</f>
        <v xml:space="preserve"> </v>
      </c>
      <c r="T3" s="22" t="str">
        <f>IF(Tableau4[[#This Row],[تربية مدنية]]=""," ",IF(Tableau4[[#This Row],[تربية مدنية]]&gt;=5,"",Tableau4[[#Headers],[تربية مدنية]]))</f>
        <v xml:space="preserve"> </v>
      </c>
    </row>
    <row r="4" spans="1:20">
      <c r="A4" s="3">
        <v>3</v>
      </c>
      <c r="B4" s="4"/>
      <c r="C4" s="4"/>
      <c r="D4" s="4"/>
      <c r="E4" s="4"/>
      <c r="F4" s="4"/>
      <c r="G4" s="4"/>
      <c r="H4" s="4"/>
      <c r="I4" s="4"/>
      <c r="J4" s="4"/>
      <c r="K4" s="10" t="str">
        <f>IF((SUM(Tableau4[[#This Row],[اللغــة العربية]:[تربية بدنية]])/7)=0,"",SUM(Tableau4[[#This Row],[اللغــة العربية]:[تربية بدنية]])/7)</f>
        <v/>
      </c>
      <c r="L4" s="11" t="str">
        <f>IFERROR(RANK(Tableau4[[#This Row],[المعدل]],Tableau4[المعدل],0),"")</f>
        <v/>
      </c>
      <c r="M4" s="11" t="str">
        <f>IFERROR(VLOOKUP(Tableau4[[#This Row],[المعدل]],Feuil2!$A$1:$C$24,3,TRUE),"")</f>
        <v/>
      </c>
      <c r="N4" s="11" t="str">
        <f>IFERROR(VLOOKUP(Tableau4[[#This Row],[المعدل]],Feuil2!$A$1:$B$24,2,TRUE),"")</f>
        <v/>
      </c>
      <c r="O4" s="11" t="str">
        <f t="shared" si="0"/>
        <v xml:space="preserve">         </v>
      </c>
      <c r="P4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4" s="22" t="str">
        <f>IF(Tableau4[[#This Row],[الرياضيات]]=""," ",IF(Tableau4[[#This Row],[الرياضيات]]&gt;=5,"",Tableau4[[#Headers],[الرياضيات]]))</f>
        <v xml:space="preserve"> </v>
      </c>
      <c r="R4" s="22" t="str">
        <f>IF(Tableau4[[#This Row],[تربية إسلامية]]=""," ",IF(Tableau4[[#This Row],[تربية إسلامية]]&gt;=5,"",Tableau4[[#Headers],[تربية إسلامية]]))</f>
        <v xml:space="preserve"> </v>
      </c>
      <c r="S4" s="22" t="str">
        <f>IF(Tableau4[[#This Row],[تربية علمية]]=""," ",IF(Tableau4[[#This Row],[تربية علمية]]&gt;=5,"",Tableau4[[#Headers],[تربية علمية]]))</f>
        <v xml:space="preserve"> </v>
      </c>
      <c r="T4" s="22" t="str">
        <f>IF(Tableau4[[#This Row],[تربية مدنية]]=""," ",IF(Tableau4[[#This Row],[تربية مدنية]]&gt;=5,"",Tableau4[[#Headers],[تربية مدنية]]))</f>
        <v xml:space="preserve"> </v>
      </c>
    </row>
    <row r="5" spans="1:20">
      <c r="A5" s="3">
        <v>4</v>
      </c>
      <c r="B5" s="4"/>
      <c r="C5" s="4"/>
      <c r="D5" s="4"/>
      <c r="E5" s="4"/>
      <c r="F5" s="4"/>
      <c r="G5" s="4"/>
      <c r="H5" s="4"/>
      <c r="I5" s="4"/>
      <c r="J5" s="4"/>
      <c r="K5" s="10" t="str">
        <f>IF((SUM(Tableau4[[#This Row],[اللغــة العربية]:[تربية بدنية]])/7)=0,"",SUM(Tableau4[[#This Row],[اللغــة العربية]:[تربية بدنية]])/7)</f>
        <v/>
      </c>
      <c r="L5" s="11" t="str">
        <f>IFERROR(RANK(Tableau4[[#This Row],[المعدل]],Tableau4[المعدل],0),"")</f>
        <v/>
      </c>
      <c r="M5" s="11" t="str">
        <f>IFERROR(VLOOKUP(Tableau4[[#This Row],[المعدل]],Feuil2!$A$1:$C$24,3,TRUE),"")</f>
        <v/>
      </c>
      <c r="N5" s="11" t="str">
        <f>IFERROR(VLOOKUP(Tableau4[[#This Row],[المعدل]],Feuil2!$A$1:$B$24,2,TRUE),"")</f>
        <v/>
      </c>
      <c r="O5" s="11" t="str">
        <f t="shared" si="0"/>
        <v xml:space="preserve">         </v>
      </c>
      <c r="P5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5" s="22" t="str">
        <f>IF(Tableau4[[#This Row],[الرياضيات]]=""," ",IF(Tableau4[[#This Row],[الرياضيات]]&gt;=5,"",Tableau4[[#Headers],[الرياضيات]]))</f>
        <v xml:space="preserve"> </v>
      </c>
      <c r="R5" s="22" t="str">
        <f>IF(Tableau4[[#This Row],[تربية إسلامية]]=""," ",IF(Tableau4[[#This Row],[تربية إسلامية]]&gt;=5,"",Tableau4[[#Headers],[تربية إسلامية]]))</f>
        <v xml:space="preserve"> </v>
      </c>
      <c r="S5" s="22" t="str">
        <f>IF(Tableau4[[#This Row],[تربية علمية]]=""," ",IF(Tableau4[[#This Row],[تربية علمية]]&gt;=5,"",Tableau4[[#Headers],[تربية علمية]]))</f>
        <v xml:space="preserve"> </v>
      </c>
      <c r="T5" s="22" t="str">
        <f>IF(Tableau4[[#This Row],[تربية مدنية]]=""," ",IF(Tableau4[[#This Row],[تربية مدنية]]&gt;=5,"",Tableau4[[#Headers],[تربية مدنية]]))</f>
        <v xml:space="preserve"> </v>
      </c>
    </row>
    <row r="6" spans="1:20">
      <c r="A6" s="3">
        <v>5</v>
      </c>
      <c r="B6" s="4"/>
      <c r="C6" s="4"/>
      <c r="D6" s="4"/>
      <c r="E6" s="4"/>
      <c r="F6" s="4"/>
      <c r="G6" s="4"/>
      <c r="H6" s="4"/>
      <c r="I6" s="4"/>
      <c r="J6" s="4"/>
      <c r="K6" s="10" t="str">
        <f>IF((SUM(Tableau4[[#This Row],[اللغــة العربية]:[تربية بدنية]])/7)=0,"",SUM(Tableau4[[#This Row],[اللغــة العربية]:[تربية بدنية]])/7)</f>
        <v/>
      </c>
      <c r="L6" s="11" t="str">
        <f>IFERROR(RANK(Tableau4[[#This Row],[المعدل]],Tableau4[المعدل],0),"")</f>
        <v/>
      </c>
      <c r="M6" s="11" t="str">
        <f>IFERROR(VLOOKUP(Tableau4[[#This Row],[المعدل]],Feuil2!$A$1:$C$24,3,TRUE),"")</f>
        <v/>
      </c>
      <c r="N6" s="11" t="str">
        <f>IFERROR(VLOOKUP(Tableau4[[#This Row],[المعدل]],Feuil2!$A$1:$B$24,2,TRUE),"")</f>
        <v/>
      </c>
      <c r="O6" s="11" t="str">
        <f t="shared" si="0"/>
        <v xml:space="preserve">         </v>
      </c>
      <c r="P6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6" s="22" t="str">
        <f>IF(Tableau4[[#This Row],[الرياضيات]]=""," ",IF(Tableau4[[#This Row],[الرياضيات]]&gt;=5,"",Tableau4[[#Headers],[الرياضيات]]))</f>
        <v xml:space="preserve"> </v>
      </c>
      <c r="R6" s="22" t="str">
        <f>IF(Tableau4[[#This Row],[تربية إسلامية]]=""," ",IF(Tableau4[[#This Row],[تربية إسلامية]]&gt;=5,"",Tableau4[[#Headers],[تربية إسلامية]]))</f>
        <v xml:space="preserve"> </v>
      </c>
      <c r="S6" s="22" t="str">
        <f>IF(Tableau4[[#This Row],[تربية علمية]]=""," ",IF(Tableau4[[#This Row],[تربية علمية]]&gt;=5,"",Tableau4[[#Headers],[تربية علمية]]))</f>
        <v xml:space="preserve"> </v>
      </c>
      <c r="T6" s="22" t="str">
        <f>IF(Tableau4[[#This Row],[تربية مدنية]]=""," ",IF(Tableau4[[#This Row],[تربية مدنية]]&gt;=5,"",Tableau4[[#Headers],[تربية مدنية]]))</f>
        <v xml:space="preserve"> </v>
      </c>
    </row>
    <row r="7" spans="1:20">
      <c r="A7" s="3">
        <v>6</v>
      </c>
      <c r="B7" s="4"/>
      <c r="C7" s="4"/>
      <c r="D7" s="4"/>
      <c r="E7" s="4"/>
      <c r="F7" s="4"/>
      <c r="G7" s="4"/>
      <c r="H7" s="4"/>
      <c r="I7" s="4"/>
      <c r="J7" s="4"/>
      <c r="K7" s="10" t="str">
        <f>IF((SUM(Tableau4[[#This Row],[اللغــة العربية]:[تربية بدنية]])/7)=0,"",SUM(Tableau4[[#This Row],[اللغــة العربية]:[تربية بدنية]])/7)</f>
        <v/>
      </c>
      <c r="L7" s="11" t="str">
        <f>IFERROR(RANK(Tableau4[[#This Row],[المعدل]],Tableau4[المعدل],0),"")</f>
        <v/>
      </c>
      <c r="M7" s="11" t="str">
        <f>IFERROR(VLOOKUP(Tableau4[[#This Row],[المعدل]],Feuil2!$A$1:$C$24,3,TRUE),"")</f>
        <v/>
      </c>
      <c r="N7" s="11" t="str">
        <f>IFERROR(VLOOKUP(Tableau4[[#This Row],[المعدل]],Feuil2!$A$1:$B$24,2,TRUE),"")</f>
        <v/>
      </c>
      <c r="O7" s="11" t="str">
        <f t="shared" si="0"/>
        <v xml:space="preserve">         </v>
      </c>
      <c r="P7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7" s="22" t="str">
        <f>IF(Tableau4[[#This Row],[الرياضيات]]=""," ",IF(Tableau4[[#This Row],[الرياضيات]]&gt;=5,"",Tableau4[[#Headers],[الرياضيات]]))</f>
        <v xml:space="preserve"> </v>
      </c>
      <c r="R7" s="22" t="str">
        <f>IF(Tableau4[[#This Row],[تربية إسلامية]]=""," ",IF(Tableau4[[#This Row],[تربية إسلامية]]&gt;=5,"",Tableau4[[#Headers],[تربية إسلامية]]))</f>
        <v xml:space="preserve"> </v>
      </c>
      <c r="S7" s="22" t="str">
        <f>IF(Tableau4[[#This Row],[تربية علمية]]=""," ",IF(Tableau4[[#This Row],[تربية علمية]]&gt;=5,"",Tableau4[[#Headers],[تربية علمية]]))</f>
        <v xml:space="preserve"> </v>
      </c>
      <c r="T7" s="22" t="str">
        <f>IF(Tableau4[[#This Row],[تربية مدنية]]=""," ",IF(Tableau4[[#This Row],[تربية مدنية]]&gt;=5,"",Tableau4[[#Headers],[تربية مدنية]]))</f>
        <v xml:space="preserve"> </v>
      </c>
    </row>
    <row r="8" spans="1:20">
      <c r="A8" s="3">
        <v>7</v>
      </c>
      <c r="B8" s="4"/>
      <c r="C8" s="4"/>
      <c r="D8" s="4"/>
      <c r="E8" s="4"/>
      <c r="F8" s="4"/>
      <c r="G8" s="4"/>
      <c r="H8" s="4"/>
      <c r="I8" s="4"/>
      <c r="J8" s="4"/>
      <c r="K8" s="10" t="str">
        <f>IF((SUM(Tableau4[[#This Row],[اللغــة العربية]:[تربية بدنية]])/7)=0,"",SUM(Tableau4[[#This Row],[اللغــة العربية]:[تربية بدنية]])/7)</f>
        <v/>
      </c>
      <c r="L8" s="11" t="str">
        <f>IFERROR(RANK(Tableau4[[#This Row],[المعدل]],Tableau4[المعدل],0),"")</f>
        <v/>
      </c>
      <c r="M8" s="11" t="str">
        <f>IFERROR(VLOOKUP(Tableau4[[#This Row],[المعدل]],Feuil2!$A$1:$C$24,3,TRUE),"")</f>
        <v/>
      </c>
      <c r="N8" s="11" t="str">
        <f>IFERROR(VLOOKUP(Tableau4[[#This Row],[المعدل]],Feuil2!$A$1:$B$24,2,TRUE),"")</f>
        <v/>
      </c>
      <c r="O8" s="11" t="str">
        <f t="shared" si="0"/>
        <v xml:space="preserve">         </v>
      </c>
      <c r="P8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8" s="22" t="str">
        <f>IF(Tableau4[[#This Row],[الرياضيات]]=""," ",IF(Tableau4[[#This Row],[الرياضيات]]&gt;=5,"",Tableau4[[#Headers],[الرياضيات]]))</f>
        <v xml:space="preserve"> </v>
      </c>
      <c r="R8" s="22" t="str">
        <f>IF(Tableau4[[#This Row],[تربية إسلامية]]=""," ",IF(Tableau4[[#This Row],[تربية إسلامية]]&gt;=5,"",Tableau4[[#Headers],[تربية إسلامية]]))</f>
        <v xml:space="preserve"> </v>
      </c>
      <c r="S8" s="22" t="str">
        <f>IF(Tableau4[[#This Row],[تربية علمية]]=""," ",IF(Tableau4[[#This Row],[تربية علمية]]&gt;=5,"",Tableau4[[#Headers],[تربية علمية]]))</f>
        <v xml:space="preserve"> </v>
      </c>
      <c r="T8" s="22" t="str">
        <f>IF(Tableau4[[#This Row],[تربية مدنية]]=""," ",IF(Tableau4[[#This Row],[تربية مدنية]]&gt;=5,"",Tableau4[[#Headers],[تربية مدنية]]))</f>
        <v xml:space="preserve"> </v>
      </c>
    </row>
    <row r="9" spans="1:20">
      <c r="A9" s="3">
        <v>8</v>
      </c>
      <c r="B9" s="4"/>
      <c r="C9" s="4"/>
      <c r="D9" s="4"/>
      <c r="E9" s="4"/>
      <c r="F9" s="4"/>
      <c r="G9" s="4"/>
      <c r="H9" s="4"/>
      <c r="I9" s="4"/>
      <c r="J9" s="4"/>
      <c r="K9" s="10" t="str">
        <f>IF((SUM(Tableau4[[#This Row],[اللغــة العربية]:[تربية بدنية]])/7)=0,"",SUM(Tableau4[[#This Row],[اللغــة العربية]:[تربية بدنية]])/7)</f>
        <v/>
      </c>
      <c r="L9" s="11" t="str">
        <f>IFERROR(RANK(Tableau4[[#This Row],[المعدل]],Tableau4[المعدل],0),"")</f>
        <v/>
      </c>
      <c r="M9" s="11" t="str">
        <f>IFERROR(VLOOKUP(Tableau4[[#This Row],[المعدل]],Feuil2!$A$1:$C$24,3,TRUE),"")</f>
        <v/>
      </c>
      <c r="N9" s="11" t="str">
        <f>IFERROR(VLOOKUP(Tableau4[[#This Row],[المعدل]],Feuil2!$A$1:$B$24,2,TRUE),"")</f>
        <v/>
      </c>
      <c r="O9" s="11" t="str">
        <f t="shared" si="0"/>
        <v xml:space="preserve">         </v>
      </c>
      <c r="P9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9" s="22" t="str">
        <f>IF(Tableau4[[#This Row],[الرياضيات]]=""," ",IF(Tableau4[[#This Row],[الرياضيات]]&gt;=5,"",Tableau4[[#Headers],[الرياضيات]]))</f>
        <v xml:space="preserve"> </v>
      </c>
      <c r="R9" s="22" t="str">
        <f>IF(Tableau4[[#This Row],[تربية إسلامية]]=""," ",IF(Tableau4[[#This Row],[تربية إسلامية]]&gt;=5,"",Tableau4[[#Headers],[تربية إسلامية]]))</f>
        <v xml:space="preserve"> </v>
      </c>
      <c r="S9" s="22" t="str">
        <f>IF(Tableau4[[#This Row],[تربية علمية]]=""," ",IF(Tableau4[[#This Row],[تربية علمية]]&gt;=5,"",Tableau4[[#Headers],[تربية علمية]]))</f>
        <v xml:space="preserve"> </v>
      </c>
      <c r="T9" s="22" t="str">
        <f>IF(Tableau4[[#This Row],[تربية مدنية]]=""," ",IF(Tableau4[[#This Row],[تربية مدنية]]&gt;=5,"",Tableau4[[#Headers],[تربية مدنية]]))</f>
        <v xml:space="preserve"> </v>
      </c>
    </row>
    <row r="10" spans="1:20">
      <c r="A10" s="3">
        <v>9</v>
      </c>
      <c r="B10" s="4"/>
      <c r="C10" s="4"/>
      <c r="D10" s="4"/>
      <c r="E10" s="4"/>
      <c r="F10" s="4"/>
      <c r="G10" s="4"/>
      <c r="H10" s="4"/>
      <c r="I10" s="4"/>
      <c r="J10" s="4"/>
      <c r="K10" s="10" t="str">
        <f>IF((SUM(Tableau4[[#This Row],[اللغــة العربية]:[تربية بدنية]])/7)=0,"",SUM(Tableau4[[#This Row],[اللغــة العربية]:[تربية بدنية]])/7)</f>
        <v/>
      </c>
      <c r="L10" s="11" t="str">
        <f>IFERROR(RANK(Tableau4[[#This Row],[المعدل]],Tableau4[المعدل],0),"")</f>
        <v/>
      </c>
      <c r="M10" s="11" t="str">
        <f>IFERROR(VLOOKUP(Tableau4[[#This Row],[المعدل]],Feuil2!$A$1:$C$24,3,TRUE),"")</f>
        <v/>
      </c>
      <c r="N10" s="11" t="str">
        <f>IFERROR(VLOOKUP(Tableau4[[#This Row],[المعدل]],Feuil2!$A$1:$B$24,2,TRUE),"")</f>
        <v/>
      </c>
      <c r="O10" s="11" t="str">
        <f t="shared" si="0"/>
        <v xml:space="preserve">         </v>
      </c>
      <c r="P10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0" s="22" t="str">
        <f>IF(Tableau4[[#This Row],[الرياضيات]]=""," ",IF(Tableau4[[#This Row],[الرياضيات]]&gt;=5,"",Tableau4[[#Headers],[الرياضيات]]))</f>
        <v xml:space="preserve"> </v>
      </c>
      <c r="R10" s="22" t="str">
        <f>IF(Tableau4[[#This Row],[تربية إسلامية]]=""," ",IF(Tableau4[[#This Row],[تربية إسلامية]]&gt;=5,"",Tableau4[[#Headers],[تربية إسلامية]]))</f>
        <v xml:space="preserve"> </v>
      </c>
      <c r="S10" s="22" t="str">
        <f>IF(Tableau4[[#This Row],[تربية علمية]]=""," ",IF(Tableau4[[#This Row],[تربية علمية]]&gt;=5,"",Tableau4[[#Headers],[تربية علمية]]))</f>
        <v xml:space="preserve"> </v>
      </c>
      <c r="T10" s="22" t="str">
        <f>IF(Tableau4[[#This Row],[تربية مدنية]]=""," ",IF(Tableau4[[#This Row],[تربية مدنية]]&gt;=5,"",Tableau4[[#Headers],[تربية مدنية]]))</f>
        <v xml:space="preserve"> </v>
      </c>
    </row>
    <row r="11" spans="1:20">
      <c r="A11" s="3">
        <v>10</v>
      </c>
      <c r="B11" s="4"/>
      <c r="C11" s="4"/>
      <c r="D11" s="4"/>
      <c r="E11" s="4"/>
      <c r="F11" s="4"/>
      <c r="G11" s="4"/>
      <c r="H11" s="4"/>
      <c r="I11" s="4"/>
      <c r="J11" s="4"/>
      <c r="K11" s="10" t="str">
        <f>IF((SUM(Tableau4[[#This Row],[اللغــة العربية]:[تربية بدنية]])/7)=0,"",SUM(Tableau4[[#This Row],[اللغــة العربية]:[تربية بدنية]])/7)</f>
        <v/>
      </c>
      <c r="L11" s="11" t="str">
        <f>IFERROR(RANK(Tableau4[[#This Row],[المعدل]],Tableau4[المعدل],0),"")</f>
        <v/>
      </c>
      <c r="M11" s="11" t="str">
        <f>IFERROR(VLOOKUP(Tableau4[[#This Row],[المعدل]],Feuil2!$A$1:$C$24,3,TRUE),"")</f>
        <v/>
      </c>
      <c r="N11" s="11" t="str">
        <f>IFERROR(VLOOKUP(Tableau4[[#This Row],[المعدل]],Feuil2!$A$1:$B$24,2,TRUE),"")</f>
        <v/>
      </c>
      <c r="O11" s="11" t="str">
        <f t="shared" si="0"/>
        <v xml:space="preserve">         </v>
      </c>
      <c r="P11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1" s="22" t="str">
        <f>IF(Tableau4[[#This Row],[الرياضيات]]=""," ",IF(Tableau4[[#This Row],[الرياضيات]]&gt;=5,"",Tableau4[[#Headers],[الرياضيات]]))</f>
        <v xml:space="preserve"> </v>
      </c>
      <c r="R11" s="22" t="str">
        <f>IF(Tableau4[[#This Row],[تربية إسلامية]]=""," ",IF(Tableau4[[#This Row],[تربية إسلامية]]&gt;=5,"",Tableau4[[#Headers],[تربية إسلامية]]))</f>
        <v xml:space="preserve"> </v>
      </c>
      <c r="S11" s="22" t="str">
        <f>IF(Tableau4[[#This Row],[تربية علمية]]=""," ",IF(Tableau4[[#This Row],[تربية علمية]]&gt;=5,"",Tableau4[[#Headers],[تربية علمية]]))</f>
        <v xml:space="preserve"> </v>
      </c>
      <c r="T11" s="22" t="str">
        <f>IF(Tableau4[[#This Row],[تربية مدنية]]=""," ",IF(Tableau4[[#This Row],[تربية مدنية]]&gt;=5,"",Tableau4[[#Headers],[تربية مدنية]]))</f>
        <v xml:space="preserve"> </v>
      </c>
    </row>
    <row r="12" spans="1:20">
      <c r="A12" s="3">
        <v>11</v>
      </c>
      <c r="B12" s="4"/>
      <c r="C12" s="4"/>
      <c r="D12" s="4"/>
      <c r="E12" s="4"/>
      <c r="F12" s="4"/>
      <c r="G12" s="4"/>
      <c r="H12" s="4"/>
      <c r="I12" s="4"/>
      <c r="J12" s="4"/>
      <c r="K12" s="10" t="str">
        <f>IF((SUM(Tableau4[[#This Row],[اللغــة العربية]:[تربية بدنية]])/7)=0,"",SUM(Tableau4[[#This Row],[اللغــة العربية]:[تربية بدنية]])/7)</f>
        <v/>
      </c>
      <c r="L12" s="11" t="str">
        <f>IFERROR(RANK(Tableau4[[#This Row],[المعدل]],Tableau4[المعدل],0),"")</f>
        <v/>
      </c>
      <c r="M12" s="11" t="str">
        <f>IFERROR(VLOOKUP(Tableau4[[#This Row],[المعدل]],Feuil2!$A$1:$C$24,3,TRUE),"")</f>
        <v/>
      </c>
      <c r="N12" s="11" t="str">
        <f>IFERROR(VLOOKUP(Tableau4[[#This Row],[المعدل]],Feuil2!$A$1:$B$24,2,TRUE),"")</f>
        <v/>
      </c>
      <c r="O12" s="11" t="str">
        <f t="shared" si="0"/>
        <v xml:space="preserve">         </v>
      </c>
      <c r="P12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2" s="22" t="str">
        <f>IF(Tableau4[[#This Row],[الرياضيات]]=""," ",IF(Tableau4[[#This Row],[الرياضيات]]&gt;=5,"",Tableau4[[#Headers],[الرياضيات]]))</f>
        <v xml:space="preserve"> </v>
      </c>
      <c r="R12" s="22" t="str">
        <f>IF(Tableau4[[#This Row],[تربية إسلامية]]=""," ",IF(Tableau4[[#This Row],[تربية إسلامية]]&gt;=5,"",Tableau4[[#Headers],[تربية إسلامية]]))</f>
        <v xml:space="preserve"> </v>
      </c>
      <c r="S12" s="22" t="str">
        <f>IF(Tableau4[[#This Row],[تربية علمية]]=""," ",IF(Tableau4[[#This Row],[تربية علمية]]&gt;=5,"",Tableau4[[#Headers],[تربية علمية]]))</f>
        <v xml:space="preserve"> </v>
      </c>
      <c r="T12" s="22" t="str">
        <f>IF(Tableau4[[#This Row],[تربية مدنية]]=""," ",IF(Tableau4[[#This Row],[تربية مدنية]]&gt;=5,"",Tableau4[[#Headers],[تربية مدنية]]))</f>
        <v xml:space="preserve"> </v>
      </c>
    </row>
    <row r="13" spans="1:20">
      <c r="A13" s="3">
        <v>12</v>
      </c>
      <c r="B13" s="4"/>
      <c r="C13" s="4"/>
      <c r="D13" s="4"/>
      <c r="E13" s="4"/>
      <c r="F13" s="4"/>
      <c r="G13" s="4"/>
      <c r="H13" s="4"/>
      <c r="I13" s="4"/>
      <c r="J13" s="4"/>
      <c r="K13" s="10" t="str">
        <f>IF((SUM(Tableau4[[#This Row],[اللغــة العربية]:[تربية بدنية]])/7)=0,"",SUM(Tableau4[[#This Row],[اللغــة العربية]:[تربية بدنية]])/7)</f>
        <v/>
      </c>
      <c r="L13" s="11" t="str">
        <f>IFERROR(RANK(Tableau4[[#This Row],[المعدل]],Tableau4[المعدل],0),"")</f>
        <v/>
      </c>
      <c r="M13" s="11" t="str">
        <f>IFERROR(VLOOKUP(Tableau4[[#This Row],[المعدل]],Feuil2!$A$1:$C$24,3,TRUE),"")</f>
        <v/>
      </c>
      <c r="N13" s="11" t="str">
        <f>IFERROR(VLOOKUP(Tableau4[[#This Row],[المعدل]],Feuil2!$A$1:$B$24,2,TRUE),"")</f>
        <v/>
      </c>
      <c r="O13" s="11" t="str">
        <f t="shared" si="0"/>
        <v xml:space="preserve">         </v>
      </c>
      <c r="P13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3" s="22" t="str">
        <f>IF(Tableau4[[#This Row],[الرياضيات]]=""," ",IF(Tableau4[[#This Row],[الرياضيات]]&gt;=5,"",Tableau4[[#Headers],[الرياضيات]]))</f>
        <v xml:space="preserve"> </v>
      </c>
      <c r="R13" s="22" t="str">
        <f>IF(Tableau4[[#This Row],[تربية إسلامية]]=""," ",IF(Tableau4[[#This Row],[تربية إسلامية]]&gt;=5,"",Tableau4[[#Headers],[تربية إسلامية]]))</f>
        <v xml:space="preserve"> </v>
      </c>
      <c r="S13" s="22" t="str">
        <f>IF(Tableau4[[#This Row],[تربية علمية]]=""," ",IF(Tableau4[[#This Row],[تربية علمية]]&gt;=5,"",Tableau4[[#Headers],[تربية علمية]]))</f>
        <v xml:space="preserve"> </v>
      </c>
      <c r="T13" s="22" t="str">
        <f>IF(Tableau4[[#This Row],[تربية مدنية]]=""," ",IF(Tableau4[[#This Row],[تربية مدنية]]&gt;=5,"",Tableau4[[#Headers],[تربية مدنية]]))</f>
        <v xml:space="preserve"> </v>
      </c>
    </row>
    <row r="14" spans="1:20">
      <c r="A14" s="3">
        <v>13</v>
      </c>
      <c r="B14" s="5"/>
      <c r="C14" s="5"/>
      <c r="D14" s="4"/>
      <c r="E14" s="4"/>
      <c r="F14" s="4"/>
      <c r="G14" s="4"/>
      <c r="H14" s="4"/>
      <c r="I14" s="4"/>
      <c r="J14" s="4"/>
      <c r="K14" s="12" t="str">
        <f>IF((SUM(Tableau4[[#This Row],[اللغــة العربية]:[تربية بدنية]])/7)=0,"",SUM(Tableau4[[#This Row],[اللغــة العربية]:[تربية بدنية]])/7)</f>
        <v/>
      </c>
      <c r="L14" s="11" t="str">
        <f>IFERROR(RANK(Tableau4[[#This Row],[المعدل]],Tableau4[المعدل],0),"")</f>
        <v/>
      </c>
      <c r="M14" s="11" t="str">
        <f>IFERROR(VLOOKUP(Tableau4[[#This Row],[المعدل]],Feuil2!$A$1:$C$24,3,TRUE),"")</f>
        <v/>
      </c>
      <c r="N14" s="11" t="str">
        <f>IFERROR(VLOOKUP(Tableau4[[#This Row],[المعدل]],Feuil2!$A$1:$B$24,2,TRUE),"")</f>
        <v/>
      </c>
      <c r="O14" s="11" t="str">
        <f t="shared" si="0"/>
        <v xml:space="preserve">         </v>
      </c>
      <c r="P14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4" s="22" t="str">
        <f>IF(Tableau4[[#This Row],[الرياضيات]]=""," ",IF(Tableau4[[#This Row],[الرياضيات]]&gt;=5,"",Tableau4[[#Headers],[الرياضيات]]))</f>
        <v xml:space="preserve"> </v>
      </c>
      <c r="R14" s="22" t="str">
        <f>IF(Tableau4[[#This Row],[تربية إسلامية]]=""," ",IF(Tableau4[[#This Row],[تربية إسلامية]]&gt;=5,"",Tableau4[[#Headers],[تربية إسلامية]]))</f>
        <v xml:space="preserve"> </v>
      </c>
      <c r="S14" s="22" t="str">
        <f>IF(Tableau4[[#This Row],[تربية علمية]]=""," ",IF(Tableau4[[#This Row],[تربية علمية]]&gt;=5,"",Tableau4[[#Headers],[تربية علمية]]))</f>
        <v xml:space="preserve"> </v>
      </c>
      <c r="T14" s="22" t="str">
        <f>IF(Tableau4[[#This Row],[تربية مدنية]]=""," ",IF(Tableau4[[#This Row],[تربية مدنية]]&gt;=5,"",Tableau4[[#Headers],[تربية مدنية]]))</f>
        <v xml:space="preserve"> </v>
      </c>
    </row>
    <row r="15" spans="1:20">
      <c r="A15" s="3">
        <v>14</v>
      </c>
      <c r="B15" s="4"/>
      <c r="C15" s="4"/>
      <c r="D15" s="4"/>
      <c r="E15" s="4"/>
      <c r="F15" s="4"/>
      <c r="G15" s="4"/>
      <c r="H15" s="4"/>
      <c r="I15" s="4"/>
      <c r="J15" s="4"/>
      <c r="K15" s="10" t="str">
        <f>IF((SUM(Tableau4[[#This Row],[اللغــة العربية]:[تربية بدنية]])/7)=0,"",SUM(Tableau4[[#This Row],[اللغــة العربية]:[تربية بدنية]])/7)</f>
        <v/>
      </c>
      <c r="L15" s="11" t="str">
        <f>IFERROR(RANK(Tableau4[[#This Row],[المعدل]],Tableau4[المعدل],0),"")</f>
        <v/>
      </c>
      <c r="M15" s="11" t="str">
        <f>IFERROR(VLOOKUP(Tableau4[[#This Row],[المعدل]],Feuil2!$A$1:$C$24,3,TRUE),"")</f>
        <v/>
      </c>
      <c r="N15" s="11" t="str">
        <f>IFERROR(VLOOKUP(Tableau4[[#This Row],[المعدل]],Feuil2!$A$1:$B$24,2,TRUE),"")</f>
        <v/>
      </c>
      <c r="O15" s="11" t="str">
        <f t="shared" si="0"/>
        <v xml:space="preserve">         </v>
      </c>
      <c r="P15" s="22" t="str">
        <f>IF(Tableau4[[#This Row],[اللغــة العربية]]=""," ",IF(Tableau4[[#This Row],[اللغــة العربية]]&gt;=5,"",Tableau4[[#Headers],[اللغــة العربية]]))</f>
        <v xml:space="preserve"> </v>
      </c>
      <c r="Q15" s="22" t="str">
        <f>IF(Tableau4[[#This Row],[الرياضيات]]=""," ",IF(Tableau4[[#This Row],[الرياضيات]]&gt;=5,"",Tableau4[[#Headers],[الرياضيات]]))</f>
        <v xml:space="preserve"> </v>
      </c>
      <c r="R15" s="22" t="str">
        <f>IF(Tableau4[[#This Row],[تربية إسلامية]]=""," ",IF(Tableau4[[#This Row],[تربية إسلامية]]&gt;=5,"",Tableau4[[#Headers],[تربية إسلامية]]))</f>
        <v xml:space="preserve"> </v>
      </c>
      <c r="S15" s="22" t="str">
        <f>IF(Tableau4[[#This Row],[تربية علمية]]=""," ",IF(Tableau4[[#This Row],[تربية علمية]]&gt;=5,"",Tableau4[[#Headers],[تربية علمية]]))</f>
        <v xml:space="preserve"> </v>
      </c>
      <c r="T15" s="22" t="str">
        <f>IF(Tableau4[[#This Row],[تربية مدنية]]=""," ",IF(Tableau4[[#This Row],[تربية مدنية]]&gt;=5,"",Tableau4[[#Headers],[تربية مدنية]]))</f>
        <v xml:space="preserve"> </v>
      </c>
    </row>
  </sheetData>
  <sheetProtection sheet="1" objects="1" scenarios="1" formatCells="0"/>
  <dataValidations count="1">
    <dataValidation type="decimal" allowBlank="1" showInputMessage="1" showErrorMessage="1" errorTitle="التنقيط على 10" error="اختر من 0 إلى 10" sqref="D2:J15">
      <formula1>0</formula1>
      <formula2>10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C24"/>
  <sheetViews>
    <sheetView rightToLeft="1" workbookViewId="0">
      <selection activeCell="B14" sqref="B14"/>
    </sheetView>
  </sheetViews>
  <sheetFormatPr baseColWidth="10" defaultRowHeight="15"/>
  <cols>
    <col min="2" max="2" width="52.42578125" bestFit="1" customWidth="1"/>
  </cols>
  <sheetData>
    <row r="1" spans="1:3">
      <c r="A1" s="15">
        <v>0</v>
      </c>
      <c r="B1" s="16" t="s">
        <v>46</v>
      </c>
      <c r="C1" t="s">
        <v>39</v>
      </c>
    </row>
    <row r="2" spans="1:3">
      <c r="A2" s="15">
        <v>3</v>
      </c>
      <c r="B2" s="16" t="s">
        <v>21</v>
      </c>
      <c r="C2" t="s">
        <v>39</v>
      </c>
    </row>
    <row r="3" spans="1:3">
      <c r="A3" s="15">
        <v>3.2</v>
      </c>
      <c r="B3" s="16" t="s">
        <v>22</v>
      </c>
      <c r="C3" t="s">
        <v>39</v>
      </c>
    </row>
    <row r="4" spans="1:3">
      <c r="A4" s="15">
        <v>3.4</v>
      </c>
      <c r="B4" s="16" t="s">
        <v>23</v>
      </c>
      <c r="C4" t="s">
        <v>39</v>
      </c>
    </row>
    <row r="5" spans="1:3">
      <c r="A5" s="15">
        <v>3.5</v>
      </c>
      <c r="B5" s="16" t="s">
        <v>24</v>
      </c>
      <c r="C5" t="s">
        <v>40</v>
      </c>
    </row>
    <row r="6" spans="1:3">
      <c r="A6" s="15">
        <v>4</v>
      </c>
      <c r="B6" s="16" t="s">
        <v>25</v>
      </c>
      <c r="C6" t="s">
        <v>40</v>
      </c>
    </row>
    <row r="7" spans="1:3">
      <c r="A7" s="15">
        <v>4.34</v>
      </c>
      <c r="B7" s="16" t="s">
        <v>26</v>
      </c>
      <c r="C7" t="s">
        <v>40</v>
      </c>
    </row>
    <row r="8" spans="1:3">
      <c r="A8" s="15">
        <v>5</v>
      </c>
      <c r="B8" s="16" t="s">
        <v>27</v>
      </c>
      <c r="C8" t="s">
        <v>45</v>
      </c>
    </row>
    <row r="9" spans="1:3">
      <c r="A9" s="15">
        <v>5.5</v>
      </c>
      <c r="B9" s="16" t="s">
        <v>28</v>
      </c>
      <c r="C9" t="s">
        <v>45</v>
      </c>
    </row>
    <row r="10" spans="1:3">
      <c r="A10" s="15">
        <v>6</v>
      </c>
      <c r="B10" s="16" t="s">
        <v>29</v>
      </c>
      <c r="C10" t="s">
        <v>44</v>
      </c>
    </row>
    <row r="11" spans="1:3">
      <c r="A11" s="15">
        <v>6.4</v>
      </c>
      <c r="B11" s="16" t="s">
        <v>30</v>
      </c>
      <c r="C11" t="s">
        <v>44</v>
      </c>
    </row>
    <row r="12" spans="1:3">
      <c r="A12" s="15">
        <v>6.68</v>
      </c>
      <c r="B12" s="16" t="s">
        <v>31</v>
      </c>
      <c r="C12" t="s">
        <v>44</v>
      </c>
    </row>
    <row r="13" spans="1:3">
      <c r="A13" s="15">
        <v>6.94</v>
      </c>
      <c r="B13" s="17" t="s">
        <v>32</v>
      </c>
      <c r="C13" t="s">
        <v>44</v>
      </c>
    </row>
    <row r="14" spans="1:3">
      <c r="A14" s="15">
        <v>7.2</v>
      </c>
      <c r="B14" s="17" t="s">
        <v>51</v>
      </c>
      <c r="C14" t="s">
        <v>43</v>
      </c>
    </row>
    <row r="15" spans="1:3">
      <c r="A15" s="15">
        <v>7.46</v>
      </c>
      <c r="B15" s="17" t="s">
        <v>33</v>
      </c>
      <c r="C15" t="s">
        <v>43</v>
      </c>
    </row>
    <row r="16" spans="1:3">
      <c r="A16" s="15">
        <v>7.6</v>
      </c>
      <c r="B16" s="17" t="s">
        <v>34</v>
      </c>
      <c r="C16" t="s">
        <v>42</v>
      </c>
    </row>
    <row r="17" spans="1:3">
      <c r="A17" s="15">
        <v>7.72</v>
      </c>
      <c r="B17" s="17" t="s">
        <v>35</v>
      </c>
      <c r="C17" t="s">
        <v>42</v>
      </c>
    </row>
    <row r="18" spans="1:3">
      <c r="A18" s="15">
        <v>7.98</v>
      </c>
      <c r="B18" s="17" t="s">
        <v>36</v>
      </c>
      <c r="C18" t="s">
        <v>42</v>
      </c>
    </row>
    <row r="19" spans="1:3">
      <c r="A19" s="15">
        <v>8.5</v>
      </c>
      <c r="B19" s="17" t="s">
        <v>37</v>
      </c>
      <c r="C19" t="s">
        <v>42</v>
      </c>
    </row>
    <row r="20" spans="1:3">
      <c r="A20" s="15">
        <v>8.6</v>
      </c>
      <c r="B20" s="17" t="s">
        <v>37</v>
      </c>
      <c r="C20" t="s">
        <v>41</v>
      </c>
    </row>
    <row r="21" spans="1:3">
      <c r="A21" s="15">
        <v>8.76</v>
      </c>
      <c r="B21" s="17" t="s">
        <v>38</v>
      </c>
      <c r="C21" t="s">
        <v>41</v>
      </c>
    </row>
    <row r="22" spans="1:3">
      <c r="A22" s="15">
        <v>9.02</v>
      </c>
      <c r="B22" s="17" t="s">
        <v>19</v>
      </c>
      <c r="C22" t="s">
        <v>41</v>
      </c>
    </row>
    <row r="23" spans="1:3">
      <c r="A23" s="15">
        <v>9.2799999999999994</v>
      </c>
      <c r="B23" s="18" t="s">
        <v>18</v>
      </c>
      <c r="C23" t="s">
        <v>41</v>
      </c>
    </row>
    <row r="24" spans="1:3">
      <c r="A24" s="15">
        <v>10</v>
      </c>
      <c r="B24" s="19" t="s">
        <v>20</v>
      </c>
      <c r="C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2019-03-24T15:28:06Z</dcterms:created>
  <dcterms:modified xsi:type="dcterms:W3CDTF">2019-03-25T17:25:16Z</dcterms:modified>
</cp:coreProperties>
</file>