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hab\Downloads\"/>
    </mc:Choice>
  </mc:AlternateContent>
  <xr:revisionPtr revIDLastSave="0" documentId="13_ncr:40009_{D0E84857-2985-400A-91D8-647429D140F5}" xr6:coauthVersionLast="41" xr6:coauthVersionMax="41" xr10:uidLastSave="{00000000-0000-0000-0000-000000000000}"/>
  <bookViews>
    <workbookView xWindow="-120" yWindow="-120" windowWidth="29040" windowHeight="15840"/>
  </bookViews>
  <sheets>
    <sheet name="Sheet1" sheetId="1" r:id="rId1"/>
    <sheet name="Sheet2" sheetId="2" r:id="rId2"/>
    <sheet name="Sheet3" sheetId="3" r:id="rId3"/>
  </sheets>
  <calcPr calcId="181029" concurrentCalc="0"/>
</workbook>
</file>

<file path=xl/calcChain.xml><?xml version="1.0" encoding="utf-8"?>
<calcChain xmlns="http://schemas.openxmlformats.org/spreadsheetml/2006/main">
  <c r="F6" i="1" l="1"/>
  <c r="O6" i="1"/>
  <c r="Q6" i="1"/>
  <c r="F7" i="1"/>
  <c r="O7" i="1"/>
  <c r="Q7" i="1"/>
  <c r="F8" i="1"/>
  <c r="O8" i="1"/>
  <c r="Q8" i="1"/>
  <c r="F9" i="1"/>
  <c r="O9" i="1"/>
  <c r="Q9" i="1"/>
  <c r="F5" i="1"/>
  <c r="O5" i="1"/>
  <c r="Q5" i="1"/>
  <c r="P6" i="1"/>
  <c r="P7" i="1"/>
  <c r="P8" i="1"/>
  <c r="P9" i="1"/>
  <c r="P5" i="1"/>
  <c r="F10" i="1"/>
  <c r="K6" i="1"/>
  <c r="K7" i="1"/>
  <c r="K8" i="1"/>
  <c r="K9" i="1"/>
  <c r="K5" i="1"/>
  <c r="G5" i="1"/>
  <c r="I5" i="1"/>
  <c r="M6" i="1"/>
  <c r="M7" i="1"/>
  <c r="M8" i="1"/>
  <c r="M9" i="1"/>
  <c r="M5" i="1"/>
  <c r="L6" i="1"/>
  <c r="L7" i="1"/>
  <c r="L8" i="1"/>
  <c r="L9" i="1"/>
  <c r="L5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I31" i="1"/>
  <c r="J31" i="1"/>
  <c r="I30" i="1"/>
  <c r="J30" i="1"/>
  <c r="I29" i="1"/>
  <c r="J29" i="1"/>
  <c r="I28" i="1"/>
  <c r="J28" i="1"/>
  <c r="I27" i="1"/>
  <c r="J27" i="1"/>
  <c r="I26" i="1"/>
  <c r="J26" i="1"/>
  <c r="I25" i="1"/>
  <c r="J25" i="1"/>
  <c r="I24" i="1"/>
  <c r="J24" i="1"/>
  <c r="I23" i="1"/>
  <c r="J23" i="1"/>
  <c r="I22" i="1"/>
  <c r="J22" i="1"/>
  <c r="I21" i="1"/>
  <c r="J21" i="1"/>
  <c r="I20" i="1"/>
  <c r="J20" i="1"/>
  <c r="I19" i="1"/>
  <c r="J19" i="1"/>
  <c r="I18" i="1"/>
  <c r="J18" i="1"/>
  <c r="I17" i="1"/>
  <c r="J17" i="1"/>
  <c r="I16" i="1"/>
  <c r="J16" i="1"/>
  <c r="I15" i="1"/>
  <c r="J15" i="1"/>
  <c r="I14" i="1"/>
  <c r="J14" i="1"/>
  <c r="I13" i="1"/>
  <c r="J13" i="1"/>
  <c r="I12" i="1"/>
  <c r="J12" i="1"/>
  <c r="I11" i="1"/>
  <c r="J11" i="1"/>
  <c r="I10" i="1"/>
  <c r="J10" i="1"/>
  <c r="I9" i="1"/>
  <c r="J9" i="1"/>
  <c r="G8" i="1"/>
  <c r="H8" i="1"/>
  <c r="I8" i="1"/>
  <c r="J8" i="1"/>
  <c r="G7" i="1"/>
  <c r="I7" i="1"/>
  <c r="J7" i="1"/>
  <c r="G6" i="1"/>
  <c r="H6" i="1"/>
  <c r="I6" i="1"/>
  <c r="J6" i="1"/>
  <c r="J5" i="1"/>
  <c r="H7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9" i="1"/>
  <c r="H5" i="1"/>
</calcChain>
</file>

<file path=xl/sharedStrings.xml><?xml version="1.0" encoding="utf-8"?>
<sst xmlns="http://schemas.openxmlformats.org/spreadsheetml/2006/main" count="25" uniqueCount="24">
  <si>
    <t>م</t>
  </si>
  <si>
    <t xml:space="preserve">الرقم </t>
  </si>
  <si>
    <t xml:space="preserve">اسم الموظف </t>
  </si>
  <si>
    <t xml:space="preserve">تاريخ </t>
  </si>
  <si>
    <t xml:space="preserve">الاجازة </t>
  </si>
  <si>
    <t>عدد شهور العمل</t>
  </si>
  <si>
    <t>ايام العمل</t>
  </si>
  <si>
    <t>رصيد الاجازات</t>
  </si>
  <si>
    <t xml:space="preserve">الوظيفي </t>
  </si>
  <si>
    <t xml:space="preserve">المباشرة </t>
  </si>
  <si>
    <t xml:space="preserve">السنوية </t>
  </si>
  <si>
    <t xml:space="preserve">اليوم </t>
  </si>
  <si>
    <t>استحقاق الاجازة</t>
  </si>
  <si>
    <t xml:space="preserve">               كشف أرصدة الإجازات المستحقة / غير المستحقة</t>
  </si>
  <si>
    <t>00-4</t>
  </si>
  <si>
    <t>00-7</t>
  </si>
  <si>
    <t>00-9</t>
  </si>
  <si>
    <t>00-8</t>
  </si>
  <si>
    <t>شهر</t>
  </si>
  <si>
    <t>يوم</t>
  </si>
  <si>
    <t>سنة</t>
  </si>
  <si>
    <t>أيام العمل</t>
  </si>
  <si>
    <t>رصيد الاجازات بالأيام</t>
  </si>
  <si>
    <t>عدد فترة مباشرة العمل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</si>
</sst>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charset val="178"/>
    </font>
    <font>
      <b/>
      <sz val="12"/>
      <name val="Arial"/>
      <family val="2"/>
    </font>
    <font>
      <b/>
      <sz val="12"/>
      <name val="AL-Mohanad Bold"/>
      <charset val="178"/>
    </font>
    <font>
      <b/>
      <sz val="12"/>
      <color indexed="10"/>
      <name val="AL-Mohanad Bold"/>
      <charset val="178"/>
    </font>
    <font>
      <b/>
      <sz val="12"/>
      <name val="Arial"/>
      <family val="2"/>
    </font>
    <font>
      <sz val="10"/>
      <name val="Arial"/>
      <family val="2"/>
    </font>
    <font>
      <sz val="18"/>
      <name val="Calibri"/>
      <family val="2"/>
    </font>
    <font>
      <sz val="10"/>
      <name val="Calibri"/>
      <family val="2"/>
    </font>
    <font>
      <b/>
      <sz val="12"/>
      <name val="Times New Roman"/>
      <family val="1"/>
      <scheme val="major"/>
    </font>
    <font>
      <sz val="10"/>
      <color theme="0" tint="-0.499984740745262"/>
      <name val="AL-Mohanad"/>
      <charset val="17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double">
        <color indexed="64"/>
      </right>
      <top/>
      <bottom style="hair">
        <color indexed="64"/>
      </bottom>
      <diagonal/>
    </border>
    <border>
      <left style="thick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double">
        <color indexed="64"/>
      </right>
      <top style="thick">
        <color indexed="64"/>
      </top>
      <bottom/>
      <diagonal/>
    </border>
    <border>
      <left style="thick">
        <color indexed="64"/>
      </left>
      <right style="double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Border="1" applyAlignment="1">
      <alignment horizontal="center" readingOrder="2"/>
    </xf>
    <xf numFmtId="2" fontId="1" fillId="2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readingOrder="2"/>
    </xf>
    <xf numFmtId="0" fontId="1" fillId="0" borderId="3" xfId="0" applyFont="1" applyBorder="1" applyAlignment="1">
      <alignment horizontal="center" readingOrder="2"/>
    </xf>
    <xf numFmtId="2" fontId="1" fillId="2" borderId="3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14" fontId="8" fillId="0" borderId="1" xfId="0" applyNumberFormat="1" applyFont="1" applyBorder="1" applyAlignment="1">
      <alignment horizontal="center" vertical="center"/>
    </xf>
    <xf numFmtId="1" fontId="1" fillId="5" borderId="3" xfId="0" applyNumberFormat="1" applyFont="1" applyFill="1" applyBorder="1" applyAlignment="1">
      <alignment horizontal="center" vertical="center"/>
    </xf>
    <xf numFmtId="1" fontId="1" fillId="5" borderId="2" xfId="0" applyNumberFormat="1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2" fontId="1" fillId="7" borderId="7" xfId="0" applyNumberFormat="1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" fontId="8" fillId="0" borderId="12" xfId="0" applyNumberFormat="1" applyFont="1" applyBorder="1" applyAlignment="1">
      <alignment horizontal="center" vertical="center"/>
    </xf>
    <xf numFmtId="0" fontId="8" fillId="3" borderId="12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8" borderId="15" xfId="0" applyFont="1" applyFill="1" applyBorder="1" applyAlignment="1">
      <alignment horizontal="center" vertical="center"/>
    </xf>
    <xf numFmtId="0" fontId="7" fillId="8" borderId="16" xfId="0" applyFont="1" applyFill="1" applyBorder="1" applyAlignment="1">
      <alignment horizontal="center" vertical="center"/>
    </xf>
    <xf numFmtId="0" fontId="7" fillId="8" borderId="8" xfId="0" applyFont="1" applyFill="1" applyBorder="1" applyAlignment="1">
      <alignment horizontal="center" vertical="center"/>
    </xf>
    <xf numFmtId="0" fontId="7" fillId="8" borderId="17" xfId="0" applyFont="1" applyFill="1" applyBorder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0" fontId="7" fillId="8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workbookViewId="0">
      <selection activeCell="P13" sqref="P13"/>
    </sheetView>
  </sheetViews>
  <sheetFormatPr defaultRowHeight="12.75" x14ac:dyDescent="0.2"/>
  <cols>
    <col min="1" max="1" width="3" bestFit="1" customWidth="1"/>
    <col min="2" max="2" width="7.7109375" bestFit="1" customWidth="1"/>
    <col min="3" max="3" width="21.85546875" customWidth="1"/>
    <col min="4" max="4" width="17" customWidth="1"/>
    <col min="6" max="7" width="13.28515625" customWidth="1"/>
    <col min="8" max="8" width="11" bestFit="1" customWidth="1"/>
    <col min="9" max="9" width="12.140625" customWidth="1"/>
    <col min="10" max="10" width="13.5703125" customWidth="1"/>
    <col min="11" max="11" width="9.140625" style="49"/>
    <col min="12" max="12" width="7.7109375" style="49" customWidth="1"/>
    <col min="13" max="13" width="9.140625" style="49"/>
    <col min="14" max="14" width="2.7109375" style="49" customWidth="1"/>
    <col min="15" max="15" width="9.140625" style="49"/>
    <col min="16" max="16" width="16.140625" customWidth="1"/>
    <col min="17" max="17" width="9.140625" style="51"/>
  </cols>
  <sheetData>
    <row r="1" spans="1:17" ht="13.5" thickTop="1" x14ac:dyDescent="0.2">
      <c r="A1" s="34" t="s">
        <v>13</v>
      </c>
      <c r="B1" s="35"/>
      <c r="C1" s="35"/>
      <c r="D1" s="35"/>
      <c r="E1" s="35"/>
      <c r="F1" s="35"/>
      <c r="G1" s="35"/>
      <c r="H1" s="35"/>
      <c r="I1" s="35"/>
      <c r="J1" s="36"/>
    </row>
    <row r="2" spans="1:17" ht="13.5" thickBot="1" x14ac:dyDescent="0.25">
      <c r="A2" s="37"/>
      <c r="B2" s="38"/>
      <c r="C2" s="38"/>
      <c r="D2" s="38"/>
      <c r="E2" s="38"/>
      <c r="F2" s="38"/>
      <c r="G2" s="38"/>
      <c r="H2" s="38"/>
      <c r="I2" s="38"/>
      <c r="J2" s="39"/>
    </row>
    <row r="3" spans="1:17" ht="20.25" thickTop="1" thickBot="1" x14ac:dyDescent="0.25">
      <c r="A3" s="40" t="s">
        <v>0</v>
      </c>
      <c r="B3" s="9" t="s">
        <v>1</v>
      </c>
      <c r="C3" s="42" t="s">
        <v>2</v>
      </c>
      <c r="D3" s="9" t="s">
        <v>3</v>
      </c>
      <c r="E3" s="27" t="s">
        <v>4</v>
      </c>
      <c r="F3" s="7" t="s">
        <v>3</v>
      </c>
      <c r="G3" s="44" t="s">
        <v>5</v>
      </c>
      <c r="H3" s="46" t="s">
        <v>6</v>
      </c>
      <c r="I3" s="32" t="s">
        <v>7</v>
      </c>
      <c r="J3" s="19"/>
      <c r="K3" s="53" t="s">
        <v>23</v>
      </c>
      <c r="L3" s="52"/>
      <c r="M3" s="52"/>
    </row>
    <row r="4" spans="1:17" ht="20.25" thickTop="1" thickBot="1" x14ac:dyDescent="0.25">
      <c r="A4" s="41"/>
      <c r="B4" s="10" t="s">
        <v>8</v>
      </c>
      <c r="C4" s="43"/>
      <c r="D4" s="10" t="s">
        <v>9</v>
      </c>
      <c r="E4" s="28" t="s">
        <v>10</v>
      </c>
      <c r="F4" s="8" t="s">
        <v>11</v>
      </c>
      <c r="G4" s="45"/>
      <c r="H4" s="47"/>
      <c r="I4" s="33"/>
      <c r="J4" s="6" t="s">
        <v>12</v>
      </c>
      <c r="K4" s="50" t="s">
        <v>20</v>
      </c>
      <c r="L4" s="50" t="s">
        <v>18</v>
      </c>
      <c r="M4" s="50" t="s">
        <v>19</v>
      </c>
      <c r="O4" s="50" t="s">
        <v>21</v>
      </c>
      <c r="P4" s="48" t="s">
        <v>22</v>
      </c>
    </row>
    <row r="5" spans="1:17" ht="17.25" thickTop="1" thickBot="1" x14ac:dyDescent="0.3">
      <c r="A5" s="20">
        <v>1</v>
      </c>
      <c r="B5" s="22" t="s">
        <v>14</v>
      </c>
      <c r="C5" s="4"/>
      <c r="D5" s="11">
        <v>43352</v>
      </c>
      <c r="E5" s="29">
        <v>30</v>
      </c>
      <c r="F5" s="11">
        <f ca="1">NOW()</f>
        <v>43551.580201736113</v>
      </c>
      <c r="G5" s="14">
        <f ca="1">(F5-D5)/30</f>
        <v>6.6526733912037646</v>
      </c>
      <c r="H5" s="16">
        <f ca="1">(G5*30)</f>
        <v>199.58020173611294</v>
      </c>
      <c r="I5" s="5">
        <f ca="1">(G5*2.5)/30</f>
        <v>0.55438944926698031</v>
      </c>
      <c r="J5" s="18" t="str">
        <f ca="1">IF(I5&gt;=1,"يستحق","لا يستحق ")</f>
        <v xml:space="preserve">لا يستحق </v>
      </c>
      <c r="K5" s="51">
        <f ca="1">DATEDIF(D5,F5,"y")</f>
        <v>0</v>
      </c>
      <c r="L5" s="51">
        <f ca="1">DATEDIF(D5,F5,"ym")</f>
        <v>6</v>
      </c>
      <c r="M5" s="51">
        <f ca="1">DATEDIF(D5,F5,"md")</f>
        <v>18</v>
      </c>
      <c r="O5" s="51">
        <f ca="1">DATEDIF(D5,F5,"d")</f>
        <v>199</v>
      </c>
      <c r="P5" s="51">
        <f ca="1">ROUND((O5/30)*2.5,0)</f>
        <v>17</v>
      </c>
      <c r="Q5" s="51" t="str">
        <f ca="1">IF(O5&gt;=365,"يستحق","لا يستحق ")</f>
        <v xml:space="preserve">لا يستحق </v>
      </c>
    </row>
    <row r="6" spans="1:17" ht="17.25" thickTop="1" thickBot="1" x14ac:dyDescent="0.3">
      <c r="A6" s="21">
        <v>2</v>
      </c>
      <c r="B6" s="23" t="s">
        <v>15</v>
      </c>
      <c r="C6" s="1"/>
      <c r="D6" s="12">
        <v>43394</v>
      </c>
      <c r="E6" s="30">
        <v>30</v>
      </c>
      <c r="F6" s="11">
        <f t="shared" ref="F6:F31" ca="1" si="0">NOW()</f>
        <v>43551.580201736113</v>
      </c>
      <c r="G6" s="15">
        <f ca="1">(F6-D6)/30</f>
        <v>5.2526733912037651</v>
      </c>
      <c r="H6" s="17">
        <f t="shared" ref="H6:H31" ca="1" si="1">(G6*30)</f>
        <v>157.58020173611294</v>
      </c>
      <c r="I6" s="2">
        <f t="shared" ref="I6:I31" ca="1" si="2">(G6*2.5)/30</f>
        <v>0.43772278260031372</v>
      </c>
      <c r="J6" s="18" t="str">
        <f t="shared" ref="J6:J31" ca="1" si="3">IF(I6&gt;=1,"يستحق","لا يستحق ")</f>
        <v xml:space="preserve">لا يستحق </v>
      </c>
      <c r="K6" s="51">
        <f t="shared" ref="K6:K10" ca="1" si="4">DATEDIF(D6,F6,"y")</f>
        <v>0</v>
      </c>
      <c r="L6" s="51">
        <f t="shared" ref="L6:L10" ca="1" si="5">DATEDIF(D6,F6,"ym")</f>
        <v>5</v>
      </c>
      <c r="M6" s="51">
        <f t="shared" ref="M6:M10" ca="1" si="6">DATEDIF(D6,F6,"md")</f>
        <v>6</v>
      </c>
      <c r="O6" s="51">
        <f t="shared" ref="O6:O9" ca="1" si="7">DATEDIF(D6,F6,"d")</f>
        <v>157</v>
      </c>
      <c r="P6" s="51">
        <f t="shared" ref="P6:P9" ca="1" si="8">ROUND((O6/30)*2.5,0)</f>
        <v>13</v>
      </c>
      <c r="Q6" s="51" t="str">
        <f t="shared" ref="Q6:Q9" ca="1" si="9">IF(O6&gt;=365,"يستحق","لا يستحق ")</f>
        <v xml:space="preserve">لا يستحق </v>
      </c>
    </row>
    <row r="7" spans="1:17" ht="17.25" thickTop="1" thickBot="1" x14ac:dyDescent="0.3">
      <c r="A7" s="20">
        <v>3</v>
      </c>
      <c r="B7" s="23" t="s">
        <v>16</v>
      </c>
      <c r="C7" s="3"/>
      <c r="D7" s="13">
        <v>43450</v>
      </c>
      <c r="E7" s="30">
        <v>30</v>
      </c>
      <c r="F7" s="11">
        <f t="shared" ca="1" si="0"/>
        <v>43551.580201736113</v>
      </c>
      <c r="G7" s="15">
        <f ca="1">(F7-D7)/30</f>
        <v>3.3860067245370979</v>
      </c>
      <c r="H7" s="17">
        <f t="shared" ca="1" si="1"/>
        <v>101.58020173611294</v>
      </c>
      <c r="I7" s="2">
        <f t="shared" ca="1" si="2"/>
        <v>0.28216722704475816</v>
      </c>
      <c r="J7" s="18" t="str">
        <f t="shared" ca="1" si="3"/>
        <v xml:space="preserve">لا يستحق </v>
      </c>
      <c r="K7" s="51">
        <f t="shared" ca="1" si="4"/>
        <v>0</v>
      </c>
      <c r="L7" s="51">
        <f t="shared" ca="1" si="5"/>
        <v>3</v>
      </c>
      <c r="M7" s="51">
        <f t="shared" ca="1" si="6"/>
        <v>11</v>
      </c>
      <c r="O7" s="51">
        <f t="shared" ca="1" si="7"/>
        <v>101</v>
      </c>
      <c r="P7" s="51">
        <f t="shared" ca="1" si="8"/>
        <v>8</v>
      </c>
      <c r="Q7" s="51" t="str">
        <f t="shared" ca="1" si="9"/>
        <v xml:space="preserve">لا يستحق </v>
      </c>
    </row>
    <row r="8" spans="1:17" ht="17.25" thickTop="1" thickBot="1" x14ac:dyDescent="0.3">
      <c r="A8" s="21">
        <v>4</v>
      </c>
      <c r="B8" s="23" t="s">
        <v>17</v>
      </c>
      <c r="C8" s="3"/>
      <c r="D8" s="13">
        <v>43371</v>
      </c>
      <c r="E8" s="30">
        <v>30</v>
      </c>
      <c r="F8" s="11">
        <f t="shared" ca="1" si="0"/>
        <v>43551.580201736113</v>
      </c>
      <c r="G8" s="15">
        <f ca="1">(F8-D8)/30</f>
        <v>6.0193400578704317</v>
      </c>
      <c r="H8" s="17">
        <f ca="1">(G8*30)</f>
        <v>180.58020173611294</v>
      </c>
      <c r="I8" s="2">
        <f t="shared" ca="1" si="2"/>
        <v>0.5016116714892026</v>
      </c>
      <c r="J8" s="18" t="str">
        <f t="shared" ca="1" si="3"/>
        <v xml:space="preserve">لا يستحق </v>
      </c>
      <c r="K8" s="51">
        <f t="shared" ca="1" si="4"/>
        <v>0</v>
      </c>
      <c r="L8" s="51">
        <f t="shared" ca="1" si="5"/>
        <v>5</v>
      </c>
      <c r="M8" s="51">
        <f t="shared" ca="1" si="6"/>
        <v>27</v>
      </c>
      <c r="O8" s="51">
        <f t="shared" ca="1" si="7"/>
        <v>180</v>
      </c>
      <c r="P8" s="51">
        <f t="shared" ca="1" si="8"/>
        <v>15</v>
      </c>
      <c r="Q8" s="51" t="str">
        <f t="shared" ca="1" si="9"/>
        <v xml:space="preserve">لا يستحق </v>
      </c>
    </row>
    <row r="9" spans="1:17" ht="17.25" thickTop="1" thickBot="1" x14ac:dyDescent="0.3">
      <c r="A9" s="20">
        <v>5</v>
      </c>
      <c r="B9" s="23"/>
      <c r="C9" s="3"/>
      <c r="D9" s="13">
        <v>43101</v>
      </c>
      <c r="E9" s="30">
        <v>30</v>
      </c>
      <c r="F9" s="11">
        <f t="shared" ca="1" si="0"/>
        <v>43551.580201736113</v>
      </c>
      <c r="G9" s="15"/>
      <c r="H9" s="17">
        <f>(G9*30)</f>
        <v>0</v>
      </c>
      <c r="I9" s="2">
        <f t="shared" si="2"/>
        <v>0</v>
      </c>
      <c r="J9" s="18" t="str">
        <f t="shared" si="3"/>
        <v xml:space="preserve">لا يستحق </v>
      </c>
      <c r="K9" s="51">
        <f t="shared" ca="1" si="4"/>
        <v>1</v>
      </c>
      <c r="L9" s="51">
        <f t="shared" ca="1" si="5"/>
        <v>2</v>
      </c>
      <c r="M9" s="51">
        <f t="shared" ca="1" si="6"/>
        <v>26</v>
      </c>
      <c r="O9" s="51">
        <f t="shared" ca="1" si="7"/>
        <v>450</v>
      </c>
      <c r="P9" s="51">
        <f t="shared" ca="1" si="8"/>
        <v>38</v>
      </c>
      <c r="Q9" s="51" t="str">
        <f t="shared" ca="1" si="9"/>
        <v>يستحق</v>
      </c>
    </row>
    <row r="10" spans="1:17" ht="17.25" thickTop="1" thickBot="1" x14ac:dyDescent="0.3">
      <c r="A10" s="21">
        <v>6</v>
      </c>
      <c r="B10" s="23"/>
      <c r="C10" s="3"/>
      <c r="D10" s="13"/>
      <c r="E10" s="30">
        <v>30</v>
      </c>
      <c r="F10" s="11">
        <f t="shared" ca="1" si="0"/>
        <v>43551.580201736113</v>
      </c>
      <c r="G10" s="15"/>
      <c r="H10" s="17">
        <f t="shared" si="1"/>
        <v>0</v>
      </c>
      <c r="I10" s="2">
        <f t="shared" si="2"/>
        <v>0</v>
      </c>
      <c r="J10" s="18" t="str">
        <f t="shared" si="3"/>
        <v xml:space="preserve">لا يستحق </v>
      </c>
      <c r="O10" s="51"/>
      <c r="P10" s="51"/>
    </row>
    <row r="11" spans="1:17" ht="17.25" thickTop="1" thickBot="1" x14ac:dyDescent="0.3">
      <c r="A11" s="20">
        <v>7</v>
      </c>
      <c r="B11" s="23"/>
      <c r="C11" s="3"/>
      <c r="D11" s="13"/>
      <c r="E11" s="30">
        <v>30</v>
      </c>
      <c r="F11" s="11">
        <f t="shared" ca="1" si="0"/>
        <v>43551.580201736113</v>
      </c>
      <c r="G11" s="15"/>
      <c r="H11" s="17">
        <f t="shared" si="1"/>
        <v>0</v>
      </c>
      <c r="I11" s="2">
        <f t="shared" si="2"/>
        <v>0</v>
      </c>
      <c r="J11" s="18" t="str">
        <f t="shared" si="3"/>
        <v xml:space="preserve">لا يستحق </v>
      </c>
    </row>
    <row r="12" spans="1:17" ht="17.25" thickTop="1" thickBot="1" x14ac:dyDescent="0.3">
      <c r="A12" s="21">
        <v>8</v>
      </c>
      <c r="B12" s="23"/>
      <c r="C12" s="3"/>
      <c r="D12" s="13"/>
      <c r="E12" s="30">
        <v>30</v>
      </c>
      <c r="F12" s="11">
        <f t="shared" ca="1" si="0"/>
        <v>43551.580201736113</v>
      </c>
      <c r="G12" s="15"/>
      <c r="H12" s="17">
        <f t="shared" si="1"/>
        <v>0</v>
      </c>
      <c r="I12" s="2">
        <f t="shared" si="2"/>
        <v>0</v>
      </c>
      <c r="J12" s="18" t="str">
        <f t="shared" si="3"/>
        <v xml:space="preserve">لا يستحق </v>
      </c>
    </row>
    <row r="13" spans="1:17" ht="17.25" thickTop="1" thickBot="1" x14ac:dyDescent="0.3">
      <c r="A13" s="20">
        <v>9</v>
      </c>
      <c r="B13" s="23"/>
      <c r="C13" s="3"/>
      <c r="D13" s="13"/>
      <c r="E13" s="30">
        <v>30</v>
      </c>
      <c r="F13" s="11">
        <f t="shared" ca="1" si="0"/>
        <v>43551.580201736113</v>
      </c>
      <c r="G13" s="15"/>
      <c r="H13" s="17">
        <f t="shared" si="1"/>
        <v>0</v>
      </c>
      <c r="I13" s="2">
        <f t="shared" si="2"/>
        <v>0</v>
      </c>
      <c r="J13" s="18" t="str">
        <f t="shared" si="3"/>
        <v xml:space="preserve">لا يستحق </v>
      </c>
    </row>
    <row r="14" spans="1:17" ht="17.25" thickTop="1" thickBot="1" x14ac:dyDescent="0.3">
      <c r="A14" s="21">
        <v>10</v>
      </c>
      <c r="B14" s="23"/>
      <c r="C14" s="3"/>
      <c r="D14" s="13"/>
      <c r="E14" s="30">
        <v>30</v>
      </c>
      <c r="F14" s="11">
        <f t="shared" ca="1" si="0"/>
        <v>43551.580201736113</v>
      </c>
      <c r="G14" s="15"/>
      <c r="H14" s="17">
        <f t="shared" si="1"/>
        <v>0</v>
      </c>
      <c r="I14" s="2">
        <f t="shared" si="2"/>
        <v>0</v>
      </c>
      <c r="J14" s="18" t="str">
        <f t="shared" si="3"/>
        <v xml:space="preserve">لا يستحق </v>
      </c>
    </row>
    <row r="15" spans="1:17" ht="17.25" thickTop="1" thickBot="1" x14ac:dyDescent="0.3">
      <c r="A15" s="20">
        <v>11</v>
      </c>
      <c r="B15" s="24"/>
      <c r="C15" s="3"/>
      <c r="D15" s="13"/>
      <c r="E15" s="30">
        <v>30</v>
      </c>
      <c r="F15" s="11">
        <f t="shared" ca="1" si="0"/>
        <v>43551.580201736113</v>
      </c>
      <c r="G15" s="15"/>
      <c r="H15" s="17">
        <f t="shared" si="1"/>
        <v>0</v>
      </c>
      <c r="I15" s="2">
        <f t="shared" si="2"/>
        <v>0</v>
      </c>
      <c r="J15" s="18" t="str">
        <f t="shared" si="3"/>
        <v xml:space="preserve">لا يستحق </v>
      </c>
    </row>
    <row r="16" spans="1:17" ht="17.25" thickTop="1" thickBot="1" x14ac:dyDescent="0.3">
      <c r="A16" s="21">
        <v>12</v>
      </c>
      <c r="B16" s="25"/>
      <c r="C16" s="3"/>
      <c r="D16" s="13"/>
      <c r="E16" s="30">
        <v>30</v>
      </c>
      <c r="F16" s="11">
        <f t="shared" ca="1" si="0"/>
        <v>43551.580201736113</v>
      </c>
      <c r="G16" s="15"/>
      <c r="H16" s="17">
        <f t="shared" si="1"/>
        <v>0</v>
      </c>
      <c r="I16" s="2">
        <f t="shared" si="2"/>
        <v>0</v>
      </c>
      <c r="J16" s="18" t="str">
        <f t="shared" si="3"/>
        <v xml:space="preserve">لا يستحق </v>
      </c>
    </row>
    <row r="17" spans="1:10" ht="17.25" thickTop="1" thickBot="1" x14ac:dyDescent="0.3">
      <c r="A17" s="20">
        <v>13</v>
      </c>
      <c r="B17" s="25"/>
      <c r="C17" s="3"/>
      <c r="D17" s="13"/>
      <c r="E17" s="30">
        <v>30</v>
      </c>
      <c r="F17" s="11">
        <f t="shared" ca="1" si="0"/>
        <v>43551.580201736113</v>
      </c>
      <c r="G17" s="15"/>
      <c r="H17" s="17">
        <f t="shared" si="1"/>
        <v>0</v>
      </c>
      <c r="I17" s="2">
        <f t="shared" si="2"/>
        <v>0</v>
      </c>
      <c r="J17" s="18" t="str">
        <f t="shared" si="3"/>
        <v xml:space="preserve">لا يستحق </v>
      </c>
    </row>
    <row r="18" spans="1:10" ht="17.25" thickTop="1" thickBot="1" x14ac:dyDescent="0.3">
      <c r="A18" s="21">
        <v>14</v>
      </c>
      <c r="B18" s="25"/>
      <c r="C18" s="3"/>
      <c r="D18" s="13"/>
      <c r="E18" s="30">
        <v>30</v>
      </c>
      <c r="F18" s="11">
        <f t="shared" ca="1" si="0"/>
        <v>43551.580201736113</v>
      </c>
      <c r="G18" s="15"/>
      <c r="H18" s="17">
        <f t="shared" si="1"/>
        <v>0</v>
      </c>
      <c r="I18" s="2">
        <f t="shared" si="2"/>
        <v>0</v>
      </c>
      <c r="J18" s="18" t="str">
        <f t="shared" si="3"/>
        <v xml:space="preserve">لا يستحق </v>
      </c>
    </row>
    <row r="19" spans="1:10" ht="17.25" thickTop="1" thickBot="1" x14ac:dyDescent="0.3">
      <c r="A19" s="20">
        <v>15</v>
      </c>
      <c r="B19" s="25"/>
      <c r="C19" s="3"/>
      <c r="D19" s="13"/>
      <c r="E19" s="30">
        <v>30</v>
      </c>
      <c r="F19" s="11">
        <f t="shared" ca="1" si="0"/>
        <v>43551.580201736113</v>
      </c>
      <c r="G19" s="15"/>
      <c r="H19" s="17">
        <f t="shared" si="1"/>
        <v>0</v>
      </c>
      <c r="I19" s="2">
        <f t="shared" si="2"/>
        <v>0</v>
      </c>
      <c r="J19" s="18" t="str">
        <f t="shared" si="3"/>
        <v xml:space="preserve">لا يستحق </v>
      </c>
    </row>
    <row r="20" spans="1:10" ht="17.25" thickTop="1" thickBot="1" x14ac:dyDescent="0.3">
      <c r="A20" s="21">
        <v>16</v>
      </c>
      <c r="B20" s="25"/>
      <c r="C20" s="3"/>
      <c r="D20" s="13"/>
      <c r="E20" s="30">
        <v>30</v>
      </c>
      <c r="F20" s="11">
        <f t="shared" ca="1" si="0"/>
        <v>43551.580201736113</v>
      </c>
      <c r="G20" s="15"/>
      <c r="H20" s="17">
        <f t="shared" si="1"/>
        <v>0</v>
      </c>
      <c r="I20" s="2">
        <f t="shared" si="2"/>
        <v>0</v>
      </c>
      <c r="J20" s="18" t="str">
        <f t="shared" si="3"/>
        <v xml:space="preserve">لا يستحق </v>
      </c>
    </row>
    <row r="21" spans="1:10" ht="17.25" thickTop="1" thickBot="1" x14ac:dyDescent="0.3">
      <c r="A21" s="20">
        <v>17</v>
      </c>
      <c r="B21" s="25"/>
      <c r="C21" s="3"/>
      <c r="D21" s="13"/>
      <c r="E21" s="30">
        <v>30</v>
      </c>
      <c r="F21" s="11">
        <f t="shared" ca="1" si="0"/>
        <v>43551.580201736113</v>
      </c>
      <c r="G21" s="15"/>
      <c r="H21" s="17">
        <f t="shared" si="1"/>
        <v>0</v>
      </c>
      <c r="I21" s="2">
        <f t="shared" si="2"/>
        <v>0</v>
      </c>
      <c r="J21" s="18" t="str">
        <f t="shared" si="3"/>
        <v xml:space="preserve">لا يستحق </v>
      </c>
    </row>
    <row r="22" spans="1:10" ht="17.25" thickTop="1" thickBot="1" x14ac:dyDescent="0.3">
      <c r="A22" s="21">
        <v>18</v>
      </c>
      <c r="B22" s="25"/>
      <c r="C22" s="3"/>
      <c r="D22" s="13"/>
      <c r="E22" s="30">
        <v>30</v>
      </c>
      <c r="F22" s="11">
        <f t="shared" ca="1" si="0"/>
        <v>43551.580201736113</v>
      </c>
      <c r="G22" s="15"/>
      <c r="H22" s="17">
        <f t="shared" si="1"/>
        <v>0</v>
      </c>
      <c r="I22" s="2">
        <f t="shared" si="2"/>
        <v>0</v>
      </c>
      <c r="J22" s="18" t="str">
        <f t="shared" si="3"/>
        <v xml:space="preserve">لا يستحق </v>
      </c>
    </row>
    <row r="23" spans="1:10" ht="17.25" thickTop="1" thickBot="1" x14ac:dyDescent="0.3">
      <c r="A23" s="20">
        <v>19</v>
      </c>
      <c r="B23" s="25"/>
      <c r="C23" s="3"/>
      <c r="D23" s="13"/>
      <c r="E23" s="30">
        <v>30</v>
      </c>
      <c r="F23" s="11">
        <f t="shared" ca="1" si="0"/>
        <v>43551.580201736113</v>
      </c>
      <c r="G23" s="15"/>
      <c r="H23" s="17">
        <f t="shared" si="1"/>
        <v>0</v>
      </c>
      <c r="I23" s="2">
        <f t="shared" si="2"/>
        <v>0</v>
      </c>
      <c r="J23" s="18" t="str">
        <f t="shared" si="3"/>
        <v xml:space="preserve">لا يستحق </v>
      </c>
    </row>
    <row r="24" spans="1:10" ht="17.25" thickTop="1" thickBot="1" x14ac:dyDescent="0.3">
      <c r="A24" s="21">
        <v>20</v>
      </c>
      <c r="B24" s="25"/>
      <c r="C24" s="1"/>
      <c r="D24" s="12"/>
      <c r="E24" s="30">
        <v>30</v>
      </c>
      <c r="F24" s="11">
        <f t="shared" ca="1" si="0"/>
        <v>43551.580201736113</v>
      </c>
      <c r="G24" s="15"/>
      <c r="H24" s="17">
        <f t="shared" si="1"/>
        <v>0</v>
      </c>
      <c r="I24" s="2">
        <f t="shared" si="2"/>
        <v>0</v>
      </c>
      <c r="J24" s="18" t="str">
        <f t="shared" si="3"/>
        <v xml:space="preserve">لا يستحق </v>
      </c>
    </row>
    <row r="25" spans="1:10" ht="17.25" thickTop="1" thickBot="1" x14ac:dyDescent="0.3">
      <c r="A25" s="20">
        <v>21</v>
      </c>
      <c r="B25" s="25"/>
      <c r="C25" s="1"/>
      <c r="D25" s="12"/>
      <c r="E25" s="30">
        <v>30</v>
      </c>
      <c r="F25" s="11">
        <f t="shared" ca="1" si="0"/>
        <v>43551.580201736113</v>
      </c>
      <c r="G25" s="15"/>
      <c r="H25" s="17">
        <f t="shared" si="1"/>
        <v>0</v>
      </c>
      <c r="I25" s="2">
        <f t="shared" si="2"/>
        <v>0</v>
      </c>
      <c r="J25" s="18" t="str">
        <f t="shared" si="3"/>
        <v xml:space="preserve">لا يستحق </v>
      </c>
    </row>
    <row r="26" spans="1:10" ht="17.25" thickTop="1" thickBot="1" x14ac:dyDescent="0.3">
      <c r="A26" s="21">
        <v>22</v>
      </c>
      <c r="B26" s="26"/>
      <c r="C26" s="3"/>
      <c r="D26" s="13"/>
      <c r="E26" s="30">
        <v>30</v>
      </c>
      <c r="F26" s="11">
        <f t="shared" ca="1" si="0"/>
        <v>43551.580201736113</v>
      </c>
      <c r="G26" s="15"/>
      <c r="H26" s="17">
        <f t="shared" si="1"/>
        <v>0</v>
      </c>
      <c r="I26" s="2">
        <f t="shared" si="2"/>
        <v>0</v>
      </c>
      <c r="J26" s="18" t="str">
        <f t="shared" si="3"/>
        <v xml:space="preserve">لا يستحق </v>
      </c>
    </row>
    <row r="27" spans="1:10" ht="17.25" thickTop="1" thickBot="1" x14ac:dyDescent="0.3">
      <c r="A27" s="20">
        <v>23</v>
      </c>
      <c r="B27" s="25"/>
      <c r="C27" s="1"/>
      <c r="D27" s="12"/>
      <c r="E27" s="30">
        <v>30</v>
      </c>
      <c r="F27" s="11">
        <f t="shared" ca="1" si="0"/>
        <v>43551.580201736113</v>
      </c>
      <c r="G27" s="15"/>
      <c r="H27" s="17">
        <f t="shared" si="1"/>
        <v>0</v>
      </c>
      <c r="I27" s="2">
        <f t="shared" si="2"/>
        <v>0</v>
      </c>
      <c r="J27" s="18" t="str">
        <f t="shared" si="3"/>
        <v xml:space="preserve">لا يستحق </v>
      </c>
    </row>
    <row r="28" spans="1:10" ht="17.25" thickTop="1" thickBot="1" x14ac:dyDescent="0.3">
      <c r="A28" s="21">
        <v>24</v>
      </c>
      <c r="B28" s="25"/>
      <c r="C28" s="1"/>
      <c r="D28" s="12"/>
      <c r="E28" s="31">
        <v>30</v>
      </c>
      <c r="F28" s="11">
        <f t="shared" ca="1" si="0"/>
        <v>43551.580201736113</v>
      </c>
      <c r="G28" s="15"/>
      <c r="H28" s="17">
        <f t="shared" si="1"/>
        <v>0</v>
      </c>
      <c r="I28" s="2">
        <f t="shared" si="2"/>
        <v>0</v>
      </c>
      <c r="J28" s="18" t="str">
        <f t="shared" si="3"/>
        <v xml:space="preserve">لا يستحق </v>
      </c>
    </row>
    <row r="29" spans="1:10" ht="17.25" thickTop="1" thickBot="1" x14ac:dyDescent="0.3">
      <c r="A29" s="20">
        <v>25</v>
      </c>
      <c r="B29" s="25"/>
      <c r="C29" s="3"/>
      <c r="D29" s="13"/>
      <c r="E29" s="30">
        <v>30</v>
      </c>
      <c r="F29" s="11">
        <f t="shared" ca="1" si="0"/>
        <v>43551.580201736113</v>
      </c>
      <c r="G29" s="15"/>
      <c r="H29" s="17">
        <f t="shared" si="1"/>
        <v>0</v>
      </c>
      <c r="I29" s="2">
        <f t="shared" si="2"/>
        <v>0</v>
      </c>
      <c r="J29" s="18" t="str">
        <f t="shared" si="3"/>
        <v xml:space="preserve">لا يستحق </v>
      </c>
    </row>
    <row r="30" spans="1:10" ht="17.25" thickTop="1" thickBot="1" x14ac:dyDescent="0.3">
      <c r="A30" s="21">
        <v>26</v>
      </c>
      <c r="B30" s="26"/>
      <c r="C30" s="3"/>
      <c r="D30" s="12"/>
      <c r="E30" s="31">
        <v>30</v>
      </c>
      <c r="F30" s="11">
        <f t="shared" ca="1" si="0"/>
        <v>43551.580201736113</v>
      </c>
      <c r="G30" s="15"/>
      <c r="H30" s="17">
        <f t="shared" si="1"/>
        <v>0</v>
      </c>
      <c r="I30" s="2">
        <f t="shared" si="2"/>
        <v>0</v>
      </c>
      <c r="J30" s="18" t="str">
        <f t="shared" si="3"/>
        <v xml:space="preserve">لا يستحق </v>
      </c>
    </row>
    <row r="31" spans="1:10" ht="16.5" thickTop="1" x14ac:dyDescent="0.25">
      <c r="A31" s="20">
        <v>27</v>
      </c>
      <c r="B31" s="25"/>
      <c r="C31" s="1"/>
      <c r="D31" s="12"/>
      <c r="E31" s="31">
        <v>30</v>
      </c>
      <c r="F31" s="11">
        <f t="shared" ca="1" si="0"/>
        <v>43551.580201736113</v>
      </c>
      <c r="G31" s="15"/>
      <c r="H31" s="17">
        <f t="shared" si="1"/>
        <v>0</v>
      </c>
      <c r="I31" s="2">
        <f t="shared" si="2"/>
        <v>0</v>
      </c>
      <c r="J31" s="18" t="str">
        <f t="shared" si="3"/>
        <v xml:space="preserve">لا يستحق </v>
      </c>
    </row>
  </sheetData>
  <mergeCells count="7">
    <mergeCell ref="K3:M3"/>
    <mergeCell ref="I3:I4"/>
    <mergeCell ref="A1:J2"/>
    <mergeCell ref="A3:A4"/>
    <mergeCell ref="C3:C4"/>
    <mergeCell ref="G3:G4"/>
    <mergeCell ref="H3:H4"/>
  </mergeCells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&lt;egyptian hak&gt;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Se7ven</dc:creator>
  <cp:lastModifiedBy>Ehab</cp:lastModifiedBy>
  <dcterms:created xsi:type="dcterms:W3CDTF">2010-03-24T08:17:18Z</dcterms:created>
  <dcterms:modified xsi:type="dcterms:W3CDTF">2019-03-27T09:55:45Z</dcterms:modified>
</cp:coreProperties>
</file>