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ورقة1!$B$1:$I$38</definedName>
  </definedNames>
  <calcPr calcId="144525"/>
</workbook>
</file>

<file path=xl/calcChain.xml><?xml version="1.0" encoding="utf-8"?>
<calcChain xmlns="http://schemas.openxmlformats.org/spreadsheetml/2006/main">
  <c r="B35" i="1" l="1"/>
  <c r="A31" i="1" l="1"/>
  <c r="B24" i="1"/>
  <c r="E6" i="1"/>
  <c r="M17" i="1"/>
  <c r="L17" i="1"/>
  <c r="E3" i="1" l="1"/>
  <c r="B34" i="1" l="1"/>
  <c r="B21" i="1" l="1"/>
  <c r="B18" i="1"/>
  <c r="M16" i="1"/>
  <c r="L16" i="1" s="1"/>
  <c r="M11" i="1"/>
  <c r="B14" i="1"/>
  <c r="F11" i="1"/>
  <c r="F9" i="1" l="1"/>
  <c r="L18" i="1"/>
  <c r="B13" i="1"/>
  <c r="B11" i="1"/>
  <c r="B10" i="1"/>
  <c r="G6" i="1"/>
  <c r="I6" i="1" s="1"/>
  <c r="G5" i="1"/>
  <c r="I5" i="1" s="1"/>
  <c r="C6" i="1"/>
  <c r="C5" i="1"/>
  <c r="E5" i="1" s="1"/>
  <c r="C3" i="1"/>
  <c r="F15" i="1" l="1"/>
  <c r="F10" i="1"/>
  <c r="B16" i="1"/>
  <c r="I7" i="1"/>
  <c r="E7" i="1"/>
  <c r="B9" i="1" s="1"/>
  <c r="B15" i="1" s="1"/>
  <c r="B17" i="1" l="1"/>
  <c r="B20" i="1" s="1"/>
  <c r="B22" i="1" s="1"/>
  <c r="B25" i="1" s="1"/>
  <c r="F26" i="1" s="1"/>
  <c r="G26" i="1" l="1"/>
  <c r="F27" i="1"/>
  <c r="G27" i="1" s="1"/>
  <c r="F28" i="1" l="1"/>
  <c r="G28" i="1" l="1"/>
  <c r="F29" i="1"/>
  <c r="G29" i="1" l="1"/>
  <c r="G30" i="1" s="1"/>
  <c r="B30" i="1" s="1"/>
  <c r="B31" i="1" l="1"/>
  <c r="B32" i="1" s="1"/>
  <c r="B33" i="1" s="1"/>
  <c r="B36" i="1" l="1"/>
</calcChain>
</file>

<file path=xl/sharedStrings.xml><?xml version="1.0" encoding="utf-8"?>
<sst xmlns="http://schemas.openxmlformats.org/spreadsheetml/2006/main" count="535" uniqueCount="528">
  <si>
    <t>الرقم</t>
  </si>
  <si>
    <t>الاسم</t>
  </si>
  <si>
    <t>الوظيفة /</t>
  </si>
  <si>
    <t>المرتب المجرد</t>
  </si>
  <si>
    <t>× 6 شهور</t>
  </si>
  <si>
    <t>الجمــــــلة</t>
  </si>
  <si>
    <t>إجمالى الإيراد السنوى م 9</t>
  </si>
  <si>
    <t>مبالغ معفاة من الضريبة م 13</t>
  </si>
  <si>
    <t>جميع الحوافز والمكافآت والاثابات والأجور الإضافية ....</t>
  </si>
  <si>
    <t>إعفاء شخصى ( تنسب حسب الفترة )</t>
  </si>
  <si>
    <t>بحد أقصى 36960 عن عام 2018</t>
  </si>
  <si>
    <t>علاوات خاضعة للضريبة ( خاصة + غلاء معيشة )</t>
  </si>
  <si>
    <t>(2014 + 2015 + 2016 + 2017 )×12 + ( 2018 × 6 )</t>
  </si>
  <si>
    <t xml:space="preserve">مزايا نقدية وعينية </t>
  </si>
  <si>
    <t>جميع البدلات والمنح</t>
  </si>
  <si>
    <t>الجمــــــــــــلة</t>
  </si>
  <si>
    <t>يخصم ( مبالغ معفاة من الضريبة )</t>
  </si>
  <si>
    <t>صافى الإيراد السنوى</t>
  </si>
  <si>
    <t>يخصم ( صناديق تأمين خاصة وتأمين على الحياة ) م 13 بند 3 ، 4</t>
  </si>
  <si>
    <t>فى حدود 15 % من صافى الإيراد السنوى أو 10000 ج أيهما أقل ق 53 لسنة 2014</t>
  </si>
  <si>
    <t xml:space="preserve">إجمالى الإيراد السنوى الخاضع للضريبة </t>
  </si>
  <si>
    <t xml:space="preserve">يخصم الدمغة النسبية </t>
  </si>
  <si>
    <t xml:space="preserve">صافى الإيراد السنوى الخاضع للضريبة </t>
  </si>
  <si>
    <t>يخصم ( شريحة معفاة ) م 8</t>
  </si>
  <si>
    <t>الوعاء السنوى الخاضع للضريبة</t>
  </si>
  <si>
    <t>الوعاء السنوى الخاضع للضريبة ( يقرب إلى أقرب عشرة جنيهات أقل )</t>
  </si>
  <si>
    <t>الشريحة الأولى</t>
  </si>
  <si>
    <t>الشريحة الثانية</t>
  </si>
  <si>
    <t>الشريحة الثالثة</t>
  </si>
  <si>
    <t>الشريحة الرابعة</t>
  </si>
  <si>
    <t>الضريبة المستحقة قبل الخصم</t>
  </si>
  <si>
    <t>يخصم الخصم الضريبى ق 82 لسنة 2018</t>
  </si>
  <si>
    <t>الضريبة السنوية المستحقة = ( الضريبة السنوية المستحقة قبل الخصم - الخصم الضريبى )</t>
  </si>
  <si>
    <t>الضريبة السنوية المستحقة بعد تعديل المدة</t>
  </si>
  <si>
    <t xml:space="preserve">الضريبة المستقطعة عن العام </t>
  </si>
  <si>
    <t>الفرق الواجب سداده</t>
  </si>
  <si>
    <t xml:space="preserve">الفرق المسترد للعامل </t>
  </si>
  <si>
    <t>الأجور</t>
  </si>
  <si>
    <t>المراجعة</t>
  </si>
  <si>
    <t xml:space="preserve">تسوية لحساب ضريبة كسب العمل وفقاً لأحكام القانون رقم 91 لسنة 2005 م وتعديلاته </t>
  </si>
  <si>
    <t>عن الفترة من 1 / 1 / 2018 حتى 31 / 12 / 2018  ( كوادر وقوانين خاصة )</t>
  </si>
  <si>
    <t>رقم الموظف</t>
  </si>
  <si>
    <t>المرتب المجرد 1</t>
  </si>
  <si>
    <t>المرتب المجرد 2</t>
  </si>
  <si>
    <t>المرتب بالعلاوات 1</t>
  </si>
  <si>
    <t>المرتب بالعلاوات 2</t>
  </si>
  <si>
    <t>الأجر المتغير</t>
  </si>
  <si>
    <t>كارتة</t>
  </si>
  <si>
    <t>بدلات ومنح</t>
  </si>
  <si>
    <t>علاوات</t>
  </si>
  <si>
    <t>تأمينات أجر أساسى  13 %</t>
  </si>
  <si>
    <t>تأمينات أجر متغير  10 %</t>
  </si>
  <si>
    <t>عدد الأيام</t>
  </si>
  <si>
    <t>الدمغة النسبية</t>
  </si>
  <si>
    <t>الأيام</t>
  </si>
  <si>
    <t>صناديق تأمين ونقابات</t>
  </si>
  <si>
    <t>قبل التقريب</t>
  </si>
  <si>
    <t>بعد التقريب</t>
  </si>
  <si>
    <t>ما زاد عن ذلك</t>
  </si>
  <si>
    <t>الضرائب</t>
  </si>
  <si>
    <t>تيسير عبد الحميد التداوى</t>
  </si>
  <si>
    <t>عادل أحمد على يونس</t>
  </si>
  <si>
    <t>سعاد عبد الفتاح الشيخة</t>
  </si>
  <si>
    <t>حسن محمد حسن سويسة</t>
  </si>
  <si>
    <t>كاميليا محمد العشماوى</t>
  </si>
  <si>
    <t>صباح حسن سالم</t>
  </si>
  <si>
    <t>زينب ابراهيم جمعة</t>
  </si>
  <si>
    <t>محمد طه أحمد طه</t>
  </si>
  <si>
    <t>سنية عبد الباعث الأشقر</t>
  </si>
  <si>
    <t>عبد العزيز عبد السلام الجنبيهى</t>
  </si>
  <si>
    <t>انتصار محروس الشاعر</t>
  </si>
  <si>
    <t>فاطمة محمد أبو الفتوح</t>
  </si>
  <si>
    <t>ابراهيم يوسف الغرباوى</t>
  </si>
  <si>
    <t>أمينة سعد الفتيانى</t>
  </si>
  <si>
    <t>عبد النبى محمد صلاح قبيصى</t>
  </si>
  <si>
    <t>إسماعيل السيد إبراهيم سليم</t>
  </si>
  <si>
    <t>شادية السعيد إسكندر</t>
  </si>
  <si>
    <t>فادية يس السيد البدوى</t>
  </si>
  <si>
    <t>عطيات عبد الله منصور</t>
  </si>
  <si>
    <t>محمود محمد عبد الحميد أبوزيد</t>
  </si>
  <si>
    <t>سهير رمضان عبد الرحيم</t>
  </si>
  <si>
    <t>قدرى إبراهيم أبو زيد</t>
  </si>
  <si>
    <t>روحية خيرى عليان</t>
  </si>
  <si>
    <t>نجاة فاروق غانم</t>
  </si>
  <si>
    <t>مجدى عبد الله الصماد</t>
  </si>
  <si>
    <t>أسامة السيد دعبيس</t>
  </si>
  <si>
    <t>مجدى فؤاد بشاى ميخائيل</t>
  </si>
  <si>
    <t>على زقزوق إسماعيل الفار</t>
  </si>
  <si>
    <t>عفاف محمود عبد المقصود</t>
  </si>
  <si>
    <t>على محمد قاسم</t>
  </si>
  <si>
    <t>زينب محمد قطب</t>
  </si>
  <si>
    <t>نعمة محمد رزق أبو زيتحار</t>
  </si>
  <si>
    <t>زينب محمود البكاتوشى</t>
  </si>
  <si>
    <t>منى حامد الزناتى</t>
  </si>
  <si>
    <t>نجاة عبد الحميد نصار</t>
  </si>
  <si>
    <t>جيهان محمد الرشيدى</t>
  </si>
  <si>
    <t>مديحة عبد الستار عبد المنعم</t>
  </si>
  <si>
    <t>مصطفى عوض محمود الطايفى</t>
  </si>
  <si>
    <t>وطنية عبده أبو حسين</t>
  </si>
  <si>
    <t>عساكر عبد الحليم يوسف خليف</t>
  </si>
  <si>
    <t>نادية محروس على الشاعر</t>
  </si>
  <si>
    <t>سعيد محمد محمد الماوى</t>
  </si>
  <si>
    <t>انتصار عبد الغفار العسكرى</t>
  </si>
  <si>
    <t>حسام أحمد محمود</t>
  </si>
  <si>
    <t>محمد عبد المعتمد حجاج</t>
  </si>
  <si>
    <t>نعمات محمود عبد المقصود</t>
  </si>
  <si>
    <t>نادر فهمى ابراهيم سركيس</t>
  </si>
  <si>
    <t>هدى محمد العسكرى</t>
  </si>
  <si>
    <t>نادية أحمد على الصعيدى</t>
  </si>
  <si>
    <t>رضا محمد قرنه</t>
  </si>
  <si>
    <t>نادية محمد عبد العزيز</t>
  </si>
  <si>
    <t>فوزى عبد السلام محمد كسفريت</t>
  </si>
  <si>
    <t>محمد سعد دسوقى عبد الله</t>
  </si>
  <si>
    <t>السيد إبراهيم فطيم</t>
  </si>
  <si>
    <t>ناصر عبد المجيد الحلو</t>
  </si>
  <si>
    <t>حسن شحاته عمرو</t>
  </si>
  <si>
    <t xml:space="preserve">سمير فوزى مصطفى </t>
  </si>
  <si>
    <t>رمضان محمد ذكى</t>
  </si>
  <si>
    <t>إبراهيم راغب محمد الطنطاوى</t>
  </si>
  <si>
    <t xml:space="preserve">طه محمود جرابيع </t>
  </si>
  <si>
    <t>ابراهيم محمد شريف</t>
  </si>
  <si>
    <t>ماجدة محمد دعبيس</t>
  </si>
  <si>
    <t>رمضان عبد الرحمن عبد الله</t>
  </si>
  <si>
    <t>على شعبان الحايس</t>
  </si>
  <si>
    <t>محمد محمود عبد ربه سلامة</t>
  </si>
  <si>
    <t>محمود نعيم عبد الحميد أبو شبكة</t>
  </si>
  <si>
    <t>رمضان محمد سالم عويس</t>
  </si>
  <si>
    <t>ميرفت عبد الحميد مسلم</t>
  </si>
  <si>
    <t>ليلى محمد غنيم</t>
  </si>
  <si>
    <t>فوزى محمود الرومى</t>
  </si>
  <si>
    <t xml:space="preserve">كوثر محمد الطحان </t>
  </si>
  <si>
    <t>هدى مبروك عبد العال</t>
  </si>
  <si>
    <t>عيد رجب مجاهد</t>
  </si>
  <si>
    <t xml:space="preserve">محمد على محمد غنية </t>
  </si>
  <si>
    <t>محمد السيد محروس عفيفى</t>
  </si>
  <si>
    <t>رجب السيد أبو زيد</t>
  </si>
  <si>
    <t>سعاد محمد صلاح</t>
  </si>
  <si>
    <t>انتصار كامل محمد العسال</t>
  </si>
  <si>
    <t>نعمة محمد دعبيس</t>
  </si>
  <si>
    <t xml:space="preserve">أشرف محمد عبد السلام </t>
  </si>
  <si>
    <t>أمل محمد قطب</t>
  </si>
  <si>
    <t>سلوى السيد أحمد الحجرى</t>
  </si>
  <si>
    <t>رفيق محمد حسن</t>
  </si>
  <si>
    <t>سعيد محمد الشيخة</t>
  </si>
  <si>
    <t>صبحى عبد العظيم جبر</t>
  </si>
  <si>
    <t>أحمد محمد شامه</t>
  </si>
  <si>
    <t>زهوة السيد غانم</t>
  </si>
  <si>
    <t>محمد على حسب النبى الشريف</t>
  </si>
  <si>
    <t>محمد شحاته الحدينى</t>
  </si>
  <si>
    <t>أمل عبد المنعم الزناتى</t>
  </si>
  <si>
    <t>آمال على حسن طوسون</t>
  </si>
  <si>
    <t>صلاح عثمان إبراهيم</t>
  </si>
  <si>
    <t>عزة إبراهيم حسين نجا</t>
  </si>
  <si>
    <t>سمير عباس أبو الحسن</t>
  </si>
  <si>
    <t xml:space="preserve">نادية أحمد المغربى </t>
  </si>
  <si>
    <t>فايز حسن كامل</t>
  </si>
  <si>
    <t>عزة محمد السعدى رمضان جاد</t>
  </si>
  <si>
    <t>رتيبة أحمد محمد منصور</t>
  </si>
  <si>
    <t>أحمد على أبو العينين</t>
  </si>
  <si>
    <t>بكر سليمان الروبى</t>
  </si>
  <si>
    <t>إبراهيم السعيد الشريف</t>
  </si>
  <si>
    <t>أحمد عباس محمد عباس</t>
  </si>
  <si>
    <t>خالد السيد العربى</t>
  </si>
  <si>
    <t>ناصر عبد ربه دقماق</t>
  </si>
  <si>
    <t>منصور محمد إبراهيم عبد الرازق</t>
  </si>
  <si>
    <t>خميس مصطفى عامر</t>
  </si>
  <si>
    <t>حسين يونس الباجورى</t>
  </si>
  <si>
    <t>سعيد محمد محمود بصل</t>
  </si>
  <si>
    <t>وفاء عبد الرءوف المسيرى</t>
  </si>
  <si>
    <t>عفاف جابر السايح</t>
  </si>
  <si>
    <t>سعد عبد الفتاح محمود الباسوسى</t>
  </si>
  <si>
    <t>شعبان أحمد مسلم</t>
  </si>
  <si>
    <t>محمد السعيد عبد المطلب</t>
  </si>
  <si>
    <t>محمود حسن عابدين</t>
  </si>
  <si>
    <t>إبراهيم صبحى أبو زيد</t>
  </si>
  <si>
    <t>منى على أحمد صقر</t>
  </si>
  <si>
    <t>إسماعيل يحيي رمضان</t>
  </si>
  <si>
    <t xml:space="preserve">على مغازى عوض فودة </t>
  </si>
  <si>
    <t>محمد محمود فرج الغول</t>
  </si>
  <si>
    <t>حسنى سعيد سماط</t>
  </si>
  <si>
    <t>عمر على الشرقاوى</t>
  </si>
  <si>
    <t>محمد السيد العربى</t>
  </si>
  <si>
    <t xml:space="preserve">كامل السيد محمد أبو على </t>
  </si>
  <si>
    <t>مصطفى كمال شاهين</t>
  </si>
  <si>
    <t>أحمد مصطفى الخشن</t>
  </si>
  <si>
    <t>هدى محمد حسنين</t>
  </si>
  <si>
    <t>آمال عبد الكريم المنزلاوى</t>
  </si>
  <si>
    <t>مسعد محمود عبد المقصود</t>
  </si>
  <si>
    <t>نبيل سعيد عبد السلام شلبى</t>
  </si>
  <si>
    <t>أشرف سعد محمد معوض</t>
  </si>
  <si>
    <t>محمد محروس شحاته</t>
  </si>
  <si>
    <t>عبد العزيز عبد العزيز سيد حجر</t>
  </si>
  <si>
    <t>محمد شعبان محمد خفاجه</t>
  </si>
  <si>
    <t>سامية حنفى محمود</t>
  </si>
  <si>
    <t>عبد العزيز محمود فرج</t>
  </si>
  <si>
    <t>أشرف السيد على الألفى</t>
  </si>
  <si>
    <t>أحمد فؤاد محمد العريان</t>
  </si>
  <si>
    <t>محمد نعيم شمسية</t>
  </si>
  <si>
    <t>حمدية محمد عبد العزيز محمد</t>
  </si>
  <si>
    <t>إبراهيم رجب موسى</t>
  </si>
  <si>
    <t>حكمت عبد الحميد حسن الحنش</t>
  </si>
  <si>
    <t>حسن لطفى حسن البحيرى</t>
  </si>
  <si>
    <t>مجدى عطية محمد رمضان</t>
  </si>
  <si>
    <t>فاطمة على على حسن الخولى</t>
  </si>
  <si>
    <t>سعيد محمد محمد أبو نار</t>
  </si>
  <si>
    <t>صبحى عبد الوارث عثمان</t>
  </si>
  <si>
    <t>عبد الجواد سعد الطوخى</t>
  </si>
  <si>
    <t>إبراهيم صالح أبو عيسى</t>
  </si>
  <si>
    <t>عاطف محمد عباس</t>
  </si>
  <si>
    <t>نبيلة أنور على أبو عجيلة</t>
  </si>
  <si>
    <t>أمال عبد السلام أمين الشامى</t>
  </si>
  <si>
    <t>عرفة أحمد عبد العليم الضويمر</t>
  </si>
  <si>
    <t>سميرة رجب النميسى</t>
  </si>
  <si>
    <t>السعيد ذكريا خضر نعيم</t>
  </si>
  <si>
    <t>قاسم خليل قاسم</t>
  </si>
  <si>
    <t>فادية حصافى عباس</t>
  </si>
  <si>
    <t>مالك دسوقى عبد الله</t>
  </si>
  <si>
    <t>حسين إبراهيم محمد رجب</t>
  </si>
  <si>
    <t>سناء عبد السلام قطب فضل الله</t>
  </si>
  <si>
    <t>إبراهيم عبد السميع مبارك</t>
  </si>
  <si>
    <t>حسن رفعت أبو عيسى</t>
  </si>
  <si>
    <t>إبراهيم عبد العزيز فرج</t>
  </si>
  <si>
    <t>عازة محمد نوار</t>
  </si>
  <si>
    <t>صدقى عبد الستار أبو زيد</t>
  </si>
  <si>
    <t>فوزية منصور الشيخة</t>
  </si>
  <si>
    <t>جميلة إسماعيل الشرقاوى</t>
  </si>
  <si>
    <t>صبرى عرفة عبد الحليم النجار</t>
  </si>
  <si>
    <t>إيمان محمود حلاوة</t>
  </si>
  <si>
    <t>أسامة محمد فوزى عقدة</t>
  </si>
  <si>
    <t>محمد رمضان أبو شبكة</t>
  </si>
  <si>
    <t>نصرة سعد محمد الفتيانى</t>
  </si>
  <si>
    <t>صلاح الدين محمد عفيفى</t>
  </si>
  <si>
    <t>محمود كمال البسومى</t>
  </si>
  <si>
    <t>محمد أحمد المغربى</t>
  </si>
  <si>
    <t>أشرف عبد المجيد الحلو</t>
  </si>
  <si>
    <t>عنايات مصطفى ندا</t>
  </si>
  <si>
    <t>محمد حسن فرفور</t>
  </si>
  <si>
    <t>فتحية أحمد محمد السعداوى</t>
  </si>
  <si>
    <t>انتصار على رضوان</t>
  </si>
  <si>
    <t>عبد الحميد محمود عيسى</t>
  </si>
  <si>
    <t>ابراهيم عطية ابراهيم الاطرش</t>
  </si>
  <si>
    <t>رفعت كامل السيد محمد نوار</t>
  </si>
  <si>
    <t>محمد ابراهيم شرف</t>
  </si>
  <si>
    <t>حسن عبد الفتاح الشيخة</t>
  </si>
  <si>
    <t>حودة محمود السوسانى</t>
  </si>
  <si>
    <t>فاتن محمد على النمر</t>
  </si>
  <si>
    <t>عزة محمد عبد المطلب السيد محمد</t>
  </si>
  <si>
    <t>وهيبة محمد أبو شادى</t>
  </si>
  <si>
    <t>علاء عبد الله عبد العزيز صدقة</t>
  </si>
  <si>
    <t>نبيل محمد عوض أحمد إسماعيل</t>
  </si>
  <si>
    <t>صبرى عبد الشافى حجازى</t>
  </si>
  <si>
    <t>مفرح محمد البيلى</t>
  </si>
  <si>
    <t>حسنى عبد المطلب إبراهيم</t>
  </si>
  <si>
    <t>صلاح عبد المنعم بردلة</t>
  </si>
  <si>
    <t>مجدى عبد المنعم السيد</t>
  </si>
  <si>
    <t>سهام صلاح علام</t>
  </si>
  <si>
    <t>حسن أحمد عبد الله</t>
  </si>
  <si>
    <t>طارق مصطفى المحلاوى</t>
  </si>
  <si>
    <t>جابر على السيد أحمد عثمان</t>
  </si>
  <si>
    <t>أسامة عبد السلام مقاوى سلطان</t>
  </si>
  <si>
    <t>محمد محمد عبد الدايم</t>
  </si>
  <si>
    <t>فتحى حسن فرفور</t>
  </si>
  <si>
    <t>عبد الله شحاته الطايفى</t>
  </si>
  <si>
    <t>عبد الله عبد العظيم عوض</t>
  </si>
  <si>
    <t>سعيد عمر أحمد الغرباوى</t>
  </si>
  <si>
    <t>محمد على محمد على درويش</t>
  </si>
  <si>
    <t>راغب رياض عبد الونيس</t>
  </si>
  <si>
    <t>أحمد فهمى مكاوى</t>
  </si>
  <si>
    <t>حسن لطفى حسن الصاوى</t>
  </si>
  <si>
    <t>السيد نعيم أبو شبكة</t>
  </si>
  <si>
    <t>جمال جبر محمد المتولى</t>
  </si>
  <si>
    <t>إمام محمد قطب الأبشيهى</t>
  </si>
  <si>
    <t>عاطف محمد قمورة</t>
  </si>
  <si>
    <t>محمد حسن عبد الحميد الشاعر</t>
  </si>
  <si>
    <t>السيد أحمد محمد سلام</t>
  </si>
  <si>
    <t xml:space="preserve">حامد السيد أبو حوالة </t>
  </si>
  <si>
    <t>بهاء حمودة حسن شربيلة</t>
  </si>
  <si>
    <t>حسن على حسن هدهد</t>
  </si>
  <si>
    <t>ناهد سعد الطحان</t>
  </si>
  <si>
    <t>طارق إبراهيم عبد اللطيف</t>
  </si>
  <si>
    <t>ابراهيم غريب عبد التواب الشيخة</t>
  </si>
  <si>
    <t>نصر منصور رشوان ادريس</t>
  </si>
  <si>
    <t>وفاء حسين على أبو العطا</t>
  </si>
  <si>
    <t>عبد الفتاح على الحوشى</t>
  </si>
  <si>
    <t>خالد عبد العزيز عطية</t>
  </si>
  <si>
    <t>محمد عوض محمد عطا الله</t>
  </si>
  <si>
    <t>حسن حسن النحاس</t>
  </si>
  <si>
    <t>صبحى محمد عبد الحميد عبد الواحد</t>
  </si>
  <si>
    <t>فوزى حسنى عبد المنعم الغزالى</t>
  </si>
  <si>
    <t>توفيق ابراهيم توفيق النجار</t>
  </si>
  <si>
    <t>يحيى السيد الهلوب</t>
  </si>
  <si>
    <t>أنصارى عبد التواب عبد الرءوف</t>
  </si>
  <si>
    <t>السيد حامد مصطفى</t>
  </si>
  <si>
    <t>محمود عبد الفتاح العطار</t>
  </si>
  <si>
    <t>سعد رفيق محمد حسن</t>
  </si>
  <si>
    <t>جودة محمد جودة</t>
  </si>
  <si>
    <t>محمد عبد الحميد أحمد الريانى</t>
  </si>
  <si>
    <t>محمد أبو اليزيد تهامى</t>
  </si>
  <si>
    <t>حسن شحاته قنديل</t>
  </si>
  <si>
    <t>حامد وهبه النجار</t>
  </si>
  <si>
    <t>إسماعيل أحمد نعيم</t>
  </si>
  <si>
    <t>مسعد وهبى عبد الوهاب الجندى</t>
  </si>
  <si>
    <t>حسن عبد الجيد حسن الشامى</t>
  </si>
  <si>
    <t>حسين عبد الغنى موسى جزر</t>
  </si>
  <si>
    <t>إبراهيم سعد سلامة خفاجه</t>
  </si>
  <si>
    <t>على محمد نور الدين</t>
  </si>
  <si>
    <t>محمود فتحى عبد ربه</t>
  </si>
  <si>
    <t>هشام عبد السلام ابراهيم نجا</t>
  </si>
  <si>
    <t>محمد عطية النوحى</t>
  </si>
  <si>
    <t>ابراهيم فتح ابراهيم</t>
  </si>
  <si>
    <t>عبد العزيز على عبد الغنى عمارة</t>
  </si>
  <si>
    <t>عاطف محمد رزق موسى</t>
  </si>
  <si>
    <t>اميرة دسوقى عكاشة</t>
  </si>
  <si>
    <t>عبد الحليم محمد عبد الحليم</t>
  </si>
  <si>
    <t>عطية عدلى عبد الوهاب</t>
  </si>
  <si>
    <t>هنية صبحى أحمد السيد</t>
  </si>
  <si>
    <t>محمد على عبد الحميد مرزوق</t>
  </si>
  <si>
    <t>أحمد على عبد الحميد مرزوق</t>
  </si>
  <si>
    <t>سعد عزت عمر</t>
  </si>
  <si>
    <t>أيمن عبد اللطيف أبو نار</t>
  </si>
  <si>
    <t>ياسر عبد العاطى أحمد صبرة</t>
  </si>
  <si>
    <t>عبد النبى عبد الحميد هلال</t>
  </si>
  <si>
    <t>صفاء أحمد شعبان بدر</t>
  </si>
  <si>
    <t>حنان السعيد على الشفيعى</t>
  </si>
  <si>
    <t>ليلى محمد ابراهيم</t>
  </si>
  <si>
    <t>فتحية عبد النبى شحاته</t>
  </si>
  <si>
    <t>نادية محمد محمد عبد ربه</t>
  </si>
  <si>
    <t>نصر محمد الخولى</t>
  </si>
  <si>
    <t>أحمد عبد المحسن السيد</t>
  </si>
  <si>
    <t>فادية إسماعيل زكريا محمد</t>
  </si>
  <si>
    <t>عادل كامل سيد أحمد عتمان</t>
  </si>
  <si>
    <t>فهيمة السيد على البندانى</t>
  </si>
  <si>
    <t>فاطمة السعيد طلبة</t>
  </si>
  <si>
    <t>أحمد فتحى صالح مكرم</t>
  </si>
  <si>
    <t>إيمان لويس ميخائيل كيرلس</t>
  </si>
  <si>
    <t>إحسان أحمد عبد العليم الشلبى</t>
  </si>
  <si>
    <t>إكرام نجاح مبروك</t>
  </si>
  <si>
    <t>صفاء ابراهيم عبد المقصود خليف</t>
  </si>
  <si>
    <t>عفاف على مصطفى أبو شبكة</t>
  </si>
  <si>
    <t>نجوى مصطفى موسى ابراهيم</t>
  </si>
  <si>
    <t>كامل كامل محمد جاب الله</t>
  </si>
  <si>
    <t>خميس فتحى رضوان</t>
  </si>
  <si>
    <t>فتحى فهمى على حسن</t>
  </si>
  <si>
    <t>ناجى أحمد عبد اللاه</t>
  </si>
  <si>
    <t>محمد عبد الرحمن النشرتى</t>
  </si>
  <si>
    <t>حسنى محمد أمين</t>
  </si>
  <si>
    <t>فوزى شعبان ابراهيم</t>
  </si>
  <si>
    <t>خالد السعيد كامل زيدان</t>
  </si>
  <si>
    <t>محمد خليل أبو حسين</t>
  </si>
  <si>
    <t>خالد رجب محمد رمضان أبو زيد</t>
  </si>
  <si>
    <t>محب أحمد خفاجه</t>
  </si>
  <si>
    <t>محمد السيد محمد العطار</t>
  </si>
  <si>
    <t>نعيم شحاته نعيم عبد الفتاح</t>
  </si>
  <si>
    <t>خالد عبد الرازق عبد العال</t>
  </si>
  <si>
    <t>مصباح عبد الحميد أبو سكر</t>
  </si>
  <si>
    <t>عرفة محروس ابراهيم</t>
  </si>
  <si>
    <t>يوسف عسران الزغاوى</t>
  </si>
  <si>
    <t>السيد الطنطاوى الشرقاوى</t>
  </si>
  <si>
    <t>عادل عبده أبو اليزيد</t>
  </si>
  <si>
    <t>فرج عبد العاطى ابراهيم حماد</t>
  </si>
  <si>
    <t>فوزى سالم قضيب</t>
  </si>
  <si>
    <t>سهير شرف نجد أحمد</t>
  </si>
  <si>
    <t>ابراهيم صالح فضل الخولى</t>
  </si>
  <si>
    <t>محمود السيد أحمد السيد عيد</t>
  </si>
  <si>
    <t>محمود عبد الوهاب ابراهيم عمر</t>
  </si>
  <si>
    <t>السيد طلعت الجويلى</t>
  </si>
  <si>
    <t>أحمد السيد ابراهيم المصرى</t>
  </si>
  <si>
    <t>عصام محمد سعد الاسكندرانى</t>
  </si>
  <si>
    <t>يحيي زكريا المرشدى</t>
  </si>
  <si>
    <t>أحمد عامر محمد عامر</t>
  </si>
  <si>
    <t>محمد أحمد حسن عيد اللقانى</t>
  </si>
  <si>
    <t>عزيزة أحمد الانصارى</t>
  </si>
  <si>
    <t>عماد عرفة النجار</t>
  </si>
  <si>
    <t>السيد محمد مرعى</t>
  </si>
  <si>
    <t>جيهان محمد الشورى</t>
  </si>
  <si>
    <t>رضا رزق يونس يادم</t>
  </si>
  <si>
    <t>أحمد عبد العزيز اسماعيل</t>
  </si>
  <si>
    <t>محمد عبد المحسن الديب</t>
  </si>
  <si>
    <t>على عبد الواحد عبد الحميد</t>
  </si>
  <si>
    <t>مصطفى محمد حسين</t>
  </si>
  <si>
    <t>حسين عبد العزيز جبريل</t>
  </si>
  <si>
    <t>محمد فايز محمد سليمان</t>
  </si>
  <si>
    <t>محمد ابراهيم الشافعى</t>
  </si>
  <si>
    <t>عبد المجيد رجب العيسوى</t>
  </si>
  <si>
    <t>محمد سعيد القاضى</t>
  </si>
  <si>
    <t>أحمد رمضان السيد</t>
  </si>
  <si>
    <t>محمد فتحى ابراهيم زرد</t>
  </si>
  <si>
    <t>أمل محمد عوض كرم نعمة الله</t>
  </si>
  <si>
    <t>على محمد على أبو زيد</t>
  </si>
  <si>
    <t>عوض ابراهيم عبد المقصود خليف</t>
  </si>
  <si>
    <t>محمد على عبد السيد عمار</t>
  </si>
  <si>
    <t>أحمد محمد أبو الفتح شمسية</t>
  </si>
  <si>
    <t>على خالد فياض</t>
  </si>
  <si>
    <t>مروة حمدى حنفى</t>
  </si>
  <si>
    <t>السيدة عبد الغنى عمارة</t>
  </si>
  <si>
    <t>سعد عبد الله النجار</t>
  </si>
  <si>
    <t>كامل عبد العزيز عبد العال جبر</t>
  </si>
  <si>
    <t>مسعد محمود عبد المعطى أبو عيشة</t>
  </si>
  <si>
    <t>عماد المتولى عبد العليم</t>
  </si>
  <si>
    <t>محمد عبد الحليم الماوى</t>
  </si>
  <si>
    <t>سعيد سامى عبد الرحيم فرج</t>
  </si>
  <si>
    <t>عبد الوهاب جبريل أبو زيد</t>
  </si>
  <si>
    <t>ابراهيم صبرى ابراهيم عياد</t>
  </si>
  <si>
    <t>محمد محمود رمضان شلتوت</t>
  </si>
  <si>
    <t>شيماء محمود هانى غالى</t>
  </si>
  <si>
    <t>سمير صبرى عفيفى مدين</t>
  </si>
  <si>
    <t>عمرو عبد الرحمن زيدان</t>
  </si>
  <si>
    <t>سامية رمضان عبد الرحمن</t>
  </si>
  <si>
    <t>نجوى ابراهيم الطنطاوى</t>
  </si>
  <si>
    <t>عبير عيد أحمد أبو شبكة</t>
  </si>
  <si>
    <t>أسامة عنتر الغراوى</t>
  </si>
  <si>
    <t>هدى فوزى الروبى</t>
  </si>
  <si>
    <t>نوران فتحى مكى</t>
  </si>
  <si>
    <t>أحمد حسن زكى ركيبة</t>
  </si>
  <si>
    <t>شيماء منصور كرم</t>
  </si>
  <si>
    <t>عبد الفتاح محمد عبد الفتاح شنيار</t>
  </si>
  <si>
    <t>محمد حامد المنياوى</t>
  </si>
  <si>
    <t>عزة فريد زكريا عمار</t>
  </si>
  <si>
    <t>منيب موسى محمد الصعيدى</t>
  </si>
  <si>
    <t>جمعة عبد الله عبد الدايم</t>
  </si>
  <si>
    <t>محمد صبرى محمد عفيفى</t>
  </si>
  <si>
    <t>ابراهيم ميمى ابراهيم الاورفلى</t>
  </si>
  <si>
    <t>محمد منصور رشوان ادريس</t>
  </si>
  <si>
    <t>رمضان فتحى محمود رضوان</t>
  </si>
  <si>
    <t>جمعة محمد على السيد</t>
  </si>
  <si>
    <t>ابراهيم احمد ابراهيم عيسى</t>
  </si>
  <si>
    <t>ياسمين حمدى العسكرى</t>
  </si>
  <si>
    <t>محمود محمد سالم الحوشى</t>
  </si>
  <si>
    <t>أمير مجدى مبروك</t>
  </si>
  <si>
    <t>تامر خميس فتحى محمود</t>
  </si>
  <si>
    <t>أحمد جمال عبد الدايم الفاضلى</t>
  </si>
  <si>
    <t>شرين سعد فرحات الشامى</t>
  </si>
  <si>
    <t>أحمد محمد نجيب العبسى</t>
  </si>
  <si>
    <t>عبد المولى مصطفى أحمد الخولى</t>
  </si>
  <si>
    <t>محمد كمال كامل الريانى</t>
  </si>
  <si>
    <t>محمود أحمد محمد البسومى</t>
  </si>
  <si>
    <t>علاء فرج السيد سليم</t>
  </si>
  <si>
    <t>ايهاب ريحان مرسى الشيخة</t>
  </si>
  <si>
    <t>اسلام زكى الكيلانى</t>
  </si>
  <si>
    <t>صبحى عزت عبد اللطيف الخولى</t>
  </si>
  <si>
    <t>منصور عبد الرازق رشوان</t>
  </si>
  <si>
    <t>أشرف موفق الدين رمضان</t>
  </si>
  <si>
    <t>حسين أمين الكراى</t>
  </si>
  <si>
    <t>محمد عاطف عبده محمد</t>
  </si>
  <si>
    <t>مروة أيوب عبد الرءوف</t>
  </si>
  <si>
    <t>عبد الله السيد عبد الحفيظ</t>
  </si>
  <si>
    <t>ابراهيم محمد أبو سكر</t>
  </si>
  <si>
    <t>صلاح الدين عبد الحميد المنزلاوى</t>
  </si>
  <si>
    <t>على شعبان خليل الشرقاوى</t>
  </si>
  <si>
    <t>محمد حسن حسنين عمرو</t>
  </si>
  <si>
    <t>شيماء محمود حسن كعبر</t>
  </si>
  <si>
    <t>محمد جميل عمارة</t>
  </si>
  <si>
    <t>ياسر ابراهيم عبد القادر شريف</t>
  </si>
  <si>
    <t xml:space="preserve">ايمان حسين محمد عبده </t>
  </si>
  <si>
    <t>هانى محمد عبد السلام محمود</t>
  </si>
  <si>
    <t>رضا محمود ابراهيم رجب</t>
  </si>
  <si>
    <t>محمد عطية محمد عبد الله</t>
  </si>
  <si>
    <t>أحمد عبد الله عبد الرازق</t>
  </si>
  <si>
    <t>محمد كمال محمد الفخرانى</t>
  </si>
  <si>
    <t>كامل وحيد كامل ابراهيم</t>
  </si>
  <si>
    <t>وليد السيد حسن عبد الله</t>
  </si>
  <si>
    <t>محمد شفيق عبد الغنى خير الله</t>
  </si>
  <si>
    <t>حسين السيد حسن عبد الله</t>
  </si>
  <si>
    <t>أحمد محمد كامل زقزوق</t>
  </si>
  <si>
    <t xml:space="preserve">محمود محروس محمد حسن </t>
  </si>
  <si>
    <t>عزة محمود محمد الوكيل</t>
  </si>
  <si>
    <t>غادة حسن عبد الحميد مسلم</t>
  </si>
  <si>
    <t>بلبل طه على محمد</t>
  </si>
  <si>
    <t>محمد عبد الفتاح محمد القن</t>
  </si>
  <si>
    <t>هانى على عبد المحسن زقزوق</t>
  </si>
  <si>
    <t>محمد أحمد خيرى غزال</t>
  </si>
  <si>
    <t>اعتماد أحمد عبد الحافظ</t>
  </si>
  <si>
    <t>محمد خيرى محمد دراز</t>
  </si>
  <si>
    <t>رضا لبيب ابراهيم عبد الله</t>
  </si>
  <si>
    <t>محمد سعد عبد العاطى مبروك</t>
  </si>
  <si>
    <t>حسام حسن عبد النبى عبد الله</t>
  </si>
  <si>
    <t>وليد عادل رزق الصعيدى</t>
  </si>
  <si>
    <t>حسين حمودة حسن شربيلة</t>
  </si>
  <si>
    <t>وليد فوزى محمد المصرى</t>
  </si>
  <si>
    <t>كريم محمد اسماعيل كرم</t>
  </si>
  <si>
    <t>صبرى حسن محمد أبو الفضل</t>
  </si>
  <si>
    <t>إيناس محمود كامل قاسم</t>
  </si>
  <si>
    <t>سماح هنداوى الخشاب</t>
  </si>
  <si>
    <t>محمد سعيد عبد الوهاب الحاطى</t>
  </si>
  <si>
    <t>دعاء حامد ابراهيم رمضان</t>
  </si>
  <si>
    <t>السيد محمود السيد الطنيحى</t>
  </si>
  <si>
    <t>نسرين محمود شعبان عمار</t>
  </si>
  <si>
    <t>نجلاء نبيل عبد الحميد مسلم</t>
  </si>
  <si>
    <t>السيد عبد اللطيف السيد القصبى</t>
  </si>
  <si>
    <t>محمد مرسى حنفى أبو طور</t>
  </si>
  <si>
    <t>وليد محمد أحمد زقزوق</t>
  </si>
  <si>
    <t>أحمد إبراهيم على الصياد</t>
  </si>
  <si>
    <t>أحمد حسنى السعيد سماط</t>
  </si>
  <si>
    <t>محمد محمود حجاج</t>
  </si>
  <si>
    <t>إيهاب إبراهيم عبده رمضان</t>
  </si>
  <si>
    <t>بكرى محمد نجيب حسن حجازى</t>
  </si>
  <si>
    <t>بلال فاروق أحمد مساعد</t>
  </si>
  <si>
    <t>معاذ عبد الرازق منصور رشوان</t>
  </si>
  <si>
    <t>عماد محمد محمود دربك</t>
  </si>
  <si>
    <t>اسلام أحمد محمد سلمان</t>
  </si>
  <si>
    <t>محمد شعبان عبده عيد</t>
  </si>
  <si>
    <t>خميس سعيد شبل دربالة</t>
  </si>
  <si>
    <t>رضا كامل محمود عمر</t>
  </si>
  <si>
    <t>السيد خفاجه سلام خفاجه</t>
  </si>
  <si>
    <t>أدهم راغب بدر حماد</t>
  </si>
  <si>
    <t xml:space="preserve">محمد فتحى شعبان ابراهيم </t>
  </si>
  <si>
    <t>باسم سامى أمين سعد</t>
  </si>
  <si>
    <t>أحمد محمد على حسب النبى</t>
  </si>
  <si>
    <t>أحمد عباس عبد المطلب عطية</t>
  </si>
  <si>
    <t>شعبان محمود شعبان الأبيض</t>
  </si>
  <si>
    <t>أسماء حسنى محمد عبد الكريم</t>
  </si>
  <si>
    <t>أحمد مجدى عبد المطلب عريف</t>
  </si>
  <si>
    <t>عبد المنعم محمد عبد المنعم الأبيض</t>
  </si>
  <si>
    <t>صبرى حامد محمد يوسف</t>
  </si>
  <si>
    <t>بهاء إسماعيل محمد شاهين</t>
  </si>
  <si>
    <t>محروس حلمى الفخرانى</t>
  </si>
  <si>
    <t>رجب خيرى سعد منصور</t>
  </si>
  <si>
    <t>الشحات محمد سعد محجوب</t>
  </si>
  <si>
    <t>مصطفى عبد المحسن فهمى حنفى</t>
  </si>
  <si>
    <t>أسامة محمد أحمد مصطفى</t>
  </si>
  <si>
    <t>ربيع خميس ابراهيم خطاب</t>
  </si>
  <si>
    <t>السيد عزت القزاز</t>
  </si>
  <si>
    <t xml:space="preserve">أسماء سمير محمد على </t>
  </si>
  <si>
    <t>رمضان قطب الجلاد</t>
  </si>
  <si>
    <t>كامل السيد كامل محمد خطاب</t>
  </si>
  <si>
    <t>رمضان عبد الله منصور</t>
  </si>
  <si>
    <t>نعيم سعد نعيم على</t>
  </si>
  <si>
    <t>رقم السجل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</si>
</sst>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1"/>
      <name val="Sakkal Majalla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4"/>
      <color rgb="FF1F5F3F"/>
      <name val="Arial"/>
      <family val="2"/>
      <charset val="178"/>
      <scheme val="minor"/>
    </font>
    <font>
      <b/>
      <sz val="14"/>
      <color theme="0"/>
      <name val="Sakkal Majalla"/>
    </font>
    <font>
      <b/>
      <sz val="16"/>
      <color theme="1"/>
      <name val="Sakkal Majalla"/>
    </font>
    <font>
      <b/>
      <sz val="11"/>
      <color theme="0"/>
      <name val="Arial"/>
      <family val="2"/>
      <scheme val="minor"/>
    </font>
    <font>
      <b/>
      <sz val="15"/>
      <name val="Arial"/>
      <family val="2"/>
      <charset val="178"/>
      <scheme val="minor"/>
    </font>
    <font>
      <b/>
      <sz val="22"/>
      <color theme="1"/>
      <name val="Sakkal Majalla"/>
    </font>
    <font>
      <b/>
      <sz val="11"/>
      <color theme="1"/>
      <name val="Arial"/>
      <family val="2"/>
      <scheme val="minor"/>
    </font>
    <font>
      <b/>
      <sz val="15"/>
      <color theme="8" tint="-0.499984740745262"/>
      <name val="Arial"/>
      <family val="2"/>
      <charset val="178"/>
      <scheme val="minor"/>
    </font>
    <font>
      <b/>
      <sz val="20"/>
      <color theme="0"/>
      <name val="Sakkal Majalla"/>
    </font>
    <font>
      <b/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 style="slantDashDot">
        <color indexed="64"/>
      </right>
      <top style="slantDashDot">
        <color auto="1"/>
      </top>
      <bottom/>
      <diagonal/>
    </border>
    <border>
      <left style="slantDashDot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3" fillId="0" borderId="22" xfId="0" applyFont="1" applyBorder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9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16" fontId="2" fillId="0" borderId="6" xfId="0" applyNumberFormat="1" applyFont="1" applyBorder="1" applyAlignment="1">
      <alignment horizontal="center" vertical="center" readingOrder="2"/>
    </xf>
    <xf numFmtId="16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vertical="center" readingOrder="2"/>
    </xf>
    <xf numFmtId="9" fontId="2" fillId="0" borderId="1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left" vertical="top" readingOrder="2"/>
    </xf>
    <xf numFmtId="0" fontId="2" fillId="0" borderId="15" xfId="0" applyFont="1" applyBorder="1" applyAlignment="1">
      <alignment horizontal="left" vertical="top" readingOrder="2"/>
    </xf>
    <xf numFmtId="10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readingOrder="2"/>
    </xf>
    <xf numFmtId="0" fontId="2" fillId="0" borderId="2" xfId="0" applyFont="1" applyBorder="1" applyAlignment="1">
      <alignment readingOrder="2"/>
    </xf>
    <xf numFmtId="0" fontId="2" fillId="0" borderId="15" xfId="0" applyFont="1" applyBorder="1" applyAlignment="1">
      <alignment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49" fontId="2" fillId="0" borderId="27" xfId="0" applyNumberFormat="1" applyFont="1" applyBorder="1" applyAlignment="1">
      <alignment horizontal="center" vertical="center" readingOrder="2"/>
    </xf>
    <xf numFmtId="49" fontId="2" fillId="0" borderId="28" xfId="0" applyNumberFormat="1" applyFont="1" applyBorder="1" applyAlignment="1">
      <alignment horizontal="center" vertical="center" readingOrder="2"/>
    </xf>
    <xf numFmtId="0" fontId="2" fillId="0" borderId="27" xfId="0" applyNumberFormat="1" applyFont="1" applyBorder="1" applyAlignment="1">
      <alignment horizontal="center" vertical="center" readingOrder="2"/>
    </xf>
    <xf numFmtId="49" fontId="2" fillId="4" borderId="29" xfId="0" applyNumberFormat="1" applyFont="1" applyFill="1" applyBorder="1" applyAlignment="1">
      <alignment horizontal="center" vertical="center" wrapText="1" readingOrder="2"/>
    </xf>
    <xf numFmtId="49" fontId="2" fillId="4" borderId="30" xfId="0" applyNumberFormat="1" applyFont="1" applyFill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24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right" readingOrder="2"/>
    </xf>
    <xf numFmtId="0" fontId="2" fillId="0" borderId="2" xfId="0" applyFont="1" applyBorder="1" applyAlignment="1">
      <alignment horizontal="right" readingOrder="2"/>
    </xf>
    <xf numFmtId="0" fontId="2" fillId="0" borderId="3" xfId="0" applyFont="1" applyBorder="1" applyAlignment="1">
      <alignment horizontal="right" readingOrder="2"/>
    </xf>
    <xf numFmtId="0" fontId="2" fillId="0" borderId="15" xfId="0" applyFont="1" applyBorder="1" applyAlignment="1">
      <alignment horizontal="right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26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right" readingOrder="2"/>
    </xf>
    <xf numFmtId="0" fontId="2" fillId="0" borderId="19" xfId="0" applyFont="1" applyBorder="1" applyAlignment="1">
      <alignment horizontal="right" readingOrder="2"/>
    </xf>
    <xf numFmtId="0" fontId="2" fillId="0" borderId="20" xfId="0" applyFont="1" applyBorder="1" applyAlignment="1">
      <alignment horizontal="right" readingOrder="2"/>
    </xf>
    <xf numFmtId="0" fontId="2" fillId="0" borderId="21" xfId="0" applyFont="1" applyBorder="1" applyAlignment="1">
      <alignment horizontal="right" readingOrder="2"/>
    </xf>
  </cellXfs>
  <cellStyles count="2">
    <cellStyle name="Normal" xfId="0" builtinId="0"/>
    <cellStyle name="Percent" xfId="1" builtinId="5"/>
  </cellStyles>
  <dxfs count="5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rightToLeft="1" tabSelected="1" zoomScale="70" zoomScaleNormal="70" workbookViewId="0">
      <selection activeCell="N6" sqref="N6"/>
    </sheetView>
  </sheetViews>
  <sheetFormatPr defaultColWidth="0" defaultRowHeight="21" x14ac:dyDescent="0.25"/>
  <cols>
    <col min="1" max="1" width="8.59765625" style="10" bestFit="1" customWidth="1"/>
    <col min="2" max="2" width="10.69921875" style="1" bestFit="1" customWidth="1"/>
    <col min="3" max="3" width="8.69921875" style="1" bestFit="1" customWidth="1"/>
    <col min="4" max="4" width="12.09765625" style="1" bestFit="1" customWidth="1"/>
    <col min="5" max="5" width="10.796875" style="1" bestFit="1" customWidth="1"/>
    <col min="6" max="6" width="10.69921875" style="1" bestFit="1" customWidth="1"/>
    <col min="7" max="7" width="6.59765625" style="1" bestFit="1" customWidth="1"/>
    <col min="8" max="8" width="18.09765625" style="1" customWidth="1"/>
    <col min="9" max="9" width="19.8984375" style="1" customWidth="1"/>
    <col min="10" max="10" width="2.59765625" style="1" customWidth="1"/>
    <col min="11" max="11" width="0.59765625" style="1" customWidth="1"/>
    <col min="12" max="12" width="10.09765625" style="1" bestFit="1" customWidth="1"/>
    <col min="13" max="13" width="9.3984375" style="1" bestFit="1" customWidth="1"/>
    <col min="14" max="14" width="13.19921875" style="1" customWidth="1"/>
    <col min="15" max="15" width="21.19921875" style="1" bestFit="1" customWidth="1"/>
    <col min="16" max="16" width="28.5" style="1" customWidth="1"/>
    <col min="17" max="17" width="19.69921875" style="1" customWidth="1"/>
    <col min="18" max="18" width="15.19921875" style="1" bestFit="1" customWidth="1"/>
    <col min="19" max="19" width="12.69921875" style="1" bestFit="1" customWidth="1"/>
    <col min="20" max="20" width="11.3984375" style="1" bestFit="1" customWidth="1"/>
    <col min="21" max="21" width="11.59765625" style="1" bestFit="1" customWidth="1"/>
    <col min="22" max="16384" width="9" style="1" hidden="1"/>
  </cols>
  <sheetData>
    <row r="1" spans="2:15" x14ac:dyDescent="0.25">
      <c r="B1" s="76" t="s">
        <v>39</v>
      </c>
      <c r="C1" s="77"/>
      <c r="D1" s="77"/>
      <c r="E1" s="77"/>
      <c r="F1" s="77"/>
      <c r="G1" s="77"/>
      <c r="H1" s="77"/>
      <c r="I1" s="78"/>
    </row>
    <row r="2" spans="2:15" x14ac:dyDescent="0.25">
      <c r="B2" s="79" t="s">
        <v>40</v>
      </c>
      <c r="C2" s="73"/>
      <c r="D2" s="73"/>
      <c r="E2" s="73"/>
      <c r="F2" s="73"/>
      <c r="G2" s="73"/>
      <c r="H2" s="73"/>
      <c r="I2" s="74"/>
    </row>
    <row r="3" spans="2:15" x14ac:dyDescent="0.3">
      <c r="B3" s="37" t="s">
        <v>0</v>
      </c>
      <c r="C3" s="38">
        <f>N13</f>
        <v>5749</v>
      </c>
      <c r="D3" s="38" t="s">
        <v>1</v>
      </c>
      <c r="E3" s="60" t="str">
        <f>IFERROR(VLOOKUP(N13,ورقة2!$A$2:$B$468,2,0),"no entry")</f>
        <v>أحمد إبراهيم على الصياد</v>
      </c>
      <c r="F3" s="61"/>
      <c r="G3" s="75"/>
      <c r="H3" s="66" t="s">
        <v>2</v>
      </c>
      <c r="I3" s="68"/>
    </row>
    <row r="4" spans="2:15" x14ac:dyDescent="0.25">
      <c r="B4" s="58" t="s">
        <v>3</v>
      </c>
      <c r="C4" s="59"/>
      <c r="D4" s="59"/>
      <c r="E4" s="59"/>
      <c r="F4" s="38"/>
      <c r="G4" s="38"/>
      <c r="H4" s="38"/>
      <c r="I4" s="39"/>
    </row>
    <row r="5" spans="2:15" x14ac:dyDescent="0.25">
      <c r="B5" s="40">
        <v>43466</v>
      </c>
      <c r="C5" s="38">
        <f>N14</f>
        <v>815.93</v>
      </c>
      <c r="D5" s="38" t="s">
        <v>4</v>
      </c>
      <c r="E5" s="38">
        <f>C5*6</f>
        <v>4895.58</v>
      </c>
      <c r="F5" s="41">
        <v>43466</v>
      </c>
      <c r="G5" s="38">
        <f>N16</f>
        <v>1553.29</v>
      </c>
      <c r="H5" s="38" t="s">
        <v>4</v>
      </c>
      <c r="I5" s="39">
        <f>G5*6</f>
        <v>9319.74</v>
      </c>
    </row>
    <row r="6" spans="2:15" x14ac:dyDescent="0.25">
      <c r="B6" s="40">
        <v>43647</v>
      </c>
      <c r="C6" s="38">
        <f>N15</f>
        <v>1045.05</v>
      </c>
      <c r="D6" s="38" t="s">
        <v>4</v>
      </c>
      <c r="E6" s="38">
        <f>C6*1</f>
        <v>1045.05</v>
      </c>
      <c r="F6" s="41">
        <v>43647</v>
      </c>
      <c r="G6" s="38">
        <f>N17</f>
        <v>2045.55</v>
      </c>
      <c r="H6" s="38" t="s">
        <v>4</v>
      </c>
      <c r="I6" s="39">
        <f>G6*6</f>
        <v>12273.3</v>
      </c>
    </row>
    <row r="7" spans="2:15" x14ac:dyDescent="0.25">
      <c r="B7" s="58" t="s">
        <v>5</v>
      </c>
      <c r="C7" s="59"/>
      <c r="D7" s="59"/>
      <c r="E7" s="38">
        <f>SUM(E5:E6)</f>
        <v>5940.63</v>
      </c>
      <c r="F7" s="60" t="s">
        <v>5</v>
      </c>
      <c r="G7" s="61"/>
      <c r="H7" s="75"/>
      <c r="I7" s="39">
        <f>SUM(I5:I6)</f>
        <v>21593.040000000001</v>
      </c>
      <c r="M7" s="8" t="s">
        <v>54</v>
      </c>
    </row>
    <row r="8" spans="2:15" x14ac:dyDescent="0.25">
      <c r="B8" s="58" t="s">
        <v>6</v>
      </c>
      <c r="C8" s="59"/>
      <c r="D8" s="59"/>
      <c r="E8" s="59"/>
      <c r="F8" s="60" t="s">
        <v>7</v>
      </c>
      <c r="G8" s="61"/>
      <c r="H8" s="61"/>
      <c r="I8" s="62"/>
      <c r="M8" s="1">
        <v>180</v>
      </c>
    </row>
    <row r="9" spans="2:15" ht="21.6" thickBot="1" x14ac:dyDescent="0.35">
      <c r="B9" s="37">
        <f>E7</f>
        <v>5940.63</v>
      </c>
      <c r="C9" s="65" t="s">
        <v>3</v>
      </c>
      <c r="D9" s="65"/>
      <c r="E9" s="65"/>
      <c r="F9" s="38">
        <f>ROUND(IF(M11=360,7000,7000/360*M11),2)</f>
        <v>4083.33</v>
      </c>
      <c r="G9" s="59" t="s">
        <v>9</v>
      </c>
      <c r="H9" s="59"/>
      <c r="I9" s="39"/>
      <c r="M9" s="1">
        <v>30</v>
      </c>
    </row>
    <row r="10" spans="2:15" x14ac:dyDescent="0.3">
      <c r="B10" s="37">
        <f>N19</f>
        <v>5831.38</v>
      </c>
      <c r="C10" s="65" t="s">
        <v>8</v>
      </c>
      <c r="D10" s="65"/>
      <c r="E10" s="65"/>
      <c r="F10" s="38">
        <f>L18</f>
        <v>1264.8999999999999</v>
      </c>
      <c r="G10" s="59" t="s">
        <v>50</v>
      </c>
      <c r="H10" s="59"/>
      <c r="I10" s="39"/>
      <c r="M10" s="7" t="s">
        <v>52</v>
      </c>
    </row>
    <row r="11" spans="2:15" ht="21.6" thickBot="1" x14ac:dyDescent="0.35">
      <c r="B11" s="58">
        <f>N21</f>
        <v>2638.24</v>
      </c>
      <c r="C11" s="65" t="s">
        <v>11</v>
      </c>
      <c r="D11" s="65"/>
      <c r="E11" s="65"/>
      <c r="F11" s="38">
        <f>ROUND(N18*0.1,2)</f>
        <v>910</v>
      </c>
      <c r="G11" s="59" t="s">
        <v>51</v>
      </c>
      <c r="H11" s="59"/>
      <c r="I11" s="39"/>
      <c r="M11" s="6">
        <f>SUM(M8:M9)</f>
        <v>210</v>
      </c>
    </row>
    <row r="12" spans="2:15" x14ac:dyDescent="0.3">
      <c r="B12" s="58"/>
      <c r="C12" s="65" t="s">
        <v>12</v>
      </c>
      <c r="D12" s="65"/>
      <c r="E12" s="65"/>
      <c r="F12" s="38"/>
      <c r="G12" s="59" t="s">
        <v>10</v>
      </c>
      <c r="H12" s="59"/>
      <c r="I12" s="39"/>
    </row>
    <row r="13" spans="2:15" x14ac:dyDescent="0.3">
      <c r="B13" s="37">
        <f>M11*7</f>
        <v>1470</v>
      </c>
      <c r="C13" s="65" t="s">
        <v>13</v>
      </c>
      <c r="D13" s="65"/>
      <c r="E13" s="65"/>
      <c r="F13" s="42"/>
      <c r="G13" s="69"/>
      <c r="H13" s="70"/>
      <c r="I13" s="71"/>
      <c r="N13" s="2">
        <v>5749</v>
      </c>
      <c r="O13" s="2" t="s">
        <v>41</v>
      </c>
    </row>
    <row r="14" spans="2:15" x14ac:dyDescent="0.3">
      <c r="B14" s="37">
        <f>N20</f>
        <v>184.98</v>
      </c>
      <c r="C14" s="65" t="s">
        <v>14</v>
      </c>
      <c r="D14" s="65"/>
      <c r="E14" s="65"/>
      <c r="F14" s="42"/>
      <c r="G14" s="72"/>
      <c r="H14" s="73"/>
      <c r="I14" s="74"/>
      <c r="N14" s="2">
        <v>815.93</v>
      </c>
      <c r="O14" s="2" t="s">
        <v>42</v>
      </c>
    </row>
    <row r="15" spans="2:15" x14ac:dyDescent="0.25">
      <c r="B15" s="37">
        <f>SUM(B9:B14)</f>
        <v>16065.23</v>
      </c>
      <c r="C15" s="59" t="s">
        <v>15</v>
      </c>
      <c r="D15" s="59"/>
      <c r="E15" s="59"/>
      <c r="F15" s="38">
        <f>SUM(F9:F11)</f>
        <v>6258.23</v>
      </c>
      <c r="G15" s="60" t="s">
        <v>15</v>
      </c>
      <c r="H15" s="61"/>
      <c r="I15" s="62"/>
      <c r="M15" s="10"/>
      <c r="N15" s="2">
        <v>1045.05</v>
      </c>
      <c r="O15" s="2" t="s">
        <v>43</v>
      </c>
    </row>
    <row r="16" spans="2:15" x14ac:dyDescent="0.3">
      <c r="B16" s="37">
        <f>F15</f>
        <v>6258.23</v>
      </c>
      <c r="C16" s="66" t="s">
        <v>16</v>
      </c>
      <c r="D16" s="67"/>
      <c r="E16" s="67"/>
      <c r="F16" s="67"/>
      <c r="G16" s="67"/>
      <c r="H16" s="67"/>
      <c r="I16" s="68"/>
      <c r="L16" s="1">
        <f>M16*6</f>
        <v>1068.5999999999999</v>
      </c>
      <c r="M16" s="9">
        <f>IF(N16&gt;=1370,1370*0.13,N16)</f>
        <v>178.1</v>
      </c>
      <c r="N16" s="3">
        <v>1553.29</v>
      </c>
      <c r="O16" s="2" t="s">
        <v>44</v>
      </c>
    </row>
    <row r="17" spans="1:21" x14ac:dyDescent="0.3">
      <c r="B17" s="37">
        <f>B15-B16</f>
        <v>9807</v>
      </c>
      <c r="C17" s="66" t="s">
        <v>17</v>
      </c>
      <c r="D17" s="67"/>
      <c r="E17" s="67"/>
      <c r="F17" s="67"/>
      <c r="G17" s="67"/>
      <c r="H17" s="67"/>
      <c r="I17" s="68"/>
      <c r="L17" s="5">
        <f>M17*1</f>
        <v>196.3</v>
      </c>
      <c r="M17" s="9">
        <f>IF(N17&gt;=1510,1510*0.13,(N17/360)*M9)</f>
        <v>196.3</v>
      </c>
      <c r="N17" s="3">
        <v>2045.55</v>
      </c>
      <c r="O17" s="2" t="s">
        <v>45</v>
      </c>
    </row>
    <row r="18" spans="1:21" x14ac:dyDescent="0.3">
      <c r="B18" s="63">
        <f>N22</f>
        <v>0</v>
      </c>
      <c r="C18" s="66" t="s">
        <v>18</v>
      </c>
      <c r="D18" s="67"/>
      <c r="E18" s="67"/>
      <c r="F18" s="67"/>
      <c r="G18" s="67"/>
      <c r="H18" s="67"/>
      <c r="I18" s="68"/>
      <c r="L18" s="1">
        <f>SUM(L16:L17)</f>
        <v>1264.8999999999999</v>
      </c>
      <c r="N18" s="2">
        <v>9100</v>
      </c>
      <c r="O18" s="2" t="s">
        <v>46</v>
      </c>
    </row>
    <row r="19" spans="1:21" x14ac:dyDescent="0.3">
      <c r="B19" s="64"/>
      <c r="C19" s="66" t="s">
        <v>19</v>
      </c>
      <c r="D19" s="67"/>
      <c r="E19" s="67"/>
      <c r="F19" s="67"/>
      <c r="G19" s="67"/>
      <c r="H19" s="67"/>
      <c r="I19" s="68"/>
      <c r="N19" s="2">
        <v>5831.38</v>
      </c>
      <c r="O19" s="2" t="s">
        <v>47</v>
      </c>
    </row>
    <row r="20" spans="1:21" x14ac:dyDescent="0.3">
      <c r="B20" s="37">
        <f>B17-B18</f>
        <v>9807</v>
      </c>
      <c r="C20" s="66" t="s">
        <v>20</v>
      </c>
      <c r="D20" s="67"/>
      <c r="E20" s="67"/>
      <c r="F20" s="67"/>
      <c r="G20" s="67"/>
      <c r="H20" s="67"/>
      <c r="I20" s="68"/>
      <c r="N20" s="2">
        <v>184.98</v>
      </c>
      <c r="O20" s="2" t="s">
        <v>48</v>
      </c>
    </row>
    <row r="21" spans="1:21" x14ac:dyDescent="0.3">
      <c r="B21" s="37">
        <f>N23</f>
        <v>124.21</v>
      </c>
      <c r="C21" s="66" t="s">
        <v>21</v>
      </c>
      <c r="D21" s="67"/>
      <c r="E21" s="67"/>
      <c r="F21" s="67"/>
      <c r="G21" s="67"/>
      <c r="H21" s="67"/>
      <c r="I21" s="68"/>
      <c r="N21" s="2">
        <v>2638.24</v>
      </c>
      <c r="O21" s="2" t="s">
        <v>49</v>
      </c>
    </row>
    <row r="22" spans="1:21" x14ac:dyDescent="0.3">
      <c r="B22" s="37">
        <f>B20-B21</f>
        <v>9682.7900000000009</v>
      </c>
      <c r="C22" s="66" t="s">
        <v>22</v>
      </c>
      <c r="D22" s="67"/>
      <c r="E22" s="67"/>
      <c r="F22" s="67"/>
      <c r="G22" s="67"/>
      <c r="H22" s="67"/>
      <c r="I22" s="68"/>
      <c r="N22" s="4">
        <v>0</v>
      </c>
      <c r="O22" s="4" t="s">
        <v>55</v>
      </c>
    </row>
    <row r="23" spans="1:21" x14ac:dyDescent="0.3">
      <c r="B23" s="37">
        <v>8000</v>
      </c>
      <c r="C23" s="66" t="s">
        <v>23</v>
      </c>
      <c r="D23" s="67"/>
      <c r="E23" s="67"/>
      <c r="F23" s="67"/>
      <c r="G23" s="67"/>
      <c r="H23" s="67"/>
      <c r="I23" s="68"/>
      <c r="N23" s="4">
        <v>124.21</v>
      </c>
      <c r="O23" s="4" t="s">
        <v>53</v>
      </c>
    </row>
    <row r="24" spans="1:21" x14ac:dyDescent="0.3">
      <c r="B24" s="37">
        <f>((B22-B23)*360)/M11</f>
        <v>2884.782857142859</v>
      </c>
      <c r="C24" s="66" t="s">
        <v>24</v>
      </c>
      <c r="D24" s="67"/>
      <c r="E24" s="67"/>
      <c r="F24" s="67"/>
      <c r="G24" s="67"/>
      <c r="H24" s="67"/>
      <c r="I24" s="68"/>
      <c r="N24" s="4">
        <v>0</v>
      </c>
      <c r="O24" s="4" t="s">
        <v>59</v>
      </c>
    </row>
    <row r="25" spans="1:21" x14ac:dyDescent="0.3">
      <c r="B25" s="37">
        <f>FLOOR(B24,10)</f>
        <v>2880</v>
      </c>
      <c r="C25" s="66" t="s">
        <v>25</v>
      </c>
      <c r="D25" s="67"/>
      <c r="E25" s="67"/>
      <c r="F25" s="67"/>
      <c r="G25" s="67"/>
      <c r="H25" s="67"/>
      <c r="I25" s="68"/>
    </row>
    <row r="26" spans="1:21" x14ac:dyDescent="0.25">
      <c r="B26" s="80" t="s">
        <v>26</v>
      </c>
      <c r="C26" s="75"/>
      <c r="D26" s="38">
        <v>22000</v>
      </c>
      <c r="E26" s="43">
        <v>0.1</v>
      </c>
      <c r="F26" s="42">
        <f t="shared" ref="F26" si="0">IF($B$25&lt;=30000,$B$25-D23,22000)</f>
        <v>2880</v>
      </c>
      <c r="G26" s="42">
        <f>F26*E26</f>
        <v>288</v>
      </c>
      <c r="H26" s="44"/>
      <c r="I26" s="45"/>
    </row>
    <row r="27" spans="1:21" x14ac:dyDescent="0.25">
      <c r="B27" s="80" t="s">
        <v>27</v>
      </c>
      <c r="C27" s="75"/>
      <c r="D27" s="38">
        <v>15000</v>
      </c>
      <c r="E27" s="43">
        <v>0.15</v>
      </c>
      <c r="F27" s="42">
        <f t="shared" ref="F27" si="1">IF($B$25&lt;=45000,$B$25-F26-D23,15000)</f>
        <v>0</v>
      </c>
      <c r="G27" s="42">
        <f t="shared" ref="G27:G29" si="2">F27*E27</f>
        <v>0</v>
      </c>
      <c r="H27" s="44"/>
      <c r="I27" s="45"/>
      <c r="M27" s="11"/>
      <c r="N27" s="11"/>
      <c r="O27" s="11"/>
      <c r="P27" s="11"/>
    </row>
    <row r="28" spans="1:21" x14ac:dyDescent="0.25">
      <c r="B28" s="80" t="s">
        <v>28</v>
      </c>
      <c r="C28" s="75"/>
      <c r="D28" s="38">
        <v>155000</v>
      </c>
      <c r="E28" s="43">
        <v>0.2</v>
      </c>
      <c r="F28" s="42">
        <f t="shared" ref="F28" si="3">IF($B$25&lt;=200000,$B$25-F27-F26-D23,155000)</f>
        <v>0</v>
      </c>
      <c r="G28" s="42">
        <f t="shared" si="2"/>
        <v>0</v>
      </c>
      <c r="H28" s="44"/>
      <c r="I28" s="45"/>
      <c r="M28" s="12"/>
      <c r="N28"/>
      <c r="O28"/>
      <c r="P28"/>
      <c r="Q28"/>
      <c r="R28"/>
      <c r="S28"/>
      <c r="T28"/>
      <c r="U28"/>
    </row>
    <row r="29" spans="1:21" s="12" customFormat="1" ht="30" x14ac:dyDescent="0.5">
      <c r="A29" s="10"/>
      <c r="B29" s="80" t="s">
        <v>29</v>
      </c>
      <c r="C29" s="75"/>
      <c r="D29" s="38" t="s">
        <v>58</v>
      </c>
      <c r="E29" s="46">
        <v>0.22500000000000001</v>
      </c>
      <c r="F29" s="47">
        <f t="shared" ref="F29" si="4">IF($B$25&gt;200000,$B$25-F28-F27-F26-D23,0)</f>
        <v>0</v>
      </c>
      <c r="G29" s="42">
        <f t="shared" si="2"/>
        <v>0</v>
      </c>
      <c r="H29" s="44"/>
      <c r="I29" s="45"/>
      <c r="J29" s="1"/>
      <c r="K29" s="1"/>
      <c r="L29" s="1"/>
      <c r="M29" s="13"/>
      <c r="N29" s="23"/>
      <c r="O29" s="24"/>
      <c r="P29" s="24"/>
      <c r="Q29" s="24"/>
      <c r="R29" s="24"/>
      <c r="S29" s="24"/>
      <c r="T29" s="24"/>
      <c r="U29" s="25"/>
    </row>
    <row r="30" spans="1:21" s="12" customFormat="1" ht="24.6" x14ac:dyDescent="0.3">
      <c r="A30" s="10"/>
      <c r="B30" s="37">
        <f>G30</f>
        <v>288</v>
      </c>
      <c r="C30" s="66" t="s">
        <v>30</v>
      </c>
      <c r="D30" s="67"/>
      <c r="E30" s="67"/>
      <c r="F30" s="81"/>
      <c r="G30" s="42">
        <f>SUM(G26:G29)</f>
        <v>288</v>
      </c>
      <c r="H30" s="48"/>
      <c r="I30" s="49"/>
      <c r="J30" s="1"/>
      <c r="K30" s="1"/>
      <c r="L30" s="1"/>
      <c r="M30" s="14"/>
      <c r="N30" s="26"/>
      <c r="O30" s="26"/>
      <c r="P30" s="26"/>
      <c r="Q30" s="26"/>
      <c r="R30" s="26"/>
      <c r="S30" s="26"/>
      <c r="T30" s="26"/>
      <c r="U30" s="26"/>
    </row>
    <row r="31" spans="1:21" s="12" customFormat="1" ht="30" x14ac:dyDescent="0.3">
      <c r="A31" s="36">
        <f>IF(F29&gt;0,0%,IF(AND(F29=0,F28&gt;0),7.5%,IF(AND(F29=0,F28=0,F27&gt;0),45%,IF(AND(F29=0,F28=0,F27=0,F26&gt;0),82.5%,0))))</f>
        <v>0.82499999999999996</v>
      </c>
      <c r="B31" s="37">
        <f>B30*A31</f>
        <v>237.6</v>
      </c>
      <c r="C31" s="66" t="s">
        <v>31</v>
      </c>
      <c r="D31" s="67"/>
      <c r="E31" s="67"/>
      <c r="F31" s="67"/>
      <c r="G31" s="67"/>
      <c r="H31" s="67"/>
      <c r="I31" s="68"/>
      <c r="J31" s="1"/>
      <c r="K31" s="1"/>
      <c r="L31" s="1"/>
      <c r="M31" s="14"/>
      <c r="N31" s="27"/>
      <c r="O31" s="27"/>
      <c r="P31" s="27"/>
      <c r="Q31" s="27"/>
      <c r="R31" s="27"/>
      <c r="S31" s="27"/>
      <c r="T31" s="27"/>
      <c r="U31" s="28"/>
    </row>
    <row r="32" spans="1:21" s="12" customFormat="1" ht="25.5" customHeight="1" x14ac:dyDescent="0.7">
      <c r="A32" s="10"/>
      <c r="B32" s="37">
        <f>B30-B31</f>
        <v>50.400000000000006</v>
      </c>
      <c r="C32" s="66" t="s">
        <v>32</v>
      </c>
      <c r="D32" s="67"/>
      <c r="E32" s="67"/>
      <c r="F32" s="67"/>
      <c r="G32" s="67"/>
      <c r="H32" s="67"/>
      <c r="I32" s="68"/>
      <c r="J32" s="1"/>
      <c r="K32" s="1"/>
      <c r="L32" s="1"/>
      <c r="M32" s="14"/>
      <c r="N32" s="15"/>
      <c r="O32" s="15"/>
      <c r="P32" s="15"/>
      <c r="Q32" s="17"/>
      <c r="R32" s="17"/>
      <c r="S32" s="15"/>
      <c r="T32" s="15"/>
      <c r="U32" s="22"/>
    </row>
    <row r="33" spans="1:21" s="12" customFormat="1" ht="25.5" customHeight="1" x14ac:dyDescent="0.7">
      <c r="A33" s="10"/>
      <c r="B33" s="37">
        <f>(B32*M11)/360</f>
        <v>29.400000000000006</v>
      </c>
      <c r="C33" s="66" t="s">
        <v>33</v>
      </c>
      <c r="D33" s="67"/>
      <c r="E33" s="67"/>
      <c r="F33" s="67"/>
      <c r="G33" s="67"/>
      <c r="H33" s="67"/>
      <c r="I33" s="68"/>
      <c r="J33" s="1"/>
      <c r="K33" s="1"/>
      <c r="L33" s="1"/>
      <c r="M33" s="14"/>
      <c r="N33" s="15"/>
      <c r="O33" s="15"/>
      <c r="P33" s="15"/>
      <c r="Q33" s="17"/>
      <c r="R33" s="17"/>
      <c r="S33" s="15"/>
      <c r="T33" s="15"/>
      <c r="U33" s="22"/>
    </row>
    <row r="34" spans="1:21" s="12" customFormat="1" ht="25.5" customHeight="1" x14ac:dyDescent="0.7">
      <c r="A34" s="10"/>
      <c r="B34" s="37">
        <f>N24</f>
        <v>0</v>
      </c>
      <c r="C34" s="66" t="s">
        <v>34</v>
      </c>
      <c r="D34" s="67"/>
      <c r="E34" s="67"/>
      <c r="F34" s="67"/>
      <c r="G34" s="67"/>
      <c r="H34" s="67"/>
      <c r="I34" s="68"/>
      <c r="J34" s="1"/>
      <c r="K34" s="1"/>
      <c r="L34" s="1"/>
      <c r="M34" s="14"/>
      <c r="N34" s="15"/>
      <c r="O34" s="15"/>
      <c r="P34" s="15"/>
      <c r="Q34" s="17"/>
      <c r="R34" s="17"/>
      <c r="S34" s="15"/>
      <c r="T34" s="15"/>
      <c r="U34" s="22"/>
    </row>
    <row r="35" spans="1:21" s="12" customFormat="1" ht="25.5" customHeight="1" x14ac:dyDescent="0.7">
      <c r="A35" s="10"/>
      <c r="B35" s="37">
        <f>IF(B33&gt;B34,B33-B34,0)</f>
        <v>29.400000000000006</v>
      </c>
      <c r="C35" s="66" t="s">
        <v>35</v>
      </c>
      <c r="D35" s="67"/>
      <c r="E35" s="67"/>
      <c r="F35" s="67"/>
      <c r="G35" s="67"/>
      <c r="H35" s="67"/>
      <c r="I35" s="68"/>
      <c r="J35" s="1"/>
      <c r="K35" s="1"/>
      <c r="L35" s="1"/>
      <c r="M35" s="14"/>
      <c r="N35" s="15"/>
      <c r="O35" s="15"/>
      <c r="P35" s="15"/>
      <c r="Q35" s="17"/>
      <c r="R35" s="16"/>
      <c r="S35" s="15"/>
      <c r="T35" s="15"/>
      <c r="U35" s="22"/>
    </row>
    <row r="36" spans="1:21" s="12" customFormat="1" ht="24" customHeight="1" thickBot="1" x14ac:dyDescent="0.75">
      <c r="A36" s="10"/>
      <c r="B36" s="50">
        <f>IF(B34&gt;B33,B34-B33,0)</f>
        <v>0</v>
      </c>
      <c r="C36" s="82" t="s">
        <v>36</v>
      </c>
      <c r="D36" s="83"/>
      <c r="E36" s="83"/>
      <c r="F36" s="83"/>
      <c r="G36" s="83"/>
      <c r="H36" s="83"/>
      <c r="I36" s="84"/>
      <c r="J36" s="1"/>
      <c r="K36" s="1"/>
      <c r="L36" s="1"/>
      <c r="M36" s="1"/>
      <c r="N36" s="15"/>
      <c r="O36" s="15"/>
      <c r="P36" s="15"/>
      <c r="Q36" s="16"/>
      <c r="R36" s="17"/>
      <c r="S36" s="15"/>
      <c r="T36" s="15"/>
      <c r="U36" s="29"/>
    </row>
    <row r="37" spans="1:21" s="12" customFormat="1" ht="31.5" customHeight="1" x14ac:dyDescent="0.7">
      <c r="A37" s="10"/>
      <c r="B37" s="51"/>
      <c r="C37" s="51"/>
      <c r="D37" s="51"/>
      <c r="E37" s="51"/>
      <c r="F37" s="51"/>
      <c r="G37" s="51"/>
      <c r="H37" s="51"/>
      <c r="I37" s="51"/>
      <c r="J37" s="1"/>
      <c r="K37" s="1"/>
      <c r="L37" s="1"/>
      <c r="M37" s="1"/>
      <c r="N37" s="15"/>
      <c r="O37" s="15"/>
      <c r="P37" s="15"/>
      <c r="Q37" s="16"/>
      <c r="R37" s="17"/>
      <c r="S37" s="15"/>
      <c r="T37" s="15"/>
      <c r="U37" s="15"/>
    </row>
    <row r="38" spans="1:21" s="12" customFormat="1" ht="33" x14ac:dyDescent="0.25">
      <c r="A38" s="10"/>
      <c r="B38" s="51"/>
      <c r="C38" s="52" t="s">
        <v>37</v>
      </c>
      <c r="D38" s="51"/>
      <c r="E38" s="51"/>
      <c r="F38" s="51"/>
      <c r="G38" s="51"/>
      <c r="H38" s="52" t="s">
        <v>38</v>
      </c>
      <c r="I38" s="51"/>
      <c r="J38" s="1"/>
      <c r="K38" s="1"/>
      <c r="L38" s="1"/>
      <c r="M38" s="1"/>
      <c r="N38" s="30"/>
      <c r="O38" s="31"/>
      <c r="P38" s="32"/>
      <c r="Q38" s="33"/>
      <c r="R38" s="33"/>
      <c r="S38" s="33"/>
      <c r="T38" s="33"/>
      <c r="U38" s="33"/>
    </row>
    <row r="39" spans="1:21" s="12" customFormat="1" ht="24.6" x14ac:dyDescent="0.7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5"/>
      <c r="O39" s="15"/>
      <c r="P39" s="18"/>
      <c r="Q39" s="26"/>
      <c r="R39" s="26"/>
      <c r="S39" s="26"/>
      <c r="T39" s="26"/>
      <c r="U39" s="26"/>
    </row>
    <row r="40" spans="1:21" s="12" customFormat="1" ht="21.6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7"/>
      <c r="O40" s="27"/>
      <c r="P40" s="27"/>
      <c r="Q40" s="27"/>
      <c r="R40" s="27"/>
      <c r="S40" s="27"/>
      <c r="T40" s="27"/>
      <c r="U40" s="27"/>
    </row>
    <row r="41" spans="1:21" s="12" customFormat="1" ht="24.6" x14ac:dyDescent="0.7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5"/>
      <c r="O41" s="31"/>
      <c r="P41" s="34"/>
      <c r="Q41" s="15"/>
      <c r="R41" s="15"/>
      <c r="S41" s="34"/>
      <c r="T41" s="35"/>
      <c r="U41" s="15"/>
    </row>
    <row r="42" spans="1:21" s="12" customFormat="1" ht="24.6" x14ac:dyDescent="0.7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5"/>
      <c r="O42" s="31"/>
      <c r="P42" s="34"/>
      <c r="Q42" s="15"/>
      <c r="R42" s="15"/>
      <c r="S42" s="34"/>
      <c r="T42" s="35"/>
      <c r="U42" s="15"/>
    </row>
    <row r="43" spans="1:21" s="12" customFormat="1" ht="24.6" x14ac:dyDescent="0.7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5"/>
      <c r="O43" s="31"/>
      <c r="P43" s="34"/>
      <c r="Q43" s="15"/>
      <c r="R43" s="15"/>
      <c r="S43" s="34"/>
      <c r="T43" s="35"/>
      <c r="U43" s="15"/>
    </row>
    <row r="44" spans="1:21" s="12" customFormat="1" ht="24.6" x14ac:dyDescent="0.7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5"/>
      <c r="O44" s="31"/>
      <c r="P44" s="34"/>
      <c r="Q44" s="15"/>
      <c r="R44" s="15"/>
      <c r="S44" s="34"/>
      <c r="T44" s="35"/>
      <c r="U44" s="15"/>
    </row>
    <row r="45" spans="1:21" s="12" customFormat="1" ht="24.6" x14ac:dyDescent="0.7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5"/>
      <c r="O45" s="31"/>
      <c r="P45" s="34"/>
      <c r="Q45" s="15"/>
      <c r="R45" s="15"/>
      <c r="S45" s="34"/>
      <c r="T45" s="35"/>
      <c r="U45" s="15"/>
    </row>
    <row r="46" spans="1:21" s="12" customForma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9"/>
      <c r="O46" s="20"/>
      <c r="P46" s="20"/>
      <c r="Q46" s="20"/>
      <c r="R46" s="20"/>
      <c r="S46" s="20"/>
      <c r="T46" s="20"/>
      <c r="U46" s="21"/>
    </row>
    <row r="47" spans="1:21" s="12" customForma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9"/>
      <c r="O47" s="20"/>
      <c r="P47" s="20"/>
      <c r="Q47" s="20"/>
      <c r="R47" s="20"/>
      <c r="S47" s="20"/>
      <c r="T47" s="20"/>
      <c r="U47" s="21"/>
    </row>
    <row r="48" spans="1:21" x14ac:dyDescent="0.25">
      <c r="N48" s="11"/>
      <c r="O48" s="11"/>
      <c r="P48" s="11"/>
      <c r="Q48" s="11"/>
      <c r="R48" s="11"/>
      <c r="S48" s="11"/>
      <c r="T48" s="1" t="s">
        <v>56</v>
      </c>
      <c r="U48" s="1">
        <v>6891.25</v>
      </c>
    </row>
    <row r="49" spans="20:21" x14ac:dyDescent="0.25">
      <c r="T49" s="1" t="s">
        <v>57</v>
      </c>
      <c r="U49" s="1">
        <v>6890</v>
      </c>
    </row>
  </sheetData>
  <mergeCells count="45">
    <mergeCell ref="C33:I33"/>
    <mergeCell ref="C32:I32"/>
    <mergeCell ref="C34:I34"/>
    <mergeCell ref="C35:I35"/>
    <mergeCell ref="C36:I36"/>
    <mergeCell ref="C31:I31"/>
    <mergeCell ref="C25:I25"/>
    <mergeCell ref="C20:I20"/>
    <mergeCell ref="C21:I21"/>
    <mergeCell ref="C22:I22"/>
    <mergeCell ref="C23:I23"/>
    <mergeCell ref="C24:I24"/>
    <mergeCell ref="B26:C26"/>
    <mergeCell ref="B27:C27"/>
    <mergeCell ref="B28:C28"/>
    <mergeCell ref="B29:C29"/>
    <mergeCell ref="C30:F30"/>
    <mergeCell ref="E3:G3"/>
    <mergeCell ref="H3:I3"/>
    <mergeCell ref="B1:I1"/>
    <mergeCell ref="B2:I2"/>
    <mergeCell ref="F7:H7"/>
    <mergeCell ref="B4:E4"/>
    <mergeCell ref="B7:D7"/>
    <mergeCell ref="C13:E13"/>
    <mergeCell ref="C14:E14"/>
    <mergeCell ref="C15:E15"/>
    <mergeCell ref="G13:I14"/>
    <mergeCell ref="G15:I15"/>
    <mergeCell ref="B8:E8"/>
    <mergeCell ref="F8:I8"/>
    <mergeCell ref="B18:B19"/>
    <mergeCell ref="G9:H9"/>
    <mergeCell ref="G10:H10"/>
    <mergeCell ref="G11:H11"/>
    <mergeCell ref="G12:H12"/>
    <mergeCell ref="C11:E11"/>
    <mergeCell ref="C12:E12"/>
    <mergeCell ref="C9:E9"/>
    <mergeCell ref="C16:I16"/>
    <mergeCell ref="C17:I17"/>
    <mergeCell ref="C18:I18"/>
    <mergeCell ref="C19:I19"/>
    <mergeCell ref="C10:E10"/>
    <mergeCell ref="B11:B12"/>
  </mergeCells>
  <conditionalFormatting sqref="N43:Q43">
    <cfRule type="expression" dxfId="4" priority="1">
      <formula>$F43=MAX($F$14:$F$18)</formula>
    </cfRule>
  </conditionalFormatting>
  <conditionalFormatting sqref="N41:U45">
    <cfRule type="expression" dxfId="3" priority="5">
      <formula>$H41&gt;0</formula>
    </cfRule>
  </conditionalFormatting>
  <conditionalFormatting sqref="N41:T45">
    <cfRule type="expression" dxfId="2" priority="4">
      <formula>$F41=MAX($F$14:$F$18)</formula>
    </cfRule>
  </conditionalFormatting>
  <conditionalFormatting sqref="U41:U45">
    <cfRule type="expression" dxfId="1" priority="3">
      <formula>$F41=MAX($F$14:$F$18)</formula>
    </cfRule>
  </conditionalFormatting>
  <conditionalFormatting sqref="N42:Q42">
    <cfRule type="expression" dxfId="0" priority="2">
      <formula>$F42=MAX($F$14:$F$18)</formula>
    </cfRule>
  </conditionalFormatting>
  <printOptions horizontalCentered="1" verticalCentered="1"/>
  <pageMargins left="0" right="0" top="0" bottom="0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8"/>
  <sheetViews>
    <sheetView rightToLeft="1" workbookViewId="0">
      <pane ySplit="1" topLeftCell="A447" activePane="bottomLeft" state="frozen"/>
      <selection pane="bottomLeft" activeCell="E460" sqref="E460"/>
    </sheetView>
  </sheetViews>
  <sheetFormatPr defaultRowHeight="13.8" x14ac:dyDescent="0.25"/>
  <cols>
    <col min="2" max="2" width="27.69921875" bestFit="1" customWidth="1"/>
  </cols>
  <sheetData>
    <row r="1" spans="1:2" ht="18.600000000000001" thickTop="1" thickBot="1" x14ac:dyDescent="0.3">
      <c r="A1" s="56" t="s">
        <v>527</v>
      </c>
      <c r="B1" s="57" t="s">
        <v>1</v>
      </c>
    </row>
    <row r="2" spans="1:2" ht="18" thickBot="1" x14ac:dyDescent="0.3">
      <c r="A2" s="53">
        <v>1957</v>
      </c>
      <c r="B2" s="54" t="s">
        <v>60</v>
      </c>
    </row>
    <row r="3" spans="1:2" ht="18" thickBot="1" x14ac:dyDescent="0.3">
      <c r="A3" s="55">
        <v>1974</v>
      </c>
      <c r="B3" s="54" t="s">
        <v>61</v>
      </c>
    </row>
    <row r="4" spans="1:2" ht="18" thickBot="1" x14ac:dyDescent="0.3">
      <c r="A4" s="55">
        <v>2067</v>
      </c>
      <c r="B4" s="54" t="s">
        <v>62</v>
      </c>
    </row>
    <row r="5" spans="1:2" ht="18" thickBot="1" x14ac:dyDescent="0.3">
      <c r="A5" s="55">
        <v>2124</v>
      </c>
      <c r="B5" s="54" t="s">
        <v>63</v>
      </c>
    </row>
    <row r="6" spans="1:2" ht="18" thickBot="1" x14ac:dyDescent="0.3">
      <c r="A6" s="55">
        <v>2179</v>
      </c>
      <c r="B6" s="54" t="s">
        <v>64</v>
      </c>
    </row>
    <row r="7" spans="1:2" ht="18" thickBot="1" x14ac:dyDescent="0.3">
      <c r="A7" s="55">
        <v>2314</v>
      </c>
      <c r="B7" s="54" t="s">
        <v>65</v>
      </c>
    </row>
    <row r="8" spans="1:2" ht="18" thickBot="1" x14ac:dyDescent="0.3">
      <c r="A8" s="55">
        <v>2454</v>
      </c>
      <c r="B8" s="54" t="s">
        <v>66</v>
      </c>
    </row>
    <row r="9" spans="1:2" ht="18" thickBot="1" x14ac:dyDescent="0.3">
      <c r="A9" s="53">
        <v>2457</v>
      </c>
      <c r="B9" s="54" t="s">
        <v>67</v>
      </c>
    </row>
    <row r="10" spans="1:2" ht="18" thickBot="1" x14ac:dyDescent="0.3">
      <c r="A10" s="53">
        <v>2594</v>
      </c>
      <c r="B10" s="54" t="s">
        <v>68</v>
      </c>
    </row>
    <row r="11" spans="1:2" ht="18" thickBot="1" x14ac:dyDescent="0.3">
      <c r="A11" s="53">
        <v>2615</v>
      </c>
      <c r="B11" s="54" t="s">
        <v>69</v>
      </c>
    </row>
    <row r="12" spans="1:2" ht="18" thickBot="1" x14ac:dyDescent="0.3">
      <c r="A12" s="53">
        <v>2645</v>
      </c>
      <c r="B12" s="54" t="s">
        <v>70</v>
      </c>
    </row>
    <row r="13" spans="1:2" ht="18" thickBot="1" x14ac:dyDescent="0.3">
      <c r="A13" s="53">
        <v>2646</v>
      </c>
      <c r="B13" s="54" t="s">
        <v>71</v>
      </c>
    </row>
    <row r="14" spans="1:2" ht="18" thickBot="1" x14ac:dyDescent="0.3">
      <c r="A14" s="53">
        <v>2699</v>
      </c>
      <c r="B14" s="54" t="s">
        <v>72</v>
      </c>
    </row>
    <row r="15" spans="1:2" ht="18" thickBot="1" x14ac:dyDescent="0.3">
      <c r="A15" s="53">
        <v>2770</v>
      </c>
      <c r="B15" s="54" t="s">
        <v>73</v>
      </c>
    </row>
    <row r="16" spans="1:2" ht="18" thickBot="1" x14ac:dyDescent="0.3">
      <c r="A16" s="53">
        <v>2792</v>
      </c>
      <c r="B16" s="54" t="s">
        <v>74</v>
      </c>
    </row>
    <row r="17" spans="1:2" ht="18" thickBot="1" x14ac:dyDescent="0.3">
      <c r="A17" s="53">
        <v>2799</v>
      </c>
      <c r="B17" s="54" t="s">
        <v>75</v>
      </c>
    </row>
    <row r="18" spans="1:2" ht="18" thickBot="1" x14ac:dyDescent="0.3">
      <c r="A18" s="53">
        <v>2838</v>
      </c>
      <c r="B18" s="54" t="s">
        <v>76</v>
      </c>
    </row>
    <row r="19" spans="1:2" ht="18" thickBot="1" x14ac:dyDescent="0.3">
      <c r="A19" s="53">
        <v>2840</v>
      </c>
      <c r="B19" s="54" t="s">
        <v>77</v>
      </c>
    </row>
    <row r="20" spans="1:2" ht="18" thickBot="1" x14ac:dyDescent="0.3">
      <c r="A20" s="53">
        <v>2847</v>
      </c>
      <c r="B20" s="54" t="s">
        <v>78</v>
      </c>
    </row>
    <row r="21" spans="1:2" ht="18" thickBot="1" x14ac:dyDescent="0.3">
      <c r="A21" s="53">
        <v>2922</v>
      </c>
      <c r="B21" s="54" t="s">
        <v>79</v>
      </c>
    </row>
    <row r="22" spans="1:2" ht="18" thickBot="1" x14ac:dyDescent="0.3">
      <c r="A22" s="53">
        <v>2947</v>
      </c>
      <c r="B22" s="54" t="s">
        <v>80</v>
      </c>
    </row>
    <row r="23" spans="1:2" ht="18" thickBot="1" x14ac:dyDescent="0.3">
      <c r="A23" s="53">
        <v>2979</v>
      </c>
      <c r="B23" s="54" t="s">
        <v>81</v>
      </c>
    </row>
    <row r="24" spans="1:2" ht="18" thickBot="1" x14ac:dyDescent="0.3">
      <c r="A24" s="53">
        <v>3099</v>
      </c>
      <c r="B24" s="54" t="s">
        <v>82</v>
      </c>
    </row>
    <row r="25" spans="1:2" ht="18" thickBot="1" x14ac:dyDescent="0.3">
      <c r="A25" s="53">
        <v>3102</v>
      </c>
      <c r="B25" s="54" t="s">
        <v>83</v>
      </c>
    </row>
    <row r="26" spans="1:2" ht="18" thickBot="1" x14ac:dyDescent="0.3">
      <c r="A26" s="53">
        <v>3179</v>
      </c>
      <c r="B26" s="54" t="s">
        <v>84</v>
      </c>
    </row>
    <row r="27" spans="1:2" ht="18" thickBot="1" x14ac:dyDescent="0.3">
      <c r="A27" s="53">
        <v>3193</v>
      </c>
      <c r="B27" s="54" t="s">
        <v>85</v>
      </c>
    </row>
    <row r="28" spans="1:2" ht="18" thickBot="1" x14ac:dyDescent="0.3">
      <c r="A28" s="53">
        <v>3230</v>
      </c>
      <c r="B28" s="54" t="s">
        <v>86</v>
      </c>
    </row>
    <row r="29" spans="1:2" ht="18" thickBot="1" x14ac:dyDescent="0.3">
      <c r="A29" s="53">
        <v>3235</v>
      </c>
      <c r="B29" s="54" t="s">
        <v>87</v>
      </c>
    </row>
    <row r="30" spans="1:2" ht="18" thickBot="1" x14ac:dyDescent="0.3">
      <c r="A30" s="53">
        <v>3322</v>
      </c>
      <c r="B30" s="54" t="s">
        <v>88</v>
      </c>
    </row>
    <row r="31" spans="1:2" ht="18" thickBot="1" x14ac:dyDescent="0.3">
      <c r="A31" s="53">
        <v>3333</v>
      </c>
      <c r="B31" s="54" t="s">
        <v>89</v>
      </c>
    </row>
    <row r="32" spans="1:2" ht="18" thickBot="1" x14ac:dyDescent="0.3">
      <c r="A32" s="53">
        <v>3354</v>
      </c>
      <c r="B32" s="54" t="s">
        <v>90</v>
      </c>
    </row>
    <row r="33" spans="1:2" ht="18" thickBot="1" x14ac:dyDescent="0.3">
      <c r="A33" s="53">
        <v>3421</v>
      </c>
      <c r="B33" s="54" t="s">
        <v>91</v>
      </c>
    </row>
    <row r="34" spans="1:2" ht="18" thickBot="1" x14ac:dyDescent="0.3">
      <c r="A34" s="53">
        <v>3510</v>
      </c>
      <c r="B34" s="54" t="s">
        <v>92</v>
      </c>
    </row>
    <row r="35" spans="1:2" ht="18" thickBot="1" x14ac:dyDescent="0.3">
      <c r="A35" s="53">
        <v>3630</v>
      </c>
      <c r="B35" s="54" t="s">
        <v>93</v>
      </c>
    </row>
    <row r="36" spans="1:2" ht="18" thickBot="1" x14ac:dyDescent="0.3">
      <c r="A36" s="53">
        <v>3645</v>
      </c>
      <c r="B36" s="54" t="s">
        <v>94</v>
      </c>
    </row>
    <row r="37" spans="1:2" ht="18" thickBot="1" x14ac:dyDescent="0.3">
      <c r="A37" s="53">
        <v>3659</v>
      </c>
      <c r="B37" s="54" t="s">
        <v>95</v>
      </c>
    </row>
    <row r="38" spans="1:2" ht="18" thickBot="1" x14ac:dyDescent="0.3">
      <c r="A38" s="53">
        <v>3673</v>
      </c>
      <c r="B38" s="54" t="s">
        <v>96</v>
      </c>
    </row>
    <row r="39" spans="1:2" ht="18" thickBot="1" x14ac:dyDescent="0.3">
      <c r="A39" s="53">
        <v>3759</v>
      </c>
      <c r="B39" s="54" t="s">
        <v>97</v>
      </c>
    </row>
    <row r="40" spans="1:2" ht="18" thickBot="1" x14ac:dyDescent="0.3">
      <c r="A40" s="53">
        <v>3794</v>
      </c>
      <c r="B40" s="54" t="s">
        <v>98</v>
      </c>
    </row>
    <row r="41" spans="1:2" ht="18" thickBot="1" x14ac:dyDescent="0.3">
      <c r="A41" s="53">
        <v>3795</v>
      </c>
      <c r="B41" s="54" t="s">
        <v>99</v>
      </c>
    </row>
    <row r="42" spans="1:2" ht="18" thickBot="1" x14ac:dyDescent="0.3">
      <c r="A42" s="53">
        <v>3796</v>
      </c>
      <c r="B42" s="54" t="s">
        <v>100</v>
      </c>
    </row>
    <row r="43" spans="1:2" ht="18" thickBot="1" x14ac:dyDescent="0.3">
      <c r="A43" s="53">
        <v>3801</v>
      </c>
      <c r="B43" s="54" t="s">
        <v>101</v>
      </c>
    </row>
    <row r="44" spans="1:2" ht="18" thickBot="1" x14ac:dyDescent="0.3">
      <c r="A44" s="53">
        <v>3844</v>
      </c>
      <c r="B44" s="54" t="s">
        <v>102</v>
      </c>
    </row>
    <row r="45" spans="1:2" ht="18" thickBot="1" x14ac:dyDescent="0.3">
      <c r="A45" s="53">
        <v>3854</v>
      </c>
      <c r="B45" s="54" t="s">
        <v>103</v>
      </c>
    </row>
    <row r="46" spans="1:2" ht="18" thickBot="1" x14ac:dyDescent="0.3">
      <c r="A46" s="53">
        <v>3856</v>
      </c>
      <c r="B46" s="54" t="s">
        <v>104</v>
      </c>
    </row>
    <row r="47" spans="1:2" ht="18" thickBot="1" x14ac:dyDescent="0.3">
      <c r="A47" s="53">
        <v>3881</v>
      </c>
      <c r="B47" s="54" t="s">
        <v>105</v>
      </c>
    </row>
    <row r="48" spans="1:2" ht="18" thickBot="1" x14ac:dyDescent="0.3">
      <c r="A48" s="53">
        <v>3885</v>
      </c>
      <c r="B48" s="54" t="s">
        <v>106</v>
      </c>
    </row>
    <row r="49" spans="1:2" ht="18" thickBot="1" x14ac:dyDescent="0.3">
      <c r="A49" s="53">
        <v>3903</v>
      </c>
      <c r="B49" s="54" t="s">
        <v>107</v>
      </c>
    </row>
    <row r="50" spans="1:2" ht="18" thickBot="1" x14ac:dyDescent="0.3">
      <c r="A50" s="53">
        <v>3905</v>
      </c>
      <c r="B50" s="54" t="s">
        <v>108</v>
      </c>
    </row>
    <row r="51" spans="1:2" ht="18" thickBot="1" x14ac:dyDescent="0.3">
      <c r="A51" s="53">
        <v>3936</v>
      </c>
      <c r="B51" s="54" t="s">
        <v>109</v>
      </c>
    </row>
    <row r="52" spans="1:2" ht="18" thickBot="1" x14ac:dyDescent="0.3">
      <c r="A52" s="53">
        <v>3977</v>
      </c>
      <c r="B52" s="54" t="s">
        <v>110</v>
      </c>
    </row>
    <row r="53" spans="1:2" ht="18" thickBot="1" x14ac:dyDescent="0.3">
      <c r="A53" s="53">
        <v>3993</v>
      </c>
      <c r="B53" s="54" t="s">
        <v>111</v>
      </c>
    </row>
    <row r="54" spans="1:2" ht="18" thickBot="1" x14ac:dyDescent="0.3">
      <c r="A54" s="53">
        <v>4005</v>
      </c>
      <c r="B54" s="54" t="s">
        <v>112</v>
      </c>
    </row>
    <row r="55" spans="1:2" ht="18" thickBot="1" x14ac:dyDescent="0.3">
      <c r="A55" s="53">
        <v>4011</v>
      </c>
      <c r="B55" s="54" t="s">
        <v>113</v>
      </c>
    </row>
    <row r="56" spans="1:2" ht="18" thickBot="1" x14ac:dyDescent="0.3">
      <c r="A56" s="53">
        <v>4024</v>
      </c>
      <c r="B56" s="54" t="s">
        <v>114</v>
      </c>
    </row>
    <row r="57" spans="1:2" ht="18" thickBot="1" x14ac:dyDescent="0.3">
      <c r="A57" s="53">
        <v>4025</v>
      </c>
      <c r="B57" s="54" t="s">
        <v>115</v>
      </c>
    </row>
    <row r="58" spans="1:2" ht="18" thickBot="1" x14ac:dyDescent="0.3">
      <c r="A58" s="53">
        <v>4026</v>
      </c>
      <c r="B58" s="54" t="s">
        <v>116</v>
      </c>
    </row>
    <row r="59" spans="1:2" ht="18" thickBot="1" x14ac:dyDescent="0.3">
      <c r="A59" s="53">
        <v>4029</v>
      </c>
      <c r="B59" s="54" t="s">
        <v>117</v>
      </c>
    </row>
    <row r="60" spans="1:2" ht="18" thickBot="1" x14ac:dyDescent="0.3">
      <c r="A60" s="53">
        <v>4036</v>
      </c>
      <c r="B60" s="54" t="s">
        <v>118</v>
      </c>
    </row>
    <row r="61" spans="1:2" ht="18" thickBot="1" x14ac:dyDescent="0.3">
      <c r="A61" s="53">
        <v>4054</v>
      </c>
      <c r="B61" s="54" t="s">
        <v>119</v>
      </c>
    </row>
    <row r="62" spans="1:2" ht="18" thickBot="1" x14ac:dyDescent="0.3">
      <c r="A62" s="53">
        <v>4076</v>
      </c>
      <c r="B62" s="54" t="s">
        <v>120</v>
      </c>
    </row>
    <row r="63" spans="1:2" ht="18" thickBot="1" x14ac:dyDescent="0.3">
      <c r="A63" s="53">
        <v>4093</v>
      </c>
      <c r="B63" s="54" t="s">
        <v>121</v>
      </c>
    </row>
    <row r="64" spans="1:2" ht="18" thickBot="1" x14ac:dyDescent="0.3">
      <c r="A64" s="53">
        <v>4103</v>
      </c>
      <c r="B64" s="54" t="s">
        <v>122</v>
      </c>
    </row>
    <row r="65" spans="1:2" ht="18" thickBot="1" x14ac:dyDescent="0.3">
      <c r="A65" s="53">
        <v>4104</v>
      </c>
      <c r="B65" s="54" t="s">
        <v>123</v>
      </c>
    </row>
    <row r="66" spans="1:2" ht="18" thickBot="1" x14ac:dyDescent="0.3">
      <c r="A66" s="53">
        <v>4151</v>
      </c>
      <c r="B66" s="54" t="s">
        <v>124</v>
      </c>
    </row>
    <row r="67" spans="1:2" ht="18" thickBot="1" x14ac:dyDescent="0.3">
      <c r="A67" s="53">
        <v>4165</v>
      </c>
      <c r="B67" s="54" t="s">
        <v>125</v>
      </c>
    </row>
    <row r="68" spans="1:2" ht="18" thickBot="1" x14ac:dyDescent="0.3">
      <c r="A68" s="53">
        <v>4210</v>
      </c>
      <c r="B68" s="54" t="s">
        <v>126</v>
      </c>
    </row>
    <row r="69" spans="1:2" ht="18" thickBot="1" x14ac:dyDescent="0.3">
      <c r="A69" s="53">
        <v>4212</v>
      </c>
      <c r="B69" s="54" t="s">
        <v>127</v>
      </c>
    </row>
    <row r="70" spans="1:2" ht="18" thickBot="1" x14ac:dyDescent="0.3">
      <c r="A70" s="53">
        <v>4214</v>
      </c>
      <c r="B70" s="54" t="s">
        <v>128</v>
      </c>
    </row>
    <row r="71" spans="1:2" ht="18" thickBot="1" x14ac:dyDescent="0.3">
      <c r="A71" s="53">
        <v>4218</v>
      </c>
      <c r="B71" s="54" t="s">
        <v>129</v>
      </c>
    </row>
    <row r="72" spans="1:2" ht="18" thickBot="1" x14ac:dyDescent="0.3">
      <c r="A72" s="53">
        <v>4241</v>
      </c>
      <c r="B72" s="54" t="s">
        <v>130</v>
      </c>
    </row>
    <row r="73" spans="1:2" ht="18" thickBot="1" x14ac:dyDescent="0.3">
      <c r="A73" s="53">
        <v>4242</v>
      </c>
      <c r="B73" s="54" t="s">
        <v>131</v>
      </c>
    </row>
    <row r="74" spans="1:2" ht="18" thickBot="1" x14ac:dyDescent="0.3">
      <c r="A74" s="53">
        <v>4246</v>
      </c>
      <c r="B74" s="54" t="s">
        <v>132</v>
      </c>
    </row>
    <row r="75" spans="1:2" ht="18" thickBot="1" x14ac:dyDescent="0.3">
      <c r="A75" s="53">
        <v>4249</v>
      </c>
      <c r="B75" s="54" t="s">
        <v>133</v>
      </c>
    </row>
    <row r="76" spans="1:2" ht="18" thickBot="1" x14ac:dyDescent="0.3">
      <c r="A76" s="53">
        <v>4250</v>
      </c>
      <c r="B76" s="54" t="s">
        <v>134</v>
      </c>
    </row>
    <row r="77" spans="1:2" ht="18" thickBot="1" x14ac:dyDescent="0.3">
      <c r="A77" s="53">
        <v>4253</v>
      </c>
      <c r="B77" s="54" t="s">
        <v>135</v>
      </c>
    </row>
    <row r="78" spans="1:2" ht="18" thickBot="1" x14ac:dyDescent="0.3">
      <c r="A78" s="53">
        <v>4264</v>
      </c>
      <c r="B78" s="54" t="s">
        <v>136</v>
      </c>
    </row>
    <row r="79" spans="1:2" ht="18" thickBot="1" x14ac:dyDescent="0.3">
      <c r="A79" s="53">
        <v>4265</v>
      </c>
      <c r="B79" s="54" t="s">
        <v>137</v>
      </c>
    </row>
    <row r="80" spans="1:2" ht="18" thickBot="1" x14ac:dyDescent="0.3">
      <c r="A80" s="53">
        <v>4270</v>
      </c>
      <c r="B80" s="54" t="s">
        <v>138</v>
      </c>
    </row>
    <row r="81" spans="1:2" ht="18" thickBot="1" x14ac:dyDescent="0.3">
      <c r="A81" s="53">
        <v>4277</v>
      </c>
      <c r="B81" s="54" t="s">
        <v>139</v>
      </c>
    </row>
    <row r="82" spans="1:2" ht="18" thickBot="1" x14ac:dyDescent="0.3">
      <c r="A82" s="53">
        <v>4280</v>
      </c>
      <c r="B82" s="54" t="s">
        <v>140</v>
      </c>
    </row>
    <row r="83" spans="1:2" ht="18" thickBot="1" x14ac:dyDescent="0.3">
      <c r="A83" s="53">
        <v>4282</v>
      </c>
      <c r="B83" s="54" t="s">
        <v>141</v>
      </c>
    </row>
    <row r="84" spans="1:2" ht="18" thickBot="1" x14ac:dyDescent="0.3">
      <c r="A84" s="53">
        <v>4288</v>
      </c>
      <c r="B84" s="54" t="s">
        <v>142</v>
      </c>
    </row>
    <row r="85" spans="1:2" ht="18" thickBot="1" x14ac:dyDescent="0.3">
      <c r="A85" s="53">
        <v>4291</v>
      </c>
      <c r="B85" s="54" t="s">
        <v>143</v>
      </c>
    </row>
    <row r="86" spans="1:2" ht="18" thickBot="1" x14ac:dyDescent="0.3">
      <c r="A86" s="53">
        <v>4300</v>
      </c>
      <c r="B86" s="54" t="s">
        <v>144</v>
      </c>
    </row>
    <row r="87" spans="1:2" ht="18" thickBot="1" x14ac:dyDescent="0.3">
      <c r="A87" s="53">
        <v>4311</v>
      </c>
      <c r="B87" s="54" t="s">
        <v>145</v>
      </c>
    </row>
    <row r="88" spans="1:2" ht="18" thickBot="1" x14ac:dyDescent="0.3">
      <c r="A88" s="53">
        <v>4315</v>
      </c>
      <c r="B88" s="54" t="s">
        <v>146</v>
      </c>
    </row>
    <row r="89" spans="1:2" ht="18" thickBot="1" x14ac:dyDescent="0.3">
      <c r="A89" s="53">
        <v>4323</v>
      </c>
      <c r="B89" s="54" t="s">
        <v>147</v>
      </c>
    </row>
    <row r="90" spans="1:2" ht="18" thickBot="1" x14ac:dyDescent="0.3">
      <c r="A90" s="53">
        <v>4327</v>
      </c>
      <c r="B90" s="54" t="s">
        <v>148</v>
      </c>
    </row>
    <row r="91" spans="1:2" ht="18" thickBot="1" x14ac:dyDescent="0.3">
      <c r="A91" s="53">
        <v>4334</v>
      </c>
      <c r="B91" s="54" t="s">
        <v>149</v>
      </c>
    </row>
    <row r="92" spans="1:2" ht="18" thickBot="1" x14ac:dyDescent="0.3">
      <c r="A92" s="53">
        <v>4335</v>
      </c>
      <c r="B92" s="54" t="s">
        <v>150</v>
      </c>
    </row>
    <row r="93" spans="1:2" ht="18" thickBot="1" x14ac:dyDescent="0.3">
      <c r="A93" s="53">
        <v>4340</v>
      </c>
      <c r="B93" s="54" t="s">
        <v>151</v>
      </c>
    </row>
    <row r="94" spans="1:2" ht="18" thickBot="1" x14ac:dyDescent="0.3">
      <c r="A94" s="53">
        <v>4345</v>
      </c>
      <c r="B94" s="54" t="s">
        <v>152</v>
      </c>
    </row>
    <row r="95" spans="1:2" ht="18" thickBot="1" x14ac:dyDescent="0.3">
      <c r="A95" s="53">
        <v>4346</v>
      </c>
      <c r="B95" s="54" t="s">
        <v>153</v>
      </c>
    </row>
    <row r="96" spans="1:2" ht="18" thickBot="1" x14ac:dyDescent="0.3">
      <c r="A96" s="53">
        <v>4353</v>
      </c>
      <c r="B96" s="54" t="s">
        <v>154</v>
      </c>
    </row>
    <row r="97" spans="1:2" ht="18" thickBot="1" x14ac:dyDescent="0.3">
      <c r="A97" s="53">
        <v>4358</v>
      </c>
      <c r="B97" s="54" t="s">
        <v>155</v>
      </c>
    </row>
    <row r="98" spans="1:2" ht="18" thickBot="1" x14ac:dyDescent="0.3">
      <c r="A98" s="53">
        <v>4373</v>
      </c>
      <c r="B98" s="54" t="s">
        <v>156</v>
      </c>
    </row>
    <row r="99" spans="1:2" ht="18" thickBot="1" x14ac:dyDescent="0.3">
      <c r="A99" s="53">
        <v>4375</v>
      </c>
      <c r="B99" s="54" t="s">
        <v>157</v>
      </c>
    </row>
    <row r="100" spans="1:2" ht="18" thickBot="1" x14ac:dyDescent="0.3">
      <c r="A100" s="53">
        <v>4376</v>
      </c>
      <c r="B100" s="54" t="s">
        <v>158</v>
      </c>
    </row>
    <row r="101" spans="1:2" ht="18" thickBot="1" x14ac:dyDescent="0.3">
      <c r="A101" s="53">
        <v>4380</v>
      </c>
      <c r="B101" s="54" t="s">
        <v>159</v>
      </c>
    </row>
    <row r="102" spans="1:2" ht="18" thickBot="1" x14ac:dyDescent="0.3">
      <c r="A102" s="53">
        <v>4381</v>
      </c>
      <c r="B102" s="54" t="s">
        <v>160</v>
      </c>
    </row>
    <row r="103" spans="1:2" ht="18" thickBot="1" x14ac:dyDescent="0.3">
      <c r="A103" s="53">
        <v>4398</v>
      </c>
      <c r="B103" s="54" t="s">
        <v>161</v>
      </c>
    </row>
    <row r="104" spans="1:2" ht="18" thickBot="1" x14ac:dyDescent="0.3">
      <c r="A104" s="53">
        <v>4404</v>
      </c>
      <c r="B104" s="54" t="s">
        <v>162</v>
      </c>
    </row>
    <row r="105" spans="1:2" ht="18" thickBot="1" x14ac:dyDescent="0.3">
      <c r="A105" s="53">
        <v>4411</v>
      </c>
      <c r="B105" s="54" t="s">
        <v>163</v>
      </c>
    </row>
    <row r="106" spans="1:2" ht="18" thickBot="1" x14ac:dyDescent="0.3">
      <c r="A106" s="53">
        <v>4419</v>
      </c>
      <c r="B106" s="54" t="s">
        <v>164</v>
      </c>
    </row>
    <row r="107" spans="1:2" ht="18" thickBot="1" x14ac:dyDescent="0.3">
      <c r="A107" s="53">
        <v>4423</v>
      </c>
      <c r="B107" s="54" t="s">
        <v>165</v>
      </c>
    </row>
    <row r="108" spans="1:2" ht="18" thickBot="1" x14ac:dyDescent="0.3">
      <c r="A108" s="53">
        <v>4432</v>
      </c>
      <c r="B108" s="54" t="s">
        <v>166</v>
      </c>
    </row>
    <row r="109" spans="1:2" ht="18" thickBot="1" x14ac:dyDescent="0.3">
      <c r="A109" s="53">
        <v>4439</v>
      </c>
      <c r="B109" s="54" t="s">
        <v>167</v>
      </c>
    </row>
    <row r="110" spans="1:2" ht="18" thickBot="1" x14ac:dyDescent="0.3">
      <c r="A110" s="53">
        <v>4444</v>
      </c>
      <c r="B110" s="54" t="s">
        <v>168</v>
      </c>
    </row>
    <row r="111" spans="1:2" ht="18" thickBot="1" x14ac:dyDescent="0.3">
      <c r="A111" s="53">
        <v>4445</v>
      </c>
      <c r="B111" s="54" t="s">
        <v>169</v>
      </c>
    </row>
    <row r="112" spans="1:2" ht="18" thickBot="1" x14ac:dyDescent="0.3">
      <c r="A112" s="53">
        <v>4467</v>
      </c>
      <c r="B112" s="54" t="s">
        <v>170</v>
      </c>
    </row>
    <row r="113" spans="1:2" ht="18" thickBot="1" x14ac:dyDescent="0.3">
      <c r="A113" s="53">
        <v>4474</v>
      </c>
      <c r="B113" s="54" t="s">
        <v>171</v>
      </c>
    </row>
    <row r="114" spans="1:2" ht="18" thickBot="1" x14ac:dyDescent="0.3">
      <c r="A114" s="53">
        <v>4475</v>
      </c>
      <c r="B114" s="54" t="s">
        <v>172</v>
      </c>
    </row>
    <row r="115" spans="1:2" ht="18" thickBot="1" x14ac:dyDescent="0.3">
      <c r="A115" s="53">
        <v>4479</v>
      </c>
      <c r="B115" s="54" t="s">
        <v>173</v>
      </c>
    </row>
    <row r="116" spans="1:2" ht="18" thickBot="1" x14ac:dyDescent="0.3">
      <c r="A116" s="53">
        <v>4483</v>
      </c>
      <c r="B116" s="54" t="s">
        <v>174</v>
      </c>
    </row>
    <row r="117" spans="1:2" ht="18" thickBot="1" x14ac:dyDescent="0.3">
      <c r="A117" s="53">
        <v>4486</v>
      </c>
      <c r="B117" s="54" t="s">
        <v>175</v>
      </c>
    </row>
    <row r="118" spans="1:2" ht="18" thickBot="1" x14ac:dyDescent="0.3">
      <c r="A118" s="53">
        <v>4490</v>
      </c>
      <c r="B118" s="54" t="s">
        <v>176</v>
      </c>
    </row>
    <row r="119" spans="1:2" ht="18" thickBot="1" x14ac:dyDescent="0.3">
      <c r="A119" s="53">
        <v>4493</v>
      </c>
      <c r="B119" s="54" t="s">
        <v>177</v>
      </c>
    </row>
    <row r="120" spans="1:2" ht="18" thickBot="1" x14ac:dyDescent="0.3">
      <c r="A120" s="53">
        <v>4494</v>
      </c>
      <c r="B120" s="54" t="s">
        <v>178</v>
      </c>
    </row>
    <row r="121" spans="1:2" ht="18" thickBot="1" x14ac:dyDescent="0.3">
      <c r="A121" s="53">
        <v>4517</v>
      </c>
      <c r="B121" s="54" t="s">
        <v>179</v>
      </c>
    </row>
    <row r="122" spans="1:2" ht="18" thickBot="1" x14ac:dyDescent="0.3">
      <c r="A122" s="53">
        <v>4520</v>
      </c>
      <c r="B122" s="54" t="s">
        <v>180</v>
      </c>
    </row>
    <row r="123" spans="1:2" ht="18" thickBot="1" x14ac:dyDescent="0.3">
      <c r="A123" s="53">
        <v>4521</v>
      </c>
      <c r="B123" s="54" t="s">
        <v>181</v>
      </c>
    </row>
    <row r="124" spans="1:2" ht="18" thickBot="1" x14ac:dyDescent="0.3">
      <c r="A124" s="53">
        <v>4526</v>
      </c>
      <c r="B124" s="54" t="s">
        <v>182</v>
      </c>
    </row>
    <row r="125" spans="1:2" ht="18" thickBot="1" x14ac:dyDescent="0.3">
      <c r="A125" s="53">
        <v>4533</v>
      </c>
      <c r="B125" s="54" t="s">
        <v>183</v>
      </c>
    </row>
    <row r="126" spans="1:2" ht="18" thickBot="1" x14ac:dyDescent="0.3">
      <c r="A126" s="53">
        <v>4542</v>
      </c>
      <c r="B126" s="54" t="s">
        <v>184</v>
      </c>
    </row>
    <row r="127" spans="1:2" ht="18" thickBot="1" x14ac:dyDescent="0.3">
      <c r="A127" s="53">
        <v>4562</v>
      </c>
      <c r="B127" s="54" t="s">
        <v>185</v>
      </c>
    </row>
    <row r="128" spans="1:2" ht="18" thickBot="1" x14ac:dyDescent="0.3">
      <c r="A128" s="53">
        <v>4564</v>
      </c>
      <c r="B128" s="54" t="s">
        <v>186</v>
      </c>
    </row>
    <row r="129" spans="1:2" ht="18" thickBot="1" x14ac:dyDescent="0.3">
      <c r="A129" s="53">
        <v>4565</v>
      </c>
      <c r="B129" s="54" t="s">
        <v>187</v>
      </c>
    </row>
    <row r="130" spans="1:2" ht="18" thickBot="1" x14ac:dyDescent="0.3">
      <c r="A130" s="53">
        <v>4566</v>
      </c>
      <c r="B130" s="54" t="s">
        <v>188</v>
      </c>
    </row>
    <row r="131" spans="1:2" ht="18" thickBot="1" x14ac:dyDescent="0.3">
      <c r="A131" s="53">
        <v>4568</v>
      </c>
      <c r="B131" s="54" t="s">
        <v>189</v>
      </c>
    </row>
    <row r="132" spans="1:2" ht="18" thickBot="1" x14ac:dyDescent="0.3">
      <c r="A132" s="53">
        <v>4570</v>
      </c>
      <c r="B132" s="54" t="s">
        <v>190</v>
      </c>
    </row>
    <row r="133" spans="1:2" ht="18" thickBot="1" x14ac:dyDescent="0.3">
      <c r="A133" s="53">
        <v>4576</v>
      </c>
      <c r="B133" s="54" t="s">
        <v>191</v>
      </c>
    </row>
    <row r="134" spans="1:2" ht="18" thickBot="1" x14ac:dyDescent="0.3">
      <c r="A134" s="53">
        <v>4592</v>
      </c>
      <c r="B134" s="54" t="s">
        <v>192</v>
      </c>
    </row>
    <row r="135" spans="1:2" ht="18" thickBot="1" x14ac:dyDescent="0.3">
      <c r="A135" s="53">
        <v>4594</v>
      </c>
      <c r="B135" s="54" t="s">
        <v>193</v>
      </c>
    </row>
    <row r="136" spans="1:2" ht="18" thickBot="1" x14ac:dyDescent="0.3">
      <c r="A136" s="53">
        <v>4603</v>
      </c>
      <c r="B136" s="54" t="s">
        <v>194</v>
      </c>
    </row>
    <row r="137" spans="1:2" ht="18" thickBot="1" x14ac:dyDescent="0.3">
      <c r="A137" s="53">
        <v>4619</v>
      </c>
      <c r="B137" s="54" t="s">
        <v>195</v>
      </c>
    </row>
    <row r="138" spans="1:2" ht="18" thickBot="1" x14ac:dyDescent="0.3">
      <c r="A138" s="53">
        <v>4629</v>
      </c>
      <c r="B138" s="54" t="s">
        <v>196</v>
      </c>
    </row>
    <row r="139" spans="1:2" ht="18" thickBot="1" x14ac:dyDescent="0.3">
      <c r="A139" s="53">
        <v>4632</v>
      </c>
      <c r="B139" s="54" t="s">
        <v>197</v>
      </c>
    </row>
    <row r="140" spans="1:2" ht="18" thickBot="1" x14ac:dyDescent="0.3">
      <c r="A140" s="53">
        <v>4640</v>
      </c>
      <c r="B140" s="54" t="s">
        <v>198</v>
      </c>
    </row>
    <row r="141" spans="1:2" ht="18" thickBot="1" x14ac:dyDescent="0.3">
      <c r="A141" s="53">
        <v>4656</v>
      </c>
      <c r="B141" s="54" t="s">
        <v>199</v>
      </c>
    </row>
    <row r="142" spans="1:2" ht="18" thickBot="1" x14ac:dyDescent="0.3">
      <c r="A142" s="53">
        <v>4670</v>
      </c>
      <c r="B142" s="54" t="s">
        <v>200</v>
      </c>
    </row>
    <row r="143" spans="1:2" ht="18" thickBot="1" x14ac:dyDescent="0.3">
      <c r="A143" s="53">
        <v>4684</v>
      </c>
      <c r="B143" s="54" t="s">
        <v>201</v>
      </c>
    </row>
    <row r="144" spans="1:2" ht="18" thickBot="1" x14ac:dyDescent="0.3">
      <c r="A144" s="53">
        <v>4686</v>
      </c>
      <c r="B144" s="54" t="s">
        <v>202</v>
      </c>
    </row>
    <row r="145" spans="1:2" ht="18" thickBot="1" x14ac:dyDescent="0.3">
      <c r="A145" s="53">
        <v>4694</v>
      </c>
      <c r="B145" s="54" t="s">
        <v>203</v>
      </c>
    </row>
    <row r="146" spans="1:2" ht="18" thickBot="1" x14ac:dyDescent="0.3">
      <c r="A146" s="53">
        <v>4713</v>
      </c>
      <c r="B146" s="54" t="s">
        <v>204</v>
      </c>
    </row>
    <row r="147" spans="1:2" ht="18" thickBot="1" x14ac:dyDescent="0.3">
      <c r="A147" s="53">
        <v>4720</v>
      </c>
      <c r="B147" s="54" t="s">
        <v>205</v>
      </c>
    </row>
    <row r="148" spans="1:2" ht="18" thickBot="1" x14ac:dyDescent="0.3">
      <c r="A148" s="53">
        <v>4738</v>
      </c>
      <c r="B148" s="54" t="s">
        <v>206</v>
      </c>
    </row>
    <row r="149" spans="1:2" ht="18" thickBot="1" x14ac:dyDescent="0.3">
      <c r="A149" s="53">
        <v>4742</v>
      </c>
      <c r="B149" s="54" t="s">
        <v>207</v>
      </c>
    </row>
    <row r="150" spans="1:2" ht="18" thickBot="1" x14ac:dyDescent="0.3">
      <c r="A150" s="53">
        <v>4750</v>
      </c>
      <c r="B150" s="54" t="s">
        <v>208</v>
      </c>
    </row>
    <row r="151" spans="1:2" ht="18" thickBot="1" x14ac:dyDescent="0.3">
      <c r="A151" s="53">
        <v>4751</v>
      </c>
      <c r="B151" s="54" t="s">
        <v>209</v>
      </c>
    </row>
    <row r="152" spans="1:2" ht="18" thickBot="1" x14ac:dyDescent="0.3">
      <c r="A152" s="53">
        <v>4752</v>
      </c>
      <c r="B152" s="54" t="s">
        <v>210</v>
      </c>
    </row>
    <row r="153" spans="1:2" ht="18" thickBot="1" x14ac:dyDescent="0.3">
      <c r="A153" s="53">
        <v>4754</v>
      </c>
      <c r="B153" s="54" t="s">
        <v>211</v>
      </c>
    </row>
    <row r="154" spans="1:2" ht="18" thickBot="1" x14ac:dyDescent="0.3">
      <c r="A154" s="53">
        <v>4760</v>
      </c>
      <c r="B154" s="54" t="s">
        <v>212</v>
      </c>
    </row>
    <row r="155" spans="1:2" ht="18" thickBot="1" x14ac:dyDescent="0.3">
      <c r="A155" s="53">
        <v>4761</v>
      </c>
      <c r="B155" s="54" t="s">
        <v>213</v>
      </c>
    </row>
    <row r="156" spans="1:2" ht="18" thickBot="1" x14ac:dyDescent="0.3">
      <c r="A156" s="53">
        <v>4764</v>
      </c>
      <c r="B156" s="54" t="s">
        <v>214</v>
      </c>
    </row>
    <row r="157" spans="1:2" ht="18" thickBot="1" x14ac:dyDescent="0.3">
      <c r="A157" s="53">
        <v>4772</v>
      </c>
      <c r="B157" s="54" t="s">
        <v>215</v>
      </c>
    </row>
    <row r="158" spans="1:2" ht="18" thickBot="1" x14ac:dyDescent="0.3">
      <c r="A158" s="53">
        <v>4779</v>
      </c>
      <c r="B158" s="54" t="s">
        <v>216</v>
      </c>
    </row>
    <row r="159" spans="1:2" ht="18" thickBot="1" x14ac:dyDescent="0.3">
      <c r="A159" s="53">
        <v>4782</v>
      </c>
      <c r="B159" s="54" t="s">
        <v>217</v>
      </c>
    </row>
    <row r="160" spans="1:2" ht="18" thickBot="1" x14ac:dyDescent="0.3">
      <c r="A160" s="53">
        <v>4786</v>
      </c>
      <c r="B160" s="54" t="s">
        <v>218</v>
      </c>
    </row>
    <row r="161" spans="1:2" ht="18" thickBot="1" x14ac:dyDescent="0.3">
      <c r="A161" s="53">
        <v>4790</v>
      </c>
      <c r="B161" s="54" t="s">
        <v>219</v>
      </c>
    </row>
    <row r="162" spans="1:2" ht="18" thickBot="1" x14ac:dyDescent="0.3">
      <c r="A162" s="53">
        <v>4791</v>
      </c>
      <c r="B162" s="54" t="s">
        <v>220</v>
      </c>
    </row>
    <row r="163" spans="1:2" ht="18" thickBot="1" x14ac:dyDescent="0.3">
      <c r="A163" s="53">
        <v>4795</v>
      </c>
      <c r="B163" s="54" t="s">
        <v>221</v>
      </c>
    </row>
    <row r="164" spans="1:2" ht="18" thickBot="1" x14ac:dyDescent="0.3">
      <c r="A164" s="53">
        <v>4797</v>
      </c>
      <c r="B164" s="54" t="s">
        <v>222</v>
      </c>
    </row>
    <row r="165" spans="1:2" ht="18" thickBot="1" x14ac:dyDescent="0.3">
      <c r="A165" s="53">
        <v>4814</v>
      </c>
      <c r="B165" s="54" t="s">
        <v>223</v>
      </c>
    </row>
    <row r="166" spans="1:2" ht="18" thickBot="1" x14ac:dyDescent="0.3">
      <c r="A166" s="53">
        <v>4819</v>
      </c>
      <c r="B166" s="54" t="s">
        <v>224</v>
      </c>
    </row>
    <row r="167" spans="1:2" ht="18" thickBot="1" x14ac:dyDescent="0.3">
      <c r="A167" s="53">
        <v>4820</v>
      </c>
      <c r="B167" s="54" t="s">
        <v>225</v>
      </c>
    </row>
    <row r="168" spans="1:2" ht="18" thickBot="1" x14ac:dyDescent="0.3">
      <c r="A168" s="53">
        <v>4838</v>
      </c>
      <c r="B168" s="54" t="s">
        <v>226</v>
      </c>
    </row>
    <row r="169" spans="1:2" ht="18" thickBot="1" x14ac:dyDescent="0.3">
      <c r="A169" s="53">
        <v>4839</v>
      </c>
      <c r="B169" s="54" t="s">
        <v>227</v>
      </c>
    </row>
    <row r="170" spans="1:2" ht="18" thickBot="1" x14ac:dyDescent="0.3">
      <c r="A170" s="53">
        <v>4876</v>
      </c>
      <c r="B170" s="54" t="s">
        <v>228</v>
      </c>
    </row>
    <row r="171" spans="1:2" ht="18" thickBot="1" x14ac:dyDescent="0.3">
      <c r="A171" s="53">
        <v>4878</v>
      </c>
      <c r="B171" s="54" t="s">
        <v>229</v>
      </c>
    </row>
    <row r="172" spans="1:2" ht="18" thickBot="1" x14ac:dyDescent="0.3">
      <c r="A172" s="53">
        <v>4882</v>
      </c>
      <c r="B172" s="54" t="s">
        <v>230</v>
      </c>
    </row>
    <row r="173" spans="1:2" ht="18" thickBot="1" x14ac:dyDescent="0.3">
      <c r="A173" s="53">
        <v>4894</v>
      </c>
      <c r="B173" s="54" t="s">
        <v>231</v>
      </c>
    </row>
    <row r="174" spans="1:2" ht="18" thickBot="1" x14ac:dyDescent="0.3">
      <c r="A174" s="53">
        <v>4895</v>
      </c>
      <c r="B174" s="54" t="s">
        <v>232</v>
      </c>
    </row>
    <row r="175" spans="1:2" ht="18" thickBot="1" x14ac:dyDescent="0.3">
      <c r="A175" s="53">
        <v>4899</v>
      </c>
      <c r="B175" s="54" t="s">
        <v>233</v>
      </c>
    </row>
    <row r="176" spans="1:2" ht="18" thickBot="1" x14ac:dyDescent="0.3">
      <c r="A176" s="53">
        <v>4910</v>
      </c>
      <c r="B176" s="54" t="s">
        <v>234</v>
      </c>
    </row>
    <row r="177" spans="1:2" ht="18" thickBot="1" x14ac:dyDescent="0.3">
      <c r="A177" s="53">
        <v>4920</v>
      </c>
      <c r="B177" s="54" t="s">
        <v>235</v>
      </c>
    </row>
    <row r="178" spans="1:2" ht="18" thickBot="1" x14ac:dyDescent="0.3">
      <c r="A178" s="53">
        <v>4925</v>
      </c>
      <c r="B178" s="54" t="s">
        <v>236</v>
      </c>
    </row>
    <row r="179" spans="1:2" ht="18" thickBot="1" x14ac:dyDescent="0.3">
      <c r="A179" s="53">
        <v>4935</v>
      </c>
      <c r="B179" s="54" t="s">
        <v>237</v>
      </c>
    </row>
    <row r="180" spans="1:2" ht="18" thickBot="1" x14ac:dyDescent="0.3">
      <c r="A180" s="53">
        <v>4938</v>
      </c>
      <c r="B180" s="54" t="s">
        <v>238</v>
      </c>
    </row>
    <row r="181" spans="1:2" ht="18" thickBot="1" x14ac:dyDescent="0.3">
      <c r="A181" s="53">
        <v>4944</v>
      </c>
      <c r="B181" s="54" t="s">
        <v>239</v>
      </c>
    </row>
    <row r="182" spans="1:2" ht="18" thickBot="1" x14ac:dyDescent="0.3">
      <c r="A182" s="53">
        <v>4949</v>
      </c>
      <c r="B182" s="54" t="s">
        <v>240</v>
      </c>
    </row>
    <row r="183" spans="1:2" ht="18" thickBot="1" x14ac:dyDescent="0.3">
      <c r="A183" s="53">
        <v>4954</v>
      </c>
      <c r="B183" s="54" t="s">
        <v>241</v>
      </c>
    </row>
    <row r="184" spans="1:2" ht="18" thickBot="1" x14ac:dyDescent="0.3">
      <c r="A184" s="53">
        <v>4959</v>
      </c>
      <c r="B184" s="54" t="s">
        <v>242</v>
      </c>
    </row>
    <row r="185" spans="1:2" ht="18" thickBot="1" x14ac:dyDescent="0.3">
      <c r="A185" s="53">
        <v>4962</v>
      </c>
      <c r="B185" s="54" t="s">
        <v>243</v>
      </c>
    </row>
    <row r="186" spans="1:2" ht="18" thickBot="1" x14ac:dyDescent="0.3">
      <c r="A186" s="53">
        <v>4972</v>
      </c>
      <c r="B186" s="54" t="s">
        <v>244</v>
      </c>
    </row>
    <row r="187" spans="1:2" ht="18" thickBot="1" x14ac:dyDescent="0.3">
      <c r="A187" s="53">
        <v>4993</v>
      </c>
      <c r="B187" s="54" t="s">
        <v>245</v>
      </c>
    </row>
    <row r="188" spans="1:2" ht="18" thickBot="1" x14ac:dyDescent="0.3">
      <c r="A188" s="53">
        <v>4994</v>
      </c>
      <c r="B188" s="54" t="s">
        <v>246</v>
      </c>
    </row>
    <row r="189" spans="1:2" ht="18" thickBot="1" x14ac:dyDescent="0.3">
      <c r="A189" s="53">
        <v>5003</v>
      </c>
      <c r="B189" s="54" t="s">
        <v>247</v>
      </c>
    </row>
    <row r="190" spans="1:2" ht="18" thickBot="1" x14ac:dyDescent="0.3">
      <c r="A190" s="53">
        <v>5004</v>
      </c>
      <c r="B190" s="54" t="s">
        <v>248</v>
      </c>
    </row>
    <row r="191" spans="1:2" ht="18" thickBot="1" x14ac:dyDescent="0.3">
      <c r="A191" s="53">
        <v>5005</v>
      </c>
      <c r="B191" s="54" t="s">
        <v>249</v>
      </c>
    </row>
    <row r="192" spans="1:2" ht="18" thickBot="1" x14ac:dyDescent="0.3">
      <c r="A192" s="53">
        <v>5007</v>
      </c>
      <c r="B192" s="54" t="s">
        <v>250</v>
      </c>
    </row>
    <row r="193" spans="1:2" ht="18" thickBot="1" x14ac:dyDescent="0.3">
      <c r="A193" s="53">
        <v>5008</v>
      </c>
      <c r="B193" s="54" t="s">
        <v>251</v>
      </c>
    </row>
    <row r="194" spans="1:2" ht="18" thickBot="1" x14ac:dyDescent="0.3">
      <c r="A194" s="53">
        <v>5015</v>
      </c>
      <c r="B194" s="54" t="s">
        <v>252</v>
      </c>
    </row>
    <row r="195" spans="1:2" ht="18" thickBot="1" x14ac:dyDescent="0.3">
      <c r="A195" s="53">
        <v>5018</v>
      </c>
      <c r="B195" s="54" t="s">
        <v>253</v>
      </c>
    </row>
    <row r="196" spans="1:2" ht="18" thickBot="1" x14ac:dyDescent="0.3">
      <c r="A196" s="53">
        <v>5019</v>
      </c>
      <c r="B196" s="54" t="s">
        <v>254</v>
      </c>
    </row>
    <row r="197" spans="1:2" ht="18" thickBot="1" x14ac:dyDescent="0.3">
      <c r="A197" s="53">
        <v>5020</v>
      </c>
      <c r="B197" s="54" t="s">
        <v>255</v>
      </c>
    </row>
    <row r="198" spans="1:2" ht="18" thickBot="1" x14ac:dyDescent="0.3">
      <c r="A198" s="53">
        <v>5026</v>
      </c>
      <c r="B198" s="54" t="s">
        <v>256</v>
      </c>
    </row>
    <row r="199" spans="1:2" ht="18" thickBot="1" x14ac:dyDescent="0.3">
      <c r="A199" s="53">
        <v>5035</v>
      </c>
      <c r="B199" s="54" t="s">
        <v>257</v>
      </c>
    </row>
    <row r="200" spans="1:2" ht="18" thickBot="1" x14ac:dyDescent="0.3">
      <c r="A200" s="53">
        <v>5048</v>
      </c>
      <c r="B200" s="54" t="s">
        <v>258</v>
      </c>
    </row>
    <row r="201" spans="1:2" ht="18" thickBot="1" x14ac:dyDescent="0.3">
      <c r="A201" s="53">
        <v>5054</v>
      </c>
      <c r="B201" s="54" t="s">
        <v>259</v>
      </c>
    </row>
    <row r="202" spans="1:2" ht="18" thickBot="1" x14ac:dyDescent="0.3">
      <c r="A202" s="53">
        <v>5062</v>
      </c>
      <c r="B202" s="54" t="s">
        <v>260</v>
      </c>
    </row>
    <row r="203" spans="1:2" ht="18" thickBot="1" x14ac:dyDescent="0.3">
      <c r="A203" s="53">
        <v>5065</v>
      </c>
      <c r="B203" s="54" t="s">
        <v>261</v>
      </c>
    </row>
    <row r="204" spans="1:2" ht="18" thickBot="1" x14ac:dyDescent="0.3">
      <c r="A204" s="53">
        <v>5073</v>
      </c>
      <c r="B204" s="54" t="s">
        <v>262</v>
      </c>
    </row>
    <row r="205" spans="1:2" ht="18" thickBot="1" x14ac:dyDescent="0.3">
      <c r="A205" s="53">
        <v>5074</v>
      </c>
      <c r="B205" s="54" t="s">
        <v>263</v>
      </c>
    </row>
    <row r="206" spans="1:2" ht="18" thickBot="1" x14ac:dyDescent="0.3">
      <c r="A206" s="53">
        <v>5075</v>
      </c>
      <c r="B206" s="54" t="s">
        <v>264</v>
      </c>
    </row>
    <row r="207" spans="1:2" ht="18" thickBot="1" x14ac:dyDescent="0.3">
      <c r="A207" s="53">
        <v>5084</v>
      </c>
      <c r="B207" s="54" t="s">
        <v>265</v>
      </c>
    </row>
    <row r="208" spans="1:2" ht="18" thickBot="1" x14ac:dyDescent="0.3">
      <c r="A208" s="53">
        <v>5086</v>
      </c>
      <c r="B208" s="54" t="s">
        <v>266</v>
      </c>
    </row>
    <row r="209" spans="1:2" ht="18" thickBot="1" x14ac:dyDescent="0.3">
      <c r="A209" s="53">
        <v>5088</v>
      </c>
      <c r="B209" s="54" t="s">
        <v>267</v>
      </c>
    </row>
    <row r="210" spans="1:2" ht="18" thickBot="1" x14ac:dyDescent="0.3">
      <c r="A210" s="53">
        <v>5093</v>
      </c>
      <c r="B210" s="54" t="s">
        <v>268</v>
      </c>
    </row>
    <row r="211" spans="1:2" ht="18" thickBot="1" x14ac:dyDescent="0.3">
      <c r="A211" s="53">
        <v>5097</v>
      </c>
      <c r="B211" s="54" t="s">
        <v>269</v>
      </c>
    </row>
    <row r="212" spans="1:2" ht="18" thickBot="1" x14ac:dyDescent="0.3">
      <c r="A212" s="53">
        <v>5115</v>
      </c>
      <c r="B212" s="54" t="s">
        <v>270</v>
      </c>
    </row>
    <row r="213" spans="1:2" ht="18" thickBot="1" x14ac:dyDescent="0.3">
      <c r="A213" s="53">
        <v>5143</v>
      </c>
      <c r="B213" s="54" t="s">
        <v>271</v>
      </c>
    </row>
    <row r="214" spans="1:2" ht="18" thickBot="1" x14ac:dyDescent="0.3">
      <c r="A214" s="53">
        <v>5156</v>
      </c>
      <c r="B214" s="54" t="s">
        <v>272</v>
      </c>
    </row>
    <row r="215" spans="1:2" ht="18" thickBot="1" x14ac:dyDescent="0.3">
      <c r="A215" s="53">
        <v>5157</v>
      </c>
      <c r="B215" s="54" t="s">
        <v>273</v>
      </c>
    </row>
    <row r="216" spans="1:2" ht="18" thickBot="1" x14ac:dyDescent="0.3">
      <c r="A216" s="53">
        <v>5171</v>
      </c>
      <c r="B216" s="54" t="s">
        <v>274</v>
      </c>
    </row>
    <row r="217" spans="1:2" ht="18" thickBot="1" x14ac:dyDescent="0.3">
      <c r="A217" s="53">
        <v>5174</v>
      </c>
      <c r="B217" s="54" t="s">
        <v>275</v>
      </c>
    </row>
    <row r="218" spans="1:2" ht="18" thickBot="1" x14ac:dyDescent="0.3">
      <c r="A218" s="53">
        <v>5175</v>
      </c>
      <c r="B218" s="54" t="s">
        <v>276</v>
      </c>
    </row>
    <row r="219" spans="1:2" ht="18" thickBot="1" x14ac:dyDescent="0.3">
      <c r="A219" s="53">
        <v>5178</v>
      </c>
      <c r="B219" s="54" t="s">
        <v>277</v>
      </c>
    </row>
    <row r="220" spans="1:2" ht="18" thickBot="1" x14ac:dyDescent="0.3">
      <c r="A220" s="53">
        <v>5182</v>
      </c>
      <c r="B220" s="54" t="s">
        <v>278</v>
      </c>
    </row>
    <row r="221" spans="1:2" ht="18" thickBot="1" x14ac:dyDescent="0.3">
      <c r="A221" s="53">
        <v>5183</v>
      </c>
      <c r="B221" s="54" t="s">
        <v>279</v>
      </c>
    </row>
    <row r="222" spans="1:2" ht="18" thickBot="1" x14ac:dyDescent="0.3">
      <c r="A222" s="53">
        <v>5186</v>
      </c>
      <c r="B222" s="54" t="s">
        <v>280</v>
      </c>
    </row>
    <row r="223" spans="1:2" ht="18" thickBot="1" x14ac:dyDescent="0.3">
      <c r="A223" s="53">
        <v>5195</v>
      </c>
      <c r="B223" s="54" t="s">
        <v>281</v>
      </c>
    </row>
    <row r="224" spans="1:2" ht="18" thickBot="1" x14ac:dyDescent="0.3">
      <c r="A224" s="53">
        <v>5208</v>
      </c>
      <c r="B224" s="54" t="s">
        <v>282</v>
      </c>
    </row>
    <row r="225" spans="1:2" ht="18" thickBot="1" x14ac:dyDescent="0.3">
      <c r="A225" s="53">
        <v>5209</v>
      </c>
      <c r="B225" s="54" t="s">
        <v>283</v>
      </c>
    </row>
    <row r="226" spans="1:2" ht="18" thickBot="1" x14ac:dyDescent="0.3">
      <c r="A226" s="53">
        <v>5221</v>
      </c>
      <c r="B226" s="54" t="s">
        <v>284</v>
      </c>
    </row>
    <row r="227" spans="1:2" ht="18" thickBot="1" x14ac:dyDescent="0.3">
      <c r="A227" s="53">
        <v>5222</v>
      </c>
      <c r="B227" s="54" t="s">
        <v>285</v>
      </c>
    </row>
    <row r="228" spans="1:2" ht="18" thickBot="1" x14ac:dyDescent="0.3">
      <c r="A228" s="53">
        <v>5234</v>
      </c>
      <c r="B228" s="54" t="s">
        <v>286</v>
      </c>
    </row>
    <row r="229" spans="1:2" ht="18" thickBot="1" x14ac:dyDescent="0.3">
      <c r="A229" s="53">
        <v>5235</v>
      </c>
      <c r="B229" s="54" t="s">
        <v>287</v>
      </c>
    </row>
    <row r="230" spans="1:2" ht="18" thickBot="1" x14ac:dyDescent="0.3">
      <c r="A230" s="53">
        <v>5237</v>
      </c>
      <c r="B230" s="54" t="s">
        <v>288</v>
      </c>
    </row>
    <row r="231" spans="1:2" ht="18" thickBot="1" x14ac:dyDescent="0.3">
      <c r="A231" s="53">
        <v>5238</v>
      </c>
      <c r="B231" s="54" t="s">
        <v>289</v>
      </c>
    </row>
    <row r="232" spans="1:2" ht="18" thickBot="1" x14ac:dyDescent="0.3">
      <c r="A232" s="53">
        <v>5239</v>
      </c>
      <c r="B232" s="54" t="s">
        <v>290</v>
      </c>
    </row>
    <row r="233" spans="1:2" ht="18" thickBot="1" x14ac:dyDescent="0.3">
      <c r="A233" s="53">
        <v>5240</v>
      </c>
      <c r="B233" s="54" t="s">
        <v>291</v>
      </c>
    </row>
    <row r="234" spans="1:2" ht="18" thickBot="1" x14ac:dyDescent="0.3">
      <c r="A234" s="53">
        <v>5241</v>
      </c>
      <c r="B234" s="54" t="s">
        <v>292</v>
      </c>
    </row>
    <row r="235" spans="1:2" ht="18" thickBot="1" x14ac:dyDescent="0.3">
      <c r="A235" s="53">
        <v>5248</v>
      </c>
      <c r="B235" s="54" t="s">
        <v>293</v>
      </c>
    </row>
    <row r="236" spans="1:2" ht="18" thickBot="1" x14ac:dyDescent="0.3">
      <c r="A236" s="53">
        <v>5258</v>
      </c>
      <c r="B236" s="54" t="s">
        <v>294</v>
      </c>
    </row>
    <row r="237" spans="1:2" ht="18" thickBot="1" x14ac:dyDescent="0.3">
      <c r="A237" s="53">
        <v>5267</v>
      </c>
      <c r="B237" s="54" t="s">
        <v>295</v>
      </c>
    </row>
    <row r="238" spans="1:2" ht="18" thickBot="1" x14ac:dyDescent="0.3">
      <c r="A238" s="53">
        <v>5270</v>
      </c>
      <c r="B238" s="54" t="s">
        <v>296</v>
      </c>
    </row>
    <row r="239" spans="1:2" ht="18" thickBot="1" x14ac:dyDescent="0.3">
      <c r="A239" s="53">
        <v>5272</v>
      </c>
      <c r="B239" s="54" t="s">
        <v>297</v>
      </c>
    </row>
    <row r="240" spans="1:2" ht="18" thickBot="1" x14ac:dyDescent="0.3">
      <c r="A240" s="53">
        <v>5274</v>
      </c>
      <c r="B240" s="54" t="s">
        <v>298</v>
      </c>
    </row>
    <row r="241" spans="1:2" ht="18" thickBot="1" x14ac:dyDescent="0.3">
      <c r="A241" s="53">
        <v>5275</v>
      </c>
      <c r="B241" s="54" t="s">
        <v>299</v>
      </c>
    </row>
    <row r="242" spans="1:2" ht="18" thickBot="1" x14ac:dyDescent="0.3">
      <c r="A242" s="53">
        <v>5276</v>
      </c>
      <c r="B242" s="54" t="s">
        <v>300</v>
      </c>
    </row>
    <row r="243" spans="1:2" ht="18" thickBot="1" x14ac:dyDescent="0.3">
      <c r="A243" s="53">
        <v>5278</v>
      </c>
      <c r="B243" s="54" t="s">
        <v>301</v>
      </c>
    </row>
    <row r="244" spans="1:2" ht="18" thickBot="1" x14ac:dyDescent="0.3">
      <c r="A244" s="53">
        <v>5281</v>
      </c>
      <c r="B244" s="54" t="s">
        <v>302</v>
      </c>
    </row>
    <row r="245" spans="1:2" ht="18" thickBot="1" x14ac:dyDescent="0.3">
      <c r="A245" s="53">
        <v>5282</v>
      </c>
      <c r="B245" s="54" t="s">
        <v>303</v>
      </c>
    </row>
    <row r="246" spans="1:2" ht="18" thickBot="1" x14ac:dyDescent="0.3">
      <c r="A246" s="53">
        <v>5285</v>
      </c>
      <c r="B246" s="54" t="s">
        <v>304</v>
      </c>
    </row>
    <row r="247" spans="1:2" ht="18" thickBot="1" x14ac:dyDescent="0.3">
      <c r="A247" s="53">
        <v>5287</v>
      </c>
      <c r="B247" s="54" t="s">
        <v>305</v>
      </c>
    </row>
    <row r="248" spans="1:2" ht="18" thickBot="1" x14ac:dyDescent="0.3">
      <c r="A248" s="53">
        <v>5288</v>
      </c>
      <c r="B248" s="54" t="s">
        <v>306</v>
      </c>
    </row>
    <row r="249" spans="1:2" ht="18" thickBot="1" x14ac:dyDescent="0.3">
      <c r="A249" s="53">
        <v>5290</v>
      </c>
      <c r="B249" s="54" t="s">
        <v>307</v>
      </c>
    </row>
    <row r="250" spans="1:2" ht="18" thickBot="1" x14ac:dyDescent="0.3">
      <c r="A250" s="53">
        <v>5292</v>
      </c>
      <c r="B250" s="54" t="s">
        <v>308</v>
      </c>
    </row>
    <row r="251" spans="1:2" ht="18" thickBot="1" x14ac:dyDescent="0.3">
      <c r="A251" s="53">
        <v>5296</v>
      </c>
      <c r="B251" s="54" t="s">
        <v>309</v>
      </c>
    </row>
    <row r="252" spans="1:2" ht="18" thickBot="1" x14ac:dyDescent="0.3">
      <c r="A252" s="53">
        <v>5297</v>
      </c>
      <c r="B252" s="54" t="s">
        <v>310</v>
      </c>
    </row>
    <row r="253" spans="1:2" ht="18" thickBot="1" x14ac:dyDescent="0.3">
      <c r="A253" s="53">
        <v>5298</v>
      </c>
      <c r="B253" s="54" t="s">
        <v>311</v>
      </c>
    </row>
    <row r="254" spans="1:2" ht="18" thickBot="1" x14ac:dyDescent="0.3">
      <c r="A254" s="53">
        <v>5300</v>
      </c>
      <c r="B254" s="54" t="s">
        <v>312</v>
      </c>
    </row>
    <row r="255" spans="1:2" ht="18" thickBot="1" x14ac:dyDescent="0.3">
      <c r="A255" s="53">
        <v>5305</v>
      </c>
      <c r="B255" s="54" t="s">
        <v>313</v>
      </c>
    </row>
    <row r="256" spans="1:2" ht="18" thickBot="1" x14ac:dyDescent="0.3">
      <c r="A256" s="53">
        <v>5307</v>
      </c>
      <c r="B256" s="54" t="s">
        <v>314</v>
      </c>
    </row>
    <row r="257" spans="1:2" ht="18" thickBot="1" x14ac:dyDescent="0.3">
      <c r="A257" s="53">
        <v>5311</v>
      </c>
      <c r="B257" s="54" t="s">
        <v>315</v>
      </c>
    </row>
    <row r="258" spans="1:2" ht="18" thickBot="1" x14ac:dyDescent="0.3">
      <c r="A258" s="53">
        <v>5312</v>
      </c>
      <c r="B258" s="54" t="s">
        <v>316</v>
      </c>
    </row>
    <row r="259" spans="1:2" ht="18" thickBot="1" x14ac:dyDescent="0.3">
      <c r="A259" s="53">
        <v>5313</v>
      </c>
      <c r="B259" s="54" t="s">
        <v>317</v>
      </c>
    </row>
    <row r="260" spans="1:2" ht="18" thickBot="1" x14ac:dyDescent="0.3">
      <c r="A260" s="53">
        <v>5318</v>
      </c>
      <c r="B260" s="54" t="s">
        <v>318</v>
      </c>
    </row>
    <row r="261" spans="1:2" ht="18" thickBot="1" x14ac:dyDescent="0.3">
      <c r="A261" s="53">
        <v>5319</v>
      </c>
      <c r="B261" s="54" t="s">
        <v>319</v>
      </c>
    </row>
    <row r="262" spans="1:2" ht="18" thickBot="1" x14ac:dyDescent="0.3">
      <c r="A262" s="53">
        <v>5320</v>
      </c>
      <c r="B262" s="54" t="s">
        <v>320</v>
      </c>
    </row>
    <row r="263" spans="1:2" ht="18" thickBot="1" x14ac:dyDescent="0.3">
      <c r="A263" s="53">
        <v>5321</v>
      </c>
      <c r="B263" s="54" t="s">
        <v>321</v>
      </c>
    </row>
    <row r="264" spans="1:2" ht="18" thickBot="1" x14ac:dyDescent="0.3">
      <c r="A264" s="53">
        <v>5323</v>
      </c>
      <c r="B264" s="54" t="s">
        <v>322</v>
      </c>
    </row>
    <row r="265" spans="1:2" ht="18" thickBot="1" x14ac:dyDescent="0.3">
      <c r="A265" s="53">
        <v>5324</v>
      </c>
      <c r="B265" s="54" t="s">
        <v>323</v>
      </c>
    </row>
    <row r="266" spans="1:2" ht="18" thickBot="1" x14ac:dyDescent="0.3">
      <c r="A266" s="53">
        <v>5326</v>
      </c>
      <c r="B266" s="54" t="s">
        <v>324</v>
      </c>
    </row>
    <row r="267" spans="1:2" ht="18" thickBot="1" x14ac:dyDescent="0.3">
      <c r="A267" s="53">
        <v>5328</v>
      </c>
      <c r="B267" s="54" t="s">
        <v>325</v>
      </c>
    </row>
    <row r="268" spans="1:2" ht="18" thickBot="1" x14ac:dyDescent="0.3">
      <c r="A268" s="53">
        <v>5331</v>
      </c>
      <c r="B268" s="54" t="s">
        <v>326</v>
      </c>
    </row>
    <row r="269" spans="1:2" ht="18" thickBot="1" x14ac:dyDescent="0.3">
      <c r="A269" s="53">
        <v>5333</v>
      </c>
      <c r="B269" s="54" t="s">
        <v>327</v>
      </c>
    </row>
    <row r="270" spans="1:2" ht="18" thickBot="1" x14ac:dyDescent="0.3">
      <c r="A270" s="53">
        <v>5334</v>
      </c>
      <c r="B270" s="54" t="s">
        <v>328</v>
      </c>
    </row>
    <row r="271" spans="1:2" ht="18" thickBot="1" x14ac:dyDescent="0.3">
      <c r="A271" s="53">
        <v>5335</v>
      </c>
      <c r="B271" s="54" t="s">
        <v>329</v>
      </c>
    </row>
    <row r="272" spans="1:2" ht="18" thickBot="1" x14ac:dyDescent="0.3">
      <c r="A272" s="53">
        <v>5337</v>
      </c>
      <c r="B272" s="54" t="s">
        <v>330</v>
      </c>
    </row>
    <row r="273" spans="1:2" ht="18" thickBot="1" x14ac:dyDescent="0.3">
      <c r="A273" s="53">
        <v>5338</v>
      </c>
      <c r="B273" s="54" t="s">
        <v>331</v>
      </c>
    </row>
    <row r="274" spans="1:2" ht="18" thickBot="1" x14ac:dyDescent="0.3">
      <c r="A274" s="53">
        <v>5339</v>
      </c>
      <c r="B274" s="54" t="s">
        <v>332</v>
      </c>
    </row>
    <row r="275" spans="1:2" ht="18" thickBot="1" x14ac:dyDescent="0.3">
      <c r="A275" s="53">
        <v>5351</v>
      </c>
      <c r="B275" s="54" t="s">
        <v>333</v>
      </c>
    </row>
    <row r="276" spans="1:2" ht="18" thickBot="1" x14ac:dyDescent="0.3">
      <c r="A276" s="53">
        <v>5352</v>
      </c>
      <c r="B276" s="54" t="s">
        <v>334</v>
      </c>
    </row>
    <row r="277" spans="1:2" ht="18" thickBot="1" x14ac:dyDescent="0.3">
      <c r="A277" s="53">
        <v>5354</v>
      </c>
      <c r="B277" s="54" t="s">
        <v>335</v>
      </c>
    </row>
    <row r="278" spans="1:2" ht="18" thickBot="1" x14ac:dyDescent="0.3">
      <c r="A278" s="53">
        <v>5359</v>
      </c>
      <c r="B278" s="54" t="s">
        <v>336</v>
      </c>
    </row>
    <row r="279" spans="1:2" ht="18" thickBot="1" x14ac:dyDescent="0.3">
      <c r="A279" s="53">
        <v>5365</v>
      </c>
      <c r="B279" s="54" t="s">
        <v>337</v>
      </c>
    </row>
    <row r="280" spans="1:2" ht="18" thickBot="1" x14ac:dyDescent="0.3">
      <c r="A280" s="53">
        <v>5371</v>
      </c>
      <c r="B280" s="54" t="s">
        <v>338</v>
      </c>
    </row>
    <row r="281" spans="1:2" ht="18" thickBot="1" x14ac:dyDescent="0.3">
      <c r="A281" s="53">
        <v>5375</v>
      </c>
      <c r="B281" s="54" t="s">
        <v>339</v>
      </c>
    </row>
    <row r="282" spans="1:2" ht="18" thickBot="1" x14ac:dyDescent="0.3">
      <c r="A282" s="53">
        <v>5380</v>
      </c>
      <c r="B282" s="54" t="s">
        <v>340</v>
      </c>
    </row>
    <row r="283" spans="1:2" ht="18" thickBot="1" x14ac:dyDescent="0.3">
      <c r="A283" s="53">
        <v>5382</v>
      </c>
      <c r="B283" s="54" t="s">
        <v>341</v>
      </c>
    </row>
    <row r="284" spans="1:2" ht="18" thickBot="1" x14ac:dyDescent="0.3">
      <c r="A284" s="53">
        <v>5383</v>
      </c>
      <c r="B284" s="54" t="s">
        <v>342</v>
      </c>
    </row>
    <row r="285" spans="1:2" ht="18" thickBot="1" x14ac:dyDescent="0.3">
      <c r="A285" s="53">
        <v>5384</v>
      </c>
      <c r="B285" s="54" t="s">
        <v>343</v>
      </c>
    </row>
    <row r="286" spans="1:2" ht="18" thickBot="1" x14ac:dyDescent="0.3">
      <c r="A286" s="53">
        <v>5385</v>
      </c>
      <c r="B286" s="54" t="s">
        <v>344</v>
      </c>
    </row>
    <row r="287" spans="1:2" ht="18" thickBot="1" x14ac:dyDescent="0.3">
      <c r="A287" s="53">
        <v>5386</v>
      </c>
      <c r="B287" s="54" t="s">
        <v>345</v>
      </c>
    </row>
    <row r="288" spans="1:2" ht="18" thickBot="1" x14ac:dyDescent="0.3">
      <c r="A288" s="53">
        <v>5387</v>
      </c>
      <c r="B288" s="54" t="s">
        <v>346</v>
      </c>
    </row>
    <row r="289" spans="1:2" ht="18" thickBot="1" x14ac:dyDescent="0.3">
      <c r="A289" s="53">
        <v>5388</v>
      </c>
      <c r="B289" s="54" t="s">
        <v>347</v>
      </c>
    </row>
    <row r="290" spans="1:2" ht="18" thickBot="1" x14ac:dyDescent="0.3">
      <c r="A290" s="53">
        <v>5397</v>
      </c>
      <c r="B290" s="54" t="s">
        <v>348</v>
      </c>
    </row>
    <row r="291" spans="1:2" ht="18" thickBot="1" x14ac:dyDescent="0.3">
      <c r="A291" s="53">
        <v>5398</v>
      </c>
      <c r="B291" s="54" t="s">
        <v>349</v>
      </c>
    </row>
    <row r="292" spans="1:2" ht="18" thickBot="1" x14ac:dyDescent="0.3">
      <c r="A292" s="53">
        <v>5399</v>
      </c>
      <c r="B292" s="54" t="s">
        <v>350</v>
      </c>
    </row>
    <row r="293" spans="1:2" ht="18" thickBot="1" x14ac:dyDescent="0.3">
      <c r="A293" s="53">
        <v>5402</v>
      </c>
      <c r="B293" s="54" t="s">
        <v>351</v>
      </c>
    </row>
    <row r="294" spans="1:2" ht="18" thickBot="1" x14ac:dyDescent="0.3">
      <c r="A294" s="53">
        <v>5404</v>
      </c>
      <c r="B294" s="54" t="s">
        <v>352</v>
      </c>
    </row>
    <row r="295" spans="1:2" ht="18" thickBot="1" x14ac:dyDescent="0.3">
      <c r="A295" s="53">
        <v>5405</v>
      </c>
      <c r="B295" s="54" t="s">
        <v>353</v>
      </c>
    </row>
    <row r="296" spans="1:2" ht="18" thickBot="1" x14ac:dyDescent="0.3">
      <c r="A296" s="53">
        <v>5406</v>
      </c>
      <c r="B296" s="54" t="s">
        <v>354</v>
      </c>
    </row>
    <row r="297" spans="1:2" ht="18" thickBot="1" x14ac:dyDescent="0.3">
      <c r="A297" s="53">
        <v>5407</v>
      </c>
      <c r="B297" s="54" t="s">
        <v>355</v>
      </c>
    </row>
    <row r="298" spans="1:2" ht="18" thickBot="1" x14ac:dyDescent="0.3">
      <c r="A298" s="53">
        <v>5412</v>
      </c>
      <c r="B298" s="54" t="s">
        <v>356</v>
      </c>
    </row>
    <row r="299" spans="1:2" ht="18" thickBot="1" x14ac:dyDescent="0.3">
      <c r="A299" s="53">
        <v>5415</v>
      </c>
      <c r="B299" s="54" t="s">
        <v>357</v>
      </c>
    </row>
    <row r="300" spans="1:2" ht="18" thickBot="1" x14ac:dyDescent="0.3">
      <c r="A300" s="53">
        <v>5417</v>
      </c>
      <c r="B300" s="54" t="s">
        <v>358</v>
      </c>
    </row>
    <row r="301" spans="1:2" ht="18" thickBot="1" x14ac:dyDescent="0.3">
      <c r="A301" s="53">
        <v>5418</v>
      </c>
      <c r="B301" s="54" t="s">
        <v>359</v>
      </c>
    </row>
    <row r="302" spans="1:2" ht="18" thickBot="1" x14ac:dyDescent="0.3">
      <c r="A302" s="53">
        <v>5420</v>
      </c>
      <c r="B302" s="54" t="s">
        <v>360</v>
      </c>
    </row>
    <row r="303" spans="1:2" ht="18" thickBot="1" x14ac:dyDescent="0.3">
      <c r="A303" s="53">
        <v>5425</v>
      </c>
      <c r="B303" s="54" t="s">
        <v>361</v>
      </c>
    </row>
    <row r="304" spans="1:2" ht="18" thickBot="1" x14ac:dyDescent="0.3">
      <c r="A304" s="53">
        <v>5426</v>
      </c>
      <c r="B304" s="54" t="s">
        <v>362</v>
      </c>
    </row>
    <row r="305" spans="1:2" ht="18" thickBot="1" x14ac:dyDescent="0.3">
      <c r="A305" s="53">
        <v>5430</v>
      </c>
      <c r="B305" s="54" t="s">
        <v>363</v>
      </c>
    </row>
    <row r="306" spans="1:2" ht="18" thickBot="1" x14ac:dyDescent="0.3">
      <c r="A306" s="53">
        <v>5450</v>
      </c>
      <c r="B306" s="54" t="s">
        <v>364</v>
      </c>
    </row>
    <row r="307" spans="1:2" ht="18" thickBot="1" x14ac:dyDescent="0.3">
      <c r="A307" s="53">
        <v>5453</v>
      </c>
      <c r="B307" s="54" t="s">
        <v>365</v>
      </c>
    </row>
    <row r="308" spans="1:2" ht="18" thickBot="1" x14ac:dyDescent="0.3">
      <c r="A308" s="53">
        <v>5455</v>
      </c>
      <c r="B308" s="54" t="s">
        <v>366</v>
      </c>
    </row>
    <row r="309" spans="1:2" ht="18" thickBot="1" x14ac:dyDescent="0.3">
      <c r="A309" s="53">
        <v>5456</v>
      </c>
      <c r="B309" s="54" t="s">
        <v>367</v>
      </c>
    </row>
    <row r="310" spans="1:2" ht="18" thickBot="1" x14ac:dyDescent="0.3">
      <c r="A310" s="53">
        <v>5457</v>
      </c>
      <c r="B310" s="54" t="s">
        <v>368</v>
      </c>
    </row>
    <row r="311" spans="1:2" ht="18" thickBot="1" x14ac:dyDescent="0.3">
      <c r="A311" s="53">
        <v>5458</v>
      </c>
      <c r="B311" s="54" t="s">
        <v>369</v>
      </c>
    </row>
    <row r="312" spans="1:2" ht="18" thickBot="1" x14ac:dyDescent="0.3">
      <c r="A312" s="53">
        <v>5459</v>
      </c>
      <c r="B312" s="54" t="s">
        <v>370</v>
      </c>
    </row>
    <row r="313" spans="1:2" ht="18" thickBot="1" x14ac:dyDescent="0.3">
      <c r="A313" s="53">
        <v>5475</v>
      </c>
      <c r="B313" s="54" t="s">
        <v>371</v>
      </c>
    </row>
    <row r="314" spans="1:2" ht="18" thickBot="1" x14ac:dyDescent="0.3">
      <c r="A314" s="53">
        <v>5477</v>
      </c>
      <c r="B314" s="54" t="s">
        <v>372</v>
      </c>
    </row>
    <row r="315" spans="1:2" ht="18" thickBot="1" x14ac:dyDescent="0.3">
      <c r="A315" s="53">
        <v>5478</v>
      </c>
      <c r="B315" s="54" t="s">
        <v>373</v>
      </c>
    </row>
    <row r="316" spans="1:2" ht="18" thickBot="1" x14ac:dyDescent="0.3">
      <c r="A316" s="53">
        <v>5481</v>
      </c>
      <c r="B316" s="54" t="s">
        <v>374</v>
      </c>
    </row>
    <row r="317" spans="1:2" ht="18" thickBot="1" x14ac:dyDescent="0.3">
      <c r="A317" s="53">
        <v>5483</v>
      </c>
      <c r="B317" s="54" t="s">
        <v>375</v>
      </c>
    </row>
    <row r="318" spans="1:2" ht="18" thickBot="1" x14ac:dyDescent="0.3">
      <c r="A318" s="53">
        <v>5484</v>
      </c>
      <c r="B318" s="54" t="s">
        <v>376</v>
      </c>
    </row>
    <row r="319" spans="1:2" ht="18" thickBot="1" x14ac:dyDescent="0.3">
      <c r="A319" s="53">
        <v>5486</v>
      </c>
      <c r="B319" s="54" t="s">
        <v>377</v>
      </c>
    </row>
    <row r="320" spans="1:2" ht="18" thickBot="1" x14ac:dyDescent="0.3">
      <c r="A320" s="53">
        <v>5487</v>
      </c>
      <c r="B320" s="54" t="s">
        <v>378</v>
      </c>
    </row>
    <row r="321" spans="1:2" ht="18" thickBot="1" x14ac:dyDescent="0.3">
      <c r="A321" s="53">
        <v>5489</v>
      </c>
      <c r="B321" s="54" t="s">
        <v>379</v>
      </c>
    </row>
    <row r="322" spans="1:2" ht="18" thickBot="1" x14ac:dyDescent="0.3">
      <c r="A322" s="53">
        <v>5491</v>
      </c>
      <c r="B322" s="54" t="s">
        <v>380</v>
      </c>
    </row>
    <row r="323" spans="1:2" ht="18" thickBot="1" x14ac:dyDescent="0.3">
      <c r="A323" s="53">
        <v>5505</v>
      </c>
      <c r="B323" s="54" t="s">
        <v>381</v>
      </c>
    </row>
    <row r="324" spans="1:2" ht="18" thickBot="1" x14ac:dyDescent="0.3">
      <c r="A324" s="53">
        <v>5518</v>
      </c>
      <c r="B324" s="54" t="s">
        <v>382</v>
      </c>
    </row>
    <row r="325" spans="1:2" ht="18" thickBot="1" x14ac:dyDescent="0.3">
      <c r="A325" s="53">
        <v>5519</v>
      </c>
      <c r="B325" s="54" t="s">
        <v>383</v>
      </c>
    </row>
    <row r="326" spans="1:2" ht="18" thickBot="1" x14ac:dyDescent="0.3">
      <c r="A326" s="53">
        <v>5521</v>
      </c>
      <c r="B326" s="54" t="s">
        <v>384</v>
      </c>
    </row>
    <row r="327" spans="1:2" ht="18" thickBot="1" x14ac:dyDescent="0.3">
      <c r="A327" s="53">
        <v>5523</v>
      </c>
      <c r="B327" s="54" t="s">
        <v>385</v>
      </c>
    </row>
    <row r="328" spans="1:2" ht="18" thickBot="1" x14ac:dyDescent="0.3">
      <c r="A328" s="53">
        <v>5525</v>
      </c>
      <c r="B328" s="54" t="s">
        <v>386</v>
      </c>
    </row>
    <row r="329" spans="1:2" ht="18" thickBot="1" x14ac:dyDescent="0.3">
      <c r="A329" s="53">
        <v>5537</v>
      </c>
      <c r="B329" s="54" t="s">
        <v>387</v>
      </c>
    </row>
    <row r="330" spans="1:2" ht="18" thickBot="1" x14ac:dyDescent="0.3">
      <c r="A330" s="53">
        <v>5540</v>
      </c>
      <c r="B330" s="54" t="s">
        <v>388</v>
      </c>
    </row>
    <row r="331" spans="1:2" ht="18" thickBot="1" x14ac:dyDescent="0.3">
      <c r="A331" s="53">
        <v>5541</v>
      </c>
      <c r="B331" s="54" t="s">
        <v>389</v>
      </c>
    </row>
    <row r="332" spans="1:2" ht="18" thickBot="1" x14ac:dyDescent="0.3">
      <c r="A332" s="53">
        <v>5542</v>
      </c>
      <c r="B332" s="54" t="s">
        <v>390</v>
      </c>
    </row>
    <row r="333" spans="1:2" ht="18" thickBot="1" x14ac:dyDescent="0.3">
      <c r="A333" s="53">
        <v>5543</v>
      </c>
      <c r="B333" s="54" t="s">
        <v>391</v>
      </c>
    </row>
    <row r="334" spans="1:2" ht="18" thickBot="1" x14ac:dyDescent="0.3">
      <c r="A334" s="53">
        <v>5546</v>
      </c>
      <c r="B334" s="54" t="s">
        <v>392</v>
      </c>
    </row>
    <row r="335" spans="1:2" ht="18" thickBot="1" x14ac:dyDescent="0.3">
      <c r="A335" s="53">
        <v>5547</v>
      </c>
      <c r="B335" s="54" t="s">
        <v>393</v>
      </c>
    </row>
    <row r="336" spans="1:2" ht="18" thickBot="1" x14ac:dyDescent="0.3">
      <c r="A336" s="53">
        <v>5548</v>
      </c>
      <c r="B336" s="54" t="s">
        <v>394</v>
      </c>
    </row>
    <row r="337" spans="1:2" ht="18" thickBot="1" x14ac:dyDescent="0.3">
      <c r="A337" s="53">
        <v>5550</v>
      </c>
      <c r="B337" s="54" t="s">
        <v>395</v>
      </c>
    </row>
    <row r="338" spans="1:2" ht="18" thickBot="1" x14ac:dyDescent="0.3">
      <c r="A338" s="53">
        <v>5552</v>
      </c>
      <c r="B338" s="54" t="s">
        <v>396</v>
      </c>
    </row>
    <row r="339" spans="1:2" ht="18" thickBot="1" x14ac:dyDescent="0.3">
      <c r="A339" s="53">
        <v>5554</v>
      </c>
      <c r="B339" s="54" t="s">
        <v>397</v>
      </c>
    </row>
    <row r="340" spans="1:2" ht="18" thickBot="1" x14ac:dyDescent="0.3">
      <c r="A340" s="53">
        <v>5558</v>
      </c>
      <c r="B340" s="54" t="s">
        <v>398</v>
      </c>
    </row>
    <row r="341" spans="1:2" ht="18" thickBot="1" x14ac:dyDescent="0.3">
      <c r="A341" s="53">
        <v>5559</v>
      </c>
      <c r="B341" s="54" t="s">
        <v>399</v>
      </c>
    </row>
    <row r="342" spans="1:2" ht="18" thickBot="1" x14ac:dyDescent="0.3">
      <c r="A342" s="53">
        <v>5560</v>
      </c>
      <c r="B342" s="54" t="s">
        <v>400</v>
      </c>
    </row>
    <row r="343" spans="1:2" ht="18" thickBot="1" x14ac:dyDescent="0.3">
      <c r="A343" s="53">
        <v>5561</v>
      </c>
      <c r="B343" s="54" t="s">
        <v>401</v>
      </c>
    </row>
    <row r="344" spans="1:2" ht="18" thickBot="1" x14ac:dyDescent="0.3">
      <c r="A344" s="53">
        <v>5563</v>
      </c>
      <c r="B344" s="54" t="s">
        <v>402</v>
      </c>
    </row>
    <row r="345" spans="1:2" ht="18" thickBot="1" x14ac:dyDescent="0.3">
      <c r="A345" s="53">
        <v>5564</v>
      </c>
      <c r="B345" s="54" t="s">
        <v>403</v>
      </c>
    </row>
    <row r="346" spans="1:2" ht="18" thickBot="1" x14ac:dyDescent="0.3">
      <c r="A346" s="53">
        <v>5566</v>
      </c>
      <c r="B346" s="54" t="s">
        <v>404</v>
      </c>
    </row>
    <row r="347" spans="1:2" ht="18" thickBot="1" x14ac:dyDescent="0.3">
      <c r="A347" s="53">
        <v>5567</v>
      </c>
      <c r="B347" s="54" t="s">
        <v>405</v>
      </c>
    </row>
    <row r="348" spans="1:2" ht="18" thickBot="1" x14ac:dyDescent="0.3">
      <c r="A348" s="53">
        <v>5568</v>
      </c>
      <c r="B348" s="54" t="s">
        <v>406</v>
      </c>
    </row>
    <row r="349" spans="1:2" ht="18" thickBot="1" x14ac:dyDescent="0.3">
      <c r="A349" s="53">
        <v>5570</v>
      </c>
      <c r="B349" s="54" t="s">
        <v>407</v>
      </c>
    </row>
    <row r="350" spans="1:2" ht="18" thickBot="1" x14ac:dyDescent="0.3">
      <c r="A350" s="53">
        <v>5571</v>
      </c>
      <c r="B350" s="54" t="s">
        <v>408</v>
      </c>
    </row>
    <row r="351" spans="1:2" ht="18" thickBot="1" x14ac:dyDescent="0.3">
      <c r="A351" s="53">
        <v>5573</v>
      </c>
      <c r="B351" s="54" t="s">
        <v>409</v>
      </c>
    </row>
    <row r="352" spans="1:2" ht="18" thickBot="1" x14ac:dyDescent="0.3">
      <c r="A352" s="53">
        <v>5574</v>
      </c>
      <c r="B352" s="54" t="s">
        <v>410</v>
      </c>
    </row>
    <row r="353" spans="1:2" ht="18" thickBot="1" x14ac:dyDescent="0.3">
      <c r="A353" s="53">
        <v>5575</v>
      </c>
      <c r="B353" s="54" t="s">
        <v>411</v>
      </c>
    </row>
    <row r="354" spans="1:2" ht="18" thickBot="1" x14ac:dyDescent="0.3">
      <c r="A354" s="53">
        <v>5576</v>
      </c>
      <c r="B354" s="54" t="s">
        <v>412</v>
      </c>
    </row>
    <row r="355" spans="1:2" ht="18" thickBot="1" x14ac:dyDescent="0.3">
      <c r="A355" s="53">
        <v>5577</v>
      </c>
      <c r="B355" s="54" t="s">
        <v>413</v>
      </c>
    </row>
    <row r="356" spans="1:2" ht="18" thickBot="1" x14ac:dyDescent="0.3">
      <c r="A356" s="53">
        <v>5580</v>
      </c>
      <c r="B356" s="54" t="s">
        <v>414</v>
      </c>
    </row>
    <row r="357" spans="1:2" ht="18" thickBot="1" x14ac:dyDescent="0.3">
      <c r="A357" s="53">
        <v>5582</v>
      </c>
      <c r="B357" s="54" t="s">
        <v>415</v>
      </c>
    </row>
    <row r="358" spans="1:2" ht="18" thickBot="1" x14ac:dyDescent="0.3">
      <c r="A358" s="53">
        <v>5584</v>
      </c>
      <c r="B358" s="54" t="s">
        <v>416</v>
      </c>
    </row>
    <row r="359" spans="1:2" ht="18" thickBot="1" x14ac:dyDescent="0.3">
      <c r="A359" s="53">
        <v>5585</v>
      </c>
      <c r="B359" s="54" t="s">
        <v>417</v>
      </c>
    </row>
    <row r="360" spans="1:2" ht="18" thickBot="1" x14ac:dyDescent="0.3">
      <c r="A360" s="53">
        <v>5588</v>
      </c>
      <c r="B360" s="54" t="s">
        <v>418</v>
      </c>
    </row>
    <row r="361" spans="1:2" ht="18" thickBot="1" x14ac:dyDescent="0.3">
      <c r="A361" s="53">
        <v>5589</v>
      </c>
      <c r="B361" s="54" t="s">
        <v>419</v>
      </c>
    </row>
    <row r="362" spans="1:2" ht="18" thickBot="1" x14ac:dyDescent="0.3">
      <c r="A362" s="53">
        <v>5590</v>
      </c>
      <c r="B362" s="54" t="s">
        <v>420</v>
      </c>
    </row>
    <row r="363" spans="1:2" ht="18" thickBot="1" x14ac:dyDescent="0.3">
      <c r="A363" s="53">
        <v>5592</v>
      </c>
      <c r="B363" s="54" t="s">
        <v>421</v>
      </c>
    </row>
    <row r="364" spans="1:2" ht="18" thickBot="1" x14ac:dyDescent="0.3">
      <c r="A364" s="53">
        <v>5593</v>
      </c>
      <c r="B364" s="54" t="s">
        <v>422</v>
      </c>
    </row>
    <row r="365" spans="1:2" ht="18" thickBot="1" x14ac:dyDescent="0.3">
      <c r="A365" s="53">
        <v>5597</v>
      </c>
      <c r="B365" s="54" t="s">
        <v>423</v>
      </c>
    </row>
    <row r="366" spans="1:2" ht="18" thickBot="1" x14ac:dyDescent="0.3">
      <c r="A366" s="53">
        <v>5598</v>
      </c>
      <c r="B366" s="54" t="s">
        <v>424</v>
      </c>
    </row>
    <row r="367" spans="1:2" ht="18" thickBot="1" x14ac:dyDescent="0.3">
      <c r="A367" s="53">
        <v>5601</v>
      </c>
      <c r="B367" s="54" t="s">
        <v>425</v>
      </c>
    </row>
    <row r="368" spans="1:2" ht="18" thickBot="1" x14ac:dyDescent="0.3">
      <c r="A368" s="53">
        <v>5605</v>
      </c>
      <c r="B368" s="54" t="s">
        <v>426</v>
      </c>
    </row>
    <row r="369" spans="1:2" ht="18" thickBot="1" x14ac:dyDescent="0.3">
      <c r="A369" s="53">
        <v>5606</v>
      </c>
      <c r="B369" s="54" t="s">
        <v>427</v>
      </c>
    </row>
    <row r="370" spans="1:2" ht="18" thickBot="1" x14ac:dyDescent="0.3">
      <c r="A370" s="53">
        <v>5607</v>
      </c>
      <c r="B370" s="54" t="s">
        <v>428</v>
      </c>
    </row>
    <row r="371" spans="1:2" ht="18" thickBot="1" x14ac:dyDescent="0.3">
      <c r="A371" s="53">
        <v>5608</v>
      </c>
      <c r="B371" s="54" t="s">
        <v>429</v>
      </c>
    </row>
    <row r="372" spans="1:2" ht="18" thickBot="1" x14ac:dyDescent="0.3">
      <c r="A372" s="53">
        <v>5613</v>
      </c>
      <c r="B372" s="54" t="s">
        <v>430</v>
      </c>
    </row>
    <row r="373" spans="1:2" ht="18" thickBot="1" x14ac:dyDescent="0.3">
      <c r="A373" s="53">
        <v>5615</v>
      </c>
      <c r="B373" s="54" t="s">
        <v>431</v>
      </c>
    </row>
    <row r="374" spans="1:2" ht="18" thickBot="1" x14ac:dyDescent="0.3">
      <c r="A374" s="53">
        <v>5616</v>
      </c>
      <c r="B374" s="54" t="s">
        <v>432</v>
      </c>
    </row>
    <row r="375" spans="1:2" ht="18" thickBot="1" x14ac:dyDescent="0.3">
      <c r="A375" s="53">
        <v>5619</v>
      </c>
      <c r="B375" s="54" t="s">
        <v>433</v>
      </c>
    </row>
    <row r="376" spans="1:2" ht="18" thickBot="1" x14ac:dyDescent="0.3">
      <c r="A376" s="53">
        <v>5623</v>
      </c>
      <c r="B376" s="54" t="s">
        <v>434</v>
      </c>
    </row>
    <row r="377" spans="1:2" ht="18" thickBot="1" x14ac:dyDescent="0.3">
      <c r="A377" s="53">
        <v>5624</v>
      </c>
      <c r="B377" s="54" t="s">
        <v>435</v>
      </c>
    </row>
    <row r="378" spans="1:2" ht="18" thickBot="1" x14ac:dyDescent="0.3">
      <c r="A378" s="53">
        <v>5625</v>
      </c>
      <c r="B378" s="54" t="s">
        <v>436</v>
      </c>
    </row>
    <row r="379" spans="1:2" ht="18" thickBot="1" x14ac:dyDescent="0.3">
      <c r="A379" s="53">
        <v>5628</v>
      </c>
      <c r="B379" s="54" t="s">
        <v>437</v>
      </c>
    </row>
    <row r="380" spans="1:2" ht="18" thickBot="1" x14ac:dyDescent="0.3">
      <c r="A380" s="53">
        <v>5632</v>
      </c>
      <c r="B380" s="54" t="s">
        <v>438</v>
      </c>
    </row>
    <row r="381" spans="1:2" ht="18" thickBot="1" x14ac:dyDescent="0.3">
      <c r="A381" s="53">
        <v>5638</v>
      </c>
      <c r="B381" s="54" t="s">
        <v>439</v>
      </c>
    </row>
    <row r="382" spans="1:2" ht="18" thickBot="1" x14ac:dyDescent="0.3">
      <c r="A382" s="53">
        <v>5639</v>
      </c>
      <c r="B382" s="54" t="s">
        <v>440</v>
      </c>
    </row>
    <row r="383" spans="1:2" ht="18" thickBot="1" x14ac:dyDescent="0.3">
      <c r="A383" s="53">
        <v>5640</v>
      </c>
      <c r="B383" s="54" t="s">
        <v>441</v>
      </c>
    </row>
    <row r="384" spans="1:2" ht="18" thickBot="1" x14ac:dyDescent="0.3">
      <c r="A384" s="53">
        <v>5642</v>
      </c>
      <c r="B384" s="54" t="s">
        <v>442</v>
      </c>
    </row>
    <row r="385" spans="1:2" ht="18" thickBot="1" x14ac:dyDescent="0.3">
      <c r="A385" s="53">
        <v>5650</v>
      </c>
      <c r="B385" s="54" t="s">
        <v>443</v>
      </c>
    </row>
    <row r="386" spans="1:2" ht="18" thickBot="1" x14ac:dyDescent="0.3">
      <c r="A386" s="53">
        <v>5653</v>
      </c>
      <c r="B386" s="54" t="s">
        <v>444</v>
      </c>
    </row>
    <row r="387" spans="1:2" ht="18" thickBot="1" x14ac:dyDescent="0.3">
      <c r="A387" s="53">
        <v>5654</v>
      </c>
      <c r="B387" s="54" t="s">
        <v>445</v>
      </c>
    </row>
    <row r="388" spans="1:2" ht="18" thickBot="1" x14ac:dyDescent="0.3">
      <c r="A388" s="53">
        <v>5655</v>
      </c>
      <c r="B388" s="54" t="s">
        <v>446</v>
      </c>
    </row>
    <row r="389" spans="1:2" ht="18" thickBot="1" x14ac:dyDescent="0.3">
      <c r="A389" s="53">
        <v>5656</v>
      </c>
      <c r="B389" s="54" t="s">
        <v>447</v>
      </c>
    </row>
    <row r="390" spans="1:2" ht="18" thickBot="1" x14ac:dyDescent="0.3">
      <c r="A390" s="53">
        <v>5658</v>
      </c>
      <c r="B390" s="54" t="s">
        <v>448</v>
      </c>
    </row>
    <row r="391" spans="1:2" ht="18" thickBot="1" x14ac:dyDescent="0.3">
      <c r="A391" s="53">
        <v>5659</v>
      </c>
      <c r="B391" s="54" t="s">
        <v>449</v>
      </c>
    </row>
    <row r="392" spans="1:2" ht="18" thickBot="1" x14ac:dyDescent="0.3">
      <c r="A392" s="53">
        <v>5662</v>
      </c>
      <c r="B392" s="54" t="s">
        <v>450</v>
      </c>
    </row>
    <row r="393" spans="1:2" ht="18" thickBot="1" x14ac:dyDescent="0.3">
      <c r="A393" s="53">
        <v>5664</v>
      </c>
      <c r="B393" s="54" t="s">
        <v>451</v>
      </c>
    </row>
    <row r="394" spans="1:2" ht="18" thickBot="1" x14ac:dyDescent="0.3">
      <c r="A394" s="53">
        <v>5668</v>
      </c>
      <c r="B394" s="54" t="s">
        <v>452</v>
      </c>
    </row>
    <row r="395" spans="1:2" ht="18" thickBot="1" x14ac:dyDescent="0.3">
      <c r="A395" s="53">
        <v>5670</v>
      </c>
      <c r="B395" s="54" t="s">
        <v>453</v>
      </c>
    </row>
    <row r="396" spans="1:2" ht="18" thickBot="1" x14ac:dyDescent="0.3">
      <c r="A396" s="53">
        <v>5671</v>
      </c>
      <c r="B396" s="54" t="s">
        <v>454</v>
      </c>
    </row>
    <row r="397" spans="1:2" ht="18" thickBot="1" x14ac:dyDescent="0.3">
      <c r="A397" s="53">
        <v>5672</v>
      </c>
      <c r="B397" s="54" t="s">
        <v>455</v>
      </c>
    </row>
    <row r="398" spans="1:2" ht="18" thickBot="1" x14ac:dyDescent="0.3">
      <c r="A398" s="53">
        <v>5673</v>
      </c>
      <c r="B398" s="54" t="s">
        <v>456</v>
      </c>
    </row>
    <row r="399" spans="1:2" ht="18" thickBot="1" x14ac:dyDescent="0.3">
      <c r="A399" s="53">
        <v>5674</v>
      </c>
      <c r="B399" s="54" t="s">
        <v>457</v>
      </c>
    </row>
    <row r="400" spans="1:2" ht="18" thickBot="1" x14ac:dyDescent="0.3">
      <c r="A400" s="53">
        <v>5675</v>
      </c>
      <c r="B400" s="54" t="s">
        <v>458</v>
      </c>
    </row>
    <row r="401" spans="1:2" ht="18" thickBot="1" x14ac:dyDescent="0.3">
      <c r="A401" s="53">
        <v>5678</v>
      </c>
      <c r="B401" s="54" t="s">
        <v>459</v>
      </c>
    </row>
    <row r="402" spans="1:2" ht="18" thickBot="1" x14ac:dyDescent="0.3">
      <c r="A402" s="53">
        <v>5682</v>
      </c>
      <c r="B402" s="54" t="s">
        <v>460</v>
      </c>
    </row>
    <row r="403" spans="1:2" ht="18" thickBot="1" x14ac:dyDescent="0.3">
      <c r="A403" s="53">
        <v>5685</v>
      </c>
      <c r="B403" s="54" t="s">
        <v>461</v>
      </c>
    </row>
    <row r="404" spans="1:2" ht="18" thickBot="1" x14ac:dyDescent="0.3">
      <c r="A404" s="53">
        <v>5687</v>
      </c>
      <c r="B404" s="54" t="s">
        <v>462</v>
      </c>
    </row>
    <row r="405" spans="1:2" ht="18" thickBot="1" x14ac:dyDescent="0.3">
      <c r="A405" s="53">
        <v>5689</v>
      </c>
      <c r="B405" s="54" t="s">
        <v>463</v>
      </c>
    </row>
    <row r="406" spans="1:2" ht="18" thickBot="1" x14ac:dyDescent="0.3">
      <c r="A406" s="53">
        <v>5696</v>
      </c>
      <c r="B406" s="54" t="s">
        <v>464</v>
      </c>
    </row>
    <row r="407" spans="1:2" ht="18" thickBot="1" x14ac:dyDescent="0.3">
      <c r="A407" s="53">
        <v>5697</v>
      </c>
      <c r="B407" s="54" t="s">
        <v>465</v>
      </c>
    </row>
    <row r="408" spans="1:2" ht="18" thickBot="1" x14ac:dyDescent="0.3">
      <c r="A408" s="53">
        <v>5698</v>
      </c>
      <c r="B408" s="54" t="s">
        <v>466</v>
      </c>
    </row>
    <row r="409" spans="1:2" ht="18" thickBot="1" x14ac:dyDescent="0.3">
      <c r="A409" s="53">
        <v>5700</v>
      </c>
      <c r="B409" s="54" t="s">
        <v>467</v>
      </c>
    </row>
    <row r="410" spans="1:2" ht="18" thickBot="1" x14ac:dyDescent="0.3">
      <c r="A410" s="53">
        <v>5701</v>
      </c>
      <c r="B410" s="54" t="s">
        <v>468</v>
      </c>
    </row>
    <row r="411" spans="1:2" ht="18" thickBot="1" x14ac:dyDescent="0.3">
      <c r="A411" s="53">
        <v>5703</v>
      </c>
      <c r="B411" s="54" t="s">
        <v>469</v>
      </c>
    </row>
    <row r="412" spans="1:2" ht="18" thickBot="1" x14ac:dyDescent="0.3">
      <c r="A412" s="53">
        <v>5705</v>
      </c>
      <c r="B412" s="54" t="s">
        <v>470</v>
      </c>
    </row>
    <row r="413" spans="1:2" ht="18" thickBot="1" x14ac:dyDescent="0.3">
      <c r="A413" s="53">
        <v>5706</v>
      </c>
      <c r="B413" s="54" t="s">
        <v>471</v>
      </c>
    </row>
    <row r="414" spans="1:2" ht="18" thickBot="1" x14ac:dyDescent="0.3">
      <c r="A414" s="53">
        <v>5708</v>
      </c>
      <c r="B414" s="54" t="s">
        <v>472</v>
      </c>
    </row>
    <row r="415" spans="1:2" ht="18" thickBot="1" x14ac:dyDescent="0.3">
      <c r="A415" s="53">
        <v>5709</v>
      </c>
      <c r="B415" s="54" t="s">
        <v>473</v>
      </c>
    </row>
    <row r="416" spans="1:2" ht="18" thickBot="1" x14ac:dyDescent="0.3">
      <c r="A416" s="53">
        <v>5712</v>
      </c>
      <c r="B416" s="54" t="s">
        <v>474</v>
      </c>
    </row>
    <row r="417" spans="1:2" ht="18" thickBot="1" x14ac:dyDescent="0.3">
      <c r="A417" s="53">
        <v>5714</v>
      </c>
      <c r="B417" s="54" t="s">
        <v>475</v>
      </c>
    </row>
    <row r="418" spans="1:2" ht="18" thickBot="1" x14ac:dyDescent="0.3">
      <c r="A418" s="53">
        <v>5715</v>
      </c>
      <c r="B418" s="54" t="s">
        <v>476</v>
      </c>
    </row>
    <row r="419" spans="1:2" ht="18" thickBot="1" x14ac:dyDescent="0.3">
      <c r="A419" s="53">
        <v>5717</v>
      </c>
      <c r="B419" s="54" t="s">
        <v>477</v>
      </c>
    </row>
    <row r="420" spans="1:2" ht="18" thickBot="1" x14ac:dyDescent="0.3">
      <c r="A420" s="53">
        <v>5718</v>
      </c>
      <c r="B420" s="54" t="s">
        <v>478</v>
      </c>
    </row>
    <row r="421" spans="1:2" ht="18" thickBot="1" x14ac:dyDescent="0.3">
      <c r="A421" s="53">
        <v>5719</v>
      </c>
      <c r="B421" s="54" t="s">
        <v>479</v>
      </c>
    </row>
    <row r="422" spans="1:2" ht="18" thickBot="1" x14ac:dyDescent="0.3">
      <c r="A422" s="53">
        <v>5721</v>
      </c>
      <c r="B422" s="54" t="s">
        <v>480</v>
      </c>
    </row>
    <row r="423" spans="1:2" ht="18" thickBot="1" x14ac:dyDescent="0.3">
      <c r="A423" s="53">
        <v>5725</v>
      </c>
      <c r="B423" s="54" t="s">
        <v>481</v>
      </c>
    </row>
    <row r="424" spans="1:2" ht="18" thickBot="1" x14ac:dyDescent="0.3">
      <c r="A424" s="53">
        <v>5731</v>
      </c>
      <c r="B424" s="54" t="s">
        <v>482</v>
      </c>
    </row>
    <row r="425" spans="1:2" ht="18" thickBot="1" x14ac:dyDescent="0.3">
      <c r="A425" s="53">
        <v>5733</v>
      </c>
      <c r="B425" s="54" t="s">
        <v>483</v>
      </c>
    </row>
    <row r="426" spans="1:2" ht="18" thickBot="1" x14ac:dyDescent="0.3">
      <c r="A426" s="53">
        <v>5734</v>
      </c>
      <c r="B426" s="54" t="s">
        <v>484</v>
      </c>
    </row>
    <row r="427" spans="1:2" ht="18" thickBot="1" x14ac:dyDescent="0.3">
      <c r="A427" s="53">
        <v>5735</v>
      </c>
      <c r="B427" s="54" t="s">
        <v>485</v>
      </c>
    </row>
    <row r="428" spans="1:2" ht="18" thickBot="1" x14ac:dyDescent="0.3">
      <c r="A428" s="53">
        <v>5737</v>
      </c>
      <c r="B428" s="54" t="s">
        <v>486</v>
      </c>
    </row>
    <row r="429" spans="1:2" ht="18" thickBot="1" x14ac:dyDescent="0.3">
      <c r="A429" s="53">
        <v>5739</v>
      </c>
      <c r="B429" s="54" t="s">
        <v>487</v>
      </c>
    </row>
    <row r="430" spans="1:2" ht="18" thickBot="1" x14ac:dyDescent="0.3">
      <c r="A430" s="53">
        <v>5744</v>
      </c>
      <c r="B430" s="54" t="s">
        <v>488</v>
      </c>
    </row>
    <row r="431" spans="1:2" ht="18" thickBot="1" x14ac:dyDescent="0.3">
      <c r="A431" s="53">
        <v>5746</v>
      </c>
      <c r="B431" s="54" t="s">
        <v>489</v>
      </c>
    </row>
    <row r="432" spans="1:2" ht="18" thickBot="1" x14ac:dyDescent="0.3">
      <c r="A432" s="53">
        <v>5747</v>
      </c>
      <c r="B432" s="54" t="s">
        <v>490</v>
      </c>
    </row>
    <row r="433" spans="1:2" ht="18" thickBot="1" x14ac:dyDescent="0.3">
      <c r="A433" s="53">
        <v>5749</v>
      </c>
      <c r="B433" s="54" t="s">
        <v>491</v>
      </c>
    </row>
    <row r="434" spans="1:2" ht="18" thickBot="1" x14ac:dyDescent="0.3">
      <c r="A434" s="53">
        <v>5750</v>
      </c>
      <c r="B434" s="54" t="s">
        <v>492</v>
      </c>
    </row>
    <row r="435" spans="1:2" ht="18" thickBot="1" x14ac:dyDescent="0.3">
      <c r="A435" s="53">
        <v>5751</v>
      </c>
      <c r="B435" s="54" t="s">
        <v>493</v>
      </c>
    </row>
    <row r="436" spans="1:2" ht="18" thickBot="1" x14ac:dyDescent="0.3">
      <c r="A436" s="53">
        <v>5752</v>
      </c>
      <c r="B436" s="54" t="s">
        <v>494</v>
      </c>
    </row>
    <row r="437" spans="1:2" ht="18" thickBot="1" x14ac:dyDescent="0.3">
      <c r="A437" s="53">
        <v>5753</v>
      </c>
      <c r="B437" s="54" t="s">
        <v>495</v>
      </c>
    </row>
    <row r="438" spans="1:2" ht="18" thickBot="1" x14ac:dyDescent="0.3">
      <c r="A438" s="53">
        <v>5756</v>
      </c>
      <c r="B438" s="54" t="s">
        <v>496</v>
      </c>
    </row>
    <row r="439" spans="1:2" ht="18" thickBot="1" x14ac:dyDescent="0.3">
      <c r="A439" s="53">
        <v>5761</v>
      </c>
      <c r="B439" s="54" t="s">
        <v>497</v>
      </c>
    </row>
    <row r="440" spans="1:2" ht="18" thickBot="1" x14ac:dyDescent="0.3">
      <c r="A440" s="53">
        <v>5762</v>
      </c>
      <c r="B440" s="54" t="s">
        <v>498</v>
      </c>
    </row>
    <row r="441" spans="1:2" ht="18" thickBot="1" x14ac:dyDescent="0.3">
      <c r="A441" s="53">
        <v>5763</v>
      </c>
      <c r="B441" s="54" t="s">
        <v>499</v>
      </c>
    </row>
    <row r="442" spans="1:2" ht="18" thickBot="1" x14ac:dyDescent="0.3">
      <c r="A442" s="53">
        <v>5764</v>
      </c>
      <c r="B442" s="54" t="s">
        <v>500</v>
      </c>
    </row>
    <row r="443" spans="1:2" ht="18" thickBot="1" x14ac:dyDescent="0.3">
      <c r="A443" s="53">
        <v>5765</v>
      </c>
      <c r="B443" s="54" t="s">
        <v>501</v>
      </c>
    </row>
    <row r="444" spans="1:2" ht="18" thickBot="1" x14ac:dyDescent="0.3">
      <c r="A444" s="53">
        <v>5766</v>
      </c>
      <c r="B444" s="54" t="s">
        <v>502</v>
      </c>
    </row>
    <row r="445" spans="1:2" ht="18" thickBot="1" x14ac:dyDescent="0.3">
      <c r="A445" s="53">
        <v>5767</v>
      </c>
      <c r="B445" s="54" t="s">
        <v>503</v>
      </c>
    </row>
    <row r="446" spans="1:2" ht="18" thickBot="1" x14ac:dyDescent="0.3">
      <c r="A446" s="53">
        <v>5768</v>
      </c>
      <c r="B446" s="54" t="s">
        <v>504</v>
      </c>
    </row>
    <row r="447" spans="1:2" ht="18" thickBot="1" x14ac:dyDescent="0.3">
      <c r="A447" s="53">
        <v>5771</v>
      </c>
      <c r="B447" s="54" t="s">
        <v>505</v>
      </c>
    </row>
    <row r="448" spans="1:2" ht="18" thickBot="1" x14ac:dyDescent="0.3">
      <c r="A448" s="53">
        <v>5772</v>
      </c>
      <c r="B448" s="54" t="s">
        <v>506</v>
      </c>
    </row>
    <row r="449" spans="1:2" ht="18" thickBot="1" x14ac:dyDescent="0.3">
      <c r="A449" s="53">
        <v>5774</v>
      </c>
      <c r="B449" s="54" t="s">
        <v>507</v>
      </c>
    </row>
    <row r="450" spans="1:2" ht="18" thickBot="1" x14ac:dyDescent="0.3">
      <c r="A450" s="53">
        <v>5777</v>
      </c>
      <c r="B450" s="54" t="s">
        <v>508</v>
      </c>
    </row>
    <row r="451" spans="1:2" ht="18" thickBot="1" x14ac:dyDescent="0.3">
      <c r="A451" s="53">
        <v>5778</v>
      </c>
      <c r="B451" s="54" t="s">
        <v>509</v>
      </c>
    </row>
    <row r="452" spans="1:2" ht="18" thickBot="1" x14ac:dyDescent="0.3">
      <c r="A452" s="53">
        <v>5779</v>
      </c>
      <c r="B452" s="54" t="s">
        <v>510</v>
      </c>
    </row>
    <row r="453" spans="1:2" ht="18" thickBot="1" x14ac:dyDescent="0.3">
      <c r="A453" s="53">
        <v>5781</v>
      </c>
      <c r="B453" s="54" t="s">
        <v>511</v>
      </c>
    </row>
    <row r="454" spans="1:2" ht="18" thickBot="1" x14ac:dyDescent="0.3">
      <c r="A454" s="53">
        <v>5782</v>
      </c>
      <c r="B454" s="54" t="s">
        <v>512</v>
      </c>
    </row>
    <row r="455" spans="1:2" ht="18" thickBot="1" x14ac:dyDescent="0.3">
      <c r="A455" s="53">
        <v>5783</v>
      </c>
      <c r="B455" s="54" t="s">
        <v>513</v>
      </c>
    </row>
    <row r="456" spans="1:2" ht="18" thickBot="1" x14ac:dyDescent="0.3">
      <c r="A456" s="53">
        <v>5785</v>
      </c>
      <c r="B456" s="54" t="s">
        <v>514</v>
      </c>
    </row>
    <row r="457" spans="1:2" ht="18" thickBot="1" x14ac:dyDescent="0.3">
      <c r="A457" s="53">
        <v>5787</v>
      </c>
      <c r="B457" s="54" t="s">
        <v>515</v>
      </c>
    </row>
    <row r="458" spans="1:2" ht="18" thickBot="1" x14ac:dyDescent="0.3">
      <c r="A458" s="53">
        <v>5788</v>
      </c>
      <c r="B458" s="54" t="s">
        <v>516</v>
      </c>
    </row>
    <row r="459" spans="1:2" ht="18" thickBot="1" x14ac:dyDescent="0.3">
      <c r="A459" s="53">
        <v>5791</v>
      </c>
      <c r="B459" s="54" t="s">
        <v>517</v>
      </c>
    </row>
    <row r="460" spans="1:2" ht="18" thickBot="1" x14ac:dyDescent="0.3">
      <c r="A460" s="53">
        <v>5802</v>
      </c>
      <c r="B460" s="54" t="s">
        <v>518</v>
      </c>
    </row>
    <row r="461" spans="1:2" ht="18" thickBot="1" x14ac:dyDescent="0.3">
      <c r="A461" s="53">
        <v>5803</v>
      </c>
      <c r="B461" s="54" t="s">
        <v>519</v>
      </c>
    </row>
    <row r="462" spans="1:2" ht="18" thickBot="1" x14ac:dyDescent="0.3">
      <c r="A462" s="53">
        <v>5804</v>
      </c>
      <c r="B462" s="54" t="s">
        <v>520</v>
      </c>
    </row>
    <row r="463" spans="1:2" ht="18" thickBot="1" x14ac:dyDescent="0.3">
      <c r="A463" s="53">
        <v>5807</v>
      </c>
      <c r="B463" s="54" t="s">
        <v>521</v>
      </c>
    </row>
    <row r="464" spans="1:2" ht="18" thickBot="1" x14ac:dyDescent="0.3">
      <c r="A464" s="53">
        <v>5808</v>
      </c>
      <c r="B464" s="54" t="s">
        <v>522</v>
      </c>
    </row>
    <row r="465" spans="1:2" ht="18" thickBot="1" x14ac:dyDescent="0.3">
      <c r="A465" s="53">
        <v>5810</v>
      </c>
      <c r="B465" s="54" t="s">
        <v>523</v>
      </c>
    </row>
    <row r="466" spans="1:2" ht="18" thickBot="1" x14ac:dyDescent="0.3">
      <c r="A466" s="53">
        <v>5813</v>
      </c>
      <c r="B466" s="54" t="s">
        <v>524</v>
      </c>
    </row>
    <row r="467" spans="1:2" ht="18" thickBot="1" x14ac:dyDescent="0.3">
      <c r="A467" s="53">
        <v>5814</v>
      </c>
      <c r="B467" s="54" t="s">
        <v>525</v>
      </c>
    </row>
    <row r="468" spans="1:2" ht="18" thickBot="1" x14ac:dyDescent="0.3">
      <c r="A468" s="53">
        <v>5816</v>
      </c>
      <c r="B468" s="54" t="s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2019-03-02T10:03:26Z</dcterms:modified>
</cp:coreProperties>
</file>