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0" yWindow="0" windowWidth="19200" windowHeight="7665" tabRatio="656" firstSheet="1" activeTab="1"/>
  </bookViews>
  <sheets>
    <sheet name="بيانات اساسية" sheetId="3" r:id="rId1"/>
    <sheet name="بيانات المتقدمين" sheetId="1" r:id="rId2"/>
    <sheet name="الخلاصة" sheetId="2" r:id="rId3"/>
    <sheet name="قاعة البراعم" sheetId="4" r:id="rId4"/>
    <sheet name="قاعة طيور الجنة" sheetId="5" r:id="rId5"/>
    <sheet name="قاعة عالم سمسم" sheetId="6" r:id="rId6"/>
    <sheet name="قاعة الورود" sheetId="7" r:id="rId7"/>
    <sheet name="قاعة جيل المستقبل" sheetId="8" r:id="rId8"/>
    <sheet name="قاعة الفراشات" sheetId="9" r:id="rId9"/>
  </sheets>
  <definedNames>
    <definedName name="_xlnm._FilterDatabase" localSheetId="1" hidden="1">'بيانات المتقدمين'!$M$4:$M$12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C5" i="1" l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79" i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204" i="1"/>
  <c r="AB205" i="1"/>
  <c r="AB206" i="1"/>
  <c r="AB207" i="1"/>
  <c r="AB208" i="1"/>
  <c r="AB209" i="1"/>
  <c r="AB210" i="1"/>
  <c r="AB211" i="1"/>
  <c r="AB212" i="1"/>
  <c r="AB213" i="1"/>
  <c r="AB214" i="1"/>
  <c r="AB215" i="1"/>
  <c r="AB216" i="1"/>
  <c r="AB217" i="1"/>
  <c r="AB218" i="1"/>
  <c r="AB219" i="1"/>
  <c r="AB220" i="1"/>
  <c r="AB221" i="1"/>
  <c r="AB222" i="1"/>
  <c r="AB223" i="1"/>
  <c r="AB224" i="1"/>
  <c r="AB225" i="1"/>
  <c r="AB226" i="1"/>
  <c r="AB227" i="1"/>
  <c r="AB228" i="1"/>
  <c r="AB229" i="1"/>
  <c r="AB230" i="1"/>
  <c r="AB231" i="1"/>
  <c r="AB232" i="1"/>
  <c r="AB233" i="1"/>
  <c r="AB234" i="1"/>
  <c r="AB235" i="1"/>
  <c r="AB236" i="1"/>
  <c r="AB237" i="1"/>
  <c r="AB238" i="1"/>
  <c r="AB239" i="1"/>
  <c r="AB240" i="1"/>
  <c r="AB241" i="1"/>
  <c r="AB242" i="1"/>
  <c r="AB243" i="1"/>
  <c r="AB244" i="1"/>
  <c r="AB245" i="1"/>
  <c r="AB246" i="1"/>
  <c r="AB247" i="1"/>
  <c r="AB248" i="1"/>
  <c r="AB249" i="1"/>
  <c r="AB250" i="1"/>
  <c r="AB251" i="1"/>
  <c r="AB252" i="1"/>
  <c r="AB253" i="1"/>
  <c r="AB254" i="1"/>
  <c r="AB255" i="1"/>
  <c r="AB256" i="1"/>
  <c r="AB257" i="1"/>
  <c r="AB258" i="1"/>
  <c r="AB259" i="1"/>
  <c r="AB260" i="1"/>
  <c r="AB261" i="1"/>
  <c r="AB262" i="1"/>
  <c r="AB263" i="1"/>
  <c r="AB264" i="1"/>
  <c r="AB265" i="1"/>
  <c r="AB266" i="1"/>
  <c r="AB267" i="1"/>
  <c r="AB268" i="1"/>
  <c r="AB269" i="1"/>
  <c r="AB270" i="1"/>
  <c r="AB271" i="1"/>
  <c r="AB272" i="1"/>
  <c r="AB273" i="1"/>
  <c r="AB274" i="1"/>
  <c r="AB275" i="1"/>
  <c r="AB276" i="1"/>
  <c r="AB277" i="1"/>
  <c r="AB278" i="1"/>
  <c r="AB279" i="1"/>
  <c r="AB280" i="1"/>
  <c r="AB281" i="1"/>
  <c r="AB282" i="1"/>
  <c r="AB283" i="1"/>
  <c r="AB284" i="1"/>
  <c r="AB285" i="1"/>
  <c r="AB286" i="1"/>
  <c r="AB287" i="1"/>
  <c r="AB288" i="1"/>
  <c r="AB289" i="1"/>
  <c r="AB290" i="1"/>
  <c r="AB291" i="1"/>
  <c r="AB292" i="1"/>
  <c r="AB293" i="1"/>
  <c r="AB294" i="1"/>
  <c r="AB4" i="1"/>
  <c r="G4" i="1"/>
  <c r="F4" i="1"/>
  <c r="E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4" i="1"/>
  <c r="J4" i="1" s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4" i="1" l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4" i="1"/>
  <c r="L5" i="1" l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4" i="1"/>
  <c r="G6" i="9" l="1"/>
  <c r="J4" i="9"/>
  <c r="I4" i="9"/>
  <c r="K4" i="9"/>
  <c r="B3" i="9"/>
  <c r="J2" i="9"/>
  <c r="I2" i="9"/>
  <c r="K2" i="9"/>
  <c r="B2" i="9"/>
  <c r="B1" i="9"/>
  <c r="G6" i="8"/>
  <c r="J4" i="8"/>
  <c r="I4" i="8"/>
  <c r="K4" i="8"/>
  <c r="B3" i="8"/>
  <c r="J2" i="8"/>
  <c r="I2" i="8"/>
  <c r="K2" i="8"/>
  <c r="B2" i="8"/>
  <c r="B1" i="8"/>
  <c r="G6" i="7"/>
  <c r="J4" i="7"/>
  <c r="I4" i="7"/>
  <c r="K4" i="7"/>
  <c r="B3" i="7"/>
  <c r="J2" i="7"/>
  <c r="I2" i="7"/>
  <c r="K2" i="7"/>
  <c r="B2" i="7"/>
  <c r="B1" i="7"/>
  <c r="G6" i="6"/>
  <c r="J4" i="6"/>
  <c r="I4" i="6"/>
  <c r="K4" i="6"/>
  <c r="B3" i="6"/>
  <c r="J2" i="6"/>
  <c r="I2" i="6"/>
  <c r="K2" i="6"/>
  <c r="B2" i="6"/>
  <c r="B1" i="6"/>
  <c r="G6" i="5"/>
  <c r="J4" i="5"/>
  <c r="I4" i="5"/>
  <c r="K4" i="5"/>
  <c r="B3" i="5"/>
  <c r="J2" i="5"/>
  <c r="I2" i="5"/>
  <c r="K2" i="5"/>
  <c r="B2" i="5"/>
  <c r="B1" i="5"/>
  <c r="J4" i="4"/>
  <c r="I4" i="4"/>
  <c r="J2" i="4"/>
  <c r="I2" i="4"/>
  <c r="K2" i="4"/>
  <c r="B3" i="4"/>
  <c r="K4" i="4"/>
  <c r="B2" i="4"/>
  <c r="B1" i="4"/>
  <c r="G6" i="4"/>
  <c r="E12" i="1"/>
  <c r="F12" i="1"/>
  <c r="G12" i="1"/>
  <c r="J12" i="1"/>
  <c r="E13" i="1"/>
  <c r="F13" i="1"/>
  <c r="G13" i="1"/>
  <c r="J13" i="1"/>
  <c r="E14" i="1"/>
  <c r="F14" i="1"/>
  <c r="G14" i="1"/>
  <c r="J14" i="1"/>
  <c r="E15" i="1"/>
  <c r="F15" i="1"/>
  <c r="G15" i="1"/>
  <c r="J15" i="1"/>
  <c r="E16" i="1"/>
  <c r="F16" i="1"/>
  <c r="G16" i="1"/>
  <c r="J16" i="1"/>
  <c r="E17" i="1"/>
  <c r="F17" i="1"/>
  <c r="G17" i="1"/>
  <c r="J17" i="1"/>
  <c r="E18" i="1"/>
  <c r="F18" i="1"/>
  <c r="G18" i="1"/>
  <c r="J18" i="1"/>
  <c r="E19" i="1"/>
  <c r="F19" i="1"/>
  <c r="G19" i="1"/>
  <c r="J19" i="1"/>
  <c r="E20" i="1"/>
  <c r="F20" i="1"/>
  <c r="G20" i="1"/>
  <c r="J20" i="1"/>
  <c r="E21" i="1"/>
  <c r="F21" i="1"/>
  <c r="G21" i="1"/>
  <c r="J21" i="1"/>
  <c r="E22" i="1"/>
  <c r="F22" i="1"/>
  <c r="G22" i="1"/>
  <c r="J22" i="1"/>
  <c r="E23" i="1"/>
  <c r="F23" i="1"/>
  <c r="G23" i="1"/>
  <c r="J23" i="1"/>
  <c r="E24" i="1"/>
  <c r="F24" i="1"/>
  <c r="G24" i="1"/>
  <c r="J24" i="1"/>
  <c r="E25" i="1"/>
  <c r="F25" i="1"/>
  <c r="G25" i="1"/>
  <c r="J25" i="1"/>
  <c r="E26" i="1"/>
  <c r="F26" i="1"/>
  <c r="G26" i="1"/>
  <c r="J26" i="1"/>
  <c r="E27" i="1"/>
  <c r="F27" i="1"/>
  <c r="G27" i="1"/>
  <c r="J27" i="1"/>
  <c r="E28" i="1"/>
  <c r="F28" i="1"/>
  <c r="G28" i="1"/>
  <c r="J28" i="1"/>
  <c r="E29" i="1"/>
  <c r="F29" i="1"/>
  <c r="G29" i="1"/>
  <c r="J29" i="1"/>
  <c r="E30" i="1"/>
  <c r="F30" i="1"/>
  <c r="G30" i="1"/>
  <c r="J30" i="1"/>
  <c r="E31" i="1"/>
  <c r="F31" i="1"/>
  <c r="G31" i="1"/>
  <c r="J31" i="1"/>
  <c r="E32" i="1"/>
  <c r="F32" i="1"/>
  <c r="G32" i="1"/>
  <c r="J32" i="1"/>
  <c r="E33" i="1"/>
  <c r="F33" i="1"/>
  <c r="G33" i="1"/>
  <c r="J33" i="1"/>
  <c r="E34" i="1"/>
  <c r="F34" i="1"/>
  <c r="G34" i="1"/>
  <c r="J34" i="1"/>
  <c r="E35" i="1"/>
  <c r="F35" i="1"/>
  <c r="G35" i="1"/>
  <c r="J35" i="1"/>
  <c r="E36" i="1"/>
  <c r="F36" i="1"/>
  <c r="G36" i="1"/>
  <c r="J36" i="1"/>
  <c r="E37" i="1"/>
  <c r="F37" i="1"/>
  <c r="G37" i="1"/>
  <c r="J37" i="1"/>
  <c r="E38" i="1"/>
  <c r="F38" i="1"/>
  <c r="G38" i="1"/>
  <c r="J38" i="1"/>
  <c r="E39" i="1"/>
  <c r="F39" i="1"/>
  <c r="G39" i="1"/>
  <c r="J39" i="1"/>
  <c r="E40" i="1"/>
  <c r="F40" i="1"/>
  <c r="G40" i="1"/>
  <c r="J40" i="1"/>
  <c r="E41" i="1"/>
  <c r="F41" i="1"/>
  <c r="G41" i="1"/>
  <c r="J41" i="1"/>
  <c r="E42" i="1"/>
  <c r="F42" i="1"/>
  <c r="G42" i="1"/>
  <c r="J42" i="1"/>
  <c r="E43" i="1"/>
  <c r="F43" i="1"/>
  <c r="G43" i="1"/>
  <c r="J43" i="1"/>
  <c r="E44" i="1"/>
  <c r="F44" i="1"/>
  <c r="G44" i="1"/>
  <c r="J44" i="1"/>
  <c r="E45" i="1"/>
  <c r="F45" i="1"/>
  <c r="G45" i="1"/>
  <c r="J45" i="1"/>
  <c r="E46" i="1"/>
  <c r="F46" i="1"/>
  <c r="G46" i="1"/>
  <c r="J46" i="1"/>
  <c r="E47" i="1"/>
  <c r="F47" i="1"/>
  <c r="G47" i="1"/>
  <c r="J47" i="1"/>
  <c r="E48" i="1"/>
  <c r="F48" i="1"/>
  <c r="G48" i="1"/>
  <c r="J48" i="1"/>
  <c r="E49" i="1"/>
  <c r="F49" i="1"/>
  <c r="G49" i="1"/>
  <c r="J49" i="1"/>
  <c r="E50" i="1"/>
  <c r="F50" i="1"/>
  <c r="G50" i="1"/>
  <c r="J50" i="1"/>
  <c r="E51" i="1"/>
  <c r="F51" i="1"/>
  <c r="G51" i="1"/>
  <c r="J51" i="1"/>
  <c r="E52" i="1"/>
  <c r="F52" i="1"/>
  <c r="G52" i="1"/>
  <c r="J52" i="1"/>
  <c r="E53" i="1"/>
  <c r="F53" i="1"/>
  <c r="G53" i="1"/>
  <c r="J53" i="1"/>
  <c r="E54" i="1"/>
  <c r="F54" i="1"/>
  <c r="G54" i="1"/>
  <c r="J54" i="1"/>
  <c r="E55" i="1"/>
  <c r="F55" i="1"/>
  <c r="G55" i="1"/>
  <c r="J55" i="1"/>
  <c r="E56" i="1"/>
  <c r="F56" i="1"/>
  <c r="G56" i="1"/>
  <c r="J56" i="1"/>
  <c r="E57" i="1"/>
  <c r="F57" i="1"/>
  <c r="G57" i="1"/>
  <c r="J57" i="1"/>
  <c r="E58" i="1"/>
  <c r="F58" i="1"/>
  <c r="G58" i="1"/>
  <c r="J58" i="1"/>
  <c r="E59" i="1"/>
  <c r="F59" i="1"/>
  <c r="G59" i="1"/>
  <c r="J59" i="1"/>
  <c r="E60" i="1"/>
  <c r="F60" i="1"/>
  <c r="G60" i="1"/>
  <c r="J60" i="1"/>
  <c r="E61" i="1"/>
  <c r="F61" i="1"/>
  <c r="G61" i="1"/>
  <c r="J61" i="1"/>
  <c r="E62" i="1"/>
  <c r="F62" i="1"/>
  <c r="G62" i="1"/>
  <c r="J62" i="1"/>
  <c r="E63" i="1"/>
  <c r="F63" i="1"/>
  <c r="G63" i="1"/>
  <c r="J63" i="1"/>
  <c r="E64" i="1"/>
  <c r="F64" i="1"/>
  <c r="G64" i="1"/>
  <c r="J64" i="1"/>
  <c r="E65" i="1"/>
  <c r="F65" i="1"/>
  <c r="G65" i="1"/>
  <c r="J65" i="1"/>
  <c r="E66" i="1"/>
  <c r="F66" i="1"/>
  <c r="G66" i="1"/>
  <c r="J66" i="1"/>
  <c r="E67" i="1"/>
  <c r="F67" i="1"/>
  <c r="G67" i="1"/>
  <c r="J67" i="1"/>
  <c r="E68" i="1"/>
  <c r="F68" i="1"/>
  <c r="G68" i="1"/>
  <c r="J68" i="1"/>
  <c r="E69" i="1"/>
  <c r="F69" i="1"/>
  <c r="G69" i="1"/>
  <c r="J69" i="1"/>
  <c r="E70" i="1"/>
  <c r="F70" i="1"/>
  <c r="G70" i="1"/>
  <c r="J70" i="1"/>
  <c r="E71" i="1"/>
  <c r="F71" i="1"/>
  <c r="G71" i="1"/>
  <c r="J71" i="1"/>
  <c r="E72" i="1"/>
  <c r="F72" i="1"/>
  <c r="G72" i="1"/>
  <c r="J72" i="1"/>
  <c r="E73" i="1"/>
  <c r="F73" i="1"/>
  <c r="G73" i="1"/>
  <c r="J73" i="1"/>
  <c r="E74" i="1"/>
  <c r="F74" i="1"/>
  <c r="G74" i="1"/>
  <c r="J74" i="1"/>
  <c r="E75" i="1"/>
  <c r="F75" i="1"/>
  <c r="G75" i="1"/>
  <c r="J75" i="1"/>
  <c r="E76" i="1"/>
  <c r="F76" i="1"/>
  <c r="G76" i="1"/>
  <c r="J76" i="1"/>
  <c r="E77" i="1"/>
  <c r="F77" i="1"/>
  <c r="G77" i="1"/>
  <c r="J77" i="1"/>
  <c r="E78" i="1"/>
  <c r="F78" i="1"/>
  <c r="G78" i="1"/>
  <c r="J78" i="1"/>
  <c r="E79" i="1"/>
  <c r="F79" i="1"/>
  <c r="G79" i="1"/>
  <c r="J79" i="1"/>
  <c r="E80" i="1"/>
  <c r="F80" i="1"/>
  <c r="G80" i="1"/>
  <c r="J80" i="1"/>
  <c r="E81" i="1"/>
  <c r="F81" i="1"/>
  <c r="G81" i="1"/>
  <c r="J81" i="1"/>
  <c r="E82" i="1"/>
  <c r="F82" i="1"/>
  <c r="G82" i="1"/>
  <c r="J82" i="1"/>
  <c r="E83" i="1"/>
  <c r="F83" i="1"/>
  <c r="G83" i="1"/>
  <c r="J83" i="1"/>
  <c r="E84" i="1"/>
  <c r="F84" i="1"/>
  <c r="G84" i="1"/>
  <c r="J84" i="1"/>
  <c r="E85" i="1"/>
  <c r="F85" i="1"/>
  <c r="G85" i="1"/>
  <c r="J85" i="1"/>
  <c r="E86" i="1"/>
  <c r="F86" i="1"/>
  <c r="G86" i="1"/>
  <c r="J86" i="1"/>
  <c r="E87" i="1"/>
  <c r="F87" i="1"/>
  <c r="G87" i="1"/>
  <c r="J87" i="1"/>
  <c r="E88" i="1"/>
  <c r="F88" i="1"/>
  <c r="G88" i="1"/>
  <c r="J88" i="1"/>
  <c r="E89" i="1"/>
  <c r="F89" i="1"/>
  <c r="G89" i="1"/>
  <c r="J89" i="1"/>
  <c r="E90" i="1"/>
  <c r="F90" i="1"/>
  <c r="G90" i="1"/>
  <c r="J90" i="1"/>
  <c r="E91" i="1"/>
  <c r="F91" i="1"/>
  <c r="G91" i="1"/>
  <c r="J91" i="1"/>
  <c r="E92" i="1"/>
  <c r="F92" i="1"/>
  <c r="G92" i="1"/>
  <c r="J92" i="1"/>
  <c r="E93" i="1"/>
  <c r="F93" i="1"/>
  <c r="G93" i="1"/>
  <c r="J93" i="1"/>
  <c r="E94" i="1"/>
  <c r="F94" i="1"/>
  <c r="G94" i="1"/>
  <c r="J94" i="1"/>
  <c r="E95" i="1"/>
  <c r="F95" i="1"/>
  <c r="G95" i="1"/>
  <c r="J95" i="1"/>
  <c r="E96" i="1"/>
  <c r="F96" i="1"/>
  <c r="G96" i="1"/>
  <c r="J96" i="1"/>
  <c r="E97" i="1"/>
  <c r="F97" i="1"/>
  <c r="G97" i="1"/>
  <c r="J97" i="1"/>
  <c r="E98" i="1"/>
  <c r="F98" i="1"/>
  <c r="G98" i="1"/>
  <c r="J98" i="1"/>
  <c r="E99" i="1"/>
  <c r="F99" i="1"/>
  <c r="G99" i="1"/>
  <c r="J99" i="1"/>
  <c r="E100" i="1"/>
  <c r="F100" i="1"/>
  <c r="G100" i="1"/>
  <c r="J100" i="1"/>
  <c r="E101" i="1"/>
  <c r="F101" i="1"/>
  <c r="G101" i="1"/>
  <c r="J101" i="1"/>
  <c r="E102" i="1"/>
  <c r="F102" i="1"/>
  <c r="G102" i="1"/>
  <c r="J102" i="1"/>
  <c r="E103" i="1"/>
  <c r="F103" i="1"/>
  <c r="G103" i="1"/>
  <c r="J103" i="1"/>
  <c r="E104" i="1"/>
  <c r="F104" i="1"/>
  <c r="G104" i="1"/>
  <c r="J104" i="1"/>
  <c r="E105" i="1"/>
  <c r="F105" i="1"/>
  <c r="G105" i="1"/>
  <c r="J105" i="1"/>
  <c r="E106" i="1"/>
  <c r="F106" i="1"/>
  <c r="G106" i="1"/>
  <c r="J106" i="1"/>
  <c r="E107" i="1"/>
  <c r="F107" i="1"/>
  <c r="G107" i="1"/>
  <c r="J107" i="1"/>
  <c r="E108" i="1"/>
  <c r="F108" i="1"/>
  <c r="G108" i="1"/>
  <c r="J108" i="1"/>
  <c r="E109" i="1"/>
  <c r="F109" i="1"/>
  <c r="G109" i="1"/>
  <c r="J109" i="1"/>
  <c r="E110" i="1"/>
  <c r="F110" i="1"/>
  <c r="G110" i="1"/>
  <c r="J110" i="1"/>
  <c r="E111" i="1"/>
  <c r="F111" i="1"/>
  <c r="G111" i="1"/>
  <c r="J111" i="1"/>
  <c r="E112" i="1"/>
  <c r="F112" i="1"/>
  <c r="G112" i="1"/>
  <c r="J112" i="1"/>
  <c r="E113" i="1"/>
  <c r="F113" i="1"/>
  <c r="G113" i="1"/>
  <c r="J113" i="1"/>
  <c r="E114" i="1"/>
  <c r="F114" i="1"/>
  <c r="G114" i="1"/>
  <c r="J114" i="1"/>
  <c r="E115" i="1"/>
  <c r="F115" i="1"/>
  <c r="G115" i="1"/>
  <c r="J115" i="1"/>
  <c r="E116" i="1"/>
  <c r="F116" i="1"/>
  <c r="G116" i="1"/>
  <c r="J116" i="1"/>
  <c r="E117" i="1"/>
  <c r="F117" i="1"/>
  <c r="G117" i="1"/>
  <c r="J117" i="1"/>
  <c r="E118" i="1"/>
  <c r="F118" i="1"/>
  <c r="G118" i="1"/>
  <c r="J118" i="1"/>
  <c r="E119" i="1"/>
  <c r="F119" i="1"/>
  <c r="G119" i="1"/>
  <c r="J119" i="1"/>
  <c r="E120" i="1"/>
  <c r="F120" i="1"/>
  <c r="G120" i="1"/>
  <c r="J120" i="1"/>
  <c r="E121" i="1"/>
  <c r="F121" i="1"/>
  <c r="G121" i="1"/>
  <c r="J121" i="1"/>
  <c r="E122" i="1"/>
  <c r="F122" i="1"/>
  <c r="G122" i="1"/>
  <c r="J122" i="1"/>
  <c r="E123" i="1"/>
  <c r="F123" i="1"/>
  <c r="G123" i="1"/>
  <c r="J123" i="1"/>
  <c r="E124" i="1"/>
  <c r="F124" i="1"/>
  <c r="G124" i="1"/>
  <c r="J124" i="1"/>
  <c r="E125" i="1"/>
  <c r="F125" i="1"/>
  <c r="G125" i="1"/>
  <c r="J125" i="1"/>
  <c r="E126" i="1"/>
  <c r="F126" i="1"/>
  <c r="G126" i="1"/>
  <c r="J126" i="1"/>
  <c r="E127" i="1"/>
  <c r="F127" i="1"/>
  <c r="G127" i="1"/>
  <c r="J127" i="1"/>
  <c r="E128" i="1"/>
  <c r="F128" i="1"/>
  <c r="G128" i="1"/>
  <c r="J128" i="1"/>
  <c r="E129" i="1"/>
  <c r="F129" i="1"/>
  <c r="G129" i="1"/>
  <c r="J129" i="1"/>
  <c r="E130" i="1"/>
  <c r="F130" i="1"/>
  <c r="G130" i="1"/>
  <c r="J130" i="1"/>
  <c r="E131" i="1"/>
  <c r="F131" i="1"/>
  <c r="G131" i="1"/>
  <c r="J131" i="1"/>
  <c r="E132" i="1"/>
  <c r="F132" i="1"/>
  <c r="G132" i="1"/>
  <c r="J132" i="1"/>
  <c r="E133" i="1"/>
  <c r="F133" i="1"/>
  <c r="G133" i="1"/>
  <c r="J133" i="1"/>
  <c r="E134" i="1"/>
  <c r="F134" i="1"/>
  <c r="G134" i="1"/>
  <c r="J134" i="1"/>
  <c r="E135" i="1"/>
  <c r="F135" i="1"/>
  <c r="G135" i="1"/>
  <c r="J135" i="1"/>
  <c r="E136" i="1"/>
  <c r="F136" i="1"/>
  <c r="G136" i="1"/>
  <c r="J136" i="1"/>
  <c r="E137" i="1"/>
  <c r="F137" i="1"/>
  <c r="G137" i="1"/>
  <c r="J137" i="1"/>
  <c r="E138" i="1"/>
  <c r="F138" i="1"/>
  <c r="G138" i="1"/>
  <c r="J138" i="1"/>
  <c r="E139" i="1"/>
  <c r="F139" i="1"/>
  <c r="G139" i="1"/>
  <c r="J139" i="1"/>
  <c r="E140" i="1"/>
  <c r="F140" i="1"/>
  <c r="G140" i="1"/>
  <c r="J140" i="1"/>
  <c r="E141" i="1"/>
  <c r="F141" i="1"/>
  <c r="G141" i="1"/>
  <c r="J141" i="1"/>
  <c r="E142" i="1"/>
  <c r="F142" i="1"/>
  <c r="G142" i="1"/>
  <c r="J142" i="1"/>
  <c r="E143" i="1"/>
  <c r="F143" i="1"/>
  <c r="G143" i="1"/>
  <c r="J143" i="1"/>
  <c r="E144" i="1"/>
  <c r="F144" i="1"/>
  <c r="G144" i="1"/>
  <c r="J144" i="1"/>
  <c r="E145" i="1"/>
  <c r="F145" i="1"/>
  <c r="G145" i="1"/>
  <c r="J145" i="1"/>
  <c r="E146" i="1"/>
  <c r="F146" i="1"/>
  <c r="G146" i="1"/>
  <c r="J146" i="1"/>
  <c r="E147" i="1"/>
  <c r="F147" i="1"/>
  <c r="G147" i="1"/>
  <c r="J147" i="1"/>
  <c r="E148" i="1"/>
  <c r="F148" i="1"/>
  <c r="G148" i="1"/>
  <c r="J148" i="1"/>
  <c r="E149" i="1"/>
  <c r="F149" i="1"/>
  <c r="G149" i="1"/>
  <c r="J149" i="1"/>
  <c r="E150" i="1"/>
  <c r="F150" i="1"/>
  <c r="G150" i="1"/>
  <c r="J150" i="1"/>
  <c r="E151" i="1"/>
  <c r="F151" i="1"/>
  <c r="G151" i="1"/>
  <c r="J151" i="1"/>
  <c r="E152" i="1"/>
  <c r="F152" i="1"/>
  <c r="G152" i="1"/>
  <c r="J152" i="1"/>
  <c r="E153" i="1"/>
  <c r="F153" i="1"/>
  <c r="G153" i="1"/>
  <c r="J153" i="1"/>
  <c r="E154" i="1"/>
  <c r="F154" i="1"/>
  <c r="G154" i="1"/>
  <c r="J154" i="1"/>
  <c r="E155" i="1"/>
  <c r="F155" i="1"/>
  <c r="G155" i="1"/>
  <c r="J155" i="1"/>
  <c r="E156" i="1"/>
  <c r="F156" i="1"/>
  <c r="G156" i="1"/>
  <c r="J156" i="1"/>
  <c r="E157" i="1"/>
  <c r="F157" i="1"/>
  <c r="G157" i="1"/>
  <c r="J157" i="1"/>
  <c r="E158" i="1"/>
  <c r="F158" i="1"/>
  <c r="G158" i="1"/>
  <c r="J158" i="1"/>
  <c r="E159" i="1"/>
  <c r="F159" i="1"/>
  <c r="G159" i="1"/>
  <c r="J159" i="1"/>
  <c r="E160" i="1"/>
  <c r="F160" i="1"/>
  <c r="G160" i="1"/>
  <c r="J160" i="1"/>
  <c r="E161" i="1"/>
  <c r="F161" i="1"/>
  <c r="G161" i="1"/>
  <c r="J161" i="1"/>
  <c r="E162" i="1"/>
  <c r="F162" i="1"/>
  <c r="G162" i="1"/>
  <c r="J162" i="1"/>
  <c r="E163" i="1"/>
  <c r="F163" i="1"/>
  <c r="G163" i="1"/>
  <c r="J163" i="1"/>
  <c r="E164" i="1"/>
  <c r="F164" i="1"/>
  <c r="G164" i="1"/>
  <c r="J164" i="1"/>
  <c r="E165" i="1"/>
  <c r="F165" i="1"/>
  <c r="G165" i="1"/>
  <c r="J165" i="1"/>
  <c r="E166" i="1"/>
  <c r="F166" i="1"/>
  <c r="G166" i="1"/>
  <c r="J166" i="1"/>
  <c r="E167" i="1"/>
  <c r="F167" i="1"/>
  <c r="G167" i="1"/>
  <c r="J167" i="1"/>
  <c r="E168" i="1"/>
  <c r="F168" i="1"/>
  <c r="G168" i="1"/>
  <c r="J168" i="1"/>
  <c r="E169" i="1"/>
  <c r="F169" i="1"/>
  <c r="G169" i="1"/>
  <c r="J169" i="1"/>
  <c r="E170" i="1"/>
  <c r="F170" i="1"/>
  <c r="G170" i="1"/>
  <c r="J170" i="1"/>
  <c r="E171" i="1"/>
  <c r="F171" i="1"/>
  <c r="G171" i="1"/>
  <c r="J171" i="1"/>
  <c r="E172" i="1"/>
  <c r="F172" i="1"/>
  <c r="G172" i="1"/>
  <c r="J172" i="1"/>
  <c r="E173" i="1"/>
  <c r="F173" i="1"/>
  <c r="G173" i="1"/>
  <c r="J173" i="1"/>
  <c r="E174" i="1"/>
  <c r="F174" i="1"/>
  <c r="G174" i="1"/>
  <c r="J174" i="1"/>
  <c r="E175" i="1"/>
  <c r="F175" i="1"/>
  <c r="G175" i="1"/>
  <c r="J175" i="1"/>
  <c r="E176" i="1"/>
  <c r="F176" i="1"/>
  <c r="G176" i="1"/>
  <c r="J176" i="1"/>
  <c r="E177" i="1"/>
  <c r="F177" i="1"/>
  <c r="G177" i="1"/>
  <c r="J177" i="1"/>
  <c r="E178" i="1"/>
  <c r="F178" i="1"/>
  <c r="G178" i="1"/>
  <c r="J178" i="1"/>
  <c r="E179" i="1"/>
  <c r="F179" i="1"/>
  <c r="G179" i="1"/>
  <c r="J179" i="1"/>
  <c r="E180" i="1"/>
  <c r="F180" i="1"/>
  <c r="G180" i="1"/>
  <c r="J180" i="1"/>
  <c r="E181" i="1"/>
  <c r="F181" i="1"/>
  <c r="G181" i="1"/>
  <c r="J181" i="1"/>
  <c r="E182" i="1"/>
  <c r="F182" i="1"/>
  <c r="G182" i="1"/>
  <c r="J182" i="1"/>
  <c r="E183" i="1"/>
  <c r="F183" i="1"/>
  <c r="G183" i="1"/>
  <c r="J183" i="1"/>
  <c r="E184" i="1"/>
  <c r="F184" i="1"/>
  <c r="G184" i="1"/>
  <c r="J184" i="1"/>
  <c r="E185" i="1"/>
  <c r="F185" i="1"/>
  <c r="G185" i="1"/>
  <c r="J185" i="1"/>
  <c r="E186" i="1"/>
  <c r="F186" i="1"/>
  <c r="G186" i="1"/>
  <c r="J186" i="1"/>
  <c r="E187" i="1"/>
  <c r="F187" i="1"/>
  <c r="G187" i="1"/>
  <c r="J187" i="1"/>
  <c r="E188" i="1"/>
  <c r="F188" i="1"/>
  <c r="G188" i="1"/>
  <c r="J188" i="1"/>
  <c r="E189" i="1"/>
  <c r="F189" i="1"/>
  <c r="G189" i="1"/>
  <c r="J189" i="1"/>
  <c r="E190" i="1"/>
  <c r="F190" i="1"/>
  <c r="G190" i="1"/>
  <c r="J190" i="1"/>
  <c r="E191" i="1"/>
  <c r="F191" i="1"/>
  <c r="G191" i="1"/>
  <c r="J191" i="1"/>
  <c r="E192" i="1"/>
  <c r="F192" i="1"/>
  <c r="G192" i="1"/>
  <c r="J192" i="1"/>
  <c r="E193" i="1"/>
  <c r="F193" i="1"/>
  <c r="G193" i="1"/>
  <c r="J193" i="1"/>
  <c r="E194" i="1"/>
  <c r="F194" i="1"/>
  <c r="G194" i="1"/>
  <c r="J194" i="1"/>
  <c r="E195" i="1"/>
  <c r="F195" i="1"/>
  <c r="G195" i="1"/>
  <c r="J195" i="1"/>
  <c r="E196" i="1"/>
  <c r="F196" i="1"/>
  <c r="G196" i="1"/>
  <c r="J196" i="1"/>
  <c r="E197" i="1"/>
  <c r="F197" i="1"/>
  <c r="G197" i="1"/>
  <c r="J197" i="1"/>
  <c r="E198" i="1"/>
  <c r="F198" i="1"/>
  <c r="G198" i="1"/>
  <c r="J198" i="1"/>
  <c r="E199" i="1"/>
  <c r="F199" i="1"/>
  <c r="G199" i="1"/>
  <c r="J199" i="1"/>
  <c r="E200" i="1"/>
  <c r="F200" i="1"/>
  <c r="G200" i="1"/>
  <c r="J200" i="1"/>
  <c r="E201" i="1"/>
  <c r="F201" i="1"/>
  <c r="G201" i="1"/>
  <c r="J201" i="1"/>
  <c r="E202" i="1"/>
  <c r="F202" i="1"/>
  <c r="G202" i="1"/>
  <c r="J202" i="1"/>
  <c r="E203" i="1"/>
  <c r="F203" i="1"/>
  <c r="G203" i="1"/>
  <c r="J203" i="1"/>
  <c r="E204" i="1"/>
  <c r="F204" i="1"/>
  <c r="G204" i="1"/>
  <c r="J204" i="1"/>
  <c r="E205" i="1"/>
  <c r="F205" i="1"/>
  <c r="G205" i="1"/>
  <c r="J205" i="1"/>
  <c r="E206" i="1"/>
  <c r="F206" i="1"/>
  <c r="G206" i="1"/>
  <c r="J206" i="1"/>
  <c r="E207" i="1"/>
  <c r="F207" i="1"/>
  <c r="G207" i="1"/>
  <c r="J207" i="1"/>
  <c r="E208" i="1"/>
  <c r="F208" i="1"/>
  <c r="G208" i="1"/>
  <c r="J208" i="1"/>
  <c r="E209" i="1"/>
  <c r="F209" i="1"/>
  <c r="G209" i="1"/>
  <c r="J209" i="1"/>
  <c r="E210" i="1"/>
  <c r="F210" i="1"/>
  <c r="G210" i="1"/>
  <c r="J210" i="1"/>
  <c r="E211" i="1"/>
  <c r="F211" i="1"/>
  <c r="G211" i="1"/>
  <c r="J211" i="1"/>
  <c r="E212" i="1"/>
  <c r="F212" i="1"/>
  <c r="G212" i="1"/>
  <c r="J212" i="1"/>
  <c r="E213" i="1"/>
  <c r="F213" i="1"/>
  <c r="G213" i="1"/>
  <c r="J213" i="1"/>
  <c r="E214" i="1"/>
  <c r="F214" i="1"/>
  <c r="G214" i="1"/>
  <c r="J214" i="1"/>
  <c r="E215" i="1"/>
  <c r="F215" i="1"/>
  <c r="G215" i="1"/>
  <c r="J215" i="1"/>
  <c r="E216" i="1"/>
  <c r="F216" i="1"/>
  <c r="G216" i="1"/>
  <c r="J216" i="1"/>
  <c r="E217" i="1"/>
  <c r="F217" i="1"/>
  <c r="G217" i="1"/>
  <c r="J217" i="1"/>
  <c r="E218" i="1"/>
  <c r="F218" i="1"/>
  <c r="G218" i="1"/>
  <c r="J218" i="1"/>
  <c r="E219" i="1"/>
  <c r="F219" i="1"/>
  <c r="G219" i="1"/>
  <c r="J219" i="1"/>
  <c r="E220" i="1"/>
  <c r="F220" i="1"/>
  <c r="G220" i="1"/>
  <c r="J220" i="1"/>
  <c r="E221" i="1"/>
  <c r="F221" i="1"/>
  <c r="G221" i="1"/>
  <c r="J221" i="1"/>
  <c r="E222" i="1"/>
  <c r="F222" i="1"/>
  <c r="G222" i="1"/>
  <c r="J222" i="1"/>
  <c r="E223" i="1"/>
  <c r="F223" i="1"/>
  <c r="G223" i="1"/>
  <c r="J223" i="1"/>
  <c r="E224" i="1"/>
  <c r="F224" i="1"/>
  <c r="G224" i="1"/>
  <c r="J224" i="1"/>
  <c r="E225" i="1"/>
  <c r="F225" i="1"/>
  <c r="G225" i="1"/>
  <c r="J225" i="1"/>
  <c r="E226" i="1"/>
  <c r="F226" i="1"/>
  <c r="G226" i="1"/>
  <c r="J226" i="1"/>
  <c r="E227" i="1"/>
  <c r="F227" i="1"/>
  <c r="G227" i="1"/>
  <c r="J227" i="1"/>
  <c r="E228" i="1"/>
  <c r="F228" i="1"/>
  <c r="G228" i="1"/>
  <c r="J228" i="1"/>
  <c r="E229" i="1"/>
  <c r="F229" i="1"/>
  <c r="G229" i="1"/>
  <c r="J229" i="1"/>
  <c r="E230" i="1"/>
  <c r="F230" i="1"/>
  <c r="G230" i="1"/>
  <c r="J230" i="1"/>
  <c r="E231" i="1"/>
  <c r="F231" i="1"/>
  <c r="G231" i="1"/>
  <c r="J231" i="1"/>
  <c r="E232" i="1"/>
  <c r="F232" i="1"/>
  <c r="G232" i="1"/>
  <c r="J232" i="1"/>
  <c r="E233" i="1"/>
  <c r="F233" i="1"/>
  <c r="G233" i="1"/>
  <c r="J233" i="1"/>
  <c r="E234" i="1"/>
  <c r="F234" i="1"/>
  <c r="G234" i="1"/>
  <c r="J234" i="1"/>
  <c r="E235" i="1"/>
  <c r="F235" i="1"/>
  <c r="G235" i="1"/>
  <c r="J235" i="1"/>
  <c r="E236" i="1"/>
  <c r="F236" i="1"/>
  <c r="G236" i="1"/>
  <c r="J236" i="1"/>
  <c r="E237" i="1"/>
  <c r="F237" i="1"/>
  <c r="G237" i="1"/>
  <c r="J237" i="1"/>
  <c r="E238" i="1"/>
  <c r="F238" i="1"/>
  <c r="G238" i="1"/>
  <c r="J238" i="1"/>
  <c r="E239" i="1"/>
  <c r="F239" i="1"/>
  <c r="G239" i="1"/>
  <c r="J239" i="1"/>
  <c r="E240" i="1"/>
  <c r="F240" i="1"/>
  <c r="G240" i="1"/>
  <c r="J240" i="1"/>
  <c r="E241" i="1"/>
  <c r="F241" i="1"/>
  <c r="G241" i="1"/>
  <c r="J241" i="1"/>
  <c r="E242" i="1"/>
  <c r="F242" i="1"/>
  <c r="G242" i="1"/>
  <c r="J242" i="1"/>
  <c r="E243" i="1"/>
  <c r="F243" i="1"/>
  <c r="G243" i="1"/>
  <c r="J243" i="1"/>
  <c r="E244" i="1"/>
  <c r="F244" i="1"/>
  <c r="G244" i="1"/>
  <c r="J244" i="1"/>
  <c r="E245" i="1"/>
  <c r="F245" i="1"/>
  <c r="G245" i="1"/>
  <c r="J245" i="1"/>
  <c r="E246" i="1"/>
  <c r="F246" i="1"/>
  <c r="G246" i="1"/>
  <c r="J246" i="1"/>
  <c r="E247" i="1"/>
  <c r="F247" i="1"/>
  <c r="G247" i="1"/>
  <c r="J247" i="1"/>
  <c r="E248" i="1"/>
  <c r="F248" i="1"/>
  <c r="G248" i="1"/>
  <c r="J248" i="1"/>
  <c r="E249" i="1"/>
  <c r="F249" i="1"/>
  <c r="G249" i="1"/>
  <c r="J249" i="1"/>
  <c r="E250" i="1"/>
  <c r="F250" i="1"/>
  <c r="G250" i="1"/>
  <c r="J250" i="1"/>
  <c r="E251" i="1"/>
  <c r="F251" i="1"/>
  <c r="G251" i="1"/>
  <c r="J251" i="1"/>
  <c r="E252" i="1"/>
  <c r="F252" i="1"/>
  <c r="G252" i="1"/>
  <c r="J252" i="1"/>
  <c r="E253" i="1"/>
  <c r="F253" i="1"/>
  <c r="G253" i="1"/>
  <c r="J253" i="1"/>
  <c r="E254" i="1"/>
  <c r="F254" i="1"/>
  <c r="G254" i="1"/>
  <c r="J254" i="1"/>
  <c r="E255" i="1"/>
  <c r="F255" i="1"/>
  <c r="G255" i="1"/>
  <c r="J255" i="1"/>
  <c r="E256" i="1"/>
  <c r="F256" i="1"/>
  <c r="G256" i="1"/>
  <c r="J256" i="1"/>
  <c r="E257" i="1"/>
  <c r="F257" i="1"/>
  <c r="G257" i="1"/>
  <c r="J257" i="1"/>
  <c r="E258" i="1"/>
  <c r="F258" i="1"/>
  <c r="G258" i="1"/>
  <c r="J258" i="1"/>
  <c r="E259" i="1"/>
  <c r="F259" i="1"/>
  <c r="G259" i="1"/>
  <c r="J259" i="1"/>
  <c r="E260" i="1"/>
  <c r="F260" i="1"/>
  <c r="G260" i="1"/>
  <c r="J260" i="1"/>
  <c r="E261" i="1"/>
  <c r="F261" i="1"/>
  <c r="G261" i="1"/>
  <c r="J261" i="1"/>
  <c r="E262" i="1"/>
  <c r="F262" i="1"/>
  <c r="G262" i="1"/>
  <c r="J262" i="1"/>
  <c r="E263" i="1"/>
  <c r="F263" i="1"/>
  <c r="G263" i="1"/>
  <c r="J263" i="1"/>
  <c r="E264" i="1"/>
  <c r="F264" i="1"/>
  <c r="G264" i="1"/>
  <c r="J264" i="1"/>
  <c r="E265" i="1"/>
  <c r="F265" i="1"/>
  <c r="G265" i="1"/>
  <c r="J265" i="1"/>
  <c r="E266" i="1"/>
  <c r="F266" i="1"/>
  <c r="G266" i="1"/>
  <c r="J266" i="1"/>
  <c r="E267" i="1"/>
  <c r="F267" i="1"/>
  <c r="G267" i="1"/>
  <c r="J267" i="1"/>
  <c r="E268" i="1"/>
  <c r="F268" i="1"/>
  <c r="G268" i="1"/>
  <c r="J268" i="1"/>
  <c r="E269" i="1"/>
  <c r="F269" i="1"/>
  <c r="G269" i="1"/>
  <c r="J269" i="1"/>
  <c r="E270" i="1"/>
  <c r="F270" i="1"/>
  <c r="G270" i="1"/>
  <c r="J270" i="1"/>
  <c r="E271" i="1"/>
  <c r="F271" i="1"/>
  <c r="G271" i="1"/>
  <c r="J271" i="1"/>
  <c r="E272" i="1"/>
  <c r="F272" i="1"/>
  <c r="G272" i="1"/>
  <c r="J272" i="1"/>
  <c r="E273" i="1"/>
  <c r="F273" i="1"/>
  <c r="G273" i="1"/>
  <c r="J273" i="1"/>
  <c r="E274" i="1"/>
  <c r="F274" i="1"/>
  <c r="G274" i="1"/>
  <c r="J274" i="1"/>
  <c r="E275" i="1"/>
  <c r="F275" i="1"/>
  <c r="G275" i="1"/>
  <c r="J275" i="1"/>
  <c r="E276" i="1"/>
  <c r="F276" i="1"/>
  <c r="G276" i="1"/>
  <c r="J276" i="1"/>
  <c r="E277" i="1"/>
  <c r="F277" i="1"/>
  <c r="G277" i="1"/>
  <c r="J277" i="1"/>
  <c r="E278" i="1"/>
  <c r="F278" i="1"/>
  <c r="G278" i="1"/>
  <c r="J278" i="1"/>
  <c r="E279" i="1"/>
  <c r="F279" i="1"/>
  <c r="G279" i="1"/>
  <c r="J279" i="1"/>
  <c r="E280" i="1"/>
  <c r="F280" i="1"/>
  <c r="G280" i="1"/>
  <c r="J280" i="1"/>
  <c r="E281" i="1"/>
  <c r="F281" i="1"/>
  <c r="G281" i="1"/>
  <c r="J281" i="1"/>
  <c r="E282" i="1"/>
  <c r="F282" i="1"/>
  <c r="G282" i="1"/>
  <c r="J282" i="1"/>
  <c r="E283" i="1"/>
  <c r="F283" i="1"/>
  <c r="G283" i="1"/>
  <c r="J283" i="1"/>
  <c r="E284" i="1"/>
  <c r="F284" i="1"/>
  <c r="G284" i="1"/>
  <c r="J284" i="1"/>
  <c r="E285" i="1"/>
  <c r="F285" i="1"/>
  <c r="G285" i="1"/>
  <c r="J285" i="1"/>
  <c r="E286" i="1"/>
  <c r="F286" i="1"/>
  <c r="G286" i="1"/>
  <c r="J286" i="1"/>
  <c r="E287" i="1"/>
  <c r="F287" i="1"/>
  <c r="G287" i="1"/>
  <c r="J287" i="1"/>
  <c r="E288" i="1"/>
  <c r="F288" i="1"/>
  <c r="G288" i="1"/>
  <c r="J288" i="1"/>
  <c r="E289" i="1"/>
  <c r="F289" i="1"/>
  <c r="G289" i="1"/>
  <c r="J289" i="1"/>
  <c r="E290" i="1"/>
  <c r="F290" i="1"/>
  <c r="G290" i="1"/>
  <c r="J290" i="1"/>
  <c r="E291" i="1"/>
  <c r="F291" i="1"/>
  <c r="G291" i="1"/>
  <c r="J291" i="1"/>
  <c r="E292" i="1"/>
  <c r="F292" i="1"/>
  <c r="G292" i="1"/>
  <c r="J292" i="1"/>
  <c r="E293" i="1"/>
  <c r="F293" i="1"/>
  <c r="G293" i="1"/>
  <c r="J293" i="1"/>
  <c r="E294" i="1"/>
  <c r="F294" i="1"/>
  <c r="G294" i="1"/>
  <c r="J294" i="1"/>
  <c r="B6" i="2"/>
  <c r="B4" i="2"/>
  <c r="B3" i="2"/>
  <c r="B2" i="2"/>
  <c r="B1" i="2"/>
  <c r="K7" i="2"/>
  <c r="J5" i="1"/>
  <c r="J6" i="1"/>
  <c r="J7" i="1"/>
  <c r="J8" i="1"/>
  <c r="J9" i="1"/>
  <c r="J10" i="1"/>
  <c r="J11" i="1"/>
  <c r="G5" i="1"/>
  <c r="G6" i="1"/>
  <c r="G7" i="1"/>
  <c r="G8" i="1"/>
  <c r="G9" i="1"/>
  <c r="G10" i="1"/>
  <c r="G11" i="1"/>
  <c r="F5" i="1"/>
  <c r="F6" i="1"/>
  <c r="F7" i="1"/>
  <c r="F8" i="1"/>
  <c r="F9" i="1"/>
  <c r="F10" i="1"/>
  <c r="F11" i="1"/>
  <c r="E5" i="1"/>
  <c r="E6" i="1"/>
  <c r="E7" i="1"/>
  <c r="E8" i="1"/>
  <c r="E9" i="1"/>
  <c r="E10" i="1"/>
  <c r="E11" i="1"/>
</calcChain>
</file>

<file path=xl/sharedStrings.xml><?xml version="1.0" encoding="utf-8"?>
<sst xmlns="http://schemas.openxmlformats.org/spreadsheetml/2006/main" count="547" uniqueCount="380">
  <si>
    <t>م</t>
  </si>
  <si>
    <t>اسم التلميذ</t>
  </si>
  <si>
    <t>الرقم القومي</t>
  </si>
  <si>
    <t>تاريخ الميلاد مفصل</t>
  </si>
  <si>
    <t>محافظة الميلاد</t>
  </si>
  <si>
    <t>الديانة</t>
  </si>
  <si>
    <t>النوع</t>
  </si>
  <si>
    <t>يوم</t>
  </si>
  <si>
    <t>شهر</t>
  </si>
  <si>
    <t>سنة</t>
  </si>
  <si>
    <t>تاريخ الميلاد</t>
  </si>
  <si>
    <t xml:space="preserve">نوال محمد </t>
  </si>
  <si>
    <t xml:space="preserve">اياد عادل </t>
  </si>
  <si>
    <t xml:space="preserve">جودي محمد </t>
  </si>
  <si>
    <t xml:space="preserve">دهب يونس </t>
  </si>
  <si>
    <t xml:space="preserve">فارس احمد </t>
  </si>
  <si>
    <t xml:space="preserve">سما صلاح </t>
  </si>
  <si>
    <t xml:space="preserve">ميرال ياسر </t>
  </si>
  <si>
    <t xml:space="preserve">محمد عبدالرازق </t>
  </si>
  <si>
    <t>اسم الفصل</t>
  </si>
  <si>
    <t>طيور الجنة</t>
  </si>
  <si>
    <t xml:space="preserve">ملاحظات </t>
  </si>
  <si>
    <t xml:space="preserve">البراعم </t>
  </si>
  <si>
    <t>الفراشات</t>
  </si>
  <si>
    <t>الورود</t>
  </si>
  <si>
    <t>عالم سمسم</t>
  </si>
  <si>
    <t>جيل المستقبل</t>
  </si>
  <si>
    <t>سدد</t>
  </si>
  <si>
    <t>لم يسدد</t>
  </si>
  <si>
    <t>معفي</t>
  </si>
  <si>
    <t>المبلغ</t>
  </si>
  <si>
    <t>تاريخ الميــــلاد</t>
  </si>
  <si>
    <t>السن في اول أكتوبر</t>
  </si>
  <si>
    <t>رقـــم ايصــال السداد</t>
  </si>
  <si>
    <t>محافظة</t>
  </si>
  <si>
    <t>إدارة</t>
  </si>
  <si>
    <t>روضة</t>
  </si>
  <si>
    <t>العام الدراسي</t>
  </si>
  <si>
    <t>كشف باسماء التلاميذ المتقدمين لروضة جيل المستقبل مرتب من الاكبر للاصغر</t>
  </si>
  <si>
    <t>رقم ايصال السداد</t>
  </si>
  <si>
    <t xml:space="preserve">الإدارة </t>
  </si>
  <si>
    <t xml:space="preserve">جمعية </t>
  </si>
  <si>
    <t>مدير الروضة</t>
  </si>
  <si>
    <t>رئيس مجلس الإدارة</t>
  </si>
  <si>
    <t>السنة الدراسية</t>
  </si>
  <si>
    <t>2019/2018</t>
  </si>
  <si>
    <t>السن فى اول اكتوبر</t>
  </si>
  <si>
    <t>ملف خاص بـــ</t>
  </si>
  <si>
    <t>اسم الروضة</t>
  </si>
  <si>
    <t>روضة جيل المستقبل</t>
  </si>
  <si>
    <t xml:space="preserve">مسلم </t>
  </si>
  <si>
    <t>مسيحى</t>
  </si>
  <si>
    <t xml:space="preserve">كاراس سمير </t>
  </si>
  <si>
    <t xml:space="preserve">السن في </t>
  </si>
  <si>
    <t>المصاريف</t>
  </si>
  <si>
    <t>بنون</t>
  </si>
  <si>
    <t>بنات</t>
  </si>
  <si>
    <t>الجملة</t>
  </si>
  <si>
    <t>مسلم</t>
  </si>
  <si>
    <t>مسيحي</t>
  </si>
  <si>
    <t>قائمة باسماء التلاميذ بقاعة البراعم</t>
  </si>
  <si>
    <t>قائمة باسماء التلاميذ بقاعة طيورالجنة</t>
  </si>
  <si>
    <t>قائمة باسماء التلاميذ بقاعة عالم سمسم</t>
  </si>
  <si>
    <t>قائمة باسماء التلاميذ بقاعة الورود</t>
  </si>
  <si>
    <t>قائمة باسماء التلاميذ بقاعة جيل المستقبل</t>
  </si>
  <si>
    <t>قائمة باسماء التلاميذ بقاعة الفراشات</t>
  </si>
  <si>
    <t>احمد 1</t>
  </si>
  <si>
    <t>احمد 2</t>
  </si>
  <si>
    <t>احمد 3</t>
  </si>
  <si>
    <t>احمد 4</t>
  </si>
  <si>
    <t>احمد 5</t>
  </si>
  <si>
    <t>احمد 6</t>
  </si>
  <si>
    <t>احمد 7</t>
  </si>
  <si>
    <t>احمد 8</t>
  </si>
  <si>
    <t>احمد 9</t>
  </si>
  <si>
    <t>احمد 10</t>
  </si>
  <si>
    <t>احمد 11</t>
  </si>
  <si>
    <t>احمد 12</t>
  </si>
  <si>
    <t>احمد 13</t>
  </si>
  <si>
    <t>احمد 14</t>
  </si>
  <si>
    <t>احمد 15</t>
  </si>
  <si>
    <t>احمد 16</t>
  </si>
  <si>
    <t>احمد 17</t>
  </si>
  <si>
    <t>احمد 18</t>
  </si>
  <si>
    <t>احمد 19</t>
  </si>
  <si>
    <t>احمد 20</t>
  </si>
  <si>
    <t>احمد 21</t>
  </si>
  <si>
    <t>احمد 22</t>
  </si>
  <si>
    <t>احمد 23</t>
  </si>
  <si>
    <t>احمد 24</t>
  </si>
  <si>
    <t>احمد 25</t>
  </si>
  <si>
    <t>احمد 26</t>
  </si>
  <si>
    <t>احمد 27</t>
  </si>
  <si>
    <t>احمد 28</t>
  </si>
  <si>
    <t>احمد 29</t>
  </si>
  <si>
    <t>احمد 30</t>
  </si>
  <si>
    <t>احمد 31</t>
  </si>
  <si>
    <t>احمد 32</t>
  </si>
  <si>
    <t>احمد 33</t>
  </si>
  <si>
    <t>احمد 34</t>
  </si>
  <si>
    <t>احمد 35</t>
  </si>
  <si>
    <t>احمد 36</t>
  </si>
  <si>
    <t>احمد 37</t>
  </si>
  <si>
    <t>احمد 38</t>
  </si>
  <si>
    <t>احمد 39</t>
  </si>
  <si>
    <t>احمد 40</t>
  </si>
  <si>
    <t>احمد 41</t>
  </si>
  <si>
    <t>احمد 42</t>
  </si>
  <si>
    <t>احمد 43</t>
  </si>
  <si>
    <t>احمد 44</t>
  </si>
  <si>
    <t>احمد 45</t>
  </si>
  <si>
    <t>احمد 46</t>
  </si>
  <si>
    <t>احمد 47</t>
  </si>
  <si>
    <t>احمد 48</t>
  </si>
  <si>
    <t>احمد 49</t>
  </si>
  <si>
    <t>احمد 50</t>
  </si>
  <si>
    <t>احمد 51</t>
  </si>
  <si>
    <t>احمد 52</t>
  </si>
  <si>
    <t>احمد 53</t>
  </si>
  <si>
    <t>احمد 54</t>
  </si>
  <si>
    <t>احمد 55</t>
  </si>
  <si>
    <t>احمد 56</t>
  </si>
  <si>
    <t>احمد 57</t>
  </si>
  <si>
    <t>احمد 58</t>
  </si>
  <si>
    <t>احمد 59</t>
  </si>
  <si>
    <t>احمد 60</t>
  </si>
  <si>
    <t>احمد 61</t>
  </si>
  <si>
    <t>احمد 62</t>
  </si>
  <si>
    <t>احمد 63</t>
  </si>
  <si>
    <t>احمد 64</t>
  </si>
  <si>
    <t>احمد 65</t>
  </si>
  <si>
    <t>احمد 66</t>
  </si>
  <si>
    <t>احمد 67</t>
  </si>
  <si>
    <t>احمد 68</t>
  </si>
  <si>
    <t>احمد 69</t>
  </si>
  <si>
    <t>احمد 70</t>
  </si>
  <si>
    <t>احمد 71</t>
  </si>
  <si>
    <t>احمد 72</t>
  </si>
  <si>
    <t>احمد 73</t>
  </si>
  <si>
    <t>احمد 74</t>
  </si>
  <si>
    <t>احمد 75</t>
  </si>
  <si>
    <t>احمد 76</t>
  </si>
  <si>
    <t>احمد 77</t>
  </si>
  <si>
    <t>احمد 78</t>
  </si>
  <si>
    <t>احمد 79</t>
  </si>
  <si>
    <t>احمد 80</t>
  </si>
  <si>
    <t>احمد 81</t>
  </si>
  <si>
    <t>احمد 82</t>
  </si>
  <si>
    <t>احمد 83</t>
  </si>
  <si>
    <t>احمد 84</t>
  </si>
  <si>
    <t>احمد 85</t>
  </si>
  <si>
    <t>احمد 86</t>
  </si>
  <si>
    <t>احمد 87</t>
  </si>
  <si>
    <t>احمد 88</t>
  </si>
  <si>
    <t>احمد 89</t>
  </si>
  <si>
    <t>احمد 90</t>
  </si>
  <si>
    <t>احمد 91</t>
  </si>
  <si>
    <t>احمد 92</t>
  </si>
  <si>
    <t>احمد 93</t>
  </si>
  <si>
    <t>احمد 94</t>
  </si>
  <si>
    <t>احمد 95</t>
  </si>
  <si>
    <t>احمد 96</t>
  </si>
  <si>
    <t>احمد 97</t>
  </si>
  <si>
    <t>احمد 98</t>
  </si>
  <si>
    <t>احمد 99</t>
  </si>
  <si>
    <t>احمد 100</t>
  </si>
  <si>
    <t>احمد 101</t>
  </si>
  <si>
    <t>احمد 102</t>
  </si>
  <si>
    <t>احمد 103</t>
  </si>
  <si>
    <t>احمد 104</t>
  </si>
  <si>
    <t>احمد 105</t>
  </si>
  <si>
    <t>احمد 106</t>
  </si>
  <si>
    <t>احمد 107</t>
  </si>
  <si>
    <t>احمد 108</t>
  </si>
  <si>
    <t>احمد 109</t>
  </si>
  <si>
    <t>احمد 110</t>
  </si>
  <si>
    <t>احمد 111</t>
  </si>
  <si>
    <t>احمد 112</t>
  </si>
  <si>
    <t>احمد 113</t>
  </si>
  <si>
    <t>احمد 114</t>
  </si>
  <si>
    <t>احمد 115</t>
  </si>
  <si>
    <t>احمد 116</t>
  </si>
  <si>
    <t>احمد 117</t>
  </si>
  <si>
    <t>احمد 118</t>
  </si>
  <si>
    <t>احمد 119</t>
  </si>
  <si>
    <t>احمد 120</t>
  </si>
  <si>
    <t>احمد 121</t>
  </si>
  <si>
    <t>احمد 122</t>
  </si>
  <si>
    <t>احمد 123</t>
  </si>
  <si>
    <t>احمد 124</t>
  </si>
  <si>
    <t>احمد 125</t>
  </si>
  <si>
    <t>احمد 126</t>
  </si>
  <si>
    <t>احمد 127</t>
  </si>
  <si>
    <t>احمد 128</t>
  </si>
  <si>
    <t>احمد 129</t>
  </si>
  <si>
    <t>احمد 130</t>
  </si>
  <si>
    <t>احمد 131</t>
  </si>
  <si>
    <t>احمد 132</t>
  </si>
  <si>
    <t>احمد 133</t>
  </si>
  <si>
    <t>احمد 134</t>
  </si>
  <si>
    <t>احمد 135</t>
  </si>
  <si>
    <t>احمد 136</t>
  </si>
  <si>
    <t>احمد 137</t>
  </si>
  <si>
    <t>احمد 138</t>
  </si>
  <si>
    <t>احمد 139</t>
  </si>
  <si>
    <t>احمد 140</t>
  </si>
  <si>
    <t>احمد 141</t>
  </si>
  <si>
    <t>احمد 142</t>
  </si>
  <si>
    <t>احمد 143</t>
  </si>
  <si>
    <t>احمد 144</t>
  </si>
  <si>
    <t>احمد 145</t>
  </si>
  <si>
    <t>احمد 146</t>
  </si>
  <si>
    <t>احمد 147</t>
  </si>
  <si>
    <t>احمد 148</t>
  </si>
  <si>
    <t>احمد 149</t>
  </si>
  <si>
    <t>احمد 150</t>
  </si>
  <si>
    <t>احمد 151</t>
  </si>
  <si>
    <t>احمد 152</t>
  </si>
  <si>
    <t>احمد 153</t>
  </si>
  <si>
    <t>احمد 154</t>
  </si>
  <si>
    <t>احمد 155</t>
  </si>
  <si>
    <t>احمد 156</t>
  </si>
  <si>
    <t>احمد 157</t>
  </si>
  <si>
    <t>احمد 158</t>
  </si>
  <si>
    <t>احمد 159</t>
  </si>
  <si>
    <t>احمد 160</t>
  </si>
  <si>
    <t>احمد 161</t>
  </si>
  <si>
    <t>احمد 162</t>
  </si>
  <si>
    <t>احمد 163</t>
  </si>
  <si>
    <t>احمد 164</t>
  </si>
  <si>
    <t>احمد 165</t>
  </si>
  <si>
    <t>احمد 166</t>
  </si>
  <si>
    <t>احمد 167</t>
  </si>
  <si>
    <t>احمد 168</t>
  </si>
  <si>
    <t>احمد 169</t>
  </si>
  <si>
    <t>احمد 170</t>
  </si>
  <si>
    <t>احمد 171</t>
  </si>
  <si>
    <t>احمد 172</t>
  </si>
  <si>
    <t>احمد 173</t>
  </si>
  <si>
    <t>احمد 174</t>
  </si>
  <si>
    <t>احمد 175</t>
  </si>
  <si>
    <t>احمد 176</t>
  </si>
  <si>
    <t>احمد 177</t>
  </si>
  <si>
    <t>احمد 178</t>
  </si>
  <si>
    <t>احمد 179</t>
  </si>
  <si>
    <t>احمد 180</t>
  </si>
  <si>
    <t>احمد 181</t>
  </si>
  <si>
    <t>احمد 182</t>
  </si>
  <si>
    <t>احمد 183</t>
  </si>
  <si>
    <t>احمد 184</t>
  </si>
  <si>
    <t>احمد 185</t>
  </si>
  <si>
    <t>احمد 186</t>
  </si>
  <si>
    <t>احمد 187</t>
  </si>
  <si>
    <t>احمد 188</t>
  </si>
  <si>
    <t>احمد 189</t>
  </si>
  <si>
    <t>احمد 190</t>
  </si>
  <si>
    <t>احمد 191</t>
  </si>
  <si>
    <t>احمد 192</t>
  </si>
  <si>
    <t>احمد 193</t>
  </si>
  <si>
    <t>احمد 194</t>
  </si>
  <si>
    <t>احمد 195</t>
  </si>
  <si>
    <t>احمد 196</t>
  </si>
  <si>
    <t>احمد 197</t>
  </si>
  <si>
    <t>احمد 198</t>
  </si>
  <si>
    <t>احمد 199</t>
  </si>
  <si>
    <t>احمد 200</t>
  </si>
  <si>
    <t>احمد 201</t>
  </si>
  <si>
    <t>احمد 202</t>
  </si>
  <si>
    <t>احمد 203</t>
  </si>
  <si>
    <t>احمد 204</t>
  </si>
  <si>
    <t>احمد 205</t>
  </si>
  <si>
    <t>احمد 206</t>
  </si>
  <si>
    <t>احمد 207</t>
  </si>
  <si>
    <t>احمد 208</t>
  </si>
  <si>
    <t>احمد 209</t>
  </si>
  <si>
    <t>احمد 210</t>
  </si>
  <si>
    <t>احمد 211</t>
  </si>
  <si>
    <t>احمد 212</t>
  </si>
  <si>
    <t>احمد 213</t>
  </si>
  <si>
    <t>احمد 214</t>
  </si>
  <si>
    <t>احمد 215</t>
  </si>
  <si>
    <t>احمد 216</t>
  </si>
  <si>
    <t>احمد 217</t>
  </si>
  <si>
    <t>احمد 218</t>
  </si>
  <si>
    <t>احمد 219</t>
  </si>
  <si>
    <t>احمد 220</t>
  </si>
  <si>
    <t>احمد 221</t>
  </si>
  <si>
    <t>احمد 222</t>
  </si>
  <si>
    <t>احمد 223</t>
  </si>
  <si>
    <t>احمد 224</t>
  </si>
  <si>
    <t>احمد 225</t>
  </si>
  <si>
    <t>احمد 226</t>
  </si>
  <si>
    <t>احمد 227</t>
  </si>
  <si>
    <t>احمد 228</t>
  </si>
  <si>
    <t>احمد 229</t>
  </si>
  <si>
    <t>احمد 230</t>
  </si>
  <si>
    <t>احمد 231</t>
  </si>
  <si>
    <t>احمد 232</t>
  </si>
  <si>
    <t>احمد 233</t>
  </si>
  <si>
    <t>احمد 234</t>
  </si>
  <si>
    <t>احمد 235</t>
  </si>
  <si>
    <t>احمد 236</t>
  </si>
  <si>
    <t>احمد 237</t>
  </si>
  <si>
    <t>احمد 238</t>
  </si>
  <si>
    <t>احمد 239</t>
  </si>
  <si>
    <t>احمد 240</t>
  </si>
  <si>
    <t>احمد 241</t>
  </si>
  <si>
    <t>احمد 242</t>
  </si>
  <si>
    <t>احمد 243</t>
  </si>
  <si>
    <t>احمد 244</t>
  </si>
  <si>
    <t>احمد 245</t>
  </si>
  <si>
    <t>احمد 246</t>
  </si>
  <si>
    <t>احمد 247</t>
  </si>
  <si>
    <t>احمد 248</t>
  </si>
  <si>
    <t>احمد 249</t>
  </si>
  <si>
    <t>احمد 250</t>
  </si>
  <si>
    <t>احمد 251</t>
  </si>
  <si>
    <t>احمد 252</t>
  </si>
  <si>
    <t>احمد 253</t>
  </si>
  <si>
    <t>احمد 254</t>
  </si>
  <si>
    <t>احمد 255</t>
  </si>
  <si>
    <t>احمد 256</t>
  </si>
  <si>
    <t>احمد 257</t>
  </si>
  <si>
    <t>احمد 258</t>
  </si>
  <si>
    <t>احمد 259</t>
  </si>
  <si>
    <t>احمد 260</t>
  </si>
  <si>
    <t>احمد 261</t>
  </si>
  <si>
    <t>احمد 262</t>
  </si>
  <si>
    <t>احمد 263</t>
  </si>
  <si>
    <t>احمد 264</t>
  </si>
  <si>
    <t>احمد 265</t>
  </si>
  <si>
    <t>احمد 266</t>
  </si>
  <si>
    <t>احمد 267</t>
  </si>
  <si>
    <t>احمد 268</t>
  </si>
  <si>
    <t>احمد 269</t>
  </si>
  <si>
    <t>احمد 270</t>
  </si>
  <si>
    <t>احمد 271</t>
  </si>
  <si>
    <t>احمد 272</t>
  </si>
  <si>
    <t>احمد 273</t>
  </si>
  <si>
    <t>احمد 274</t>
  </si>
  <si>
    <t>احمد 275</t>
  </si>
  <si>
    <t>احمد 276</t>
  </si>
  <si>
    <t>احمد 277</t>
  </si>
  <si>
    <t>احمد 278</t>
  </si>
  <si>
    <t>احمد 279</t>
  </si>
  <si>
    <t>احمد 280</t>
  </si>
  <si>
    <t>احمد 281</t>
  </si>
  <si>
    <t>احمد 282</t>
  </si>
  <si>
    <t>اعضاء هذا المنتدى الرائع والعظيم ... اتمنى ان اجد المساعدة في هذا العمل ... المطلوب موجود بالشيتات وجزاكم الله كل خير .. وجعله الله في ميزان حسناتكم</t>
  </si>
  <si>
    <t>الكود</t>
  </si>
  <si>
    <t>المحافظة</t>
  </si>
  <si>
    <t>القاهرة</t>
  </si>
  <si>
    <t>الإسكندرية</t>
  </si>
  <si>
    <t>بورسعيد</t>
  </si>
  <si>
    <t>السويس</t>
  </si>
  <si>
    <t>دمياط</t>
  </si>
  <si>
    <t>الدقهلية</t>
  </si>
  <si>
    <t>الشرقية</t>
  </si>
  <si>
    <t>القليوبية</t>
  </si>
  <si>
    <t>كفر الشيخ</t>
  </si>
  <si>
    <t>الغربية</t>
  </si>
  <si>
    <t>المنوفية</t>
  </si>
  <si>
    <t>البحيرة</t>
  </si>
  <si>
    <t>الإسماعيلية</t>
  </si>
  <si>
    <t>الجيزة</t>
  </si>
  <si>
    <t>بني سويف</t>
  </si>
  <si>
    <t>الفيوم</t>
  </si>
  <si>
    <t>المنيا</t>
  </si>
  <si>
    <t>أسيوط</t>
  </si>
  <si>
    <t>سوهاج</t>
  </si>
  <si>
    <t>قنا</t>
  </si>
  <si>
    <t>أسوان</t>
  </si>
  <si>
    <t>الأقصر</t>
  </si>
  <si>
    <t>البحر الأحمر</t>
  </si>
  <si>
    <t>الوادى الجديد</t>
  </si>
  <si>
    <t>مطروح</t>
  </si>
  <si>
    <t>شمال سيناء</t>
  </si>
  <si>
    <t>جنوب سيناء</t>
  </si>
  <si>
    <t>خارج الجمهورية</t>
  </si>
  <si>
    <t xml:space="preserve">عمود مساعد لترتيب السن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</si>
</sst>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000]yyyy/mm/dd;@"/>
    <numFmt numFmtId="165" formatCode="[$-F800]dddd\,\ mmmm\ dd\,\ yyyy"/>
  </numFmts>
  <fonts count="4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2"/>
      <color theme="1"/>
      <name val="Times New Roman"/>
      <family val="1"/>
      <scheme val="major"/>
    </font>
    <font>
      <sz val="10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62"/>
      <name val="Arial"/>
      <family val="2"/>
      <charset val="178"/>
    </font>
    <font>
      <b/>
      <sz val="13"/>
      <color indexed="62"/>
      <name val="Arial"/>
      <family val="2"/>
      <charset val="178"/>
    </font>
    <font>
      <b/>
      <sz val="11"/>
      <color indexed="62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b/>
      <sz val="11"/>
      <color indexed="63"/>
      <name val="Arial"/>
      <family val="2"/>
      <charset val="178"/>
    </font>
    <font>
      <b/>
      <sz val="18"/>
      <color indexed="62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b/>
      <sz val="12"/>
      <name val="Arial"/>
      <family val="2"/>
    </font>
    <font>
      <b/>
      <sz val="13"/>
      <name val="Arial"/>
      <family val="2"/>
    </font>
    <font>
      <b/>
      <sz val="16"/>
      <name val="Traditional Arabic"/>
      <family val="1"/>
    </font>
    <font>
      <b/>
      <sz val="18"/>
      <name val="Traditional Arabic"/>
      <family val="1"/>
    </font>
    <font>
      <b/>
      <sz val="14.5"/>
      <name val="Traditional Arabic"/>
      <family val="1"/>
    </font>
    <font>
      <b/>
      <sz val="18"/>
      <color indexed="8"/>
      <name val="Traditional Arabic"/>
      <family val="1"/>
    </font>
    <font>
      <b/>
      <sz val="18"/>
      <color indexed="10"/>
      <name val="Traditional Arabic"/>
      <family val="1"/>
    </font>
    <font>
      <b/>
      <sz val="14"/>
      <name val="Traditional Arabic"/>
      <family val="1"/>
    </font>
    <font>
      <sz val="11"/>
      <color theme="1"/>
      <name val="Arial"/>
      <family val="2"/>
      <charset val="178"/>
    </font>
    <font>
      <b/>
      <sz val="18"/>
      <color rgb="FFFF0000"/>
      <name val="Traditional Arabic"/>
      <family val="1"/>
    </font>
    <font>
      <b/>
      <sz val="17"/>
      <color rgb="FFFF0000"/>
      <name val="Traditional Arabic"/>
      <family val="1"/>
    </font>
    <font>
      <b/>
      <sz val="18"/>
      <color rgb="FF0000FF"/>
      <name val="Traditional Arabic"/>
      <family val="1"/>
    </font>
    <font>
      <b/>
      <sz val="16"/>
      <color rgb="FFFF0000"/>
      <name val="Arial"/>
      <family val="2"/>
    </font>
    <font>
      <b/>
      <sz val="15"/>
      <color theme="0"/>
      <name val="Traditional Arabic"/>
      <family val="1"/>
    </font>
    <font>
      <b/>
      <sz val="12"/>
      <name val="PT Bold Heading"/>
      <charset val="178"/>
    </font>
    <font>
      <b/>
      <sz val="14"/>
      <color theme="1"/>
      <name val="Times New Roman"/>
      <family val="1"/>
      <scheme val="major"/>
    </font>
    <font>
      <b/>
      <sz val="11"/>
      <color theme="1"/>
      <name val="Times New Roman"/>
      <family val="1"/>
      <scheme val="major"/>
    </font>
    <font>
      <b/>
      <sz val="15"/>
      <name val="Arial"/>
      <family val="2"/>
    </font>
    <font>
      <b/>
      <sz val="14"/>
      <name val="Arial"/>
      <family val="2"/>
    </font>
    <font>
      <b/>
      <sz val="16"/>
      <color rgb="FFFF0000"/>
      <name val="Times New Roman"/>
      <family val="1"/>
      <scheme val="major"/>
    </font>
    <font>
      <b/>
      <sz val="16"/>
      <color theme="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1">
    <xf numFmtId="0" fontId="0" fillId="0" borderId="0"/>
    <xf numFmtId="0" fontId="3" fillId="0" borderId="0"/>
    <xf numFmtId="0" fontId="4" fillId="6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5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6" fillId="2" borderId="0" applyNumberFormat="0" applyBorder="0" applyAlignment="0" applyProtection="0"/>
    <xf numFmtId="0" fontId="7" fillId="6" borderId="2" applyNumberFormat="0" applyAlignment="0" applyProtection="0"/>
    <xf numFmtId="0" fontId="8" fillId="17" borderId="4" applyNumberFormat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2" applyNumberFormat="0" applyAlignment="0" applyProtection="0"/>
    <xf numFmtId="0" fontId="15" fillId="0" borderId="3" applyNumberFormat="0" applyFill="0" applyAlignment="0" applyProtection="0"/>
    <xf numFmtId="0" fontId="16" fillId="11" borderId="0" applyNumberFormat="0" applyBorder="0" applyAlignment="0" applyProtection="0"/>
    <xf numFmtId="0" fontId="1" fillId="0" borderId="0"/>
    <xf numFmtId="0" fontId="3" fillId="0" borderId="0"/>
    <xf numFmtId="0" fontId="29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7" borderId="5" applyNumberFormat="0" applyFont="0" applyAlignment="0" applyProtection="0"/>
    <xf numFmtId="0" fontId="17" fillId="6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17" fillId="6" borderId="9" applyNumberFormat="0" applyAlignment="0" applyProtection="0"/>
    <xf numFmtId="0" fontId="14" fillId="5" borderId="2" applyNumberFormat="0" applyAlignment="0" applyProtection="0"/>
    <xf numFmtId="0" fontId="19" fillId="0" borderId="10" applyNumberFormat="0" applyFill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10" fillId="3" borderId="0" applyNumberFormat="0" applyBorder="0" applyAlignment="0" applyProtection="0"/>
    <xf numFmtId="0" fontId="7" fillId="6" borderId="2" applyNumberFormat="0" applyAlignment="0" applyProtection="0"/>
    <xf numFmtId="0" fontId="8" fillId="17" borderId="4" applyNumberFormat="0" applyAlignment="0" applyProtection="0"/>
    <xf numFmtId="0" fontId="15" fillId="0" borderId="3" applyNumberFormat="0" applyFill="0" applyAlignment="0" applyProtection="0"/>
    <xf numFmtId="0" fontId="6" fillId="2" borderId="0" applyNumberFormat="0" applyBorder="0" applyAlignment="0" applyProtection="0"/>
    <xf numFmtId="0" fontId="18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3" fillId="7" borderId="5" applyNumberFormat="0" applyFont="0" applyAlignment="0" applyProtection="0"/>
    <xf numFmtId="0" fontId="20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7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3" fillId="20" borderId="1" xfId="57" applyFont="1" applyFill="1" applyBorder="1" applyAlignment="1" applyProtection="1">
      <alignment horizontal="center" vertical="center" readingOrder="2"/>
      <protection hidden="1"/>
    </xf>
    <xf numFmtId="0" fontId="0" fillId="0" borderId="1" xfId="0" applyBorder="1" applyAlignment="1">
      <alignment shrinkToFit="1"/>
    </xf>
    <xf numFmtId="0" fontId="0" fillId="0" borderId="0" xfId="0" applyAlignment="1">
      <alignment shrinkToFit="1"/>
    </xf>
    <xf numFmtId="0" fontId="36" fillId="0" borderId="0" xfId="0" applyFont="1" applyAlignment="1">
      <alignment vertical="center"/>
    </xf>
    <xf numFmtId="164" fontId="27" fillId="0" borderId="1" xfId="61" applyNumberFormat="1" applyFont="1" applyFill="1" applyBorder="1" applyAlignment="1" applyProtection="1">
      <alignment horizontal="center" vertical="center" shrinkToFit="1" readingOrder="2"/>
      <protection locked="0"/>
    </xf>
    <xf numFmtId="0" fontId="27" fillId="0" borderId="1" xfId="61" applyFont="1" applyFill="1" applyBorder="1" applyAlignment="1" applyProtection="1">
      <alignment horizontal="center" vertical="center" shrinkToFit="1"/>
      <protection locked="0"/>
    </xf>
    <xf numFmtId="0" fontId="31" fillId="0" borderId="1" xfId="61" applyFont="1" applyFill="1" applyBorder="1" applyAlignment="1" applyProtection="1">
      <alignment horizontal="center" vertical="center" shrinkToFit="1"/>
      <protection locked="0"/>
    </xf>
    <xf numFmtId="0" fontId="30" fillId="0" borderId="1" xfId="61" applyFont="1" applyFill="1" applyBorder="1" applyAlignment="1" applyProtection="1">
      <alignment horizontal="center" vertical="center" shrinkToFit="1"/>
      <protection locked="0"/>
    </xf>
    <xf numFmtId="164" fontId="32" fillId="19" borderId="1" xfId="61" applyNumberFormat="1" applyFont="1" applyFill="1" applyBorder="1" applyAlignment="1" applyProtection="1">
      <alignment horizontal="center" vertical="center" shrinkToFit="1" readingOrder="2"/>
      <protection locked="0"/>
    </xf>
    <xf numFmtId="0" fontId="26" fillId="0" borderId="1" xfId="61" applyFont="1" applyFill="1" applyBorder="1" applyAlignment="1" applyProtection="1">
      <alignment horizontal="center" vertical="center" shrinkToFit="1" readingOrder="2"/>
      <protection locked="0"/>
    </xf>
    <xf numFmtId="1" fontId="25" fillId="0" borderId="1" xfId="57" applyNumberFormat="1" applyFont="1" applyBorder="1" applyAlignment="1" applyProtection="1">
      <alignment horizontal="center" vertical="center" readingOrder="2"/>
      <protection locked="0" hidden="1"/>
    </xf>
    <xf numFmtId="0" fontId="23" fillId="0" borderId="1" xfId="57" applyFont="1" applyBorder="1" applyAlignment="1" applyProtection="1">
      <alignment horizontal="center" vertical="center" shrinkToFit="1"/>
      <protection locked="0" hidden="1"/>
    </xf>
    <xf numFmtId="0" fontId="2" fillId="0" borderId="1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22" fillId="0" borderId="1" xfId="57" applyFont="1" applyBorder="1" applyAlignment="1" applyProtection="1">
      <alignment horizontal="center" vertical="center" readingOrder="2"/>
      <protection hidden="1"/>
    </xf>
    <xf numFmtId="0" fontId="23" fillId="19" borderId="1" xfId="57" applyFont="1" applyFill="1" applyBorder="1" applyAlignment="1" applyProtection="1">
      <alignment horizontal="center" vertical="center" readingOrder="2"/>
      <protection hidden="1"/>
    </xf>
    <xf numFmtId="164" fontId="21" fillId="0" borderId="1" xfId="57" applyNumberFormat="1" applyFont="1" applyBorder="1" applyAlignment="1" applyProtection="1">
      <alignment horizontal="center" vertical="center" readingOrder="2"/>
      <protection locked="0"/>
    </xf>
    <xf numFmtId="0" fontId="35" fillId="0" borderId="0" xfId="1" applyFont="1" applyFill="1" applyBorder="1" applyAlignment="1" applyProtection="1">
      <alignment horizontal="center" vertical="center" shrinkToFit="1" readingOrder="2"/>
      <protection locked="0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readingOrder="2"/>
    </xf>
    <xf numFmtId="0" fontId="23" fillId="0" borderId="12" xfId="57" applyFont="1" applyBorder="1" applyAlignment="1" applyProtection="1">
      <alignment horizontal="center" vertical="center" shrinkToFit="1"/>
      <protection locked="0" hidden="1"/>
    </xf>
    <xf numFmtId="1" fontId="25" fillId="0" borderId="12" xfId="57" applyNumberFormat="1" applyFont="1" applyBorder="1" applyAlignment="1" applyProtection="1">
      <alignment horizontal="center" vertical="center" readingOrder="2"/>
      <protection locked="0" hidden="1"/>
    </xf>
    <xf numFmtId="164" fontId="21" fillId="0" borderId="12" xfId="57" applyNumberFormat="1" applyFont="1" applyBorder="1" applyAlignment="1" applyProtection="1">
      <alignment horizontal="center" vertical="center" readingOrder="2"/>
      <protection locked="0"/>
    </xf>
    <xf numFmtId="0" fontId="2" fillId="0" borderId="12" xfId="0" applyFont="1" applyBorder="1" applyAlignment="1">
      <alignment horizontal="center" vertical="center"/>
    </xf>
    <xf numFmtId="14" fontId="35" fillId="0" borderId="19" xfId="1" applyNumberFormat="1" applyFont="1" applyFill="1" applyBorder="1" applyAlignment="1" applyProtection="1">
      <alignment horizontal="center" vertical="center" shrinkToFit="1" readingOrder="2"/>
      <protection hidden="1"/>
    </xf>
    <xf numFmtId="0" fontId="35" fillId="0" borderId="19" xfId="1" applyFont="1" applyFill="1" applyBorder="1" applyAlignment="1" applyProtection="1">
      <alignment horizontal="center" vertical="center" shrinkToFit="1" readingOrder="2"/>
      <protection hidden="1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shrinkToFit="1"/>
    </xf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shrinkToFit="1"/>
    </xf>
    <xf numFmtId="0" fontId="37" fillId="0" borderId="1" xfId="0" applyFont="1" applyBorder="1" applyAlignment="1">
      <alignment horizontal="center" vertical="center" shrinkToFit="1"/>
    </xf>
    <xf numFmtId="0" fontId="37" fillId="0" borderId="1" xfId="0" applyFont="1" applyBorder="1" applyAlignment="1">
      <alignment horizontal="center" vertical="center"/>
    </xf>
    <xf numFmtId="0" fontId="37" fillId="0" borderId="22" xfId="0" applyFont="1" applyBorder="1" applyAlignment="1">
      <alignment vertical="center"/>
    </xf>
    <xf numFmtId="0" fontId="38" fillId="19" borderId="1" xfId="0" applyFont="1" applyFill="1" applyBorder="1" applyAlignment="1" applyProtection="1">
      <alignment horizontal="center" vertical="center" readingOrder="2"/>
      <protection hidden="1"/>
    </xf>
    <xf numFmtId="0" fontId="38" fillId="23" borderId="1" xfId="0" applyFont="1" applyFill="1" applyBorder="1" applyAlignment="1" applyProtection="1">
      <alignment horizontal="center" vertical="center" readingOrder="2"/>
      <protection hidden="1"/>
    </xf>
    <xf numFmtId="0" fontId="38" fillId="24" borderId="1" xfId="0" applyFont="1" applyFill="1" applyBorder="1" applyAlignment="1" applyProtection="1">
      <alignment horizontal="center" vertical="center" readingOrder="2"/>
      <protection hidden="1"/>
    </xf>
    <xf numFmtId="0" fontId="39" fillId="0" borderId="1" xfId="0" applyFont="1" applyFill="1" applyBorder="1" applyAlignment="1" applyProtection="1">
      <alignment horizontal="center" vertical="center" readingOrder="2"/>
      <protection hidden="1"/>
    </xf>
    <xf numFmtId="0" fontId="36" fillId="0" borderId="1" xfId="0" applyFont="1" applyBorder="1" applyAlignment="1">
      <alignment horizontal="center" vertical="center" readingOrder="2"/>
    </xf>
    <xf numFmtId="0" fontId="23" fillId="0" borderId="1" xfId="57" applyFont="1" applyBorder="1" applyAlignment="1" applyProtection="1">
      <alignment horizontal="center" vertical="center"/>
      <protection locked="0" hidden="1"/>
    </xf>
    <xf numFmtId="0" fontId="41" fillId="26" borderId="1" xfId="0" applyFont="1" applyFill="1" applyBorder="1" applyAlignment="1">
      <alignment horizontal="center"/>
    </xf>
    <xf numFmtId="0" fontId="42" fillId="0" borderId="1" xfId="0" applyFont="1" applyBorder="1"/>
    <xf numFmtId="0" fontId="24" fillId="22" borderId="1" xfId="61" applyFont="1" applyFill="1" applyBorder="1" applyAlignment="1" applyProtection="1">
      <alignment horizontal="center" vertical="center"/>
      <protection locked="0"/>
    </xf>
    <xf numFmtId="0" fontId="24" fillId="22" borderId="1" xfId="61" applyFont="1" applyFill="1" applyBorder="1" applyAlignment="1" applyProtection="1">
      <alignment horizontal="center" vertical="center" readingOrder="2"/>
      <protection locked="0"/>
    </xf>
    <xf numFmtId="0" fontId="40" fillId="25" borderId="0" xfId="0" applyFont="1" applyFill="1" applyAlignment="1">
      <alignment horizontal="center" vertical="center" wrapText="1"/>
    </xf>
    <xf numFmtId="0" fontId="35" fillId="0" borderId="15" xfId="1" applyFont="1" applyFill="1" applyBorder="1" applyAlignment="1" applyProtection="1">
      <alignment horizontal="center" vertical="center" shrinkToFit="1" readingOrder="2"/>
      <protection locked="0"/>
    </xf>
    <xf numFmtId="0" fontId="35" fillId="0" borderId="19" xfId="1" applyFont="1" applyFill="1" applyBorder="1" applyAlignment="1" applyProtection="1">
      <alignment horizontal="center" vertical="center" shrinkToFit="1" readingOrder="2"/>
      <protection locked="0"/>
    </xf>
    <xf numFmtId="0" fontId="35" fillId="0" borderId="16" xfId="1" applyFont="1" applyFill="1" applyBorder="1" applyAlignment="1" applyProtection="1">
      <alignment horizontal="center" vertical="center" wrapText="1" shrinkToFit="1" readingOrder="2"/>
      <protection locked="0"/>
    </xf>
    <xf numFmtId="0" fontId="35" fillId="0" borderId="20" xfId="1" applyFont="1" applyFill="1" applyBorder="1" applyAlignment="1" applyProtection="1">
      <alignment horizontal="center" vertical="center" wrapText="1" shrinkToFit="1" readingOrder="2"/>
      <protection locked="0"/>
    </xf>
    <xf numFmtId="0" fontId="35" fillId="0" borderId="17" xfId="1" applyFont="1" applyFill="1" applyBorder="1" applyAlignment="1" applyProtection="1">
      <alignment horizontal="center" vertical="center" shrinkToFit="1" readingOrder="2"/>
      <protection locked="0"/>
    </xf>
    <xf numFmtId="0" fontId="35" fillId="0" borderId="21" xfId="1" applyFont="1" applyFill="1" applyBorder="1" applyAlignment="1" applyProtection="1">
      <alignment horizontal="center" vertical="center" shrinkToFit="1" readingOrder="2"/>
      <protection locked="0"/>
    </xf>
    <xf numFmtId="0" fontId="2" fillId="0" borderId="1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shrinkToFit="1"/>
    </xf>
    <xf numFmtId="0" fontId="2" fillId="0" borderId="19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center" vertical="center" readingOrder="2"/>
    </xf>
    <xf numFmtId="0" fontId="2" fillId="0" borderId="18" xfId="0" applyFont="1" applyFill="1" applyBorder="1" applyAlignment="1">
      <alignment horizontal="center" vertical="center" readingOrder="2"/>
    </xf>
    <xf numFmtId="164" fontId="35" fillId="0" borderId="15" xfId="57" applyNumberFormat="1" applyFont="1" applyFill="1" applyBorder="1" applyAlignment="1" applyProtection="1">
      <alignment horizontal="center" vertical="center" shrinkToFit="1" readingOrder="2"/>
      <protection locked="0"/>
    </xf>
    <xf numFmtId="164" fontId="35" fillId="0" borderId="19" xfId="57" applyNumberFormat="1" applyFont="1" applyFill="1" applyBorder="1" applyAlignment="1" applyProtection="1">
      <alignment horizontal="center" vertical="center" shrinkToFit="1" readingOrder="2"/>
      <protection locked="0"/>
    </xf>
    <xf numFmtId="0" fontId="35" fillId="0" borderId="15" xfId="1" applyFont="1" applyFill="1" applyBorder="1" applyAlignment="1" applyProtection="1">
      <alignment horizontal="center" vertical="center" shrinkToFit="1" readingOrder="2"/>
      <protection hidden="1"/>
    </xf>
    <xf numFmtId="0" fontId="35" fillId="0" borderId="19" xfId="1" applyFont="1" applyFill="1" applyBorder="1" applyAlignment="1" applyProtection="1">
      <alignment horizontal="center" vertical="center" shrinkToFit="1" readingOrder="2"/>
      <protection hidden="1"/>
    </xf>
    <xf numFmtId="164" fontId="33" fillId="0" borderId="15" xfId="1" applyNumberFormat="1" applyFont="1" applyFill="1" applyBorder="1" applyAlignment="1" applyProtection="1">
      <alignment horizontal="center" vertical="center" readingOrder="2"/>
      <protection hidden="1"/>
    </xf>
    <xf numFmtId="0" fontId="28" fillId="21" borderId="11" xfId="57" applyFont="1" applyFill="1" applyBorder="1" applyAlignment="1" applyProtection="1">
      <alignment horizontal="center" vertical="center" wrapText="1" shrinkToFit="1"/>
      <protection hidden="1"/>
    </xf>
    <xf numFmtId="0" fontId="28" fillId="21" borderId="13" xfId="57" applyFont="1" applyFill="1" applyBorder="1" applyAlignment="1" applyProtection="1">
      <alignment horizontal="center" vertical="center" wrapText="1" shrinkToFit="1"/>
      <protection hidden="1"/>
    </xf>
    <xf numFmtId="0" fontId="28" fillId="21" borderId="12" xfId="57" applyFont="1" applyFill="1" applyBorder="1" applyAlignment="1" applyProtection="1">
      <alignment horizontal="center" vertical="center" wrapText="1" shrinkToFit="1"/>
      <protection hidden="1"/>
    </xf>
    <xf numFmtId="0" fontId="24" fillId="21" borderId="1" xfId="57" applyFont="1" applyFill="1" applyBorder="1" applyAlignment="1" applyProtection="1">
      <alignment horizontal="center" vertical="center"/>
      <protection hidden="1"/>
    </xf>
    <xf numFmtId="0" fontId="23" fillId="20" borderId="1" xfId="57" applyFont="1" applyFill="1" applyBorder="1" applyAlignment="1" applyProtection="1">
      <alignment horizontal="center" vertical="center" readingOrder="2"/>
      <protection hidden="1"/>
    </xf>
    <xf numFmtId="0" fontId="24" fillId="19" borderId="1" xfId="57" applyFont="1" applyFill="1" applyBorder="1" applyAlignment="1" applyProtection="1">
      <alignment horizontal="center" vertical="center" readingOrder="2"/>
      <protection hidden="1"/>
    </xf>
    <xf numFmtId="164" fontId="34" fillId="18" borderId="1" xfId="57" applyNumberFormat="1" applyFont="1" applyFill="1" applyBorder="1" applyAlignment="1" applyProtection="1">
      <alignment horizontal="center" vertical="center" readingOrder="2"/>
      <protection hidden="1"/>
    </xf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shrinkToFit="1"/>
    </xf>
    <xf numFmtId="165" fontId="37" fillId="0" borderId="23" xfId="0" applyNumberFormat="1" applyFont="1" applyBorder="1" applyAlignment="1">
      <alignment horizontal="center" vertical="center" readingOrder="2"/>
    </xf>
    <xf numFmtId="165" fontId="37" fillId="0" borderId="24" xfId="0" applyNumberFormat="1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/>
    </xf>
  </cellXfs>
  <cellStyles count="91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20% - تمييز1" xfId="8"/>
    <cellStyle name="20% - تمييز2" xfId="9"/>
    <cellStyle name="20% - تمييز3" xfId="10"/>
    <cellStyle name="20% - تمييز4" xfId="11"/>
    <cellStyle name="20% - تمييز5" xfId="12"/>
    <cellStyle name="20% - تمييز6" xfId="13"/>
    <cellStyle name="40% - Accent1 2" xfId="14"/>
    <cellStyle name="40% - Accent2 2" xfId="15"/>
    <cellStyle name="40% - Accent3 2" xfId="16"/>
    <cellStyle name="40% - Accent4 2" xfId="17"/>
    <cellStyle name="40% - Accent5 2" xfId="18"/>
    <cellStyle name="40% - Accent6 2" xfId="19"/>
    <cellStyle name="40% - تمييز1" xfId="20"/>
    <cellStyle name="40% - تمييز2" xfId="21"/>
    <cellStyle name="40% - تمييز3" xfId="22"/>
    <cellStyle name="40% - تمييز4" xfId="23"/>
    <cellStyle name="40% - تمييز5" xfId="24"/>
    <cellStyle name="40% - تمييز6" xfId="25"/>
    <cellStyle name="60% - Accent1 2" xfId="26"/>
    <cellStyle name="60% - Accent2 2" xfId="27"/>
    <cellStyle name="60% - Accent3 2" xfId="28"/>
    <cellStyle name="60% - Accent4 2" xfId="29"/>
    <cellStyle name="60% - Accent5 2" xfId="30"/>
    <cellStyle name="60% - Accent6 2" xfId="31"/>
    <cellStyle name="60% - تمييز1" xfId="32"/>
    <cellStyle name="60% - تمييز2" xfId="33"/>
    <cellStyle name="60% - تمييز3" xfId="34"/>
    <cellStyle name="60% - تمييز4" xfId="35"/>
    <cellStyle name="60% - تمييز5" xfId="36"/>
    <cellStyle name="60% - تمييز6" xfId="37"/>
    <cellStyle name="Accent1 2" xfId="38"/>
    <cellStyle name="Accent2 2" xfId="39"/>
    <cellStyle name="Accent3 2" xfId="40"/>
    <cellStyle name="Accent4 2" xfId="41"/>
    <cellStyle name="Accent5 2" xfId="42"/>
    <cellStyle name="Accent6 2" xfId="43"/>
    <cellStyle name="Bad 2" xfId="44"/>
    <cellStyle name="Calculation 2" xfId="45"/>
    <cellStyle name="Check Cell 2" xfId="46"/>
    <cellStyle name="Explanatory Text 2" xfId="47"/>
    <cellStyle name="Good 2" xfId="48"/>
    <cellStyle name="Heading 1 2" xfId="49"/>
    <cellStyle name="Heading 2 2" xfId="50"/>
    <cellStyle name="Heading 3 2" xfId="51"/>
    <cellStyle name="Heading 4 2" xfId="52"/>
    <cellStyle name="Input 2" xfId="53"/>
    <cellStyle name="Linked Cell 2" xfId="54"/>
    <cellStyle name="Neutral 2" xfId="55"/>
    <cellStyle name="Normal" xfId="0" builtinId="0"/>
    <cellStyle name="Normal 11" xfId="56"/>
    <cellStyle name="Normal 2" xfId="57"/>
    <cellStyle name="Normal 2 3" xfId="58"/>
    <cellStyle name="Normal 2 3 2" xfId="59"/>
    <cellStyle name="Normal 3" xfId="60"/>
    <cellStyle name="Normal 4" xfId="1"/>
    <cellStyle name="Normal 4 2" xfId="61"/>
    <cellStyle name="Normal 7" xfId="62"/>
    <cellStyle name="Note 2" xfId="63"/>
    <cellStyle name="Output 2" xfId="64"/>
    <cellStyle name="Title 2" xfId="65"/>
    <cellStyle name="Total 2" xfId="66"/>
    <cellStyle name="Warning Text 2" xfId="67"/>
    <cellStyle name="إخراج" xfId="68"/>
    <cellStyle name="إدخال" xfId="69"/>
    <cellStyle name="الإجمالي" xfId="70"/>
    <cellStyle name="تمييز1" xfId="71"/>
    <cellStyle name="تمييز2" xfId="72"/>
    <cellStyle name="تمييز3" xfId="73"/>
    <cellStyle name="تمييز4" xfId="74"/>
    <cellStyle name="تمييز5" xfId="75"/>
    <cellStyle name="تمييز6" xfId="76"/>
    <cellStyle name="جيد" xfId="77"/>
    <cellStyle name="حساب" xfId="78"/>
    <cellStyle name="خلية تدقيق" xfId="79"/>
    <cellStyle name="خلية مرتبطة" xfId="80"/>
    <cellStyle name="سيئ" xfId="81"/>
    <cellStyle name="عنوان" xfId="82"/>
    <cellStyle name="عنوان 1" xfId="83"/>
    <cellStyle name="عنوان 2" xfId="84"/>
    <cellStyle name="عنوان 3" xfId="85"/>
    <cellStyle name="عنوان 4" xfId="86"/>
    <cellStyle name="محايد" xfId="87"/>
    <cellStyle name="ملاحظة" xfId="88"/>
    <cellStyle name="نص تحذير" xfId="89"/>
    <cellStyle name="نص توضيحي" xfId="9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927100</xdr:colOff>
      <xdr:row>12</xdr:row>
      <xdr:rowOff>0</xdr:rowOff>
    </xdr:from>
    <xdr:to>
      <xdr:col>5</xdr:col>
      <xdr:colOff>482600</xdr:colOff>
      <xdr:row>15</xdr:row>
      <xdr:rowOff>177800</xdr:rowOff>
    </xdr:to>
    <xdr:sp macro="" textlink="">
      <xdr:nvSpPr>
        <xdr:cNvPr id="2" name="Oval Callout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1231448200" y="3746500"/>
          <a:ext cx="3009900" cy="1130300"/>
        </a:xfrm>
        <a:prstGeom prst="wedgeEllipseCallout">
          <a:avLst>
            <a:gd name="adj1" fmla="val 92681"/>
            <a:gd name="adj2" fmla="val -4281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/>
            <a:t>احتاج عند كتابة الرقم القومى</a:t>
          </a:r>
          <a:r>
            <a:rPr lang="ar-EG" sz="1200" b="1" baseline="0"/>
            <a:t> يظهر تاريخ الميلاد  في عامود</a:t>
          </a:r>
          <a:r>
            <a:rPr lang="en-US" sz="1200" b="1" baseline="0"/>
            <a:t>D </a:t>
          </a:r>
          <a:r>
            <a:rPr lang="ar-EG" sz="1200" b="1" baseline="0"/>
            <a:t> والمحافظة في العامود </a:t>
          </a:r>
          <a:r>
            <a:rPr lang="en-US" sz="1200" b="1" baseline="0"/>
            <a:t>K</a:t>
          </a:r>
          <a:r>
            <a:rPr lang="ar-EG" sz="1200" b="1" baseline="0"/>
            <a:t> والنوع في  العامود </a:t>
          </a:r>
          <a:r>
            <a:rPr lang="en-US" sz="1200" b="1" baseline="0"/>
            <a:t>L</a:t>
          </a:r>
          <a:endParaRPr lang="ar-EG" sz="1200" b="1"/>
        </a:p>
      </xdr:txBody>
    </xdr:sp>
    <xdr:clientData/>
  </xdr:twoCellAnchor>
  <xdr:twoCellAnchor>
    <xdr:from>
      <xdr:col>15</xdr:col>
      <xdr:colOff>482600</xdr:colOff>
      <xdr:row>12</xdr:row>
      <xdr:rowOff>177800</xdr:rowOff>
    </xdr:from>
    <xdr:to>
      <xdr:col>20</xdr:col>
      <xdr:colOff>266700</xdr:colOff>
      <xdr:row>16</xdr:row>
      <xdr:rowOff>215900</xdr:rowOff>
    </xdr:to>
    <xdr:sp macro="" textlink="">
      <xdr:nvSpPr>
        <xdr:cNvPr id="3" name="Oval Callout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/>
      </xdr:nvSpPr>
      <xdr:spPr>
        <a:xfrm>
          <a:off x="11222164500" y="3924300"/>
          <a:ext cx="3009900" cy="1308100"/>
        </a:xfrm>
        <a:prstGeom prst="wedgeEllipseCallout">
          <a:avLst>
            <a:gd name="adj1" fmla="val 86774"/>
            <a:gd name="adj2" fmla="val -13375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/>
            <a:t>احتاج في هذا العامود </a:t>
          </a:r>
          <a:r>
            <a:rPr lang="ar-EG" sz="1200" b="1" baseline="0"/>
            <a:t>(</a:t>
          </a:r>
          <a:r>
            <a:rPr lang="en-US" sz="1200" b="1" baseline="0"/>
            <a:t>O</a:t>
          </a:r>
          <a:r>
            <a:rPr lang="ar-EG" sz="1200" b="1" baseline="0"/>
            <a:t>) عند اختيار سدد يقوم بكتابة قيمة المبلغ بالعامود (</a:t>
          </a:r>
          <a:r>
            <a:rPr lang="en-US" sz="1200" b="1" baseline="0"/>
            <a:t>Q</a:t>
          </a:r>
          <a:r>
            <a:rPr lang="ar-EG" sz="1200" b="1" baseline="0"/>
            <a:t>) مع اظهار الاسم الذي لم يسدد بلون مختلف</a:t>
          </a:r>
          <a:endParaRPr lang="ar-EG" sz="12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390525</xdr:colOff>
      <xdr:row>2</xdr:row>
      <xdr:rowOff>57150</xdr:rowOff>
    </xdr:from>
    <xdr:to>
      <xdr:col>13</xdr:col>
      <xdr:colOff>571500</xdr:colOff>
      <xdr:row>13</xdr:row>
      <xdr:rowOff>19050</xdr:rowOff>
    </xdr:to>
    <xdr:sp macro="" textlink="">
      <xdr:nvSpPr>
        <xdr:cNvPr id="2" name="Oval Callout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/>
      </xdr:nvSpPr>
      <xdr:spPr>
        <a:xfrm>
          <a:off x="11226660300" y="457200"/>
          <a:ext cx="4591050" cy="2419350"/>
        </a:xfrm>
        <a:prstGeom prst="wedgeEllipseCallout">
          <a:avLst>
            <a:gd name="adj1" fmla="val 71283"/>
            <a:gd name="adj2" fmla="val -6033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400" b="1"/>
            <a:t>في هذه الصفحة احتاج نقل بيانات جميع المتقدمين مرتبة الاسماء</a:t>
          </a:r>
          <a:r>
            <a:rPr lang="ar-EG" sz="1400" b="1" baseline="0"/>
            <a:t> من الاكبر للاصغر مع ترتيب تاريخ الميلاد والسن في اول اكتوبر والرقم القومي ورقم ايصال السداد والمبلغ المدفوع</a:t>
          </a:r>
          <a:endParaRPr lang="ar-EG" sz="14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152399</xdr:colOff>
      <xdr:row>3</xdr:row>
      <xdr:rowOff>133349</xdr:rowOff>
    </xdr:from>
    <xdr:to>
      <xdr:col>9</xdr:col>
      <xdr:colOff>104775</xdr:colOff>
      <xdr:row>10</xdr:row>
      <xdr:rowOff>180974</xdr:rowOff>
    </xdr:to>
    <xdr:sp macro="" textlink="">
      <xdr:nvSpPr>
        <xdr:cNvPr id="2" name="Oval Callout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/>
      </xdr:nvSpPr>
      <xdr:spPr>
        <a:xfrm>
          <a:off x="9514179600" y="847724"/>
          <a:ext cx="3752851" cy="1476375"/>
        </a:xfrm>
        <a:prstGeom prst="wedgeEllipseCallout">
          <a:avLst>
            <a:gd name="adj1" fmla="val 57629"/>
            <a:gd name="adj2" fmla="val -5046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/>
            <a:t>احتاج هنا ان يتم نقل بيانات التلاميذ من شيت المتقدمين مرتب من الاكبر</a:t>
          </a:r>
          <a:r>
            <a:rPr lang="ar-EG" sz="1200" b="1" baseline="0"/>
            <a:t> للاصغر كلاً حسب الفصل او القاعة المسجلة بالعامود </a:t>
          </a:r>
          <a:r>
            <a:rPr lang="en-US" sz="1200" b="1" baseline="0"/>
            <a:t>(N)</a:t>
          </a:r>
          <a:r>
            <a:rPr lang="ar-EG" sz="1200" b="1" baseline="0"/>
            <a:t> مع مراعاة نقل تاريخ الميلاد والسن في 1-10 والنوع والديانة وسداد المصاريف حسب ترتيب الاسماء</a:t>
          </a:r>
          <a:endParaRPr lang="ar-EG" sz="12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3</xdr:row>
      <xdr:rowOff>209550</xdr:rowOff>
    </xdr:from>
    <xdr:to>
      <xdr:col>10</xdr:col>
      <xdr:colOff>38100</xdr:colOff>
      <xdr:row>10</xdr:row>
      <xdr:rowOff>95249</xdr:rowOff>
    </xdr:to>
    <xdr:sp macro="" textlink="">
      <xdr:nvSpPr>
        <xdr:cNvPr id="2" name="Oval Callout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/>
      </xdr:nvSpPr>
      <xdr:spPr>
        <a:xfrm>
          <a:off x="9513665250" y="923925"/>
          <a:ext cx="4362450" cy="1314449"/>
        </a:xfrm>
        <a:prstGeom prst="wedgeEllipseCallout">
          <a:avLst>
            <a:gd name="adj1" fmla="val 57629"/>
            <a:gd name="adj2" fmla="val -5046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/>
            <a:t>احتاج هنا ان يتم نقل بيانات التلاميذ من شيت المتقدمين مرتب من الاكبر</a:t>
          </a:r>
          <a:r>
            <a:rPr lang="ar-EG" sz="1200" b="1" baseline="0"/>
            <a:t> للاصغر كلاً حسب الفصل او القاعة المسجلة بالعامود </a:t>
          </a:r>
          <a:r>
            <a:rPr lang="en-US" sz="1200" b="1" baseline="0"/>
            <a:t>(N)</a:t>
          </a:r>
          <a:r>
            <a:rPr lang="ar-EG" sz="1200" b="1" baseline="0"/>
            <a:t> مع مراعاة نقل تاريخ الميلاد والسن في 1-10 والنوع والديانة وسداد المصاريف</a:t>
          </a:r>
          <a:r>
            <a:rPr lang="en-US" sz="1200" b="1" baseline="0"/>
            <a:t> </a:t>
          </a:r>
          <a:r>
            <a:rPr lang="ar-EG" sz="1200" b="1" baseline="0"/>
            <a:t>حسب ترتيب الاسماء</a:t>
          </a:r>
          <a:endParaRPr lang="ar-EG" sz="12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3</xdr:row>
      <xdr:rowOff>209550</xdr:rowOff>
    </xdr:from>
    <xdr:to>
      <xdr:col>10</xdr:col>
      <xdr:colOff>38100</xdr:colOff>
      <xdr:row>10</xdr:row>
      <xdr:rowOff>95249</xdr:rowOff>
    </xdr:to>
    <xdr:sp macro="" textlink="">
      <xdr:nvSpPr>
        <xdr:cNvPr id="2" name="Oval Callout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SpPr/>
      </xdr:nvSpPr>
      <xdr:spPr>
        <a:xfrm>
          <a:off x="9513665250" y="923925"/>
          <a:ext cx="4362450" cy="1314449"/>
        </a:xfrm>
        <a:prstGeom prst="wedgeEllipseCallout">
          <a:avLst>
            <a:gd name="adj1" fmla="val 57629"/>
            <a:gd name="adj2" fmla="val -5046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/>
            <a:t>احتاج هنا ان يتم نقل بيانات التلاميذ من شيت المتقدمين مرتب من الاكبر</a:t>
          </a:r>
          <a:r>
            <a:rPr lang="ar-EG" sz="1200" b="1" baseline="0"/>
            <a:t> للاصغر كلاً حسب الفصل او القاعة المسجلة بالعامود </a:t>
          </a:r>
          <a:r>
            <a:rPr lang="en-US" sz="1200" b="1" baseline="0"/>
            <a:t>(N)</a:t>
          </a:r>
          <a:r>
            <a:rPr lang="ar-EG" sz="1200" b="1" baseline="0"/>
            <a:t> مع مراعاة نقل تاريخ الميلاد والسن في 1-10 والنوع والديانة وسداد المصاريف</a:t>
          </a:r>
          <a:r>
            <a:rPr lang="en-US" sz="1200" b="1" baseline="0"/>
            <a:t> </a:t>
          </a:r>
          <a:r>
            <a:rPr lang="ar-EG" sz="1200" b="1" baseline="0"/>
            <a:t>حسب ترتيب الاسماء</a:t>
          </a:r>
          <a:endParaRPr lang="ar-EG" sz="12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3</xdr:row>
      <xdr:rowOff>209550</xdr:rowOff>
    </xdr:from>
    <xdr:to>
      <xdr:col>10</xdr:col>
      <xdr:colOff>38100</xdr:colOff>
      <xdr:row>10</xdr:row>
      <xdr:rowOff>95249</xdr:rowOff>
    </xdr:to>
    <xdr:sp macro="" textlink="">
      <xdr:nvSpPr>
        <xdr:cNvPr id="2" name="Oval Callout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/>
      </xdr:nvSpPr>
      <xdr:spPr>
        <a:xfrm>
          <a:off x="9513665250" y="923925"/>
          <a:ext cx="4362450" cy="1314449"/>
        </a:xfrm>
        <a:prstGeom prst="wedgeEllipseCallout">
          <a:avLst>
            <a:gd name="adj1" fmla="val 57629"/>
            <a:gd name="adj2" fmla="val -5046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/>
            <a:t>احتاج هنا ان يتم نقل بيانات التلاميذ من شيت المتقدمين مرتب من الاكبر</a:t>
          </a:r>
          <a:r>
            <a:rPr lang="ar-EG" sz="1200" b="1" baseline="0"/>
            <a:t> للاصغر كلاً حسب الفصل او القاعة المسجلة بالعامود </a:t>
          </a:r>
          <a:r>
            <a:rPr lang="en-US" sz="1200" b="1" baseline="0"/>
            <a:t>(N)</a:t>
          </a:r>
          <a:r>
            <a:rPr lang="ar-EG" sz="1200" b="1" baseline="0"/>
            <a:t> مع مراعاة نقل تاريخ الميلاد والسن في 1-10 والنوع والديانة وسداد المصاريف</a:t>
          </a:r>
          <a:r>
            <a:rPr lang="en-US" sz="1200" b="1" baseline="0"/>
            <a:t> </a:t>
          </a:r>
          <a:r>
            <a:rPr lang="ar-EG" sz="1200" b="1" baseline="0"/>
            <a:t>حسب ترتيب الاسماء</a:t>
          </a:r>
          <a:endParaRPr lang="ar-EG" sz="1200" b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3</xdr:row>
      <xdr:rowOff>209550</xdr:rowOff>
    </xdr:from>
    <xdr:to>
      <xdr:col>10</xdr:col>
      <xdr:colOff>38100</xdr:colOff>
      <xdr:row>10</xdr:row>
      <xdr:rowOff>95249</xdr:rowOff>
    </xdr:to>
    <xdr:sp macro="" textlink="">
      <xdr:nvSpPr>
        <xdr:cNvPr id="2" name="Oval Callout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SpPr/>
      </xdr:nvSpPr>
      <xdr:spPr>
        <a:xfrm>
          <a:off x="9513665250" y="923925"/>
          <a:ext cx="4362450" cy="1314449"/>
        </a:xfrm>
        <a:prstGeom prst="wedgeEllipseCallout">
          <a:avLst>
            <a:gd name="adj1" fmla="val 57629"/>
            <a:gd name="adj2" fmla="val -5046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/>
            <a:t>احتاج هنا ان يتم نقل بيانات التلاميذ من شيت المتقدمين مرتب من الاكبر</a:t>
          </a:r>
          <a:r>
            <a:rPr lang="ar-EG" sz="1200" b="1" baseline="0"/>
            <a:t> للاصغر كلاً حسب الفصل او القاعة المسجلة بالعامود </a:t>
          </a:r>
          <a:r>
            <a:rPr lang="en-US" sz="1200" b="1" baseline="0"/>
            <a:t>(N)</a:t>
          </a:r>
          <a:r>
            <a:rPr lang="ar-EG" sz="1200" b="1" baseline="0"/>
            <a:t> مع مراعاة نقل تاريخ الميلاد والسن في 1-10 والنوع والديانة وسداد المصاريف</a:t>
          </a:r>
          <a:r>
            <a:rPr lang="en-US" sz="1200" b="1" baseline="0"/>
            <a:t> </a:t>
          </a:r>
          <a:r>
            <a:rPr lang="ar-EG" sz="1200" b="1" baseline="0"/>
            <a:t>حسب ترتيب الاسماء</a:t>
          </a:r>
          <a:endParaRPr lang="ar-EG" sz="1200" b="1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3</xdr:row>
      <xdr:rowOff>209550</xdr:rowOff>
    </xdr:from>
    <xdr:to>
      <xdr:col>10</xdr:col>
      <xdr:colOff>38100</xdr:colOff>
      <xdr:row>10</xdr:row>
      <xdr:rowOff>95249</xdr:rowOff>
    </xdr:to>
    <xdr:sp macro="" textlink="">
      <xdr:nvSpPr>
        <xdr:cNvPr id="2" name="Oval Callout 1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SpPr/>
      </xdr:nvSpPr>
      <xdr:spPr>
        <a:xfrm>
          <a:off x="9513665250" y="923925"/>
          <a:ext cx="4362450" cy="1314449"/>
        </a:xfrm>
        <a:prstGeom prst="wedgeEllipseCallout">
          <a:avLst>
            <a:gd name="adj1" fmla="val 57629"/>
            <a:gd name="adj2" fmla="val -5046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/>
            <a:t>احتاج هنا ان يتم نقل بيانات التلاميذ من شيت المتقدمين مرتب من الاكبر</a:t>
          </a:r>
          <a:r>
            <a:rPr lang="ar-EG" sz="1200" b="1" baseline="0"/>
            <a:t> للاصغر كلاً حسب الفصل او القاعة المسجلة بالعامود </a:t>
          </a:r>
          <a:r>
            <a:rPr lang="en-US" sz="1200" b="1" baseline="0"/>
            <a:t>(N)</a:t>
          </a:r>
          <a:r>
            <a:rPr lang="ar-EG" sz="1200" b="1" baseline="0"/>
            <a:t> مع مراعاة نقل تاريخ الميلاد والسن في 1-10 والنوع والديانة وسداد المصاريف</a:t>
          </a:r>
          <a:r>
            <a:rPr lang="en-US" sz="1200" b="1" baseline="0"/>
            <a:t> </a:t>
          </a:r>
          <a:r>
            <a:rPr lang="ar-EG" sz="1200" b="1" baseline="0"/>
            <a:t>حسب ترتيب الاسماء</a:t>
          </a:r>
          <a:endParaRPr lang="ar-EG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rightToLeft="1" workbookViewId="0">
      <selection activeCell="G6" sqref="G6"/>
    </sheetView>
  </sheetViews>
  <sheetFormatPr defaultColWidth="9" defaultRowHeight="15.75" x14ac:dyDescent="0.2"/>
  <cols>
    <col min="1" max="3" width="9" style="1"/>
    <col min="4" max="4" width="42.625" style="1" customWidth="1"/>
    <col min="5" max="16384" width="9" style="1"/>
  </cols>
  <sheetData>
    <row r="2" spans="1:4" ht="29.25" x14ac:dyDescent="0.2">
      <c r="A2" s="46" t="s">
        <v>34</v>
      </c>
      <c r="B2" s="46"/>
      <c r="C2" s="46"/>
      <c r="D2" s="12"/>
    </row>
    <row r="3" spans="1:4" ht="29.25" x14ac:dyDescent="0.2">
      <c r="A3" s="46" t="s">
        <v>40</v>
      </c>
      <c r="B3" s="46"/>
      <c r="C3" s="46"/>
      <c r="D3" s="12"/>
    </row>
    <row r="4" spans="1:4" ht="29.25" x14ac:dyDescent="0.2">
      <c r="A4" s="46" t="s">
        <v>41</v>
      </c>
      <c r="B4" s="46"/>
      <c r="C4" s="46"/>
      <c r="D4" s="11"/>
    </row>
    <row r="5" spans="1:4" ht="29.25" x14ac:dyDescent="0.2">
      <c r="A5" s="46" t="s">
        <v>48</v>
      </c>
      <c r="B5" s="46"/>
      <c r="C5" s="46"/>
      <c r="D5" s="12" t="s">
        <v>49</v>
      </c>
    </row>
    <row r="6" spans="1:4" ht="29.25" x14ac:dyDescent="0.2">
      <c r="A6" s="47" t="s">
        <v>42</v>
      </c>
      <c r="B6" s="47"/>
      <c r="C6" s="47"/>
      <c r="D6" s="10"/>
    </row>
    <row r="7" spans="1:4" ht="29.25" x14ac:dyDescent="0.2">
      <c r="A7" s="47" t="s">
        <v>43</v>
      </c>
      <c r="B7" s="47"/>
      <c r="C7" s="47"/>
      <c r="D7" s="10"/>
    </row>
    <row r="8" spans="1:4" ht="29.25" x14ac:dyDescent="0.2">
      <c r="A8" s="46" t="s">
        <v>44</v>
      </c>
      <c r="B8" s="46"/>
      <c r="C8" s="46"/>
      <c r="D8" s="14" t="s">
        <v>45</v>
      </c>
    </row>
    <row r="9" spans="1:4" ht="29.25" x14ac:dyDescent="0.2">
      <c r="A9" s="46" t="s">
        <v>46</v>
      </c>
      <c r="B9" s="46"/>
      <c r="C9" s="46"/>
      <c r="D9" s="13">
        <v>43739</v>
      </c>
    </row>
    <row r="10" spans="1:4" ht="29.25" x14ac:dyDescent="0.2">
      <c r="A10" s="46" t="s">
        <v>47</v>
      </c>
      <c r="B10" s="46"/>
      <c r="C10" s="46"/>
      <c r="D10" s="9" t="s">
        <v>38</v>
      </c>
    </row>
  </sheetData>
  <mergeCells count="9">
    <mergeCell ref="A9:C9"/>
    <mergeCell ref="A10:C10"/>
    <mergeCell ref="A8:C8"/>
    <mergeCell ref="A2:C2"/>
    <mergeCell ref="A3:C3"/>
    <mergeCell ref="A4:C4"/>
    <mergeCell ref="A5:C5"/>
    <mergeCell ref="A6:C6"/>
    <mergeCell ref="A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4"/>
  <sheetViews>
    <sheetView rightToLeft="1" tabSelected="1" zoomScale="75" zoomScaleNormal="75" workbookViewId="0">
      <selection activeCell="A7" sqref="A7"/>
    </sheetView>
  </sheetViews>
  <sheetFormatPr defaultColWidth="9" defaultRowHeight="15.75" x14ac:dyDescent="0.2"/>
  <cols>
    <col min="1" max="1" width="6.375" style="18" customWidth="1"/>
    <col min="2" max="2" width="29" style="2" customWidth="1"/>
    <col min="3" max="3" width="23.625" style="1" customWidth="1"/>
    <col min="4" max="4" width="14.875" style="1" customWidth="1"/>
    <col min="5" max="10" width="6.75" style="1" customWidth="1"/>
    <col min="11" max="11" width="10.5" style="1" customWidth="1"/>
    <col min="12" max="12" width="9" style="1"/>
    <col min="13" max="14" width="9.375" style="1" customWidth="1"/>
    <col min="15" max="17" width="10" style="1" customWidth="1"/>
    <col min="18" max="18" width="4.375" style="1" customWidth="1"/>
    <col min="19" max="16384" width="9" style="1"/>
  </cols>
  <sheetData>
    <row r="1" spans="1:29" ht="16.5" thickBot="1" x14ac:dyDescent="0.25">
      <c r="D1" s="27"/>
    </row>
    <row r="2" spans="1:29" ht="26.25" x14ac:dyDescent="0.3">
      <c r="A2" s="59" t="s">
        <v>0</v>
      </c>
      <c r="B2" s="57" t="s">
        <v>1</v>
      </c>
      <c r="C2" s="55" t="s">
        <v>2</v>
      </c>
      <c r="D2" s="61" t="s">
        <v>10</v>
      </c>
      <c r="E2" s="63" t="s">
        <v>3</v>
      </c>
      <c r="F2" s="63"/>
      <c r="G2" s="63"/>
      <c r="H2" s="65">
        <v>43739</v>
      </c>
      <c r="I2" s="65"/>
      <c r="J2" s="65"/>
      <c r="K2" s="63" t="s">
        <v>4</v>
      </c>
      <c r="L2" s="63" t="s">
        <v>6</v>
      </c>
      <c r="M2" s="49" t="s">
        <v>5</v>
      </c>
      <c r="N2" s="49" t="s">
        <v>19</v>
      </c>
      <c r="O2" s="49" t="s">
        <v>21</v>
      </c>
      <c r="P2" s="51" t="s">
        <v>39</v>
      </c>
      <c r="Q2" s="53" t="s">
        <v>30</v>
      </c>
      <c r="R2" s="22"/>
      <c r="Y2" s="44" t="s">
        <v>349</v>
      </c>
      <c r="Z2" s="44" t="s">
        <v>350</v>
      </c>
    </row>
    <row r="3" spans="1:29" ht="27" thickBot="1" x14ac:dyDescent="0.3">
      <c r="A3" s="60"/>
      <c r="B3" s="58"/>
      <c r="C3" s="56"/>
      <c r="D3" s="62"/>
      <c r="E3" s="29" t="s">
        <v>7</v>
      </c>
      <c r="F3" s="30" t="s">
        <v>8</v>
      </c>
      <c r="G3" s="30" t="s">
        <v>9</v>
      </c>
      <c r="H3" s="29" t="s">
        <v>7</v>
      </c>
      <c r="I3" s="30" t="s">
        <v>8</v>
      </c>
      <c r="J3" s="30" t="s">
        <v>9</v>
      </c>
      <c r="K3" s="64"/>
      <c r="L3" s="64"/>
      <c r="M3" s="50"/>
      <c r="N3" s="50"/>
      <c r="O3" s="50"/>
      <c r="P3" s="52"/>
      <c r="Q3" s="54"/>
      <c r="R3" s="22"/>
      <c r="T3" s="1" t="s">
        <v>30</v>
      </c>
      <c r="Y3" s="45">
        <v>1</v>
      </c>
      <c r="Z3" s="45" t="s">
        <v>351</v>
      </c>
      <c r="AB3" s="77" t="s">
        <v>379</v>
      </c>
      <c r="AC3" s="77"/>
    </row>
    <row r="4" spans="1:29" ht="24.75" x14ac:dyDescent="0.25">
      <c r="A4" s="24">
        <v>1</v>
      </c>
      <c r="B4" s="25" t="s">
        <v>11</v>
      </c>
      <c r="C4" s="26">
        <v>31402212601224</v>
      </c>
      <c r="D4" s="21">
        <f>IF(C4="","",DATE(IF(LEFT(C4,1)*1=3,20,19)&amp;MID(C4,2,2),MID(C4,4,2),MID(C4,6,2)))</f>
        <v>41691</v>
      </c>
      <c r="E4" s="19">
        <f t="shared" ref="E4:E68" si="0">IF(D4="","",DAY(D4))</f>
        <v>21</v>
      </c>
      <c r="F4" s="19">
        <f t="shared" ref="F4:F11" si="1">IF(D4="","",MONTH(D4))</f>
        <v>2</v>
      </c>
      <c r="G4" s="19">
        <f t="shared" ref="G4:G11" si="2">IF(D4="","",YEAR(D4))</f>
        <v>2014</v>
      </c>
      <c r="H4" s="28">
        <f>IF(D4="","",DATEDIF(D4,$H$2,"md"))</f>
        <v>10</v>
      </c>
      <c r="I4" s="28">
        <f>IF(D4="","",DATEDIF(D4,$H$2,"ym"))</f>
        <v>7</v>
      </c>
      <c r="J4" s="28">
        <f>IF(D4="","",DATEDIF(D4,$H$2,"y"))</f>
        <v>5</v>
      </c>
      <c r="K4" s="28" t="str">
        <f>IF(C4="","",VLOOKUP(MID(C4,8,2)*1,$Y$3:$Z$30,2,0))</f>
        <v>سوهاج</v>
      </c>
      <c r="L4" s="28" t="str">
        <f>IF(C4="","",IF(ISODD(MID(C4,13,1)),"ذكر","انثى"))</f>
        <v>انثى</v>
      </c>
      <c r="M4" s="28" t="s">
        <v>50</v>
      </c>
      <c r="N4" s="28" t="s">
        <v>22</v>
      </c>
      <c r="O4" s="28" t="s">
        <v>27</v>
      </c>
      <c r="P4" s="28">
        <v>12</v>
      </c>
      <c r="Q4" s="28">
        <f>IFERROR(VLOOKUP(O4,$S$4:$T$6,2,0),"")</f>
        <v>400</v>
      </c>
      <c r="R4" s="23"/>
      <c r="S4" s="1" t="s">
        <v>27</v>
      </c>
      <c r="T4" s="1">
        <v>400</v>
      </c>
      <c r="U4" s="1" t="s">
        <v>22</v>
      </c>
      <c r="V4" s="1" t="s">
        <v>50</v>
      </c>
      <c r="Y4" s="45">
        <v>2</v>
      </c>
      <c r="Z4" s="45" t="s">
        <v>352</v>
      </c>
      <c r="AB4" s="3">
        <f>IFERROR(RANK(D4,$D$4:$D$294,1),"")</f>
        <v>7</v>
      </c>
      <c r="AC4" s="3">
        <f>IFERROR(COUNTIF($AB$4:AB4,AB4)+AB4-1,"")</f>
        <v>7</v>
      </c>
    </row>
    <row r="5" spans="1:29" ht="24.75" x14ac:dyDescent="0.25">
      <c r="A5" s="17">
        <v>1</v>
      </c>
      <c r="B5" s="16" t="s">
        <v>12</v>
      </c>
      <c r="C5" s="15">
        <v>31210162602252</v>
      </c>
      <c r="D5" s="21">
        <f t="shared" ref="D5:D68" si="3">IF(C5="","",DATE(IF(LEFT(C5,1)*1=3,20,19)&amp;MID(C5,2,2),MID(C5,4,2),MID(C5,6,2)))</f>
        <v>41198</v>
      </c>
      <c r="E5" s="19">
        <f t="shared" si="0"/>
        <v>16</v>
      </c>
      <c r="F5" s="19">
        <f t="shared" si="1"/>
        <v>10</v>
      </c>
      <c r="G5" s="19">
        <f t="shared" si="2"/>
        <v>2012</v>
      </c>
      <c r="H5" s="28">
        <f t="shared" ref="H5:H68" si="4">IF(D5="","",DATEDIF(D5,$H$2,"md"))</f>
        <v>15</v>
      </c>
      <c r="I5" s="28">
        <f t="shared" ref="I5:I68" si="5">IF(D5="","",DATEDIF(D5,$H$2,"ym"))</f>
        <v>11</v>
      </c>
      <c r="J5" s="3">
        <f t="shared" ref="J5:J11" si="6">IFERROR(DATEDIF(D5,$H$2,"y"),"")</f>
        <v>6</v>
      </c>
      <c r="K5" s="28" t="str">
        <f t="shared" ref="K5:K68" si="7">IF(C5="","",VLOOKUP(MID(C5,8,2)*1,$Y$3:$Z$30,2,0))</f>
        <v>سوهاج</v>
      </c>
      <c r="L5" s="28" t="str">
        <f t="shared" ref="L5:L68" si="8">IF(C5="","",IF(ISODD(MID(C5,13,1)),"ذكر","انثى"))</f>
        <v>ذكر</v>
      </c>
      <c r="M5" s="3" t="s">
        <v>50</v>
      </c>
      <c r="N5" s="3" t="s">
        <v>20</v>
      </c>
      <c r="O5" s="3" t="s">
        <v>27</v>
      </c>
      <c r="P5" s="3">
        <v>13</v>
      </c>
      <c r="Q5" s="28">
        <f t="shared" ref="Q5:Q68" si="9">IFERROR(VLOOKUP(O5,$S$4:$T$6,2,0),"")</f>
        <v>400</v>
      </c>
      <c r="R5" s="23"/>
      <c r="S5" s="1" t="s">
        <v>28</v>
      </c>
      <c r="T5" s="1">
        <v>0</v>
      </c>
      <c r="U5" s="1" t="s">
        <v>20</v>
      </c>
      <c r="V5" s="1" t="s">
        <v>51</v>
      </c>
      <c r="Y5" s="45">
        <v>3</v>
      </c>
      <c r="Z5" s="45" t="s">
        <v>353</v>
      </c>
      <c r="AB5" s="3">
        <f t="shared" ref="AB5:AB68" si="10">IFERROR(RANK(D5,$D$4:$D$294,1),"")</f>
        <v>1</v>
      </c>
      <c r="AC5" s="3">
        <f>IFERROR(COUNTIF($AB$4:AB5,AB5)+AB5-1,"")</f>
        <v>1</v>
      </c>
    </row>
    <row r="6" spans="1:29" ht="24.75" x14ac:dyDescent="0.25">
      <c r="A6" s="17">
        <v>2</v>
      </c>
      <c r="B6" s="16" t="s">
        <v>13</v>
      </c>
      <c r="C6" s="15">
        <v>31404042602185</v>
      </c>
      <c r="D6" s="21">
        <f t="shared" si="3"/>
        <v>41733</v>
      </c>
      <c r="E6" s="19">
        <f t="shared" si="0"/>
        <v>4</v>
      </c>
      <c r="F6" s="19">
        <f t="shared" si="1"/>
        <v>4</v>
      </c>
      <c r="G6" s="19">
        <f t="shared" si="2"/>
        <v>2014</v>
      </c>
      <c r="H6" s="28">
        <f t="shared" si="4"/>
        <v>27</v>
      </c>
      <c r="I6" s="28">
        <f t="shared" si="5"/>
        <v>5</v>
      </c>
      <c r="J6" s="3">
        <f t="shared" si="6"/>
        <v>5</v>
      </c>
      <c r="K6" s="28" t="str">
        <f t="shared" si="7"/>
        <v>سوهاج</v>
      </c>
      <c r="L6" s="28" t="str">
        <f t="shared" si="8"/>
        <v>انثى</v>
      </c>
      <c r="M6" s="3" t="s">
        <v>50</v>
      </c>
      <c r="N6" s="3" t="s">
        <v>23</v>
      </c>
      <c r="O6" s="3" t="s">
        <v>29</v>
      </c>
      <c r="P6" s="3">
        <v>0</v>
      </c>
      <c r="Q6" s="28">
        <f t="shared" si="9"/>
        <v>0</v>
      </c>
      <c r="R6" s="23"/>
      <c r="S6" s="1" t="s">
        <v>29</v>
      </c>
      <c r="T6" s="1">
        <v>0</v>
      </c>
      <c r="U6" s="1" t="s">
        <v>23</v>
      </c>
      <c r="Y6" s="45">
        <v>4</v>
      </c>
      <c r="Z6" s="45" t="s">
        <v>354</v>
      </c>
      <c r="AB6" s="3">
        <f t="shared" si="10"/>
        <v>8</v>
      </c>
      <c r="AC6" s="3">
        <f>IFERROR(COUNTIF($AB$4:AB6,AB6)+AB6-1,"")</f>
        <v>8</v>
      </c>
    </row>
    <row r="7" spans="1:29" ht="24.75" x14ac:dyDescent="0.25">
      <c r="A7" s="17">
        <v>3</v>
      </c>
      <c r="B7" s="16" t="s">
        <v>14</v>
      </c>
      <c r="C7" s="15">
        <v>31210202607309</v>
      </c>
      <c r="D7" s="21">
        <f t="shared" si="3"/>
        <v>41202</v>
      </c>
      <c r="E7" s="19">
        <f t="shared" si="0"/>
        <v>20</v>
      </c>
      <c r="F7" s="19">
        <f t="shared" si="1"/>
        <v>10</v>
      </c>
      <c r="G7" s="19">
        <f t="shared" si="2"/>
        <v>2012</v>
      </c>
      <c r="H7" s="28">
        <f t="shared" si="4"/>
        <v>11</v>
      </c>
      <c r="I7" s="28">
        <f t="shared" si="5"/>
        <v>11</v>
      </c>
      <c r="J7" s="3">
        <f t="shared" si="6"/>
        <v>6</v>
      </c>
      <c r="K7" s="28" t="str">
        <f t="shared" si="7"/>
        <v>سوهاج</v>
      </c>
      <c r="L7" s="28" t="str">
        <f t="shared" si="8"/>
        <v>انثى</v>
      </c>
      <c r="M7" s="3" t="s">
        <v>50</v>
      </c>
      <c r="N7" s="3" t="s">
        <v>24</v>
      </c>
      <c r="O7" s="3" t="s">
        <v>27</v>
      </c>
      <c r="P7" s="3">
        <v>14</v>
      </c>
      <c r="Q7" s="28">
        <f t="shared" si="9"/>
        <v>400</v>
      </c>
      <c r="R7" s="23"/>
      <c r="U7" s="1" t="s">
        <v>24</v>
      </c>
      <c r="Y7" s="45">
        <v>11</v>
      </c>
      <c r="Z7" s="45" t="s">
        <v>355</v>
      </c>
      <c r="AB7" s="3">
        <f t="shared" si="10"/>
        <v>2</v>
      </c>
      <c r="AC7" s="3">
        <f>IFERROR(COUNTIF($AB$4:AB7,AB7)+AB7-1,"")</f>
        <v>2</v>
      </c>
    </row>
    <row r="8" spans="1:29" ht="24.75" x14ac:dyDescent="0.25">
      <c r="A8" s="17">
        <v>4</v>
      </c>
      <c r="B8" s="16" t="s">
        <v>15</v>
      </c>
      <c r="C8" s="15">
        <v>31405012601857</v>
      </c>
      <c r="D8" s="21">
        <f t="shared" si="3"/>
        <v>41760</v>
      </c>
      <c r="E8" s="19">
        <f t="shared" si="0"/>
        <v>1</v>
      </c>
      <c r="F8" s="19">
        <f t="shared" si="1"/>
        <v>5</v>
      </c>
      <c r="G8" s="19">
        <f t="shared" si="2"/>
        <v>2014</v>
      </c>
      <c r="H8" s="28">
        <f t="shared" si="4"/>
        <v>0</v>
      </c>
      <c r="I8" s="28">
        <f t="shared" si="5"/>
        <v>5</v>
      </c>
      <c r="J8" s="3">
        <f t="shared" si="6"/>
        <v>5</v>
      </c>
      <c r="K8" s="28" t="str">
        <f t="shared" si="7"/>
        <v>سوهاج</v>
      </c>
      <c r="L8" s="28" t="str">
        <f t="shared" si="8"/>
        <v>ذكر</v>
      </c>
      <c r="M8" s="3" t="s">
        <v>50</v>
      </c>
      <c r="N8" s="3" t="s">
        <v>20</v>
      </c>
      <c r="O8" s="3" t="s">
        <v>27</v>
      </c>
      <c r="P8" s="3">
        <v>15</v>
      </c>
      <c r="Q8" s="28">
        <f t="shared" si="9"/>
        <v>400</v>
      </c>
      <c r="R8" s="23"/>
      <c r="U8" s="1" t="s">
        <v>25</v>
      </c>
      <c r="Y8" s="45">
        <v>12</v>
      </c>
      <c r="Z8" s="45" t="s">
        <v>356</v>
      </c>
      <c r="AB8" s="3">
        <f t="shared" si="10"/>
        <v>9</v>
      </c>
      <c r="AC8" s="3">
        <f>IFERROR(COUNTIF($AB$4:AB8,AB8)+AB8-1,"")</f>
        <v>9</v>
      </c>
    </row>
    <row r="9" spans="1:29" ht="24.75" x14ac:dyDescent="0.25">
      <c r="A9" s="17">
        <v>5</v>
      </c>
      <c r="B9" s="16" t="s">
        <v>16</v>
      </c>
      <c r="C9" s="15">
        <v>31211012610687</v>
      </c>
      <c r="D9" s="21">
        <f t="shared" si="3"/>
        <v>41214</v>
      </c>
      <c r="E9" s="19">
        <f t="shared" si="0"/>
        <v>1</v>
      </c>
      <c r="F9" s="19">
        <f t="shared" si="1"/>
        <v>11</v>
      </c>
      <c r="G9" s="19">
        <f t="shared" si="2"/>
        <v>2012</v>
      </c>
      <c r="H9" s="28">
        <f t="shared" si="4"/>
        <v>0</v>
      </c>
      <c r="I9" s="28">
        <f t="shared" si="5"/>
        <v>11</v>
      </c>
      <c r="J9" s="3">
        <f t="shared" si="6"/>
        <v>6</v>
      </c>
      <c r="K9" s="28" t="str">
        <f t="shared" si="7"/>
        <v>سوهاج</v>
      </c>
      <c r="L9" s="28" t="str">
        <f t="shared" si="8"/>
        <v>انثى</v>
      </c>
      <c r="M9" s="3" t="s">
        <v>50</v>
      </c>
      <c r="N9" s="3" t="s">
        <v>22</v>
      </c>
      <c r="O9" s="3" t="s">
        <v>28</v>
      </c>
      <c r="P9" s="3">
        <v>0</v>
      </c>
      <c r="Q9" s="28">
        <f t="shared" si="9"/>
        <v>0</v>
      </c>
      <c r="R9" s="23"/>
      <c r="U9" s="1" t="s">
        <v>26</v>
      </c>
      <c r="Y9" s="45">
        <v>13</v>
      </c>
      <c r="Z9" s="45" t="s">
        <v>357</v>
      </c>
      <c r="AB9" s="3">
        <f t="shared" si="10"/>
        <v>3</v>
      </c>
      <c r="AC9" s="3">
        <f>IFERROR(COUNTIF($AB$4:AB9,AB9)+AB9-1,"")</f>
        <v>3</v>
      </c>
    </row>
    <row r="10" spans="1:29" ht="24.75" x14ac:dyDescent="0.25">
      <c r="A10" s="17">
        <v>6</v>
      </c>
      <c r="B10" s="16" t="s">
        <v>17</v>
      </c>
      <c r="C10" s="15">
        <v>31211012610628</v>
      </c>
      <c r="D10" s="21">
        <f t="shared" si="3"/>
        <v>41214</v>
      </c>
      <c r="E10" s="19">
        <f t="shared" si="0"/>
        <v>1</v>
      </c>
      <c r="F10" s="19">
        <f t="shared" si="1"/>
        <v>11</v>
      </c>
      <c r="G10" s="19">
        <f t="shared" si="2"/>
        <v>2012</v>
      </c>
      <c r="H10" s="28">
        <f t="shared" si="4"/>
        <v>0</v>
      </c>
      <c r="I10" s="28">
        <f t="shared" si="5"/>
        <v>11</v>
      </c>
      <c r="J10" s="3">
        <f t="shared" si="6"/>
        <v>6</v>
      </c>
      <c r="K10" s="28" t="str">
        <f t="shared" si="7"/>
        <v>سوهاج</v>
      </c>
      <c r="L10" s="28" t="str">
        <f t="shared" si="8"/>
        <v>انثى</v>
      </c>
      <c r="M10" s="3" t="s">
        <v>50</v>
      </c>
      <c r="N10" s="3" t="s">
        <v>25</v>
      </c>
      <c r="O10" s="3" t="s">
        <v>28</v>
      </c>
      <c r="P10" s="3"/>
      <c r="Q10" s="28">
        <f t="shared" si="9"/>
        <v>0</v>
      </c>
      <c r="R10" s="23"/>
      <c r="Y10" s="45">
        <v>14</v>
      </c>
      <c r="Z10" s="45" t="s">
        <v>358</v>
      </c>
      <c r="AB10" s="3">
        <f t="shared" si="10"/>
        <v>3</v>
      </c>
      <c r="AC10" s="3">
        <f>IFERROR(COUNTIF($AB$4:AB10,AB10)+AB10-1,"")</f>
        <v>4</v>
      </c>
    </row>
    <row r="11" spans="1:29" ht="24.75" x14ac:dyDescent="0.25">
      <c r="A11" s="17">
        <v>7</v>
      </c>
      <c r="B11" s="16" t="s">
        <v>18</v>
      </c>
      <c r="C11" s="15">
        <v>31211012611616</v>
      </c>
      <c r="D11" s="21">
        <f t="shared" si="3"/>
        <v>41214</v>
      </c>
      <c r="E11" s="19">
        <f t="shared" si="0"/>
        <v>1</v>
      </c>
      <c r="F11" s="19">
        <f t="shared" si="1"/>
        <v>11</v>
      </c>
      <c r="G11" s="19">
        <f t="shared" si="2"/>
        <v>2012</v>
      </c>
      <c r="H11" s="28">
        <f t="shared" si="4"/>
        <v>0</v>
      </c>
      <c r="I11" s="28">
        <f t="shared" si="5"/>
        <v>11</v>
      </c>
      <c r="J11" s="3">
        <f t="shared" si="6"/>
        <v>6</v>
      </c>
      <c r="K11" s="28" t="str">
        <f t="shared" si="7"/>
        <v>سوهاج</v>
      </c>
      <c r="L11" s="28" t="str">
        <f t="shared" si="8"/>
        <v>ذكر</v>
      </c>
      <c r="M11" s="3" t="s">
        <v>50</v>
      </c>
      <c r="N11" s="3" t="s">
        <v>23</v>
      </c>
      <c r="O11" s="3" t="s">
        <v>27</v>
      </c>
      <c r="P11" s="3">
        <v>16</v>
      </c>
      <c r="Q11" s="28">
        <f t="shared" si="9"/>
        <v>400</v>
      </c>
      <c r="R11" s="23"/>
      <c r="Y11" s="45">
        <v>15</v>
      </c>
      <c r="Z11" s="45" t="s">
        <v>359</v>
      </c>
      <c r="AB11" s="3">
        <f t="shared" si="10"/>
        <v>3</v>
      </c>
      <c r="AC11" s="3">
        <f>IFERROR(COUNTIF($AB$4:AB11,AB11)+AB11-1,"")</f>
        <v>5</v>
      </c>
    </row>
    <row r="12" spans="1:29" ht="24.75" x14ac:dyDescent="0.25">
      <c r="A12" s="17">
        <v>8</v>
      </c>
      <c r="B12" s="43" t="s">
        <v>52</v>
      </c>
      <c r="C12" s="15">
        <v>31310132601116</v>
      </c>
      <c r="D12" s="21">
        <f t="shared" si="3"/>
        <v>41560</v>
      </c>
      <c r="E12" s="19">
        <f t="shared" si="0"/>
        <v>13</v>
      </c>
      <c r="F12" s="19">
        <f t="shared" ref="F12:F75" si="11">IF(D12="","",MONTH(D12))</f>
        <v>10</v>
      </c>
      <c r="G12" s="19">
        <f t="shared" ref="G12:G75" si="12">IF(D12="","",YEAR(D12))</f>
        <v>2013</v>
      </c>
      <c r="H12" s="28">
        <f t="shared" si="4"/>
        <v>18</v>
      </c>
      <c r="I12" s="28">
        <f t="shared" si="5"/>
        <v>11</v>
      </c>
      <c r="J12" s="3">
        <f t="shared" ref="J12:J75" si="13">IFERROR(DATEDIF(D12,$H$2,"y"),"")</f>
        <v>5</v>
      </c>
      <c r="K12" s="28" t="str">
        <f t="shared" si="7"/>
        <v>سوهاج</v>
      </c>
      <c r="L12" s="28" t="str">
        <f t="shared" si="8"/>
        <v>ذكر</v>
      </c>
      <c r="M12" s="3" t="s">
        <v>51</v>
      </c>
      <c r="N12" s="3" t="s">
        <v>25</v>
      </c>
      <c r="O12" s="3" t="s">
        <v>27</v>
      </c>
      <c r="P12" s="3">
        <v>17</v>
      </c>
      <c r="Q12" s="28">
        <f t="shared" si="9"/>
        <v>400</v>
      </c>
      <c r="R12" s="23"/>
      <c r="Y12" s="45">
        <v>16</v>
      </c>
      <c r="Z12" s="45" t="s">
        <v>360</v>
      </c>
      <c r="AB12" s="3">
        <f t="shared" si="10"/>
        <v>6</v>
      </c>
      <c r="AC12" s="3">
        <f>IFERROR(COUNTIF($AB$4:AB12,AB12)+AB12-1,"")</f>
        <v>6</v>
      </c>
    </row>
    <row r="13" spans="1:29" ht="24.75" x14ac:dyDescent="0.25">
      <c r="A13" s="17">
        <v>9</v>
      </c>
      <c r="B13" s="16" t="s">
        <v>66</v>
      </c>
      <c r="C13" s="15"/>
      <c r="D13" s="21" t="str">
        <f t="shared" si="3"/>
        <v/>
      </c>
      <c r="E13" s="19" t="str">
        <f t="shared" si="0"/>
        <v/>
      </c>
      <c r="F13" s="19" t="str">
        <f t="shared" si="11"/>
        <v/>
      </c>
      <c r="G13" s="19" t="str">
        <f t="shared" si="12"/>
        <v/>
      </c>
      <c r="H13" s="28" t="str">
        <f t="shared" si="4"/>
        <v/>
      </c>
      <c r="I13" s="28" t="str">
        <f t="shared" si="5"/>
        <v/>
      </c>
      <c r="J13" s="3" t="str">
        <f t="shared" si="13"/>
        <v/>
      </c>
      <c r="K13" s="28" t="str">
        <f t="shared" si="7"/>
        <v/>
      </c>
      <c r="L13" s="28" t="str">
        <f t="shared" si="8"/>
        <v/>
      </c>
      <c r="M13" s="3"/>
      <c r="N13" s="3"/>
      <c r="O13" s="3"/>
      <c r="P13" s="3"/>
      <c r="Q13" s="28" t="str">
        <f t="shared" si="9"/>
        <v/>
      </c>
      <c r="R13" s="23"/>
      <c r="S13" s="48" t="s">
        <v>348</v>
      </c>
      <c r="T13" s="48"/>
      <c r="U13" s="48"/>
      <c r="V13" s="48"/>
      <c r="Y13" s="45">
        <v>17</v>
      </c>
      <c r="Z13" s="45" t="s">
        <v>361</v>
      </c>
      <c r="AB13" s="3" t="str">
        <f t="shared" si="10"/>
        <v/>
      </c>
      <c r="AC13" s="3" t="str">
        <f>IFERROR(COUNTIF($AB$4:AB13,AB13)+AB13-1,"")</f>
        <v/>
      </c>
    </row>
    <row r="14" spans="1:29" ht="24.75" x14ac:dyDescent="0.25">
      <c r="A14" s="17">
        <v>10</v>
      </c>
      <c r="B14" s="16" t="s">
        <v>67</v>
      </c>
      <c r="C14" s="15"/>
      <c r="D14" s="21" t="str">
        <f t="shared" si="3"/>
        <v/>
      </c>
      <c r="E14" s="19" t="str">
        <f t="shared" si="0"/>
        <v/>
      </c>
      <c r="F14" s="19" t="str">
        <f t="shared" si="11"/>
        <v/>
      </c>
      <c r="G14" s="19" t="str">
        <f t="shared" si="12"/>
        <v/>
      </c>
      <c r="H14" s="28" t="str">
        <f t="shared" si="4"/>
        <v/>
      </c>
      <c r="I14" s="28" t="str">
        <f t="shared" si="5"/>
        <v/>
      </c>
      <c r="J14" s="3" t="str">
        <f t="shared" si="13"/>
        <v/>
      </c>
      <c r="K14" s="28" t="str">
        <f t="shared" si="7"/>
        <v/>
      </c>
      <c r="L14" s="28" t="str">
        <f t="shared" si="8"/>
        <v/>
      </c>
      <c r="M14" s="3"/>
      <c r="N14" s="3"/>
      <c r="O14" s="3"/>
      <c r="P14" s="3"/>
      <c r="Q14" s="28" t="str">
        <f t="shared" si="9"/>
        <v/>
      </c>
      <c r="R14" s="23"/>
      <c r="S14" s="48"/>
      <c r="T14" s="48"/>
      <c r="U14" s="48"/>
      <c r="V14" s="48"/>
      <c r="Y14" s="45">
        <v>18</v>
      </c>
      <c r="Z14" s="45" t="s">
        <v>362</v>
      </c>
      <c r="AB14" s="3" t="str">
        <f t="shared" si="10"/>
        <v/>
      </c>
      <c r="AC14" s="3" t="str">
        <f>IFERROR(COUNTIF($AB$4:AB14,AB14)+AB14-1,"")</f>
        <v/>
      </c>
    </row>
    <row r="15" spans="1:29" ht="24.75" x14ac:dyDescent="0.25">
      <c r="A15" s="17">
        <v>11</v>
      </c>
      <c r="B15" s="16" t="s">
        <v>68</v>
      </c>
      <c r="C15" s="15"/>
      <c r="D15" s="21" t="str">
        <f t="shared" si="3"/>
        <v/>
      </c>
      <c r="E15" s="19" t="str">
        <f t="shared" si="0"/>
        <v/>
      </c>
      <c r="F15" s="19" t="str">
        <f t="shared" si="11"/>
        <v/>
      </c>
      <c r="G15" s="19" t="str">
        <f t="shared" si="12"/>
        <v/>
      </c>
      <c r="H15" s="28" t="str">
        <f t="shared" si="4"/>
        <v/>
      </c>
      <c r="I15" s="28" t="str">
        <f t="shared" si="5"/>
        <v/>
      </c>
      <c r="J15" s="3" t="str">
        <f t="shared" si="13"/>
        <v/>
      </c>
      <c r="K15" s="28" t="str">
        <f t="shared" si="7"/>
        <v/>
      </c>
      <c r="L15" s="28" t="str">
        <f t="shared" si="8"/>
        <v/>
      </c>
      <c r="M15" s="3"/>
      <c r="N15" s="3"/>
      <c r="O15" s="3"/>
      <c r="P15" s="3"/>
      <c r="Q15" s="28" t="str">
        <f t="shared" si="9"/>
        <v/>
      </c>
      <c r="R15" s="23"/>
      <c r="S15" s="48"/>
      <c r="T15" s="48"/>
      <c r="U15" s="48"/>
      <c r="V15" s="48"/>
      <c r="Y15" s="45">
        <v>19</v>
      </c>
      <c r="Z15" s="45" t="s">
        <v>363</v>
      </c>
      <c r="AB15" s="3" t="str">
        <f t="shared" si="10"/>
        <v/>
      </c>
      <c r="AC15" s="3" t="str">
        <f>IFERROR(COUNTIF($AB$4:AB15,AB15)+AB15-1,"")</f>
        <v/>
      </c>
    </row>
    <row r="16" spans="1:29" ht="24.75" x14ac:dyDescent="0.25">
      <c r="A16" s="17">
        <v>12</v>
      </c>
      <c r="B16" s="16" t="s">
        <v>69</v>
      </c>
      <c r="C16" s="15"/>
      <c r="D16" s="21" t="str">
        <f t="shared" si="3"/>
        <v/>
      </c>
      <c r="E16" s="19" t="str">
        <f t="shared" si="0"/>
        <v/>
      </c>
      <c r="F16" s="19" t="str">
        <f t="shared" si="11"/>
        <v/>
      </c>
      <c r="G16" s="19" t="str">
        <f t="shared" si="12"/>
        <v/>
      </c>
      <c r="H16" s="28" t="str">
        <f t="shared" si="4"/>
        <v/>
      </c>
      <c r="I16" s="28" t="str">
        <f t="shared" si="5"/>
        <v/>
      </c>
      <c r="J16" s="3" t="str">
        <f t="shared" si="13"/>
        <v/>
      </c>
      <c r="K16" s="28" t="str">
        <f t="shared" si="7"/>
        <v/>
      </c>
      <c r="L16" s="28" t="str">
        <f t="shared" si="8"/>
        <v/>
      </c>
      <c r="M16" s="3"/>
      <c r="N16" s="3"/>
      <c r="O16" s="3"/>
      <c r="P16" s="3"/>
      <c r="Q16" s="28" t="str">
        <f t="shared" si="9"/>
        <v/>
      </c>
      <c r="R16" s="23"/>
      <c r="S16" s="48"/>
      <c r="T16" s="48"/>
      <c r="U16" s="48"/>
      <c r="V16" s="48"/>
      <c r="Y16" s="45">
        <v>21</v>
      </c>
      <c r="Z16" s="45" t="s">
        <v>364</v>
      </c>
      <c r="AB16" s="3" t="str">
        <f t="shared" si="10"/>
        <v/>
      </c>
      <c r="AC16" s="3" t="str">
        <f>IFERROR(COUNTIF($AB$4:AB16,AB16)+AB16-1,"")</f>
        <v/>
      </c>
    </row>
    <row r="17" spans="1:29" ht="24.75" x14ac:dyDescent="0.25">
      <c r="A17" s="17">
        <v>13</v>
      </c>
      <c r="B17" s="16" t="s">
        <v>70</v>
      </c>
      <c r="C17" s="15"/>
      <c r="D17" s="21" t="str">
        <f t="shared" si="3"/>
        <v/>
      </c>
      <c r="E17" s="19" t="str">
        <f t="shared" si="0"/>
        <v/>
      </c>
      <c r="F17" s="19" t="str">
        <f t="shared" si="11"/>
        <v/>
      </c>
      <c r="G17" s="19" t="str">
        <f t="shared" si="12"/>
        <v/>
      </c>
      <c r="H17" s="28" t="str">
        <f t="shared" si="4"/>
        <v/>
      </c>
      <c r="I17" s="28" t="str">
        <f t="shared" si="5"/>
        <v/>
      </c>
      <c r="J17" s="3" t="str">
        <f t="shared" si="13"/>
        <v/>
      </c>
      <c r="K17" s="28" t="str">
        <f t="shared" si="7"/>
        <v/>
      </c>
      <c r="L17" s="28" t="str">
        <f t="shared" si="8"/>
        <v/>
      </c>
      <c r="M17" s="3"/>
      <c r="N17" s="3"/>
      <c r="O17" s="3"/>
      <c r="P17" s="3"/>
      <c r="Q17" s="28" t="str">
        <f t="shared" si="9"/>
        <v/>
      </c>
      <c r="R17" s="23"/>
      <c r="Y17" s="45">
        <v>22</v>
      </c>
      <c r="Z17" s="45" t="s">
        <v>365</v>
      </c>
      <c r="AB17" s="3" t="str">
        <f t="shared" si="10"/>
        <v/>
      </c>
      <c r="AC17" s="3" t="str">
        <f>IFERROR(COUNTIF($AB$4:AB17,AB17)+AB17-1,"")</f>
        <v/>
      </c>
    </row>
    <row r="18" spans="1:29" ht="24.75" x14ac:dyDescent="0.25">
      <c r="A18" s="17">
        <v>14</v>
      </c>
      <c r="B18" s="16" t="s">
        <v>71</v>
      </c>
      <c r="C18" s="15"/>
      <c r="D18" s="21" t="str">
        <f t="shared" si="3"/>
        <v/>
      </c>
      <c r="E18" s="19" t="str">
        <f t="shared" si="0"/>
        <v/>
      </c>
      <c r="F18" s="19" t="str">
        <f t="shared" si="11"/>
        <v/>
      </c>
      <c r="G18" s="19" t="str">
        <f t="shared" si="12"/>
        <v/>
      </c>
      <c r="H18" s="28" t="str">
        <f t="shared" si="4"/>
        <v/>
      </c>
      <c r="I18" s="28" t="str">
        <f t="shared" si="5"/>
        <v/>
      </c>
      <c r="J18" s="3" t="str">
        <f t="shared" si="13"/>
        <v/>
      </c>
      <c r="K18" s="28" t="str">
        <f t="shared" si="7"/>
        <v/>
      </c>
      <c r="L18" s="28" t="str">
        <f t="shared" si="8"/>
        <v/>
      </c>
      <c r="M18" s="3"/>
      <c r="N18" s="3"/>
      <c r="O18" s="3"/>
      <c r="P18" s="3"/>
      <c r="Q18" s="28" t="str">
        <f t="shared" si="9"/>
        <v/>
      </c>
      <c r="R18" s="23"/>
      <c r="Y18" s="45">
        <v>23</v>
      </c>
      <c r="Z18" s="45" t="s">
        <v>366</v>
      </c>
      <c r="AB18" s="3" t="str">
        <f t="shared" si="10"/>
        <v/>
      </c>
      <c r="AC18" s="3" t="str">
        <f>IFERROR(COUNTIF($AB$4:AB18,AB18)+AB18-1,"")</f>
        <v/>
      </c>
    </row>
    <row r="19" spans="1:29" ht="24.75" x14ac:dyDescent="0.25">
      <c r="A19" s="17">
        <v>15</v>
      </c>
      <c r="B19" s="16" t="s">
        <v>72</v>
      </c>
      <c r="C19" s="15"/>
      <c r="D19" s="21" t="str">
        <f t="shared" si="3"/>
        <v/>
      </c>
      <c r="E19" s="19" t="str">
        <f t="shared" si="0"/>
        <v/>
      </c>
      <c r="F19" s="19" t="str">
        <f t="shared" si="11"/>
        <v/>
      </c>
      <c r="G19" s="19" t="str">
        <f t="shared" si="12"/>
        <v/>
      </c>
      <c r="H19" s="28" t="str">
        <f t="shared" si="4"/>
        <v/>
      </c>
      <c r="I19" s="28" t="str">
        <f t="shared" si="5"/>
        <v/>
      </c>
      <c r="J19" s="3" t="str">
        <f t="shared" si="13"/>
        <v/>
      </c>
      <c r="K19" s="28" t="str">
        <f t="shared" si="7"/>
        <v/>
      </c>
      <c r="L19" s="28" t="str">
        <f t="shared" si="8"/>
        <v/>
      </c>
      <c r="M19" s="3"/>
      <c r="N19" s="3"/>
      <c r="O19" s="3"/>
      <c r="P19" s="3"/>
      <c r="Q19" s="28" t="str">
        <f t="shared" si="9"/>
        <v/>
      </c>
      <c r="R19" s="23"/>
      <c r="Y19" s="45">
        <v>24</v>
      </c>
      <c r="Z19" s="45" t="s">
        <v>367</v>
      </c>
      <c r="AB19" s="3" t="str">
        <f t="shared" si="10"/>
        <v/>
      </c>
      <c r="AC19" s="3" t="str">
        <f>IFERROR(COUNTIF($AB$4:AB19,AB19)+AB19-1,"")</f>
        <v/>
      </c>
    </row>
    <row r="20" spans="1:29" ht="24.75" x14ac:dyDescent="0.25">
      <c r="A20" s="17">
        <v>16</v>
      </c>
      <c r="B20" s="16" t="s">
        <v>73</v>
      </c>
      <c r="C20" s="15"/>
      <c r="D20" s="21" t="str">
        <f t="shared" si="3"/>
        <v/>
      </c>
      <c r="E20" s="19" t="str">
        <f t="shared" si="0"/>
        <v/>
      </c>
      <c r="F20" s="19" t="str">
        <f t="shared" si="11"/>
        <v/>
      </c>
      <c r="G20" s="19" t="str">
        <f t="shared" si="12"/>
        <v/>
      </c>
      <c r="H20" s="28" t="str">
        <f t="shared" si="4"/>
        <v/>
      </c>
      <c r="I20" s="28" t="str">
        <f t="shared" si="5"/>
        <v/>
      </c>
      <c r="J20" s="3" t="str">
        <f t="shared" si="13"/>
        <v/>
      </c>
      <c r="K20" s="28" t="str">
        <f t="shared" si="7"/>
        <v/>
      </c>
      <c r="L20" s="28" t="str">
        <f t="shared" si="8"/>
        <v/>
      </c>
      <c r="M20" s="3"/>
      <c r="N20" s="3"/>
      <c r="O20" s="3"/>
      <c r="P20" s="3"/>
      <c r="Q20" s="28" t="str">
        <f t="shared" si="9"/>
        <v/>
      </c>
      <c r="R20" s="23"/>
      <c r="Y20" s="45">
        <v>25</v>
      </c>
      <c r="Z20" s="45" t="s">
        <v>368</v>
      </c>
      <c r="AB20" s="3" t="str">
        <f t="shared" si="10"/>
        <v/>
      </c>
      <c r="AC20" s="3" t="str">
        <f>IFERROR(COUNTIF($AB$4:AB20,AB20)+AB20-1,"")</f>
        <v/>
      </c>
    </row>
    <row r="21" spans="1:29" ht="24.75" x14ac:dyDescent="0.25">
      <c r="A21" s="17">
        <v>17</v>
      </c>
      <c r="B21" s="16" t="s">
        <v>74</v>
      </c>
      <c r="C21" s="15"/>
      <c r="D21" s="21" t="str">
        <f t="shared" si="3"/>
        <v/>
      </c>
      <c r="E21" s="19" t="str">
        <f t="shared" si="0"/>
        <v/>
      </c>
      <c r="F21" s="19" t="str">
        <f t="shared" si="11"/>
        <v/>
      </c>
      <c r="G21" s="19" t="str">
        <f t="shared" si="12"/>
        <v/>
      </c>
      <c r="H21" s="28" t="str">
        <f t="shared" si="4"/>
        <v/>
      </c>
      <c r="I21" s="28" t="str">
        <f t="shared" si="5"/>
        <v/>
      </c>
      <c r="J21" s="3" t="str">
        <f t="shared" si="13"/>
        <v/>
      </c>
      <c r="K21" s="28" t="str">
        <f t="shared" si="7"/>
        <v/>
      </c>
      <c r="L21" s="28" t="str">
        <f t="shared" si="8"/>
        <v/>
      </c>
      <c r="M21" s="3"/>
      <c r="N21" s="3"/>
      <c r="O21" s="3"/>
      <c r="P21" s="3"/>
      <c r="Q21" s="28" t="str">
        <f t="shared" si="9"/>
        <v/>
      </c>
      <c r="R21" s="23"/>
      <c r="Y21" s="45">
        <v>26</v>
      </c>
      <c r="Z21" s="45" t="s">
        <v>369</v>
      </c>
      <c r="AB21" s="3" t="str">
        <f t="shared" si="10"/>
        <v/>
      </c>
      <c r="AC21" s="3" t="str">
        <f>IFERROR(COUNTIF($AB$4:AB21,AB21)+AB21-1,"")</f>
        <v/>
      </c>
    </row>
    <row r="22" spans="1:29" ht="24.75" x14ac:dyDescent="0.25">
      <c r="A22" s="17">
        <v>18</v>
      </c>
      <c r="B22" s="16" t="s">
        <v>75</v>
      </c>
      <c r="C22" s="15"/>
      <c r="D22" s="21" t="str">
        <f t="shared" si="3"/>
        <v/>
      </c>
      <c r="E22" s="19" t="str">
        <f t="shared" si="0"/>
        <v/>
      </c>
      <c r="F22" s="19" t="str">
        <f t="shared" si="11"/>
        <v/>
      </c>
      <c r="G22" s="19" t="str">
        <f t="shared" si="12"/>
        <v/>
      </c>
      <c r="H22" s="28" t="str">
        <f t="shared" si="4"/>
        <v/>
      </c>
      <c r="I22" s="28" t="str">
        <f t="shared" si="5"/>
        <v/>
      </c>
      <c r="J22" s="3" t="str">
        <f t="shared" si="13"/>
        <v/>
      </c>
      <c r="K22" s="28" t="str">
        <f t="shared" si="7"/>
        <v/>
      </c>
      <c r="L22" s="28" t="str">
        <f t="shared" si="8"/>
        <v/>
      </c>
      <c r="M22" s="3"/>
      <c r="N22" s="3"/>
      <c r="O22" s="3"/>
      <c r="P22" s="3"/>
      <c r="Q22" s="28" t="str">
        <f t="shared" si="9"/>
        <v/>
      </c>
      <c r="R22" s="23"/>
      <c r="Y22" s="45">
        <v>27</v>
      </c>
      <c r="Z22" s="45" t="s">
        <v>370</v>
      </c>
      <c r="AB22" s="3" t="str">
        <f t="shared" si="10"/>
        <v/>
      </c>
      <c r="AC22" s="3" t="str">
        <f>IFERROR(COUNTIF($AB$4:AB22,AB22)+AB22-1,"")</f>
        <v/>
      </c>
    </row>
    <row r="23" spans="1:29" ht="24.75" x14ac:dyDescent="0.25">
      <c r="A23" s="17">
        <v>19</v>
      </c>
      <c r="B23" s="16" t="s">
        <v>76</v>
      </c>
      <c r="C23" s="15"/>
      <c r="D23" s="21" t="str">
        <f t="shared" si="3"/>
        <v/>
      </c>
      <c r="E23" s="19" t="str">
        <f t="shared" si="0"/>
        <v/>
      </c>
      <c r="F23" s="19" t="str">
        <f t="shared" si="11"/>
        <v/>
      </c>
      <c r="G23" s="19" t="str">
        <f t="shared" si="12"/>
        <v/>
      </c>
      <c r="H23" s="28" t="str">
        <f t="shared" si="4"/>
        <v/>
      </c>
      <c r="I23" s="28" t="str">
        <f t="shared" si="5"/>
        <v/>
      </c>
      <c r="J23" s="3" t="str">
        <f t="shared" si="13"/>
        <v/>
      </c>
      <c r="K23" s="28" t="str">
        <f t="shared" si="7"/>
        <v/>
      </c>
      <c r="L23" s="28" t="str">
        <f t="shared" si="8"/>
        <v/>
      </c>
      <c r="M23" s="3"/>
      <c r="N23" s="3"/>
      <c r="O23" s="3"/>
      <c r="P23" s="3"/>
      <c r="Q23" s="28" t="str">
        <f t="shared" si="9"/>
        <v/>
      </c>
      <c r="R23" s="23"/>
      <c r="Y23" s="45">
        <v>28</v>
      </c>
      <c r="Z23" s="45" t="s">
        <v>371</v>
      </c>
      <c r="AB23" s="3" t="str">
        <f t="shared" si="10"/>
        <v/>
      </c>
      <c r="AC23" s="3" t="str">
        <f>IFERROR(COUNTIF($AB$4:AB23,AB23)+AB23-1,"")</f>
        <v/>
      </c>
    </row>
    <row r="24" spans="1:29" ht="24.75" x14ac:dyDescent="0.25">
      <c r="A24" s="17">
        <v>20</v>
      </c>
      <c r="B24" s="16" t="s">
        <v>77</v>
      </c>
      <c r="C24" s="15"/>
      <c r="D24" s="21" t="str">
        <f t="shared" si="3"/>
        <v/>
      </c>
      <c r="E24" s="19" t="str">
        <f t="shared" si="0"/>
        <v/>
      </c>
      <c r="F24" s="19" t="str">
        <f t="shared" si="11"/>
        <v/>
      </c>
      <c r="G24" s="19" t="str">
        <f t="shared" si="12"/>
        <v/>
      </c>
      <c r="H24" s="28" t="str">
        <f t="shared" si="4"/>
        <v/>
      </c>
      <c r="I24" s="28" t="str">
        <f t="shared" si="5"/>
        <v/>
      </c>
      <c r="J24" s="3" t="str">
        <f t="shared" si="13"/>
        <v/>
      </c>
      <c r="K24" s="28" t="str">
        <f t="shared" si="7"/>
        <v/>
      </c>
      <c r="L24" s="28" t="str">
        <f t="shared" si="8"/>
        <v/>
      </c>
      <c r="M24" s="3"/>
      <c r="N24" s="3"/>
      <c r="O24" s="3"/>
      <c r="P24" s="3"/>
      <c r="Q24" s="28" t="str">
        <f t="shared" si="9"/>
        <v/>
      </c>
      <c r="R24" s="23"/>
      <c r="Y24" s="45">
        <v>29</v>
      </c>
      <c r="Z24" s="45" t="s">
        <v>372</v>
      </c>
      <c r="AB24" s="3" t="str">
        <f t="shared" si="10"/>
        <v/>
      </c>
      <c r="AC24" s="3" t="str">
        <f>IFERROR(COUNTIF($AB$4:AB24,AB24)+AB24-1,"")</f>
        <v/>
      </c>
    </row>
    <row r="25" spans="1:29" ht="24.75" x14ac:dyDescent="0.25">
      <c r="A25" s="17">
        <v>21</v>
      </c>
      <c r="B25" s="16" t="s">
        <v>78</v>
      </c>
      <c r="C25" s="15"/>
      <c r="D25" s="21" t="str">
        <f t="shared" si="3"/>
        <v/>
      </c>
      <c r="E25" s="19" t="str">
        <f t="shared" si="0"/>
        <v/>
      </c>
      <c r="F25" s="19" t="str">
        <f t="shared" si="11"/>
        <v/>
      </c>
      <c r="G25" s="19" t="str">
        <f t="shared" si="12"/>
        <v/>
      </c>
      <c r="H25" s="28" t="str">
        <f t="shared" si="4"/>
        <v/>
      </c>
      <c r="I25" s="28" t="str">
        <f t="shared" si="5"/>
        <v/>
      </c>
      <c r="J25" s="3" t="str">
        <f t="shared" si="13"/>
        <v/>
      </c>
      <c r="K25" s="28" t="str">
        <f t="shared" si="7"/>
        <v/>
      </c>
      <c r="L25" s="28" t="str">
        <f t="shared" si="8"/>
        <v/>
      </c>
      <c r="M25" s="3"/>
      <c r="N25" s="3"/>
      <c r="O25" s="3"/>
      <c r="P25" s="3"/>
      <c r="Q25" s="28" t="str">
        <f t="shared" si="9"/>
        <v/>
      </c>
      <c r="R25" s="23"/>
      <c r="Y25" s="45">
        <v>31</v>
      </c>
      <c r="Z25" s="45" t="s">
        <v>373</v>
      </c>
      <c r="AB25" s="3" t="str">
        <f t="shared" si="10"/>
        <v/>
      </c>
      <c r="AC25" s="3" t="str">
        <f>IFERROR(COUNTIF($AB$4:AB25,AB25)+AB25-1,"")</f>
        <v/>
      </c>
    </row>
    <row r="26" spans="1:29" ht="24.75" x14ac:dyDescent="0.25">
      <c r="A26" s="17">
        <v>22</v>
      </c>
      <c r="B26" s="16" t="s">
        <v>79</v>
      </c>
      <c r="C26" s="15"/>
      <c r="D26" s="21" t="str">
        <f t="shared" si="3"/>
        <v/>
      </c>
      <c r="E26" s="19" t="str">
        <f t="shared" si="0"/>
        <v/>
      </c>
      <c r="F26" s="19" t="str">
        <f t="shared" si="11"/>
        <v/>
      </c>
      <c r="G26" s="19" t="str">
        <f t="shared" si="12"/>
        <v/>
      </c>
      <c r="H26" s="28" t="str">
        <f t="shared" si="4"/>
        <v/>
      </c>
      <c r="I26" s="28" t="str">
        <f t="shared" si="5"/>
        <v/>
      </c>
      <c r="J26" s="3" t="str">
        <f t="shared" si="13"/>
        <v/>
      </c>
      <c r="K26" s="28" t="str">
        <f t="shared" si="7"/>
        <v/>
      </c>
      <c r="L26" s="28" t="str">
        <f t="shared" si="8"/>
        <v/>
      </c>
      <c r="M26" s="3"/>
      <c r="N26" s="3"/>
      <c r="O26" s="3"/>
      <c r="P26" s="3"/>
      <c r="Q26" s="28" t="str">
        <f t="shared" si="9"/>
        <v/>
      </c>
      <c r="R26" s="23"/>
      <c r="Y26" s="45">
        <v>32</v>
      </c>
      <c r="Z26" s="45" t="s">
        <v>374</v>
      </c>
      <c r="AB26" s="3" t="str">
        <f t="shared" si="10"/>
        <v/>
      </c>
      <c r="AC26" s="3" t="str">
        <f>IFERROR(COUNTIF($AB$4:AB26,AB26)+AB26-1,"")</f>
        <v/>
      </c>
    </row>
    <row r="27" spans="1:29" ht="24.75" x14ac:dyDescent="0.25">
      <c r="A27" s="17">
        <v>23</v>
      </c>
      <c r="B27" s="16" t="s">
        <v>80</v>
      </c>
      <c r="C27" s="15"/>
      <c r="D27" s="21" t="str">
        <f t="shared" si="3"/>
        <v/>
      </c>
      <c r="E27" s="19" t="str">
        <f t="shared" si="0"/>
        <v/>
      </c>
      <c r="F27" s="19" t="str">
        <f t="shared" si="11"/>
        <v/>
      </c>
      <c r="G27" s="19" t="str">
        <f t="shared" si="12"/>
        <v/>
      </c>
      <c r="H27" s="28" t="str">
        <f t="shared" si="4"/>
        <v/>
      </c>
      <c r="I27" s="28" t="str">
        <f t="shared" si="5"/>
        <v/>
      </c>
      <c r="J27" s="3" t="str">
        <f t="shared" si="13"/>
        <v/>
      </c>
      <c r="K27" s="28" t="str">
        <f t="shared" si="7"/>
        <v/>
      </c>
      <c r="L27" s="28" t="str">
        <f t="shared" si="8"/>
        <v/>
      </c>
      <c r="M27" s="3"/>
      <c r="N27" s="3"/>
      <c r="O27" s="3"/>
      <c r="P27" s="3"/>
      <c r="Q27" s="28" t="str">
        <f t="shared" si="9"/>
        <v/>
      </c>
      <c r="R27" s="23"/>
      <c r="Y27" s="45">
        <v>33</v>
      </c>
      <c r="Z27" s="45" t="s">
        <v>375</v>
      </c>
      <c r="AB27" s="3" t="str">
        <f t="shared" si="10"/>
        <v/>
      </c>
      <c r="AC27" s="3" t="str">
        <f>IFERROR(COUNTIF($AB$4:AB27,AB27)+AB27-1,"")</f>
        <v/>
      </c>
    </row>
    <row r="28" spans="1:29" ht="24.75" x14ac:dyDescent="0.25">
      <c r="A28" s="17">
        <v>24</v>
      </c>
      <c r="B28" s="16" t="s">
        <v>81</v>
      </c>
      <c r="C28" s="15"/>
      <c r="D28" s="21" t="str">
        <f t="shared" si="3"/>
        <v/>
      </c>
      <c r="E28" s="19" t="str">
        <f t="shared" si="0"/>
        <v/>
      </c>
      <c r="F28" s="19" t="str">
        <f t="shared" si="11"/>
        <v/>
      </c>
      <c r="G28" s="19" t="str">
        <f t="shared" si="12"/>
        <v/>
      </c>
      <c r="H28" s="28" t="str">
        <f t="shared" si="4"/>
        <v/>
      </c>
      <c r="I28" s="28" t="str">
        <f t="shared" si="5"/>
        <v/>
      </c>
      <c r="J28" s="3" t="str">
        <f t="shared" si="13"/>
        <v/>
      </c>
      <c r="K28" s="28" t="str">
        <f t="shared" si="7"/>
        <v/>
      </c>
      <c r="L28" s="28" t="str">
        <f t="shared" si="8"/>
        <v/>
      </c>
      <c r="M28" s="3"/>
      <c r="N28" s="3"/>
      <c r="O28" s="3"/>
      <c r="P28" s="3"/>
      <c r="Q28" s="28" t="str">
        <f t="shared" si="9"/>
        <v/>
      </c>
      <c r="R28" s="23"/>
      <c r="Y28" s="45">
        <v>34</v>
      </c>
      <c r="Z28" s="45" t="s">
        <v>376</v>
      </c>
      <c r="AB28" s="3" t="str">
        <f t="shared" si="10"/>
        <v/>
      </c>
      <c r="AC28" s="3" t="str">
        <f>IFERROR(COUNTIF($AB$4:AB28,AB28)+AB28-1,"")</f>
        <v/>
      </c>
    </row>
    <row r="29" spans="1:29" ht="24.75" x14ac:dyDescent="0.25">
      <c r="A29" s="17">
        <v>25</v>
      </c>
      <c r="B29" s="16" t="s">
        <v>82</v>
      </c>
      <c r="C29" s="15"/>
      <c r="D29" s="21" t="str">
        <f t="shared" si="3"/>
        <v/>
      </c>
      <c r="E29" s="19" t="str">
        <f t="shared" si="0"/>
        <v/>
      </c>
      <c r="F29" s="19" t="str">
        <f t="shared" si="11"/>
        <v/>
      </c>
      <c r="G29" s="19" t="str">
        <f t="shared" si="12"/>
        <v/>
      </c>
      <c r="H29" s="28" t="str">
        <f t="shared" si="4"/>
        <v/>
      </c>
      <c r="I29" s="28" t="str">
        <f t="shared" si="5"/>
        <v/>
      </c>
      <c r="J29" s="3" t="str">
        <f t="shared" si="13"/>
        <v/>
      </c>
      <c r="K29" s="28" t="str">
        <f t="shared" si="7"/>
        <v/>
      </c>
      <c r="L29" s="28" t="str">
        <f t="shared" si="8"/>
        <v/>
      </c>
      <c r="M29" s="3"/>
      <c r="N29" s="3"/>
      <c r="O29" s="3"/>
      <c r="P29" s="3"/>
      <c r="Q29" s="28" t="str">
        <f t="shared" si="9"/>
        <v/>
      </c>
      <c r="R29" s="23"/>
      <c r="Y29" s="45">
        <v>35</v>
      </c>
      <c r="Z29" s="45" t="s">
        <v>377</v>
      </c>
      <c r="AB29" s="3" t="str">
        <f t="shared" si="10"/>
        <v/>
      </c>
      <c r="AC29" s="3" t="str">
        <f>IFERROR(COUNTIF($AB$4:AB29,AB29)+AB29-1,"")</f>
        <v/>
      </c>
    </row>
    <row r="30" spans="1:29" ht="24.75" x14ac:dyDescent="0.25">
      <c r="A30" s="17">
        <v>26</v>
      </c>
      <c r="B30" s="16" t="s">
        <v>83</v>
      </c>
      <c r="C30" s="15"/>
      <c r="D30" s="21" t="str">
        <f t="shared" si="3"/>
        <v/>
      </c>
      <c r="E30" s="19" t="str">
        <f t="shared" si="0"/>
        <v/>
      </c>
      <c r="F30" s="19" t="str">
        <f t="shared" si="11"/>
        <v/>
      </c>
      <c r="G30" s="19" t="str">
        <f t="shared" si="12"/>
        <v/>
      </c>
      <c r="H30" s="28" t="str">
        <f t="shared" si="4"/>
        <v/>
      </c>
      <c r="I30" s="28" t="str">
        <f t="shared" si="5"/>
        <v/>
      </c>
      <c r="J30" s="3" t="str">
        <f t="shared" si="13"/>
        <v/>
      </c>
      <c r="K30" s="28" t="str">
        <f t="shared" si="7"/>
        <v/>
      </c>
      <c r="L30" s="28" t="str">
        <f t="shared" si="8"/>
        <v/>
      </c>
      <c r="M30" s="3"/>
      <c r="N30" s="3"/>
      <c r="O30" s="3"/>
      <c r="P30" s="3"/>
      <c r="Q30" s="28" t="str">
        <f t="shared" si="9"/>
        <v/>
      </c>
      <c r="R30" s="23"/>
      <c r="Y30" s="45">
        <v>88</v>
      </c>
      <c r="Z30" s="45" t="s">
        <v>378</v>
      </c>
      <c r="AB30" s="3" t="str">
        <f t="shared" si="10"/>
        <v/>
      </c>
      <c r="AC30" s="3" t="str">
        <f>IFERROR(COUNTIF($AB$4:AB30,AB30)+AB30-1,"")</f>
        <v/>
      </c>
    </row>
    <row r="31" spans="1:29" ht="24.75" x14ac:dyDescent="0.2">
      <c r="A31" s="17">
        <v>27</v>
      </c>
      <c r="B31" s="16" t="s">
        <v>84</v>
      </c>
      <c r="C31" s="15"/>
      <c r="D31" s="21" t="str">
        <f t="shared" si="3"/>
        <v/>
      </c>
      <c r="E31" s="19" t="str">
        <f t="shared" si="0"/>
        <v/>
      </c>
      <c r="F31" s="19" t="str">
        <f t="shared" si="11"/>
        <v/>
      </c>
      <c r="G31" s="19" t="str">
        <f t="shared" si="12"/>
        <v/>
      </c>
      <c r="H31" s="28" t="str">
        <f t="shared" si="4"/>
        <v/>
      </c>
      <c r="I31" s="28" t="str">
        <f t="shared" si="5"/>
        <v/>
      </c>
      <c r="J31" s="3" t="str">
        <f t="shared" si="13"/>
        <v/>
      </c>
      <c r="K31" s="28" t="str">
        <f t="shared" si="7"/>
        <v/>
      </c>
      <c r="L31" s="28" t="str">
        <f t="shared" si="8"/>
        <v/>
      </c>
      <c r="M31" s="3"/>
      <c r="N31" s="3"/>
      <c r="O31" s="3"/>
      <c r="P31" s="3"/>
      <c r="Q31" s="28" t="str">
        <f t="shared" si="9"/>
        <v/>
      </c>
      <c r="R31" s="23"/>
      <c r="AB31" s="3" t="str">
        <f t="shared" si="10"/>
        <v/>
      </c>
      <c r="AC31" s="3" t="str">
        <f>IFERROR(COUNTIF($AB$4:AB31,AB31)+AB31-1,"")</f>
        <v/>
      </c>
    </row>
    <row r="32" spans="1:29" ht="24.75" x14ac:dyDescent="0.2">
      <c r="A32" s="17">
        <v>28</v>
      </c>
      <c r="B32" s="16" t="s">
        <v>85</v>
      </c>
      <c r="C32" s="15"/>
      <c r="D32" s="21" t="str">
        <f t="shared" si="3"/>
        <v/>
      </c>
      <c r="E32" s="19" t="str">
        <f t="shared" si="0"/>
        <v/>
      </c>
      <c r="F32" s="19" t="str">
        <f t="shared" si="11"/>
        <v/>
      </c>
      <c r="G32" s="19" t="str">
        <f t="shared" si="12"/>
        <v/>
      </c>
      <c r="H32" s="28" t="str">
        <f t="shared" si="4"/>
        <v/>
      </c>
      <c r="I32" s="28" t="str">
        <f t="shared" si="5"/>
        <v/>
      </c>
      <c r="J32" s="3" t="str">
        <f t="shared" si="13"/>
        <v/>
      </c>
      <c r="K32" s="28" t="str">
        <f t="shared" si="7"/>
        <v/>
      </c>
      <c r="L32" s="28" t="str">
        <f t="shared" si="8"/>
        <v/>
      </c>
      <c r="M32" s="3"/>
      <c r="N32" s="3"/>
      <c r="O32" s="3"/>
      <c r="P32" s="3"/>
      <c r="Q32" s="28" t="str">
        <f t="shared" si="9"/>
        <v/>
      </c>
      <c r="R32" s="23"/>
      <c r="AB32" s="3" t="str">
        <f t="shared" si="10"/>
        <v/>
      </c>
      <c r="AC32" s="3" t="str">
        <f>IFERROR(COUNTIF($AB$4:AB32,AB32)+AB32-1,"")</f>
        <v/>
      </c>
    </row>
    <row r="33" spans="1:29" ht="24.75" x14ac:dyDescent="0.2">
      <c r="A33" s="17">
        <v>29</v>
      </c>
      <c r="B33" s="16" t="s">
        <v>86</v>
      </c>
      <c r="C33" s="15"/>
      <c r="D33" s="21" t="str">
        <f t="shared" si="3"/>
        <v/>
      </c>
      <c r="E33" s="19" t="str">
        <f t="shared" si="0"/>
        <v/>
      </c>
      <c r="F33" s="19" t="str">
        <f t="shared" si="11"/>
        <v/>
      </c>
      <c r="G33" s="19" t="str">
        <f t="shared" si="12"/>
        <v/>
      </c>
      <c r="H33" s="28" t="str">
        <f t="shared" si="4"/>
        <v/>
      </c>
      <c r="I33" s="28" t="str">
        <f t="shared" si="5"/>
        <v/>
      </c>
      <c r="J33" s="3" t="str">
        <f t="shared" si="13"/>
        <v/>
      </c>
      <c r="K33" s="28" t="str">
        <f t="shared" si="7"/>
        <v/>
      </c>
      <c r="L33" s="28" t="str">
        <f t="shared" si="8"/>
        <v/>
      </c>
      <c r="M33" s="3"/>
      <c r="N33" s="3"/>
      <c r="O33" s="3"/>
      <c r="P33" s="3"/>
      <c r="Q33" s="28" t="str">
        <f t="shared" si="9"/>
        <v/>
      </c>
      <c r="R33" s="23"/>
      <c r="AB33" s="3" t="str">
        <f t="shared" si="10"/>
        <v/>
      </c>
      <c r="AC33" s="3" t="str">
        <f>IFERROR(COUNTIF($AB$4:AB33,AB33)+AB33-1,"")</f>
        <v/>
      </c>
    </row>
    <row r="34" spans="1:29" ht="24.75" x14ac:dyDescent="0.2">
      <c r="A34" s="17">
        <v>30</v>
      </c>
      <c r="B34" s="16" t="s">
        <v>87</v>
      </c>
      <c r="C34" s="15"/>
      <c r="D34" s="21" t="str">
        <f t="shared" si="3"/>
        <v/>
      </c>
      <c r="E34" s="19" t="str">
        <f t="shared" si="0"/>
        <v/>
      </c>
      <c r="F34" s="19" t="str">
        <f t="shared" si="11"/>
        <v/>
      </c>
      <c r="G34" s="19" t="str">
        <f t="shared" si="12"/>
        <v/>
      </c>
      <c r="H34" s="28" t="str">
        <f t="shared" si="4"/>
        <v/>
      </c>
      <c r="I34" s="28" t="str">
        <f t="shared" si="5"/>
        <v/>
      </c>
      <c r="J34" s="3" t="str">
        <f t="shared" si="13"/>
        <v/>
      </c>
      <c r="K34" s="28" t="str">
        <f t="shared" si="7"/>
        <v/>
      </c>
      <c r="L34" s="28" t="str">
        <f t="shared" si="8"/>
        <v/>
      </c>
      <c r="M34" s="3"/>
      <c r="N34" s="3"/>
      <c r="O34" s="3"/>
      <c r="P34" s="3"/>
      <c r="Q34" s="28" t="str">
        <f t="shared" si="9"/>
        <v/>
      </c>
      <c r="R34" s="23"/>
      <c r="AB34" s="3" t="str">
        <f t="shared" si="10"/>
        <v/>
      </c>
      <c r="AC34" s="3" t="str">
        <f>IFERROR(COUNTIF($AB$4:AB34,AB34)+AB34-1,"")</f>
        <v/>
      </c>
    </row>
    <row r="35" spans="1:29" ht="24.75" x14ac:dyDescent="0.2">
      <c r="A35" s="17">
        <v>31</v>
      </c>
      <c r="B35" s="16" t="s">
        <v>88</v>
      </c>
      <c r="C35" s="15"/>
      <c r="D35" s="21" t="str">
        <f t="shared" si="3"/>
        <v/>
      </c>
      <c r="E35" s="19" t="str">
        <f t="shared" si="0"/>
        <v/>
      </c>
      <c r="F35" s="19" t="str">
        <f t="shared" si="11"/>
        <v/>
      </c>
      <c r="G35" s="19" t="str">
        <f t="shared" si="12"/>
        <v/>
      </c>
      <c r="H35" s="28" t="str">
        <f t="shared" si="4"/>
        <v/>
      </c>
      <c r="I35" s="28" t="str">
        <f t="shared" si="5"/>
        <v/>
      </c>
      <c r="J35" s="3" t="str">
        <f t="shared" si="13"/>
        <v/>
      </c>
      <c r="K35" s="28" t="str">
        <f t="shared" si="7"/>
        <v/>
      </c>
      <c r="L35" s="28" t="str">
        <f t="shared" si="8"/>
        <v/>
      </c>
      <c r="M35" s="3"/>
      <c r="N35" s="3"/>
      <c r="O35" s="3"/>
      <c r="P35" s="3"/>
      <c r="Q35" s="28" t="str">
        <f t="shared" si="9"/>
        <v/>
      </c>
      <c r="R35" s="23"/>
      <c r="AB35" s="3" t="str">
        <f t="shared" si="10"/>
        <v/>
      </c>
      <c r="AC35" s="3" t="str">
        <f>IFERROR(COUNTIF($AB$4:AB35,AB35)+AB35-1,"")</f>
        <v/>
      </c>
    </row>
    <row r="36" spans="1:29" ht="24.75" x14ac:dyDescent="0.2">
      <c r="A36" s="17">
        <v>32</v>
      </c>
      <c r="B36" s="16" t="s">
        <v>89</v>
      </c>
      <c r="C36" s="15"/>
      <c r="D36" s="21" t="str">
        <f t="shared" si="3"/>
        <v/>
      </c>
      <c r="E36" s="19" t="str">
        <f t="shared" si="0"/>
        <v/>
      </c>
      <c r="F36" s="19" t="str">
        <f t="shared" si="11"/>
        <v/>
      </c>
      <c r="G36" s="19" t="str">
        <f t="shared" si="12"/>
        <v/>
      </c>
      <c r="H36" s="28" t="str">
        <f t="shared" si="4"/>
        <v/>
      </c>
      <c r="I36" s="28" t="str">
        <f t="shared" si="5"/>
        <v/>
      </c>
      <c r="J36" s="3" t="str">
        <f t="shared" si="13"/>
        <v/>
      </c>
      <c r="K36" s="28" t="str">
        <f t="shared" si="7"/>
        <v/>
      </c>
      <c r="L36" s="28" t="str">
        <f t="shared" si="8"/>
        <v/>
      </c>
      <c r="M36" s="3"/>
      <c r="N36" s="3"/>
      <c r="O36" s="3"/>
      <c r="P36" s="3"/>
      <c r="Q36" s="28" t="str">
        <f t="shared" si="9"/>
        <v/>
      </c>
      <c r="R36" s="23"/>
      <c r="AB36" s="3" t="str">
        <f t="shared" si="10"/>
        <v/>
      </c>
      <c r="AC36" s="3" t="str">
        <f>IFERROR(COUNTIF($AB$4:AB36,AB36)+AB36-1,"")</f>
        <v/>
      </c>
    </row>
    <row r="37" spans="1:29" ht="24.75" x14ac:dyDescent="0.2">
      <c r="A37" s="17">
        <v>33</v>
      </c>
      <c r="B37" s="16" t="s">
        <v>90</v>
      </c>
      <c r="C37" s="15"/>
      <c r="D37" s="21" t="str">
        <f t="shared" si="3"/>
        <v/>
      </c>
      <c r="E37" s="19" t="str">
        <f t="shared" si="0"/>
        <v/>
      </c>
      <c r="F37" s="19" t="str">
        <f t="shared" si="11"/>
        <v/>
      </c>
      <c r="G37" s="19" t="str">
        <f t="shared" si="12"/>
        <v/>
      </c>
      <c r="H37" s="28" t="str">
        <f t="shared" si="4"/>
        <v/>
      </c>
      <c r="I37" s="28" t="str">
        <f t="shared" si="5"/>
        <v/>
      </c>
      <c r="J37" s="3" t="str">
        <f t="shared" si="13"/>
        <v/>
      </c>
      <c r="K37" s="28" t="str">
        <f t="shared" si="7"/>
        <v/>
      </c>
      <c r="L37" s="28" t="str">
        <f t="shared" si="8"/>
        <v/>
      </c>
      <c r="M37" s="3"/>
      <c r="N37" s="3"/>
      <c r="O37" s="3"/>
      <c r="P37" s="3"/>
      <c r="Q37" s="28" t="str">
        <f t="shared" si="9"/>
        <v/>
      </c>
      <c r="R37" s="23"/>
      <c r="AB37" s="3" t="str">
        <f t="shared" si="10"/>
        <v/>
      </c>
      <c r="AC37" s="3" t="str">
        <f>IFERROR(COUNTIF($AB$4:AB37,AB37)+AB37-1,"")</f>
        <v/>
      </c>
    </row>
    <row r="38" spans="1:29" ht="24.75" x14ac:dyDescent="0.2">
      <c r="A38" s="17">
        <v>34</v>
      </c>
      <c r="B38" s="16" t="s">
        <v>91</v>
      </c>
      <c r="C38" s="15"/>
      <c r="D38" s="21" t="str">
        <f t="shared" si="3"/>
        <v/>
      </c>
      <c r="E38" s="19" t="str">
        <f t="shared" si="0"/>
        <v/>
      </c>
      <c r="F38" s="19" t="str">
        <f t="shared" si="11"/>
        <v/>
      </c>
      <c r="G38" s="19" t="str">
        <f t="shared" si="12"/>
        <v/>
      </c>
      <c r="H38" s="28" t="str">
        <f t="shared" si="4"/>
        <v/>
      </c>
      <c r="I38" s="28" t="str">
        <f t="shared" si="5"/>
        <v/>
      </c>
      <c r="J38" s="3" t="str">
        <f t="shared" si="13"/>
        <v/>
      </c>
      <c r="K38" s="28" t="str">
        <f t="shared" si="7"/>
        <v/>
      </c>
      <c r="L38" s="28" t="str">
        <f t="shared" si="8"/>
        <v/>
      </c>
      <c r="M38" s="3"/>
      <c r="N38" s="3"/>
      <c r="O38" s="3"/>
      <c r="P38" s="3"/>
      <c r="Q38" s="28" t="str">
        <f t="shared" si="9"/>
        <v/>
      </c>
      <c r="R38" s="23"/>
      <c r="AB38" s="3" t="str">
        <f t="shared" si="10"/>
        <v/>
      </c>
      <c r="AC38" s="3" t="str">
        <f>IFERROR(COUNTIF($AB$4:AB38,AB38)+AB38-1,"")</f>
        <v/>
      </c>
    </row>
    <row r="39" spans="1:29" ht="24.75" x14ac:dyDescent="0.2">
      <c r="A39" s="17">
        <v>35</v>
      </c>
      <c r="B39" s="16" t="s">
        <v>92</v>
      </c>
      <c r="C39" s="15"/>
      <c r="D39" s="21" t="str">
        <f t="shared" si="3"/>
        <v/>
      </c>
      <c r="E39" s="19" t="str">
        <f t="shared" si="0"/>
        <v/>
      </c>
      <c r="F39" s="19" t="str">
        <f t="shared" si="11"/>
        <v/>
      </c>
      <c r="G39" s="19" t="str">
        <f t="shared" si="12"/>
        <v/>
      </c>
      <c r="H39" s="28" t="str">
        <f t="shared" si="4"/>
        <v/>
      </c>
      <c r="I39" s="28" t="str">
        <f t="shared" si="5"/>
        <v/>
      </c>
      <c r="J39" s="3" t="str">
        <f t="shared" si="13"/>
        <v/>
      </c>
      <c r="K39" s="28" t="str">
        <f t="shared" si="7"/>
        <v/>
      </c>
      <c r="L39" s="28" t="str">
        <f t="shared" si="8"/>
        <v/>
      </c>
      <c r="M39" s="3"/>
      <c r="N39" s="3"/>
      <c r="O39" s="3"/>
      <c r="P39" s="3"/>
      <c r="Q39" s="28" t="str">
        <f t="shared" si="9"/>
        <v/>
      </c>
      <c r="R39" s="23"/>
      <c r="AB39" s="3" t="str">
        <f t="shared" si="10"/>
        <v/>
      </c>
      <c r="AC39" s="3" t="str">
        <f>IFERROR(COUNTIF($AB$4:AB39,AB39)+AB39-1,"")</f>
        <v/>
      </c>
    </row>
    <row r="40" spans="1:29" ht="24.75" x14ac:dyDescent="0.2">
      <c r="A40" s="17">
        <v>36</v>
      </c>
      <c r="B40" s="16" t="s">
        <v>93</v>
      </c>
      <c r="C40" s="15"/>
      <c r="D40" s="21" t="str">
        <f t="shared" si="3"/>
        <v/>
      </c>
      <c r="E40" s="19" t="str">
        <f t="shared" si="0"/>
        <v/>
      </c>
      <c r="F40" s="19" t="str">
        <f t="shared" si="11"/>
        <v/>
      </c>
      <c r="G40" s="19" t="str">
        <f t="shared" si="12"/>
        <v/>
      </c>
      <c r="H40" s="28" t="str">
        <f t="shared" si="4"/>
        <v/>
      </c>
      <c r="I40" s="28" t="str">
        <f t="shared" si="5"/>
        <v/>
      </c>
      <c r="J40" s="3" t="str">
        <f t="shared" si="13"/>
        <v/>
      </c>
      <c r="K40" s="28" t="str">
        <f t="shared" si="7"/>
        <v/>
      </c>
      <c r="L40" s="28" t="str">
        <f t="shared" si="8"/>
        <v/>
      </c>
      <c r="M40" s="3"/>
      <c r="N40" s="3"/>
      <c r="O40" s="3"/>
      <c r="P40" s="3"/>
      <c r="Q40" s="28" t="str">
        <f t="shared" si="9"/>
        <v/>
      </c>
      <c r="R40" s="23"/>
      <c r="AB40" s="3" t="str">
        <f t="shared" si="10"/>
        <v/>
      </c>
      <c r="AC40" s="3" t="str">
        <f>IFERROR(COUNTIF($AB$4:AB40,AB40)+AB40-1,"")</f>
        <v/>
      </c>
    </row>
    <row r="41" spans="1:29" ht="24.75" x14ac:dyDescent="0.2">
      <c r="A41" s="17">
        <v>37</v>
      </c>
      <c r="B41" s="16" t="s">
        <v>94</v>
      </c>
      <c r="C41" s="15"/>
      <c r="D41" s="21" t="str">
        <f t="shared" si="3"/>
        <v/>
      </c>
      <c r="E41" s="19" t="str">
        <f t="shared" si="0"/>
        <v/>
      </c>
      <c r="F41" s="19" t="str">
        <f t="shared" si="11"/>
        <v/>
      </c>
      <c r="G41" s="19" t="str">
        <f t="shared" si="12"/>
        <v/>
      </c>
      <c r="H41" s="28" t="str">
        <f t="shared" si="4"/>
        <v/>
      </c>
      <c r="I41" s="28" t="str">
        <f t="shared" si="5"/>
        <v/>
      </c>
      <c r="J41" s="3" t="str">
        <f t="shared" si="13"/>
        <v/>
      </c>
      <c r="K41" s="28" t="str">
        <f t="shared" si="7"/>
        <v/>
      </c>
      <c r="L41" s="28" t="str">
        <f t="shared" si="8"/>
        <v/>
      </c>
      <c r="M41" s="3"/>
      <c r="N41" s="3"/>
      <c r="O41" s="3"/>
      <c r="P41" s="3"/>
      <c r="Q41" s="28" t="str">
        <f t="shared" si="9"/>
        <v/>
      </c>
      <c r="R41" s="23"/>
      <c r="AB41" s="3" t="str">
        <f t="shared" si="10"/>
        <v/>
      </c>
      <c r="AC41" s="3" t="str">
        <f>IFERROR(COUNTIF($AB$4:AB41,AB41)+AB41-1,"")</f>
        <v/>
      </c>
    </row>
    <row r="42" spans="1:29" ht="24.75" x14ac:dyDescent="0.2">
      <c r="A42" s="17">
        <v>38</v>
      </c>
      <c r="B42" s="16" t="s">
        <v>95</v>
      </c>
      <c r="C42" s="15"/>
      <c r="D42" s="21" t="str">
        <f t="shared" si="3"/>
        <v/>
      </c>
      <c r="E42" s="19" t="str">
        <f t="shared" si="0"/>
        <v/>
      </c>
      <c r="F42" s="19" t="str">
        <f t="shared" si="11"/>
        <v/>
      </c>
      <c r="G42" s="19" t="str">
        <f t="shared" si="12"/>
        <v/>
      </c>
      <c r="H42" s="28" t="str">
        <f t="shared" si="4"/>
        <v/>
      </c>
      <c r="I42" s="28" t="str">
        <f t="shared" si="5"/>
        <v/>
      </c>
      <c r="J42" s="3" t="str">
        <f t="shared" si="13"/>
        <v/>
      </c>
      <c r="K42" s="28" t="str">
        <f t="shared" si="7"/>
        <v/>
      </c>
      <c r="L42" s="28" t="str">
        <f t="shared" si="8"/>
        <v/>
      </c>
      <c r="M42" s="3"/>
      <c r="N42" s="3"/>
      <c r="O42" s="3"/>
      <c r="P42" s="3"/>
      <c r="Q42" s="28" t="str">
        <f t="shared" si="9"/>
        <v/>
      </c>
      <c r="R42" s="23"/>
      <c r="AB42" s="3" t="str">
        <f t="shared" si="10"/>
        <v/>
      </c>
      <c r="AC42" s="3" t="str">
        <f>IFERROR(COUNTIF($AB$4:AB42,AB42)+AB42-1,"")</f>
        <v/>
      </c>
    </row>
    <row r="43" spans="1:29" ht="24.75" x14ac:dyDescent="0.2">
      <c r="A43" s="17">
        <v>39</v>
      </c>
      <c r="B43" s="16" t="s">
        <v>96</v>
      </c>
      <c r="C43" s="15"/>
      <c r="D43" s="21" t="str">
        <f t="shared" si="3"/>
        <v/>
      </c>
      <c r="E43" s="19" t="str">
        <f t="shared" si="0"/>
        <v/>
      </c>
      <c r="F43" s="19" t="str">
        <f t="shared" si="11"/>
        <v/>
      </c>
      <c r="G43" s="19" t="str">
        <f t="shared" si="12"/>
        <v/>
      </c>
      <c r="H43" s="28" t="str">
        <f t="shared" si="4"/>
        <v/>
      </c>
      <c r="I43" s="28" t="str">
        <f t="shared" si="5"/>
        <v/>
      </c>
      <c r="J43" s="3" t="str">
        <f t="shared" si="13"/>
        <v/>
      </c>
      <c r="K43" s="28" t="str">
        <f t="shared" si="7"/>
        <v/>
      </c>
      <c r="L43" s="28" t="str">
        <f t="shared" si="8"/>
        <v/>
      </c>
      <c r="M43" s="3"/>
      <c r="N43" s="3"/>
      <c r="O43" s="3"/>
      <c r="P43" s="3"/>
      <c r="Q43" s="28" t="str">
        <f t="shared" si="9"/>
        <v/>
      </c>
      <c r="R43" s="23"/>
      <c r="AB43" s="3" t="str">
        <f t="shared" si="10"/>
        <v/>
      </c>
      <c r="AC43" s="3" t="str">
        <f>IFERROR(COUNTIF($AB$4:AB43,AB43)+AB43-1,"")</f>
        <v/>
      </c>
    </row>
    <row r="44" spans="1:29" ht="24.75" x14ac:dyDescent="0.2">
      <c r="A44" s="17">
        <v>40</v>
      </c>
      <c r="B44" s="16" t="s">
        <v>97</v>
      </c>
      <c r="C44" s="15"/>
      <c r="D44" s="21" t="str">
        <f t="shared" si="3"/>
        <v/>
      </c>
      <c r="E44" s="19" t="str">
        <f t="shared" si="0"/>
        <v/>
      </c>
      <c r="F44" s="19" t="str">
        <f t="shared" si="11"/>
        <v/>
      </c>
      <c r="G44" s="19" t="str">
        <f t="shared" si="12"/>
        <v/>
      </c>
      <c r="H44" s="28" t="str">
        <f t="shared" si="4"/>
        <v/>
      </c>
      <c r="I44" s="28" t="str">
        <f t="shared" si="5"/>
        <v/>
      </c>
      <c r="J44" s="3" t="str">
        <f t="shared" si="13"/>
        <v/>
      </c>
      <c r="K44" s="28" t="str">
        <f t="shared" si="7"/>
        <v/>
      </c>
      <c r="L44" s="28" t="str">
        <f t="shared" si="8"/>
        <v/>
      </c>
      <c r="M44" s="3"/>
      <c r="N44" s="3"/>
      <c r="O44" s="3"/>
      <c r="P44" s="3"/>
      <c r="Q44" s="28" t="str">
        <f t="shared" si="9"/>
        <v/>
      </c>
      <c r="R44" s="23"/>
      <c r="AB44" s="3" t="str">
        <f t="shared" si="10"/>
        <v/>
      </c>
      <c r="AC44" s="3" t="str">
        <f>IFERROR(COUNTIF($AB$4:AB44,AB44)+AB44-1,"")</f>
        <v/>
      </c>
    </row>
    <row r="45" spans="1:29" ht="24.75" x14ac:dyDescent="0.2">
      <c r="A45" s="17">
        <v>41</v>
      </c>
      <c r="B45" s="16" t="s">
        <v>98</v>
      </c>
      <c r="C45" s="15"/>
      <c r="D45" s="21" t="str">
        <f t="shared" si="3"/>
        <v/>
      </c>
      <c r="E45" s="19" t="str">
        <f t="shared" si="0"/>
        <v/>
      </c>
      <c r="F45" s="19" t="str">
        <f t="shared" si="11"/>
        <v/>
      </c>
      <c r="G45" s="19" t="str">
        <f t="shared" si="12"/>
        <v/>
      </c>
      <c r="H45" s="28" t="str">
        <f t="shared" si="4"/>
        <v/>
      </c>
      <c r="I45" s="28" t="str">
        <f t="shared" si="5"/>
        <v/>
      </c>
      <c r="J45" s="3" t="str">
        <f t="shared" si="13"/>
        <v/>
      </c>
      <c r="K45" s="28" t="str">
        <f t="shared" si="7"/>
        <v/>
      </c>
      <c r="L45" s="28" t="str">
        <f t="shared" si="8"/>
        <v/>
      </c>
      <c r="M45" s="3"/>
      <c r="N45" s="3"/>
      <c r="O45" s="3"/>
      <c r="P45" s="3"/>
      <c r="Q45" s="28" t="str">
        <f t="shared" si="9"/>
        <v/>
      </c>
      <c r="R45" s="23"/>
      <c r="AB45" s="3" t="str">
        <f t="shared" si="10"/>
        <v/>
      </c>
      <c r="AC45" s="3" t="str">
        <f>IFERROR(COUNTIF($AB$4:AB45,AB45)+AB45-1,"")</f>
        <v/>
      </c>
    </row>
    <row r="46" spans="1:29" ht="24.75" x14ac:dyDescent="0.2">
      <c r="A46" s="17">
        <v>42</v>
      </c>
      <c r="B46" s="16" t="s">
        <v>99</v>
      </c>
      <c r="C46" s="15"/>
      <c r="D46" s="21" t="str">
        <f t="shared" si="3"/>
        <v/>
      </c>
      <c r="E46" s="19" t="str">
        <f t="shared" si="0"/>
        <v/>
      </c>
      <c r="F46" s="19" t="str">
        <f t="shared" si="11"/>
        <v/>
      </c>
      <c r="G46" s="19" t="str">
        <f t="shared" si="12"/>
        <v/>
      </c>
      <c r="H46" s="28" t="str">
        <f t="shared" si="4"/>
        <v/>
      </c>
      <c r="I46" s="28" t="str">
        <f t="shared" si="5"/>
        <v/>
      </c>
      <c r="J46" s="3" t="str">
        <f t="shared" si="13"/>
        <v/>
      </c>
      <c r="K46" s="28" t="str">
        <f t="shared" si="7"/>
        <v/>
      </c>
      <c r="L46" s="28" t="str">
        <f t="shared" si="8"/>
        <v/>
      </c>
      <c r="M46" s="3"/>
      <c r="N46" s="3"/>
      <c r="O46" s="3"/>
      <c r="P46" s="3"/>
      <c r="Q46" s="28" t="str">
        <f t="shared" si="9"/>
        <v/>
      </c>
      <c r="R46" s="23"/>
      <c r="AB46" s="3" t="str">
        <f t="shared" si="10"/>
        <v/>
      </c>
      <c r="AC46" s="3" t="str">
        <f>IFERROR(COUNTIF($AB$4:AB46,AB46)+AB46-1,"")</f>
        <v/>
      </c>
    </row>
    <row r="47" spans="1:29" ht="24.75" x14ac:dyDescent="0.2">
      <c r="A47" s="17">
        <v>43</v>
      </c>
      <c r="B47" s="16" t="s">
        <v>100</v>
      </c>
      <c r="C47" s="15"/>
      <c r="D47" s="21" t="str">
        <f t="shared" si="3"/>
        <v/>
      </c>
      <c r="E47" s="19" t="str">
        <f t="shared" si="0"/>
        <v/>
      </c>
      <c r="F47" s="19" t="str">
        <f t="shared" si="11"/>
        <v/>
      </c>
      <c r="G47" s="19" t="str">
        <f t="shared" si="12"/>
        <v/>
      </c>
      <c r="H47" s="28" t="str">
        <f t="shared" si="4"/>
        <v/>
      </c>
      <c r="I47" s="28" t="str">
        <f t="shared" si="5"/>
        <v/>
      </c>
      <c r="J47" s="3" t="str">
        <f t="shared" si="13"/>
        <v/>
      </c>
      <c r="K47" s="28" t="str">
        <f t="shared" si="7"/>
        <v/>
      </c>
      <c r="L47" s="28" t="str">
        <f t="shared" si="8"/>
        <v/>
      </c>
      <c r="M47" s="3"/>
      <c r="N47" s="3"/>
      <c r="O47" s="3"/>
      <c r="P47" s="3"/>
      <c r="Q47" s="28" t="str">
        <f t="shared" si="9"/>
        <v/>
      </c>
      <c r="R47" s="23"/>
      <c r="AB47" s="3" t="str">
        <f t="shared" si="10"/>
        <v/>
      </c>
      <c r="AC47" s="3" t="str">
        <f>IFERROR(COUNTIF($AB$4:AB47,AB47)+AB47-1,"")</f>
        <v/>
      </c>
    </row>
    <row r="48" spans="1:29" ht="24.75" x14ac:dyDescent="0.2">
      <c r="A48" s="17">
        <v>44</v>
      </c>
      <c r="B48" s="16" t="s">
        <v>101</v>
      </c>
      <c r="C48" s="15"/>
      <c r="D48" s="21" t="str">
        <f t="shared" si="3"/>
        <v/>
      </c>
      <c r="E48" s="19" t="str">
        <f t="shared" si="0"/>
        <v/>
      </c>
      <c r="F48" s="19" t="str">
        <f t="shared" si="11"/>
        <v/>
      </c>
      <c r="G48" s="19" t="str">
        <f t="shared" si="12"/>
        <v/>
      </c>
      <c r="H48" s="28" t="str">
        <f t="shared" si="4"/>
        <v/>
      </c>
      <c r="I48" s="28" t="str">
        <f t="shared" si="5"/>
        <v/>
      </c>
      <c r="J48" s="3" t="str">
        <f t="shared" si="13"/>
        <v/>
      </c>
      <c r="K48" s="28" t="str">
        <f t="shared" si="7"/>
        <v/>
      </c>
      <c r="L48" s="28" t="str">
        <f t="shared" si="8"/>
        <v/>
      </c>
      <c r="M48" s="3"/>
      <c r="N48" s="3"/>
      <c r="O48" s="3"/>
      <c r="P48" s="3"/>
      <c r="Q48" s="28" t="str">
        <f t="shared" si="9"/>
        <v/>
      </c>
      <c r="R48" s="23"/>
      <c r="AB48" s="3" t="str">
        <f t="shared" si="10"/>
        <v/>
      </c>
      <c r="AC48" s="3" t="str">
        <f>IFERROR(COUNTIF($AB$4:AB48,AB48)+AB48-1,"")</f>
        <v/>
      </c>
    </row>
    <row r="49" spans="1:29" ht="24.75" x14ac:dyDescent="0.2">
      <c r="A49" s="17">
        <v>45</v>
      </c>
      <c r="B49" s="16" t="s">
        <v>102</v>
      </c>
      <c r="C49" s="15"/>
      <c r="D49" s="21" t="str">
        <f t="shared" si="3"/>
        <v/>
      </c>
      <c r="E49" s="19" t="str">
        <f t="shared" si="0"/>
        <v/>
      </c>
      <c r="F49" s="19" t="str">
        <f t="shared" si="11"/>
        <v/>
      </c>
      <c r="G49" s="19" t="str">
        <f t="shared" si="12"/>
        <v/>
      </c>
      <c r="H49" s="28" t="str">
        <f t="shared" si="4"/>
        <v/>
      </c>
      <c r="I49" s="28" t="str">
        <f t="shared" si="5"/>
        <v/>
      </c>
      <c r="J49" s="3" t="str">
        <f t="shared" si="13"/>
        <v/>
      </c>
      <c r="K49" s="28" t="str">
        <f t="shared" si="7"/>
        <v/>
      </c>
      <c r="L49" s="28" t="str">
        <f t="shared" si="8"/>
        <v/>
      </c>
      <c r="M49" s="3"/>
      <c r="N49" s="3"/>
      <c r="O49" s="3"/>
      <c r="P49" s="3"/>
      <c r="Q49" s="28" t="str">
        <f t="shared" si="9"/>
        <v/>
      </c>
      <c r="R49" s="23"/>
      <c r="AB49" s="3" t="str">
        <f t="shared" si="10"/>
        <v/>
      </c>
      <c r="AC49" s="3" t="str">
        <f>IFERROR(COUNTIF($AB$4:AB49,AB49)+AB49-1,"")</f>
        <v/>
      </c>
    </row>
    <row r="50" spans="1:29" ht="24.75" x14ac:dyDescent="0.2">
      <c r="A50" s="17">
        <v>46</v>
      </c>
      <c r="B50" s="16" t="s">
        <v>103</v>
      </c>
      <c r="C50" s="15"/>
      <c r="D50" s="21" t="str">
        <f t="shared" si="3"/>
        <v/>
      </c>
      <c r="E50" s="19" t="str">
        <f t="shared" si="0"/>
        <v/>
      </c>
      <c r="F50" s="19" t="str">
        <f t="shared" si="11"/>
        <v/>
      </c>
      <c r="G50" s="19" t="str">
        <f t="shared" si="12"/>
        <v/>
      </c>
      <c r="H50" s="28" t="str">
        <f t="shared" si="4"/>
        <v/>
      </c>
      <c r="I50" s="28" t="str">
        <f t="shared" si="5"/>
        <v/>
      </c>
      <c r="J50" s="3" t="str">
        <f t="shared" si="13"/>
        <v/>
      </c>
      <c r="K50" s="28" t="str">
        <f t="shared" si="7"/>
        <v/>
      </c>
      <c r="L50" s="28" t="str">
        <f t="shared" si="8"/>
        <v/>
      </c>
      <c r="M50" s="3"/>
      <c r="N50" s="3"/>
      <c r="O50" s="3"/>
      <c r="P50" s="3"/>
      <c r="Q50" s="28" t="str">
        <f t="shared" si="9"/>
        <v/>
      </c>
      <c r="R50" s="23"/>
      <c r="AB50" s="3" t="str">
        <f t="shared" si="10"/>
        <v/>
      </c>
      <c r="AC50" s="3" t="str">
        <f>IFERROR(COUNTIF($AB$4:AB50,AB50)+AB50-1,"")</f>
        <v/>
      </c>
    </row>
    <row r="51" spans="1:29" ht="24.75" x14ac:dyDescent="0.2">
      <c r="A51" s="17">
        <v>47</v>
      </c>
      <c r="B51" s="16" t="s">
        <v>104</v>
      </c>
      <c r="C51" s="15"/>
      <c r="D51" s="21" t="str">
        <f t="shared" si="3"/>
        <v/>
      </c>
      <c r="E51" s="19" t="str">
        <f t="shared" si="0"/>
        <v/>
      </c>
      <c r="F51" s="19" t="str">
        <f t="shared" si="11"/>
        <v/>
      </c>
      <c r="G51" s="19" t="str">
        <f t="shared" si="12"/>
        <v/>
      </c>
      <c r="H51" s="28" t="str">
        <f t="shared" si="4"/>
        <v/>
      </c>
      <c r="I51" s="28" t="str">
        <f t="shared" si="5"/>
        <v/>
      </c>
      <c r="J51" s="3" t="str">
        <f t="shared" si="13"/>
        <v/>
      </c>
      <c r="K51" s="28" t="str">
        <f t="shared" si="7"/>
        <v/>
      </c>
      <c r="L51" s="28" t="str">
        <f t="shared" si="8"/>
        <v/>
      </c>
      <c r="M51" s="3"/>
      <c r="N51" s="3"/>
      <c r="O51" s="3"/>
      <c r="P51" s="3"/>
      <c r="Q51" s="28" t="str">
        <f t="shared" si="9"/>
        <v/>
      </c>
      <c r="R51" s="23"/>
      <c r="AB51" s="3" t="str">
        <f t="shared" si="10"/>
        <v/>
      </c>
      <c r="AC51" s="3" t="str">
        <f>IFERROR(COUNTIF($AB$4:AB51,AB51)+AB51-1,"")</f>
        <v/>
      </c>
    </row>
    <row r="52" spans="1:29" ht="24.75" x14ac:dyDescent="0.2">
      <c r="A52" s="17">
        <v>48</v>
      </c>
      <c r="B52" s="16" t="s">
        <v>105</v>
      </c>
      <c r="C52" s="15"/>
      <c r="D52" s="21" t="str">
        <f t="shared" si="3"/>
        <v/>
      </c>
      <c r="E52" s="19" t="str">
        <f t="shared" si="0"/>
        <v/>
      </c>
      <c r="F52" s="19" t="str">
        <f t="shared" si="11"/>
        <v/>
      </c>
      <c r="G52" s="19" t="str">
        <f t="shared" si="12"/>
        <v/>
      </c>
      <c r="H52" s="28" t="str">
        <f t="shared" si="4"/>
        <v/>
      </c>
      <c r="I52" s="28" t="str">
        <f t="shared" si="5"/>
        <v/>
      </c>
      <c r="J52" s="3" t="str">
        <f t="shared" si="13"/>
        <v/>
      </c>
      <c r="K52" s="28" t="str">
        <f t="shared" si="7"/>
        <v/>
      </c>
      <c r="L52" s="28" t="str">
        <f t="shared" si="8"/>
        <v/>
      </c>
      <c r="M52" s="3"/>
      <c r="N52" s="3"/>
      <c r="O52" s="3"/>
      <c r="P52" s="3"/>
      <c r="Q52" s="28" t="str">
        <f t="shared" si="9"/>
        <v/>
      </c>
      <c r="R52" s="23"/>
      <c r="AB52" s="3" t="str">
        <f t="shared" si="10"/>
        <v/>
      </c>
      <c r="AC52" s="3" t="str">
        <f>IFERROR(COUNTIF($AB$4:AB52,AB52)+AB52-1,"")</f>
        <v/>
      </c>
    </row>
    <row r="53" spans="1:29" ht="24.75" x14ac:dyDescent="0.2">
      <c r="A53" s="17">
        <v>49</v>
      </c>
      <c r="B53" s="16" t="s">
        <v>106</v>
      </c>
      <c r="C53" s="15"/>
      <c r="D53" s="21" t="str">
        <f t="shared" si="3"/>
        <v/>
      </c>
      <c r="E53" s="19" t="str">
        <f t="shared" si="0"/>
        <v/>
      </c>
      <c r="F53" s="19" t="str">
        <f t="shared" si="11"/>
        <v/>
      </c>
      <c r="G53" s="19" t="str">
        <f t="shared" si="12"/>
        <v/>
      </c>
      <c r="H53" s="28" t="str">
        <f t="shared" si="4"/>
        <v/>
      </c>
      <c r="I53" s="28" t="str">
        <f t="shared" si="5"/>
        <v/>
      </c>
      <c r="J53" s="3" t="str">
        <f t="shared" si="13"/>
        <v/>
      </c>
      <c r="K53" s="28" t="str">
        <f t="shared" si="7"/>
        <v/>
      </c>
      <c r="L53" s="28" t="str">
        <f t="shared" si="8"/>
        <v/>
      </c>
      <c r="M53" s="3"/>
      <c r="N53" s="3"/>
      <c r="O53" s="3"/>
      <c r="P53" s="3"/>
      <c r="Q53" s="28" t="str">
        <f t="shared" si="9"/>
        <v/>
      </c>
      <c r="R53" s="23"/>
      <c r="AB53" s="3" t="str">
        <f t="shared" si="10"/>
        <v/>
      </c>
      <c r="AC53" s="3" t="str">
        <f>IFERROR(COUNTIF($AB$4:AB53,AB53)+AB53-1,"")</f>
        <v/>
      </c>
    </row>
    <row r="54" spans="1:29" ht="24.75" x14ac:dyDescent="0.2">
      <c r="A54" s="17">
        <v>50</v>
      </c>
      <c r="B54" s="16" t="s">
        <v>107</v>
      </c>
      <c r="C54" s="15"/>
      <c r="D54" s="21" t="str">
        <f t="shared" si="3"/>
        <v/>
      </c>
      <c r="E54" s="19" t="str">
        <f t="shared" si="0"/>
        <v/>
      </c>
      <c r="F54" s="19" t="str">
        <f t="shared" si="11"/>
        <v/>
      </c>
      <c r="G54" s="19" t="str">
        <f t="shared" si="12"/>
        <v/>
      </c>
      <c r="H54" s="28" t="str">
        <f t="shared" si="4"/>
        <v/>
      </c>
      <c r="I54" s="28" t="str">
        <f t="shared" si="5"/>
        <v/>
      </c>
      <c r="J54" s="3" t="str">
        <f t="shared" si="13"/>
        <v/>
      </c>
      <c r="K54" s="28" t="str">
        <f t="shared" si="7"/>
        <v/>
      </c>
      <c r="L54" s="28" t="str">
        <f t="shared" si="8"/>
        <v/>
      </c>
      <c r="M54" s="3"/>
      <c r="N54" s="3"/>
      <c r="O54" s="3"/>
      <c r="P54" s="3"/>
      <c r="Q54" s="28" t="str">
        <f t="shared" si="9"/>
        <v/>
      </c>
      <c r="R54" s="23"/>
      <c r="AB54" s="3" t="str">
        <f t="shared" si="10"/>
        <v/>
      </c>
      <c r="AC54" s="3" t="str">
        <f>IFERROR(COUNTIF($AB$4:AB54,AB54)+AB54-1,"")</f>
        <v/>
      </c>
    </row>
    <row r="55" spans="1:29" ht="24.75" x14ac:dyDescent="0.2">
      <c r="A55" s="17">
        <v>51</v>
      </c>
      <c r="B55" s="16" t="s">
        <v>108</v>
      </c>
      <c r="C55" s="15"/>
      <c r="D55" s="21" t="str">
        <f t="shared" si="3"/>
        <v/>
      </c>
      <c r="E55" s="19" t="str">
        <f t="shared" si="0"/>
        <v/>
      </c>
      <c r="F55" s="19" t="str">
        <f t="shared" si="11"/>
        <v/>
      </c>
      <c r="G55" s="19" t="str">
        <f t="shared" si="12"/>
        <v/>
      </c>
      <c r="H55" s="28" t="str">
        <f t="shared" si="4"/>
        <v/>
      </c>
      <c r="I55" s="28" t="str">
        <f t="shared" si="5"/>
        <v/>
      </c>
      <c r="J55" s="3" t="str">
        <f t="shared" si="13"/>
        <v/>
      </c>
      <c r="K55" s="28" t="str">
        <f t="shared" si="7"/>
        <v/>
      </c>
      <c r="L55" s="28" t="str">
        <f t="shared" si="8"/>
        <v/>
      </c>
      <c r="M55" s="3"/>
      <c r="N55" s="3"/>
      <c r="O55" s="3"/>
      <c r="P55" s="3"/>
      <c r="Q55" s="28" t="str">
        <f t="shared" si="9"/>
        <v/>
      </c>
      <c r="R55" s="23"/>
      <c r="AB55" s="3" t="str">
        <f t="shared" si="10"/>
        <v/>
      </c>
      <c r="AC55" s="3" t="str">
        <f>IFERROR(COUNTIF($AB$4:AB55,AB55)+AB55-1,"")</f>
        <v/>
      </c>
    </row>
    <row r="56" spans="1:29" ht="24.75" x14ac:dyDescent="0.2">
      <c r="A56" s="17">
        <v>52</v>
      </c>
      <c r="B56" s="16" t="s">
        <v>109</v>
      </c>
      <c r="C56" s="15"/>
      <c r="D56" s="21" t="str">
        <f t="shared" si="3"/>
        <v/>
      </c>
      <c r="E56" s="19" t="str">
        <f t="shared" si="0"/>
        <v/>
      </c>
      <c r="F56" s="19" t="str">
        <f t="shared" si="11"/>
        <v/>
      </c>
      <c r="G56" s="19" t="str">
        <f t="shared" si="12"/>
        <v/>
      </c>
      <c r="H56" s="28" t="str">
        <f t="shared" si="4"/>
        <v/>
      </c>
      <c r="I56" s="28" t="str">
        <f t="shared" si="5"/>
        <v/>
      </c>
      <c r="J56" s="3" t="str">
        <f t="shared" si="13"/>
        <v/>
      </c>
      <c r="K56" s="28" t="str">
        <f t="shared" si="7"/>
        <v/>
      </c>
      <c r="L56" s="28" t="str">
        <f t="shared" si="8"/>
        <v/>
      </c>
      <c r="M56" s="3"/>
      <c r="N56" s="3"/>
      <c r="O56" s="3"/>
      <c r="P56" s="3"/>
      <c r="Q56" s="28" t="str">
        <f t="shared" si="9"/>
        <v/>
      </c>
      <c r="R56" s="23"/>
      <c r="AB56" s="3" t="str">
        <f t="shared" si="10"/>
        <v/>
      </c>
      <c r="AC56" s="3" t="str">
        <f>IFERROR(COUNTIF($AB$4:AB56,AB56)+AB56-1,"")</f>
        <v/>
      </c>
    </row>
    <row r="57" spans="1:29" ht="24.75" x14ac:dyDescent="0.2">
      <c r="A57" s="17">
        <v>53</v>
      </c>
      <c r="B57" s="16" t="s">
        <v>110</v>
      </c>
      <c r="C57" s="15"/>
      <c r="D57" s="21" t="str">
        <f t="shared" si="3"/>
        <v/>
      </c>
      <c r="E57" s="19" t="str">
        <f t="shared" si="0"/>
        <v/>
      </c>
      <c r="F57" s="19" t="str">
        <f t="shared" si="11"/>
        <v/>
      </c>
      <c r="G57" s="19" t="str">
        <f t="shared" si="12"/>
        <v/>
      </c>
      <c r="H57" s="28" t="str">
        <f t="shared" si="4"/>
        <v/>
      </c>
      <c r="I57" s="28" t="str">
        <f t="shared" si="5"/>
        <v/>
      </c>
      <c r="J57" s="3" t="str">
        <f t="shared" si="13"/>
        <v/>
      </c>
      <c r="K57" s="28" t="str">
        <f t="shared" si="7"/>
        <v/>
      </c>
      <c r="L57" s="28" t="str">
        <f t="shared" si="8"/>
        <v/>
      </c>
      <c r="M57" s="3"/>
      <c r="N57" s="3"/>
      <c r="O57" s="3"/>
      <c r="P57" s="3"/>
      <c r="Q57" s="28" t="str">
        <f t="shared" si="9"/>
        <v/>
      </c>
      <c r="R57" s="23"/>
      <c r="AB57" s="3" t="str">
        <f t="shared" si="10"/>
        <v/>
      </c>
      <c r="AC57" s="3" t="str">
        <f>IFERROR(COUNTIF($AB$4:AB57,AB57)+AB57-1,"")</f>
        <v/>
      </c>
    </row>
    <row r="58" spans="1:29" ht="24.75" x14ac:dyDescent="0.2">
      <c r="A58" s="17">
        <v>54</v>
      </c>
      <c r="B58" s="16" t="s">
        <v>111</v>
      </c>
      <c r="C58" s="15"/>
      <c r="D58" s="21" t="str">
        <f t="shared" si="3"/>
        <v/>
      </c>
      <c r="E58" s="19" t="str">
        <f t="shared" si="0"/>
        <v/>
      </c>
      <c r="F58" s="19" t="str">
        <f t="shared" si="11"/>
        <v/>
      </c>
      <c r="G58" s="19" t="str">
        <f t="shared" si="12"/>
        <v/>
      </c>
      <c r="H58" s="28" t="str">
        <f t="shared" si="4"/>
        <v/>
      </c>
      <c r="I58" s="28" t="str">
        <f t="shared" si="5"/>
        <v/>
      </c>
      <c r="J58" s="3" t="str">
        <f t="shared" si="13"/>
        <v/>
      </c>
      <c r="K58" s="28" t="str">
        <f t="shared" si="7"/>
        <v/>
      </c>
      <c r="L58" s="28" t="str">
        <f t="shared" si="8"/>
        <v/>
      </c>
      <c r="M58" s="3"/>
      <c r="N58" s="3"/>
      <c r="O58" s="3"/>
      <c r="P58" s="3"/>
      <c r="Q58" s="28" t="str">
        <f t="shared" si="9"/>
        <v/>
      </c>
      <c r="R58" s="23"/>
      <c r="AB58" s="3" t="str">
        <f t="shared" si="10"/>
        <v/>
      </c>
      <c r="AC58" s="3" t="str">
        <f>IFERROR(COUNTIF($AB$4:AB58,AB58)+AB58-1,"")</f>
        <v/>
      </c>
    </row>
    <row r="59" spans="1:29" ht="24.75" x14ac:dyDescent="0.2">
      <c r="A59" s="17">
        <v>55</v>
      </c>
      <c r="B59" s="16" t="s">
        <v>112</v>
      </c>
      <c r="C59" s="15"/>
      <c r="D59" s="21" t="str">
        <f t="shared" si="3"/>
        <v/>
      </c>
      <c r="E59" s="19" t="str">
        <f t="shared" si="0"/>
        <v/>
      </c>
      <c r="F59" s="19" t="str">
        <f t="shared" si="11"/>
        <v/>
      </c>
      <c r="G59" s="19" t="str">
        <f t="shared" si="12"/>
        <v/>
      </c>
      <c r="H59" s="28" t="str">
        <f t="shared" si="4"/>
        <v/>
      </c>
      <c r="I59" s="28" t="str">
        <f t="shared" si="5"/>
        <v/>
      </c>
      <c r="J59" s="3" t="str">
        <f t="shared" si="13"/>
        <v/>
      </c>
      <c r="K59" s="28" t="str">
        <f t="shared" si="7"/>
        <v/>
      </c>
      <c r="L59" s="28" t="str">
        <f t="shared" si="8"/>
        <v/>
      </c>
      <c r="M59" s="3"/>
      <c r="N59" s="3"/>
      <c r="O59" s="3"/>
      <c r="P59" s="3"/>
      <c r="Q59" s="28" t="str">
        <f t="shared" si="9"/>
        <v/>
      </c>
      <c r="R59" s="23"/>
      <c r="AB59" s="3" t="str">
        <f t="shared" si="10"/>
        <v/>
      </c>
      <c r="AC59" s="3" t="str">
        <f>IFERROR(COUNTIF($AB$4:AB59,AB59)+AB59-1,"")</f>
        <v/>
      </c>
    </row>
    <row r="60" spans="1:29" ht="24.75" x14ac:dyDescent="0.2">
      <c r="A60" s="17">
        <v>56</v>
      </c>
      <c r="B60" s="16" t="s">
        <v>113</v>
      </c>
      <c r="C60" s="15"/>
      <c r="D60" s="21" t="str">
        <f t="shared" si="3"/>
        <v/>
      </c>
      <c r="E60" s="19" t="str">
        <f t="shared" si="0"/>
        <v/>
      </c>
      <c r="F60" s="19" t="str">
        <f t="shared" si="11"/>
        <v/>
      </c>
      <c r="G60" s="19" t="str">
        <f t="shared" si="12"/>
        <v/>
      </c>
      <c r="H60" s="28" t="str">
        <f t="shared" si="4"/>
        <v/>
      </c>
      <c r="I60" s="28" t="str">
        <f t="shared" si="5"/>
        <v/>
      </c>
      <c r="J60" s="3" t="str">
        <f t="shared" si="13"/>
        <v/>
      </c>
      <c r="K60" s="28" t="str">
        <f t="shared" si="7"/>
        <v/>
      </c>
      <c r="L60" s="28" t="str">
        <f t="shared" si="8"/>
        <v/>
      </c>
      <c r="M60" s="3"/>
      <c r="N60" s="3"/>
      <c r="O60" s="3"/>
      <c r="P60" s="3"/>
      <c r="Q60" s="28" t="str">
        <f t="shared" si="9"/>
        <v/>
      </c>
      <c r="R60" s="23"/>
      <c r="AB60" s="3" t="str">
        <f t="shared" si="10"/>
        <v/>
      </c>
      <c r="AC60" s="3" t="str">
        <f>IFERROR(COUNTIF($AB$4:AB60,AB60)+AB60-1,"")</f>
        <v/>
      </c>
    </row>
    <row r="61" spans="1:29" ht="24.75" x14ac:dyDescent="0.2">
      <c r="A61" s="17">
        <v>57</v>
      </c>
      <c r="B61" s="16" t="s">
        <v>114</v>
      </c>
      <c r="C61" s="15"/>
      <c r="D61" s="21" t="str">
        <f t="shared" si="3"/>
        <v/>
      </c>
      <c r="E61" s="19" t="str">
        <f t="shared" si="0"/>
        <v/>
      </c>
      <c r="F61" s="19" t="str">
        <f t="shared" si="11"/>
        <v/>
      </c>
      <c r="G61" s="19" t="str">
        <f t="shared" si="12"/>
        <v/>
      </c>
      <c r="H61" s="28" t="str">
        <f t="shared" si="4"/>
        <v/>
      </c>
      <c r="I61" s="28" t="str">
        <f t="shared" si="5"/>
        <v/>
      </c>
      <c r="J61" s="3" t="str">
        <f t="shared" si="13"/>
        <v/>
      </c>
      <c r="K61" s="28" t="str">
        <f t="shared" si="7"/>
        <v/>
      </c>
      <c r="L61" s="28" t="str">
        <f t="shared" si="8"/>
        <v/>
      </c>
      <c r="M61" s="3"/>
      <c r="N61" s="3"/>
      <c r="O61" s="3"/>
      <c r="P61" s="3"/>
      <c r="Q61" s="28" t="str">
        <f t="shared" si="9"/>
        <v/>
      </c>
      <c r="R61" s="23"/>
      <c r="AB61" s="3" t="str">
        <f t="shared" si="10"/>
        <v/>
      </c>
      <c r="AC61" s="3" t="str">
        <f>IFERROR(COUNTIF($AB$4:AB61,AB61)+AB61-1,"")</f>
        <v/>
      </c>
    </row>
    <row r="62" spans="1:29" ht="24.75" x14ac:dyDescent="0.2">
      <c r="A62" s="17">
        <v>58</v>
      </c>
      <c r="B62" s="16" t="s">
        <v>115</v>
      </c>
      <c r="C62" s="15"/>
      <c r="D62" s="21" t="str">
        <f t="shared" si="3"/>
        <v/>
      </c>
      <c r="E62" s="19" t="str">
        <f t="shared" si="0"/>
        <v/>
      </c>
      <c r="F62" s="19" t="str">
        <f t="shared" si="11"/>
        <v/>
      </c>
      <c r="G62" s="19" t="str">
        <f t="shared" si="12"/>
        <v/>
      </c>
      <c r="H62" s="28" t="str">
        <f t="shared" si="4"/>
        <v/>
      </c>
      <c r="I62" s="28" t="str">
        <f t="shared" si="5"/>
        <v/>
      </c>
      <c r="J62" s="3" t="str">
        <f t="shared" si="13"/>
        <v/>
      </c>
      <c r="K62" s="28" t="str">
        <f t="shared" si="7"/>
        <v/>
      </c>
      <c r="L62" s="28" t="str">
        <f t="shared" si="8"/>
        <v/>
      </c>
      <c r="M62" s="3"/>
      <c r="N62" s="3"/>
      <c r="O62" s="3"/>
      <c r="P62" s="3"/>
      <c r="Q62" s="28" t="str">
        <f t="shared" si="9"/>
        <v/>
      </c>
      <c r="R62" s="23"/>
      <c r="AB62" s="3" t="str">
        <f t="shared" si="10"/>
        <v/>
      </c>
      <c r="AC62" s="3" t="str">
        <f>IFERROR(COUNTIF($AB$4:AB62,AB62)+AB62-1,"")</f>
        <v/>
      </c>
    </row>
    <row r="63" spans="1:29" ht="24.75" x14ac:dyDescent="0.2">
      <c r="A63" s="17">
        <v>59</v>
      </c>
      <c r="B63" s="16" t="s">
        <v>116</v>
      </c>
      <c r="C63" s="15"/>
      <c r="D63" s="21" t="str">
        <f t="shared" si="3"/>
        <v/>
      </c>
      <c r="E63" s="19" t="str">
        <f t="shared" si="0"/>
        <v/>
      </c>
      <c r="F63" s="19" t="str">
        <f t="shared" si="11"/>
        <v/>
      </c>
      <c r="G63" s="19" t="str">
        <f t="shared" si="12"/>
        <v/>
      </c>
      <c r="H63" s="28" t="str">
        <f t="shared" si="4"/>
        <v/>
      </c>
      <c r="I63" s="28" t="str">
        <f t="shared" si="5"/>
        <v/>
      </c>
      <c r="J63" s="3" t="str">
        <f t="shared" si="13"/>
        <v/>
      </c>
      <c r="K63" s="28" t="str">
        <f t="shared" si="7"/>
        <v/>
      </c>
      <c r="L63" s="28" t="str">
        <f t="shared" si="8"/>
        <v/>
      </c>
      <c r="M63" s="3"/>
      <c r="N63" s="3"/>
      <c r="O63" s="3"/>
      <c r="P63" s="3"/>
      <c r="Q63" s="28" t="str">
        <f t="shared" si="9"/>
        <v/>
      </c>
      <c r="R63" s="23"/>
      <c r="AB63" s="3" t="str">
        <f t="shared" si="10"/>
        <v/>
      </c>
      <c r="AC63" s="3" t="str">
        <f>IFERROR(COUNTIF($AB$4:AB63,AB63)+AB63-1,"")</f>
        <v/>
      </c>
    </row>
    <row r="64" spans="1:29" ht="24.75" x14ac:dyDescent="0.2">
      <c r="A64" s="17">
        <v>60</v>
      </c>
      <c r="B64" s="16" t="s">
        <v>117</v>
      </c>
      <c r="C64" s="15"/>
      <c r="D64" s="21" t="str">
        <f t="shared" si="3"/>
        <v/>
      </c>
      <c r="E64" s="19" t="str">
        <f t="shared" si="0"/>
        <v/>
      </c>
      <c r="F64" s="19" t="str">
        <f t="shared" si="11"/>
        <v/>
      </c>
      <c r="G64" s="19" t="str">
        <f t="shared" si="12"/>
        <v/>
      </c>
      <c r="H64" s="28" t="str">
        <f t="shared" si="4"/>
        <v/>
      </c>
      <c r="I64" s="28" t="str">
        <f t="shared" si="5"/>
        <v/>
      </c>
      <c r="J64" s="3" t="str">
        <f t="shared" si="13"/>
        <v/>
      </c>
      <c r="K64" s="28" t="str">
        <f t="shared" si="7"/>
        <v/>
      </c>
      <c r="L64" s="28" t="str">
        <f t="shared" si="8"/>
        <v/>
      </c>
      <c r="M64" s="3"/>
      <c r="N64" s="3"/>
      <c r="O64" s="3"/>
      <c r="P64" s="3"/>
      <c r="Q64" s="28" t="str">
        <f t="shared" si="9"/>
        <v/>
      </c>
      <c r="R64" s="23"/>
      <c r="AB64" s="3" t="str">
        <f t="shared" si="10"/>
        <v/>
      </c>
      <c r="AC64" s="3" t="str">
        <f>IFERROR(COUNTIF($AB$4:AB64,AB64)+AB64-1,"")</f>
        <v/>
      </c>
    </row>
    <row r="65" spans="1:29" ht="24.75" x14ac:dyDescent="0.2">
      <c r="A65" s="17">
        <v>61</v>
      </c>
      <c r="B65" s="16" t="s">
        <v>118</v>
      </c>
      <c r="C65" s="15"/>
      <c r="D65" s="21" t="str">
        <f t="shared" si="3"/>
        <v/>
      </c>
      <c r="E65" s="19" t="str">
        <f t="shared" si="0"/>
        <v/>
      </c>
      <c r="F65" s="19" t="str">
        <f t="shared" si="11"/>
        <v/>
      </c>
      <c r="G65" s="19" t="str">
        <f t="shared" si="12"/>
        <v/>
      </c>
      <c r="H65" s="28" t="str">
        <f t="shared" si="4"/>
        <v/>
      </c>
      <c r="I65" s="28" t="str">
        <f t="shared" si="5"/>
        <v/>
      </c>
      <c r="J65" s="3" t="str">
        <f t="shared" si="13"/>
        <v/>
      </c>
      <c r="K65" s="28" t="str">
        <f t="shared" si="7"/>
        <v/>
      </c>
      <c r="L65" s="28" t="str">
        <f t="shared" si="8"/>
        <v/>
      </c>
      <c r="M65" s="3"/>
      <c r="N65" s="3"/>
      <c r="O65" s="3"/>
      <c r="P65" s="3"/>
      <c r="Q65" s="28" t="str">
        <f t="shared" si="9"/>
        <v/>
      </c>
      <c r="R65" s="23"/>
      <c r="AB65" s="3" t="str">
        <f t="shared" si="10"/>
        <v/>
      </c>
      <c r="AC65" s="3" t="str">
        <f>IFERROR(COUNTIF($AB$4:AB65,AB65)+AB65-1,"")</f>
        <v/>
      </c>
    </row>
    <row r="66" spans="1:29" ht="24.75" x14ac:dyDescent="0.2">
      <c r="A66" s="17">
        <v>62</v>
      </c>
      <c r="B66" s="16" t="s">
        <v>119</v>
      </c>
      <c r="C66" s="15"/>
      <c r="D66" s="21" t="str">
        <f t="shared" si="3"/>
        <v/>
      </c>
      <c r="E66" s="19" t="str">
        <f t="shared" si="0"/>
        <v/>
      </c>
      <c r="F66" s="19" t="str">
        <f t="shared" si="11"/>
        <v/>
      </c>
      <c r="G66" s="19" t="str">
        <f t="shared" si="12"/>
        <v/>
      </c>
      <c r="H66" s="28" t="str">
        <f t="shared" si="4"/>
        <v/>
      </c>
      <c r="I66" s="28" t="str">
        <f t="shared" si="5"/>
        <v/>
      </c>
      <c r="J66" s="3" t="str">
        <f t="shared" si="13"/>
        <v/>
      </c>
      <c r="K66" s="28" t="str">
        <f t="shared" si="7"/>
        <v/>
      </c>
      <c r="L66" s="28" t="str">
        <f t="shared" si="8"/>
        <v/>
      </c>
      <c r="M66" s="3"/>
      <c r="N66" s="3"/>
      <c r="O66" s="3"/>
      <c r="P66" s="3"/>
      <c r="Q66" s="28" t="str">
        <f t="shared" si="9"/>
        <v/>
      </c>
      <c r="R66" s="23"/>
      <c r="AB66" s="3" t="str">
        <f t="shared" si="10"/>
        <v/>
      </c>
      <c r="AC66" s="3" t="str">
        <f>IFERROR(COUNTIF($AB$4:AB66,AB66)+AB66-1,"")</f>
        <v/>
      </c>
    </row>
    <row r="67" spans="1:29" ht="24.75" x14ac:dyDescent="0.2">
      <c r="A67" s="17">
        <v>63</v>
      </c>
      <c r="B67" s="16" t="s">
        <v>120</v>
      </c>
      <c r="C67" s="15"/>
      <c r="D67" s="21" t="str">
        <f t="shared" si="3"/>
        <v/>
      </c>
      <c r="E67" s="19" t="str">
        <f t="shared" si="0"/>
        <v/>
      </c>
      <c r="F67" s="19" t="str">
        <f t="shared" si="11"/>
        <v/>
      </c>
      <c r="G67" s="19" t="str">
        <f t="shared" si="12"/>
        <v/>
      </c>
      <c r="H67" s="28" t="str">
        <f t="shared" si="4"/>
        <v/>
      </c>
      <c r="I67" s="28" t="str">
        <f t="shared" si="5"/>
        <v/>
      </c>
      <c r="J67" s="3" t="str">
        <f t="shared" si="13"/>
        <v/>
      </c>
      <c r="K67" s="28" t="str">
        <f t="shared" si="7"/>
        <v/>
      </c>
      <c r="L67" s="28" t="str">
        <f t="shared" si="8"/>
        <v/>
      </c>
      <c r="M67" s="3"/>
      <c r="N67" s="3"/>
      <c r="O67" s="3"/>
      <c r="P67" s="3"/>
      <c r="Q67" s="28" t="str">
        <f t="shared" si="9"/>
        <v/>
      </c>
      <c r="R67" s="23"/>
      <c r="AB67" s="3" t="str">
        <f t="shared" si="10"/>
        <v/>
      </c>
      <c r="AC67" s="3" t="str">
        <f>IFERROR(COUNTIF($AB$4:AB67,AB67)+AB67-1,"")</f>
        <v/>
      </c>
    </row>
    <row r="68" spans="1:29" ht="24.75" x14ac:dyDescent="0.2">
      <c r="A68" s="17">
        <v>64</v>
      </c>
      <c r="B68" s="16" t="s">
        <v>121</v>
      </c>
      <c r="C68" s="15"/>
      <c r="D68" s="21" t="str">
        <f t="shared" si="3"/>
        <v/>
      </c>
      <c r="E68" s="19" t="str">
        <f t="shared" si="0"/>
        <v/>
      </c>
      <c r="F68" s="19" t="str">
        <f t="shared" si="11"/>
        <v/>
      </c>
      <c r="G68" s="19" t="str">
        <f t="shared" si="12"/>
        <v/>
      </c>
      <c r="H68" s="28" t="str">
        <f t="shared" si="4"/>
        <v/>
      </c>
      <c r="I68" s="28" t="str">
        <f t="shared" si="5"/>
        <v/>
      </c>
      <c r="J68" s="3" t="str">
        <f t="shared" si="13"/>
        <v/>
      </c>
      <c r="K68" s="28" t="str">
        <f t="shared" si="7"/>
        <v/>
      </c>
      <c r="L68" s="28" t="str">
        <f t="shared" si="8"/>
        <v/>
      </c>
      <c r="M68" s="3"/>
      <c r="N68" s="3"/>
      <c r="O68" s="3"/>
      <c r="P68" s="3"/>
      <c r="Q68" s="28" t="str">
        <f t="shared" si="9"/>
        <v/>
      </c>
      <c r="R68" s="23"/>
      <c r="AB68" s="3" t="str">
        <f t="shared" si="10"/>
        <v/>
      </c>
      <c r="AC68" s="3" t="str">
        <f>IFERROR(COUNTIF($AB$4:AB68,AB68)+AB68-1,"")</f>
        <v/>
      </c>
    </row>
    <row r="69" spans="1:29" ht="24.75" x14ac:dyDescent="0.2">
      <c r="A69" s="17">
        <v>65</v>
      </c>
      <c r="B69" s="16" t="s">
        <v>122</v>
      </c>
      <c r="C69" s="15"/>
      <c r="D69" s="21" t="str">
        <f t="shared" ref="D69:D132" si="14">IF(C69="","",DATE(IF(LEFT(C69,1)*1=3,20,19)&amp;MID(C69,2,2),MID(C69,4,2),MID(C69,6,2)))</f>
        <v/>
      </c>
      <c r="E69" s="19" t="str">
        <f t="shared" ref="E69:E132" si="15">IF(D69="","",DAY(D69))</f>
        <v/>
      </c>
      <c r="F69" s="19" t="str">
        <f t="shared" si="11"/>
        <v/>
      </c>
      <c r="G69" s="19" t="str">
        <f t="shared" si="12"/>
        <v/>
      </c>
      <c r="H69" s="28" t="str">
        <f t="shared" ref="H69:H132" si="16">IF(D69="","",DATEDIF(D69,$H$2,"md"))</f>
        <v/>
      </c>
      <c r="I69" s="28" t="str">
        <f t="shared" ref="I69:I132" si="17">IF(D69="","",DATEDIF(D69,$H$2,"ym"))</f>
        <v/>
      </c>
      <c r="J69" s="3" t="str">
        <f t="shared" si="13"/>
        <v/>
      </c>
      <c r="K69" s="28" t="str">
        <f t="shared" ref="K69:K132" si="18">IF(C69="","",VLOOKUP(MID(C69,8,2)*1,$Y$3:$Z$30,2,0))</f>
        <v/>
      </c>
      <c r="L69" s="28" t="str">
        <f t="shared" ref="L69:L132" si="19">IF(C69="","",IF(ISODD(MID(C69,13,1)),"ذكر","انثى"))</f>
        <v/>
      </c>
      <c r="M69" s="3"/>
      <c r="N69" s="3"/>
      <c r="O69" s="3"/>
      <c r="P69" s="3"/>
      <c r="Q69" s="28" t="str">
        <f t="shared" ref="Q69:Q132" si="20">IFERROR(VLOOKUP(O69,$S$4:$T$6,2,0),"")</f>
        <v/>
      </c>
      <c r="R69" s="23"/>
      <c r="AB69" s="3" t="str">
        <f t="shared" ref="AB69:AB132" si="21">IFERROR(RANK(D69,$D$4:$D$294,1),"")</f>
        <v/>
      </c>
      <c r="AC69" s="3" t="str">
        <f>IFERROR(COUNTIF($AB$4:AB69,AB69)+AB69-1,"")</f>
        <v/>
      </c>
    </row>
    <row r="70" spans="1:29" ht="24.75" x14ac:dyDescent="0.2">
      <c r="A70" s="17">
        <v>66</v>
      </c>
      <c r="B70" s="16" t="s">
        <v>123</v>
      </c>
      <c r="C70" s="15"/>
      <c r="D70" s="21" t="str">
        <f t="shared" si="14"/>
        <v/>
      </c>
      <c r="E70" s="19" t="str">
        <f t="shared" si="15"/>
        <v/>
      </c>
      <c r="F70" s="19" t="str">
        <f t="shared" si="11"/>
        <v/>
      </c>
      <c r="G70" s="19" t="str">
        <f t="shared" si="12"/>
        <v/>
      </c>
      <c r="H70" s="28" t="str">
        <f t="shared" si="16"/>
        <v/>
      </c>
      <c r="I70" s="28" t="str">
        <f t="shared" si="17"/>
        <v/>
      </c>
      <c r="J70" s="3" t="str">
        <f t="shared" si="13"/>
        <v/>
      </c>
      <c r="K70" s="28" t="str">
        <f t="shared" si="18"/>
        <v/>
      </c>
      <c r="L70" s="28" t="str">
        <f t="shared" si="19"/>
        <v/>
      </c>
      <c r="M70" s="3"/>
      <c r="N70" s="3"/>
      <c r="O70" s="3"/>
      <c r="P70" s="3"/>
      <c r="Q70" s="28" t="str">
        <f t="shared" si="20"/>
        <v/>
      </c>
      <c r="R70" s="23"/>
      <c r="AB70" s="3" t="str">
        <f t="shared" si="21"/>
        <v/>
      </c>
      <c r="AC70" s="3" t="str">
        <f>IFERROR(COUNTIF($AB$4:AB70,AB70)+AB70-1,"")</f>
        <v/>
      </c>
    </row>
    <row r="71" spans="1:29" ht="24.75" x14ac:dyDescent="0.2">
      <c r="A71" s="17">
        <v>67</v>
      </c>
      <c r="B71" s="16" t="s">
        <v>124</v>
      </c>
      <c r="C71" s="15"/>
      <c r="D71" s="21" t="str">
        <f t="shared" si="14"/>
        <v/>
      </c>
      <c r="E71" s="19" t="str">
        <f t="shared" si="15"/>
        <v/>
      </c>
      <c r="F71" s="19" t="str">
        <f t="shared" si="11"/>
        <v/>
      </c>
      <c r="G71" s="19" t="str">
        <f t="shared" si="12"/>
        <v/>
      </c>
      <c r="H71" s="28" t="str">
        <f t="shared" si="16"/>
        <v/>
      </c>
      <c r="I71" s="28" t="str">
        <f t="shared" si="17"/>
        <v/>
      </c>
      <c r="J71" s="3" t="str">
        <f t="shared" si="13"/>
        <v/>
      </c>
      <c r="K71" s="28" t="str">
        <f t="shared" si="18"/>
        <v/>
      </c>
      <c r="L71" s="28" t="str">
        <f t="shared" si="19"/>
        <v/>
      </c>
      <c r="M71" s="3"/>
      <c r="N71" s="3"/>
      <c r="O71" s="3"/>
      <c r="P71" s="3"/>
      <c r="Q71" s="28" t="str">
        <f t="shared" si="20"/>
        <v/>
      </c>
      <c r="R71" s="23"/>
      <c r="AB71" s="3" t="str">
        <f t="shared" si="21"/>
        <v/>
      </c>
      <c r="AC71" s="3" t="str">
        <f>IFERROR(COUNTIF($AB$4:AB71,AB71)+AB71-1,"")</f>
        <v/>
      </c>
    </row>
    <row r="72" spans="1:29" ht="24.75" x14ac:dyDescent="0.2">
      <c r="A72" s="17">
        <v>68</v>
      </c>
      <c r="B72" s="16" t="s">
        <v>125</v>
      </c>
      <c r="C72" s="15"/>
      <c r="D72" s="21" t="str">
        <f t="shared" si="14"/>
        <v/>
      </c>
      <c r="E72" s="19" t="str">
        <f t="shared" si="15"/>
        <v/>
      </c>
      <c r="F72" s="19" t="str">
        <f t="shared" si="11"/>
        <v/>
      </c>
      <c r="G72" s="19" t="str">
        <f t="shared" si="12"/>
        <v/>
      </c>
      <c r="H72" s="28" t="str">
        <f t="shared" si="16"/>
        <v/>
      </c>
      <c r="I72" s="28" t="str">
        <f t="shared" si="17"/>
        <v/>
      </c>
      <c r="J72" s="3" t="str">
        <f t="shared" si="13"/>
        <v/>
      </c>
      <c r="K72" s="28" t="str">
        <f t="shared" si="18"/>
        <v/>
      </c>
      <c r="L72" s="28" t="str">
        <f t="shared" si="19"/>
        <v/>
      </c>
      <c r="M72" s="3"/>
      <c r="N72" s="3"/>
      <c r="O72" s="3"/>
      <c r="P72" s="3"/>
      <c r="Q72" s="28" t="str">
        <f t="shared" si="20"/>
        <v/>
      </c>
      <c r="R72" s="23"/>
      <c r="AB72" s="3" t="str">
        <f t="shared" si="21"/>
        <v/>
      </c>
      <c r="AC72" s="3" t="str">
        <f>IFERROR(COUNTIF($AB$4:AB72,AB72)+AB72-1,"")</f>
        <v/>
      </c>
    </row>
    <row r="73" spans="1:29" ht="24.75" x14ac:dyDescent="0.2">
      <c r="A73" s="17">
        <v>69</v>
      </c>
      <c r="B73" s="16" t="s">
        <v>126</v>
      </c>
      <c r="C73" s="15"/>
      <c r="D73" s="21" t="str">
        <f t="shared" si="14"/>
        <v/>
      </c>
      <c r="E73" s="19" t="str">
        <f t="shared" si="15"/>
        <v/>
      </c>
      <c r="F73" s="19" t="str">
        <f t="shared" si="11"/>
        <v/>
      </c>
      <c r="G73" s="19" t="str">
        <f t="shared" si="12"/>
        <v/>
      </c>
      <c r="H73" s="28" t="str">
        <f t="shared" si="16"/>
        <v/>
      </c>
      <c r="I73" s="28" t="str">
        <f t="shared" si="17"/>
        <v/>
      </c>
      <c r="J73" s="3" t="str">
        <f t="shared" si="13"/>
        <v/>
      </c>
      <c r="K73" s="28" t="str">
        <f t="shared" si="18"/>
        <v/>
      </c>
      <c r="L73" s="28" t="str">
        <f t="shared" si="19"/>
        <v/>
      </c>
      <c r="M73" s="3"/>
      <c r="N73" s="3"/>
      <c r="O73" s="3"/>
      <c r="P73" s="3"/>
      <c r="Q73" s="28" t="str">
        <f t="shared" si="20"/>
        <v/>
      </c>
      <c r="R73" s="23"/>
      <c r="AB73" s="3" t="str">
        <f t="shared" si="21"/>
        <v/>
      </c>
      <c r="AC73" s="3" t="str">
        <f>IFERROR(COUNTIF($AB$4:AB73,AB73)+AB73-1,"")</f>
        <v/>
      </c>
    </row>
    <row r="74" spans="1:29" ht="24.75" x14ac:dyDescent="0.2">
      <c r="A74" s="17">
        <v>70</v>
      </c>
      <c r="B74" s="16" t="s">
        <v>127</v>
      </c>
      <c r="C74" s="15"/>
      <c r="D74" s="21" t="str">
        <f t="shared" si="14"/>
        <v/>
      </c>
      <c r="E74" s="19" t="str">
        <f t="shared" si="15"/>
        <v/>
      </c>
      <c r="F74" s="19" t="str">
        <f t="shared" si="11"/>
        <v/>
      </c>
      <c r="G74" s="19" t="str">
        <f t="shared" si="12"/>
        <v/>
      </c>
      <c r="H74" s="28" t="str">
        <f t="shared" si="16"/>
        <v/>
      </c>
      <c r="I74" s="28" t="str">
        <f t="shared" si="17"/>
        <v/>
      </c>
      <c r="J74" s="3" t="str">
        <f t="shared" si="13"/>
        <v/>
      </c>
      <c r="K74" s="28" t="str">
        <f t="shared" si="18"/>
        <v/>
      </c>
      <c r="L74" s="28" t="str">
        <f t="shared" si="19"/>
        <v/>
      </c>
      <c r="M74" s="3"/>
      <c r="N74" s="3"/>
      <c r="O74" s="3"/>
      <c r="P74" s="3"/>
      <c r="Q74" s="28" t="str">
        <f t="shared" si="20"/>
        <v/>
      </c>
      <c r="R74" s="23"/>
      <c r="AB74" s="3" t="str">
        <f t="shared" si="21"/>
        <v/>
      </c>
      <c r="AC74" s="3" t="str">
        <f>IFERROR(COUNTIF($AB$4:AB74,AB74)+AB74-1,"")</f>
        <v/>
      </c>
    </row>
    <row r="75" spans="1:29" ht="24.75" x14ac:dyDescent="0.2">
      <c r="A75" s="17">
        <v>71</v>
      </c>
      <c r="B75" s="16" t="s">
        <v>128</v>
      </c>
      <c r="C75" s="15"/>
      <c r="D75" s="21" t="str">
        <f t="shared" si="14"/>
        <v/>
      </c>
      <c r="E75" s="19" t="str">
        <f t="shared" si="15"/>
        <v/>
      </c>
      <c r="F75" s="19" t="str">
        <f t="shared" si="11"/>
        <v/>
      </c>
      <c r="G75" s="19" t="str">
        <f t="shared" si="12"/>
        <v/>
      </c>
      <c r="H75" s="28" t="str">
        <f t="shared" si="16"/>
        <v/>
      </c>
      <c r="I75" s="28" t="str">
        <f t="shared" si="17"/>
        <v/>
      </c>
      <c r="J75" s="3" t="str">
        <f t="shared" si="13"/>
        <v/>
      </c>
      <c r="K75" s="28" t="str">
        <f t="shared" si="18"/>
        <v/>
      </c>
      <c r="L75" s="28" t="str">
        <f t="shared" si="19"/>
        <v/>
      </c>
      <c r="M75" s="3"/>
      <c r="N75" s="3"/>
      <c r="O75" s="3"/>
      <c r="P75" s="3"/>
      <c r="Q75" s="28" t="str">
        <f t="shared" si="20"/>
        <v/>
      </c>
      <c r="R75" s="23"/>
      <c r="AB75" s="3" t="str">
        <f t="shared" si="21"/>
        <v/>
      </c>
      <c r="AC75" s="3" t="str">
        <f>IFERROR(COUNTIF($AB$4:AB75,AB75)+AB75-1,"")</f>
        <v/>
      </c>
    </row>
    <row r="76" spans="1:29" ht="24.75" x14ac:dyDescent="0.2">
      <c r="A76" s="17">
        <v>72</v>
      </c>
      <c r="B76" s="16" t="s">
        <v>129</v>
      </c>
      <c r="C76" s="15"/>
      <c r="D76" s="21" t="str">
        <f t="shared" si="14"/>
        <v/>
      </c>
      <c r="E76" s="19" t="str">
        <f t="shared" si="15"/>
        <v/>
      </c>
      <c r="F76" s="19" t="str">
        <f t="shared" ref="F76:F139" si="22">IF(D76="","",MONTH(D76))</f>
        <v/>
      </c>
      <c r="G76" s="19" t="str">
        <f t="shared" ref="G76:G139" si="23">IF(D76="","",YEAR(D76))</f>
        <v/>
      </c>
      <c r="H76" s="28" t="str">
        <f t="shared" si="16"/>
        <v/>
      </c>
      <c r="I76" s="28" t="str">
        <f t="shared" si="17"/>
        <v/>
      </c>
      <c r="J76" s="3" t="str">
        <f t="shared" ref="J76:J139" si="24">IFERROR(DATEDIF(D76,$H$2,"y"),"")</f>
        <v/>
      </c>
      <c r="K76" s="28" t="str">
        <f t="shared" si="18"/>
        <v/>
      </c>
      <c r="L76" s="28" t="str">
        <f t="shared" si="19"/>
        <v/>
      </c>
      <c r="M76" s="3"/>
      <c r="N76" s="3"/>
      <c r="O76" s="3"/>
      <c r="P76" s="3"/>
      <c r="Q76" s="28" t="str">
        <f t="shared" si="20"/>
        <v/>
      </c>
      <c r="R76" s="23"/>
      <c r="AB76" s="3" t="str">
        <f t="shared" si="21"/>
        <v/>
      </c>
      <c r="AC76" s="3" t="str">
        <f>IFERROR(COUNTIF($AB$4:AB76,AB76)+AB76-1,"")</f>
        <v/>
      </c>
    </row>
    <row r="77" spans="1:29" ht="24.75" x14ac:dyDescent="0.2">
      <c r="A77" s="17">
        <v>73</v>
      </c>
      <c r="B77" s="16" t="s">
        <v>130</v>
      </c>
      <c r="C77" s="15"/>
      <c r="D77" s="21" t="str">
        <f t="shared" si="14"/>
        <v/>
      </c>
      <c r="E77" s="19" t="str">
        <f t="shared" si="15"/>
        <v/>
      </c>
      <c r="F77" s="19" t="str">
        <f t="shared" si="22"/>
        <v/>
      </c>
      <c r="G77" s="19" t="str">
        <f t="shared" si="23"/>
        <v/>
      </c>
      <c r="H77" s="28" t="str">
        <f t="shared" si="16"/>
        <v/>
      </c>
      <c r="I77" s="28" t="str">
        <f t="shared" si="17"/>
        <v/>
      </c>
      <c r="J77" s="3" t="str">
        <f t="shared" si="24"/>
        <v/>
      </c>
      <c r="K77" s="28" t="str">
        <f t="shared" si="18"/>
        <v/>
      </c>
      <c r="L77" s="28" t="str">
        <f t="shared" si="19"/>
        <v/>
      </c>
      <c r="M77" s="3"/>
      <c r="N77" s="3"/>
      <c r="O77" s="3"/>
      <c r="P77" s="3"/>
      <c r="Q77" s="28" t="str">
        <f t="shared" si="20"/>
        <v/>
      </c>
      <c r="R77" s="23"/>
      <c r="AB77" s="3" t="str">
        <f t="shared" si="21"/>
        <v/>
      </c>
      <c r="AC77" s="3" t="str">
        <f>IFERROR(COUNTIF($AB$4:AB77,AB77)+AB77-1,"")</f>
        <v/>
      </c>
    </row>
    <row r="78" spans="1:29" ht="24.75" x14ac:dyDescent="0.2">
      <c r="A78" s="17">
        <v>74</v>
      </c>
      <c r="B78" s="16" t="s">
        <v>131</v>
      </c>
      <c r="C78" s="15"/>
      <c r="D78" s="21" t="str">
        <f t="shared" si="14"/>
        <v/>
      </c>
      <c r="E78" s="19" t="str">
        <f t="shared" si="15"/>
        <v/>
      </c>
      <c r="F78" s="19" t="str">
        <f t="shared" si="22"/>
        <v/>
      </c>
      <c r="G78" s="19" t="str">
        <f t="shared" si="23"/>
        <v/>
      </c>
      <c r="H78" s="28" t="str">
        <f t="shared" si="16"/>
        <v/>
      </c>
      <c r="I78" s="28" t="str">
        <f t="shared" si="17"/>
        <v/>
      </c>
      <c r="J78" s="3" t="str">
        <f t="shared" si="24"/>
        <v/>
      </c>
      <c r="K78" s="28" t="str">
        <f t="shared" si="18"/>
        <v/>
      </c>
      <c r="L78" s="28" t="str">
        <f t="shared" si="19"/>
        <v/>
      </c>
      <c r="M78" s="3"/>
      <c r="N78" s="3"/>
      <c r="O78" s="3"/>
      <c r="P78" s="3"/>
      <c r="Q78" s="28" t="str">
        <f t="shared" si="20"/>
        <v/>
      </c>
      <c r="R78" s="23"/>
      <c r="AB78" s="3" t="str">
        <f t="shared" si="21"/>
        <v/>
      </c>
      <c r="AC78" s="3" t="str">
        <f>IFERROR(COUNTIF($AB$4:AB78,AB78)+AB78-1,"")</f>
        <v/>
      </c>
    </row>
    <row r="79" spans="1:29" ht="24.75" x14ac:dyDescent="0.2">
      <c r="A79" s="17">
        <v>75</v>
      </c>
      <c r="B79" s="16" t="s">
        <v>132</v>
      </c>
      <c r="C79" s="15"/>
      <c r="D79" s="21" t="str">
        <f t="shared" si="14"/>
        <v/>
      </c>
      <c r="E79" s="19" t="str">
        <f t="shared" si="15"/>
        <v/>
      </c>
      <c r="F79" s="19" t="str">
        <f t="shared" si="22"/>
        <v/>
      </c>
      <c r="G79" s="19" t="str">
        <f t="shared" si="23"/>
        <v/>
      </c>
      <c r="H79" s="28" t="str">
        <f t="shared" si="16"/>
        <v/>
      </c>
      <c r="I79" s="28" t="str">
        <f t="shared" si="17"/>
        <v/>
      </c>
      <c r="J79" s="3" t="str">
        <f t="shared" si="24"/>
        <v/>
      </c>
      <c r="K79" s="28" t="str">
        <f t="shared" si="18"/>
        <v/>
      </c>
      <c r="L79" s="28" t="str">
        <f t="shared" si="19"/>
        <v/>
      </c>
      <c r="M79" s="3"/>
      <c r="N79" s="3"/>
      <c r="O79" s="3"/>
      <c r="P79" s="3"/>
      <c r="Q79" s="28" t="str">
        <f t="shared" si="20"/>
        <v/>
      </c>
      <c r="R79" s="23"/>
      <c r="AB79" s="3" t="str">
        <f t="shared" si="21"/>
        <v/>
      </c>
      <c r="AC79" s="3" t="str">
        <f>IFERROR(COUNTIF($AB$4:AB79,AB79)+AB79-1,"")</f>
        <v/>
      </c>
    </row>
    <row r="80" spans="1:29" ht="24.75" x14ac:dyDescent="0.2">
      <c r="A80" s="17">
        <v>76</v>
      </c>
      <c r="B80" s="16" t="s">
        <v>133</v>
      </c>
      <c r="C80" s="15"/>
      <c r="D80" s="21" t="str">
        <f t="shared" si="14"/>
        <v/>
      </c>
      <c r="E80" s="19" t="str">
        <f t="shared" si="15"/>
        <v/>
      </c>
      <c r="F80" s="19" t="str">
        <f t="shared" si="22"/>
        <v/>
      </c>
      <c r="G80" s="19" t="str">
        <f t="shared" si="23"/>
        <v/>
      </c>
      <c r="H80" s="28" t="str">
        <f t="shared" si="16"/>
        <v/>
      </c>
      <c r="I80" s="28" t="str">
        <f t="shared" si="17"/>
        <v/>
      </c>
      <c r="J80" s="3" t="str">
        <f t="shared" si="24"/>
        <v/>
      </c>
      <c r="K80" s="28" t="str">
        <f t="shared" si="18"/>
        <v/>
      </c>
      <c r="L80" s="28" t="str">
        <f t="shared" si="19"/>
        <v/>
      </c>
      <c r="M80" s="3"/>
      <c r="N80" s="3"/>
      <c r="O80" s="3"/>
      <c r="P80" s="3"/>
      <c r="Q80" s="28" t="str">
        <f t="shared" si="20"/>
        <v/>
      </c>
      <c r="R80" s="23"/>
      <c r="AB80" s="3" t="str">
        <f t="shared" si="21"/>
        <v/>
      </c>
      <c r="AC80" s="3" t="str">
        <f>IFERROR(COUNTIF($AB$4:AB80,AB80)+AB80-1,"")</f>
        <v/>
      </c>
    </row>
    <row r="81" spans="1:29" ht="24.75" x14ac:dyDescent="0.2">
      <c r="A81" s="17">
        <v>77</v>
      </c>
      <c r="B81" s="16" t="s">
        <v>134</v>
      </c>
      <c r="C81" s="15"/>
      <c r="D81" s="21" t="str">
        <f t="shared" si="14"/>
        <v/>
      </c>
      <c r="E81" s="19" t="str">
        <f t="shared" si="15"/>
        <v/>
      </c>
      <c r="F81" s="19" t="str">
        <f t="shared" si="22"/>
        <v/>
      </c>
      <c r="G81" s="19" t="str">
        <f t="shared" si="23"/>
        <v/>
      </c>
      <c r="H81" s="28" t="str">
        <f t="shared" si="16"/>
        <v/>
      </c>
      <c r="I81" s="28" t="str">
        <f t="shared" si="17"/>
        <v/>
      </c>
      <c r="J81" s="3" t="str">
        <f t="shared" si="24"/>
        <v/>
      </c>
      <c r="K81" s="28" t="str">
        <f t="shared" si="18"/>
        <v/>
      </c>
      <c r="L81" s="28" t="str">
        <f t="shared" si="19"/>
        <v/>
      </c>
      <c r="M81" s="3"/>
      <c r="N81" s="3"/>
      <c r="O81" s="3"/>
      <c r="P81" s="3"/>
      <c r="Q81" s="28" t="str">
        <f t="shared" si="20"/>
        <v/>
      </c>
      <c r="R81" s="23"/>
      <c r="AB81" s="3" t="str">
        <f t="shared" si="21"/>
        <v/>
      </c>
      <c r="AC81" s="3" t="str">
        <f>IFERROR(COUNTIF($AB$4:AB81,AB81)+AB81-1,"")</f>
        <v/>
      </c>
    </row>
    <row r="82" spans="1:29" ht="24.75" x14ac:dyDescent="0.2">
      <c r="A82" s="17">
        <v>78</v>
      </c>
      <c r="B82" s="16" t="s">
        <v>135</v>
      </c>
      <c r="C82" s="15"/>
      <c r="D82" s="21" t="str">
        <f t="shared" si="14"/>
        <v/>
      </c>
      <c r="E82" s="19" t="str">
        <f t="shared" si="15"/>
        <v/>
      </c>
      <c r="F82" s="19" t="str">
        <f t="shared" si="22"/>
        <v/>
      </c>
      <c r="G82" s="19" t="str">
        <f t="shared" si="23"/>
        <v/>
      </c>
      <c r="H82" s="28" t="str">
        <f t="shared" si="16"/>
        <v/>
      </c>
      <c r="I82" s="28" t="str">
        <f t="shared" si="17"/>
        <v/>
      </c>
      <c r="J82" s="3" t="str">
        <f t="shared" si="24"/>
        <v/>
      </c>
      <c r="K82" s="28" t="str">
        <f t="shared" si="18"/>
        <v/>
      </c>
      <c r="L82" s="28" t="str">
        <f t="shared" si="19"/>
        <v/>
      </c>
      <c r="M82" s="3"/>
      <c r="N82" s="3"/>
      <c r="O82" s="3"/>
      <c r="P82" s="3"/>
      <c r="Q82" s="28" t="str">
        <f t="shared" si="20"/>
        <v/>
      </c>
      <c r="R82" s="23"/>
      <c r="AB82" s="3" t="str">
        <f t="shared" si="21"/>
        <v/>
      </c>
      <c r="AC82" s="3" t="str">
        <f>IFERROR(COUNTIF($AB$4:AB82,AB82)+AB82-1,"")</f>
        <v/>
      </c>
    </row>
    <row r="83" spans="1:29" ht="24.75" x14ac:dyDescent="0.2">
      <c r="A83" s="17">
        <v>79</v>
      </c>
      <c r="B83" s="16" t="s">
        <v>136</v>
      </c>
      <c r="C83" s="15"/>
      <c r="D83" s="21" t="str">
        <f t="shared" si="14"/>
        <v/>
      </c>
      <c r="E83" s="19" t="str">
        <f t="shared" si="15"/>
        <v/>
      </c>
      <c r="F83" s="19" t="str">
        <f t="shared" si="22"/>
        <v/>
      </c>
      <c r="G83" s="19" t="str">
        <f t="shared" si="23"/>
        <v/>
      </c>
      <c r="H83" s="28" t="str">
        <f t="shared" si="16"/>
        <v/>
      </c>
      <c r="I83" s="28" t="str">
        <f t="shared" si="17"/>
        <v/>
      </c>
      <c r="J83" s="3" t="str">
        <f t="shared" si="24"/>
        <v/>
      </c>
      <c r="K83" s="28" t="str">
        <f t="shared" si="18"/>
        <v/>
      </c>
      <c r="L83" s="28" t="str">
        <f t="shared" si="19"/>
        <v/>
      </c>
      <c r="M83" s="3"/>
      <c r="N83" s="3"/>
      <c r="O83" s="3"/>
      <c r="P83" s="3"/>
      <c r="Q83" s="28" t="str">
        <f t="shared" si="20"/>
        <v/>
      </c>
      <c r="R83" s="23"/>
      <c r="AB83" s="3" t="str">
        <f t="shared" si="21"/>
        <v/>
      </c>
      <c r="AC83" s="3" t="str">
        <f>IFERROR(COUNTIF($AB$4:AB83,AB83)+AB83-1,"")</f>
        <v/>
      </c>
    </row>
    <row r="84" spans="1:29" ht="24.75" x14ac:dyDescent="0.2">
      <c r="A84" s="17">
        <v>80</v>
      </c>
      <c r="B84" s="16" t="s">
        <v>137</v>
      </c>
      <c r="C84" s="15"/>
      <c r="D84" s="21" t="str">
        <f t="shared" si="14"/>
        <v/>
      </c>
      <c r="E84" s="19" t="str">
        <f t="shared" si="15"/>
        <v/>
      </c>
      <c r="F84" s="19" t="str">
        <f t="shared" si="22"/>
        <v/>
      </c>
      <c r="G84" s="19" t="str">
        <f t="shared" si="23"/>
        <v/>
      </c>
      <c r="H84" s="28" t="str">
        <f t="shared" si="16"/>
        <v/>
      </c>
      <c r="I84" s="28" t="str">
        <f t="shared" si="17"/>
        <v/>
      </c>
      <c r="J84" s="3" t="str">
        <f t="shared" si="24"/>
        <v/>
      </c>
      <c r="K84" s="28" t="str">
        <f t="shared" si="18"/>
        <v/>
      </c>
      <c r="L84" s="28" t="str">
        <f t="shared" si="19"/>
        <v/>
      </c>
      <c r="M84" s="3"/>
      <c r="N84" s="3"/>
      <c r="O84" s="3"/>
      <c r="P84" s="3"/>
      <c r="Q84" s="28" t="str">
        <f t="shared" si="20"/>
        <v/>
      </c>
      <c r="R84" s="23"/>
      <c r="AB84" s="3" t="str">
        <f t="shared" si="21"/>
        <v/>
      </c>
      <c r="AC84" s="3" t="str">
        <f>IFERROR(COUNTIF($AB$4:AB84,AB84)+AB84-1,"")</f>
        <v/>
      </c>
    </row>
    <row r="85" spans="1:29" ht="24.75" x14ac:dyDescent="0.2">
      <c r="A85" s="17">
        <v>81</v>
      </c>
      <c r="B85" s="16" t="s">
        <v>138</v>
      </c>
      <c r="C85" s="15"/>
      <c r="D85" s="21" t="str">
        <f t="shared" si="14"/>
        <v/>
      </c>
      <c r="E85" s="19" t="str">
        <f t="shared" si="15"/>
        <v/>
      </c>
      <c r="F85" s="19" t="str">
        <f t="shared" si="22"/>
        <v/>
      </c>
      <c r="G85" s="19" t="str">
        <f t="shared" si="23"/>
        <v/>
      </c>
      <c r="H85" s="28" t="str">
        <f t="shared" si="16"/>
        <v/>
      </c>
      <c r="I85" s="28" t="str">
        <f t="shared" si="17"/>
        <v/>
      </c>
      <c r="J85" s="3" t="str">
        <f t="shared" si="24"/>
        <v/>
      </c>
      <c r="K85" s="28" t="str">
        <f t="shared" si="18"/>
        <v/>
      </c>
      <c r="L85" s="28" t="str">
        <f t="shared" si="19"/>
        <v/>
      </c>
      <c r="M85" s="3"/>
      <c r="N85" s="3"/>
      <c r="O85" s="3"/>
      <c r="P85" s="3"/>
      <c r="Q85" s="28" t="str">
        <f t="shared" si="20"/>
        <v/>
      </c>
      <c r="R85" s="23"/>
      <c r="AB85" s="3" t="str">
        <f t="shared" si="21"/>
        <v/>
      </c>
      <c r="AC85" s="3" t="str">
        <f>IFERROR(COUNTIF($AB$4:AB85,AB85)+AB85-1,"")</f>
        <v/>
      </c>
    </row>
    <row r="86" spans="1:29" ht="24.75" x14ac:dyDescent="0.2">
      <c r="A86" s="17">
        <v>82</v>
      </c>
      <c r="B86" s="16" t="s">
        <v>139</v>
      </c>
      <c r="C86" s="15"/>
      <c r="D86" s="21" t="str">
        <f t="shared" si="14"/>
        <v/>
      </c>
      <c r="E86" s="19" t="str">
        <f t="shared" si="15"/>
        <v/>
      </c>
      <c r="F86" s="19" t="str">
        <f t="shared" si="22"/>
        <v/>
      </c>
      <c r="G86" s="19" t="str">
        <f t="shared" si="23"/>
        <v/>
      </c>
      <c r="H86" s="28" t="str">
        <f t="shared" si="16"/>
        <v/>
      </c>
      <c r="I86" s="28" t="str">
        <f t="shared" si="17"/>
        <v/>
      </c>
      <c r="J86" s="3" t="str">
        <f t="shared" si="24"/>
        <v/>
      </c>
      <c r="K86" s="28" t="str">
        <f t="shared" si="18"/>
        <v/>
      </c>
      <c r="L86" s="28" t="str">
        <f t="shared" si="19"/>
        <v/>
      </c>
      <c r="M86" s="3"/>
      <c r="N86" s="3"/>
      <c r="O86" s="3"/>
      <c r="P86" s="3"/>
      <c r="Q86" s="28" t="str">
        <f t="shared" si="20"/>
        <v/>
      </c>
      <c r="R86" s="23"/>
      <c r="AB86" s="3" t="str">
        <f t="shared" si="21"/>
        <v/>
      </c>
      <c r="AC86" s="3" t="str">
        <f>IFERROR(COUNTIF($AB$4:AB86,AB86)+AB86-1,"")</f>
        <v/>
      </c>
    </row>
    <row r="87" spans="1:29" ht="24.75" x14ac:dyDescent="0.2">
      <c r="A87" s="17">
        <v>83</v>
      </c>
      <c r="B87" s="16" t="s">
        <v>140</v>
      </c>
      <c r="C87" s="15"/>
      <c r="D87" s="21" t="str">
        <f t="shared" si="14"/>
        <v/>
      </c>
      <c r="E87" s="19" t="str">
        <f t="shared" si="15"/>
        <v/>
      </c>
      <c r="F87" s="19" t="str">
        <f t="shared" si="22"/>
        <v/>
      </c>
      <c r="G87" s="19" t="str">
        <f t="shared" si="23"/>
        <v/>
      </c>
      <c r="H87" s="28" t="str">
        <f t="shared" si="16"/>
        <v/>
      </c>
      <c r="I87" s="28" t="str">
        <f t="shared" si="17"/>
        <v/>
      </c>
      <c r="J87" s="3" t="str">
        <f t="shared" si="24"/>
        <v/>
      </c>
      <c r="K87" s="28" t="str">
        <f t="shared" si="18"/>
        <v/>
      </c>
      <c r="L87" s="28" t="str">
        <f t="shared" si="19"/>
        <v/>
      </c>
      <c r="M87" s="3"/>
      <c r="N87" s="3"/>
      <c r="O87" s="3"/>
      <c r="P87" s="3"/>
      <c r="Q87" s="28" t="str">
        <f t="shared" si="20"/>
        <v/>
      </c>
      <c r="R87" s="23"/>
      <c r="AB87" s="3" t="str">
        <f t="shared" si="21"/>
        <v/>
      </c>
      <c r="AC87" s="3" t="str">
        <f>IFERROR(COUNTIF($AB$4:AB87,AB87)+AB87-1,"")</f>
        <v/>
      </c>
    </row>
    <row r="88" spans="1:29" ht="24.75" x14ac:dyDescent="0.2">
      <c r="A88" s="17">
        <v>84</v>
      </c>
      <c r="B88" s="16" t="s">
        <v>141</v>
      </c>
      <c r="C88" s="15"/>
      <c r="D88" s="21" t="str">
        <f t="shared" si="14"/>
        <v/>
      </c>
      <c r="E88" s="19" t="str">
        <f t="shared" si="15"/>
        <v/>
      </c>
      <c r="F88" s="19" t="str">
        <f t="shared" si="22"/>
        <v/>
      </c>
      <c r="G88" s="19" t="str">
        <f t="shared" si="23"/>
        <v/>
      </c>
      <c r="H88" s="28" t="str">
        <f t="shared" si="16"/>
        <v/>
      </c>
      <c r="I88" s="28" t="str">
        <f t="shared" si="17"/>
        <v/>
      </c>
      <c r="J88" s="3" t="str">
        <f t="shared" si="24"/>
        <v/>
      </c>
      <c r="K88" s="28" t="str">
        <f t="shared" si="18"/>
        <v/>
      </c>
      <c r="L88" s="28" t="str">
        <f t="shared" si="19"/>
        <v/>
      </c>
      <c r="M88" s="3"/>
      <c r="N88" s="3"/>
      <c r="O88" s="3"/>
      <c r="P88" s="3"/>
      <c r="Q88" s="28" t="str">
        <f t="shared" si="20"/>
        <v/>
      </c>
      <c r="R88" s="23"/>
      <c r="AB88" s="3" t="str">
        <f t="shared" si="21"/>
        <v/>
      </c>
      <c r="AC88" s="3" t="str">
        <f>IFERROR(COUNTIF($AB$4:AB88,AB88)+AB88-1,"")</f>
        <v/>
      </c>
    </row>
    <row r="89" spans="1:29" ht="24.75" x14ac:dyDescent="0.2">
      <c r="A89" s="17">
        <v>85</v>
      </c>
      <c r="B89" s="16" t="s">
        <v>142</v>
      </c>
      <c r="C89" s="15"/>
      <c r="D89" s="21" t="str">
        <f t="shared" si="14"/>
        <v/>
      </c>
      <c r="E89" s="19" t="str">
        <f t="shared" si="15"/>
        <v/>
      </c>
      <c r="F89" s="19" t="str">
        <f t="shared" si="22"/>
        <v/>
      </c>
      <c r="G89" s="19" t="str">
        <f t="shared" si="23"/>
        <v/>
      </c>
      <c r="H89" s="28" t="str">
        <f t="shared" si="16"/>
        <v/>
      </c>
      <c r="I89" s="28" t="str">
        <f t="shared" si="17"/>
        <v/>
      </c>
      <c r="J89" s="3" t="str">
        <f t="shared" si="24"/>
        <v/>
      </c>
      <c r="K89" s="28" t="str">
        <f t="shared" si="18"/>
        <v/>
      </c>
      <c r="L89" s="28" t="str">
        <f t="shared" si="19"/>
        <v/>
      </c>
      <c r="M89" s="3"/>
      <c r="N89" s="3"/>
      <c r="O89" s="3"/>
      <c r="P89" s="3"/>
      <c r="Q89" s="28" t="str">
        <f t="shared" si="20"/>
        <v/>
      </c>
      <c r="R89" s="23"/>
      <c r="AB89" s="3" t="str">
        <f t="shared" si="21"/>
        <v/>
      </c>
      <c r="AC89" s="3" t="str">
        <f>IFERROR(COUNTIF($AB$4:AB89,AB89)+AB89-1,"")</f>
        <v/>
      </c>
    </row>
    <row r="90" spans="1:29" ht="24.75" x14ac:dyDescent="0.2">
      <c r="A90" s="17">
        <v>86</v>
      </c>
      <c r="B90" s="16" t="s">
        <v>143</v>
      </c>
      <c r="C90" s="15"/>
      <c r="D90" s="21" t="str">
        <f t="shared" si="14"/>
        <v/>
      </c>
      <c r="E90" s="19" t="str">
        <f t="shared" si="15"/>
        <v/>
      </c>
      <c r="F90" s="19" t="str">
        <f t="shared" si="22"/>
        <v/>
      </c>
      <c r="G90" s="19" t="str">
        <f t="shared" si="23"/>
        <v/>
      </c>
      <c r="H90" s="28" t="str">
        <f t="shared" si="16"/>
        <v/>
      </c>
      <c r="I90" s="28" t="str">
        <f t="shared" si="17"/>
        <v/>
      </c>
      <c r="J90" s="3" t="str">
        <f t="shared" si="24"/>
        <v/>
      </c>
      <c r="K90" s="28" t="str">
        <f t="shared" si="18"/>
        <v/>
      </c>
      <c r="L90" s="28" t="str">
        <f t="shared" si="19"/>
        <v/>
      </c>
      <c r="M90" s="3"/>
      <c r="N90" s="3"/>
      <c r="O90" s="3"/>
      <c r="P90" s="3"/>
      <c r="Q90" s="28" t="str">
        <f t="shared" si="20"/>
        <v/>
      </c>
      <c r="R90" s="23"/>
      <c r="AB90" s="3" t="str">
        <f t="shared" si="21"/>
        <v/>
      </c>
      <c r="AC90" s="3" t="str">
        <f>IFERROR(COUNTIF($AB$4:AB90,AB90)+AB90-1,"")</f>
        <v/>
      </c>
    </row>
    <row r="91" spans="1:29" ht="24.75" x14ac:dyDescent="0.2">
      <c r="A91" s="17">
        <v>87</v>
      </c>
      <c r="B91" s="16" t="s">
        <v>144</v>
      </c>
      <c r="C91" s="15"/>
      <c r="D91" s="21" t="str">
        <f t="shared" si="14"/>
        <v/>
      </c>
      <c r="E91" s="19" t="str">
        <f t="shared" si="15"/>
        <v/>
      </c>
      <c r="F91" s="19" t="str">
        <f t="shared" si="22"/>
        <v/>
      </c>
      <c r="G91" s="19" t="str">
        <f t="shared" si="23"/>
        <v/>
      </c>
      <c r="H91" s="28" t="str">
        <f t="shared" si="16"/>
        <v/>
      </c>
      <c r="I91" s="28" t="str">
        <f t="shared" si="17"/>
        <v/>
      </c>
      <c r="J91" s="3" t="str">
        <f t="shared" si="24"/>
        <v/>
      </c>
      <c r="K91" s="28" t="str">
        <f t="shared" si="18"/>
        <v/>
      </c>
      <c r="L91" s="28" t="str">
        <f t="shared" si="19"/>
        <v/>
      </c>
      <c r="M91" s="3"/>
      <c r="N91" s="3"/>
      <c r="O91" s="3"/>
      <c r="P91" s="3"/>
      <c r="Q91" s="28" t="str">
        <f t="shared" si="20"/>
        <v/>
      </c>
      <c r="R91" s="23"/>
      <c r="AB91" s="3" t="str">
        <f t="shared" si="21"/>
        <v/>
      </c>
      <c r="AC91" s="3" t="str">
        <f>IFERROR(COUNTIF($AB$4:AB91,AB91)+AB91-1,"")</f>
        <v/>
      </c>
    </row>
    <row r="92" spans="1:29" ht="24.75" x14ac:dyDescent="0.2">
      <c r="A92" s="17">
        <v>88</v>
      </c>
      <c r="B92" s="16" t="s">
        <v>145</v>
      </c>
      <c r="C92" s="15"/>
      <c r="D92" s="21" t="str">
        <f t="shared" si="14"/>
        <v/>
      </c>
      <c r="E92" s="19" t="str">
        <f t="shared" si="15"/>
        <v/>
      </c>
      <c r="F92" s="19" t="str">
        <f t="shared" si="22"/>
        <v/>
      </c>
      <c r="G92" s="19" t="str">
        <f t="shared" si="23"/>
        <v/>
      </c>
      <c r="H92" s="28" t="str">
        <f t="shared" si="16"/>
        <v/>
      </c>
      <c r="I92" s="28" t="str">
        <f t="shared" si="17"/>
        <v/>
      </c>
      <c r="J92" s="3" t="str">
        <f t="shared" si="24"/>
        <v/>
      </c>
      <c r="K92" s="28" t="str">
        <f t="shared" si="18"/>
        <v/>
      </c>
      <c r="L92" s="28" t="str">
        <f t="shared" si="19"/>
        <v/>
      </c>
      <c r="M92" s="3"/>
      <c r="N92" s="3"/>
      <c r="O92" s="3"/>
      <c r="P92" s="3"/>
      <c r="Q92" s="28" t="str">
        <f t="shared" si="20"/>
        <v/>
      </c>
      <c r="R92" s="23"/>
      <c r="AB92" s="3" t="str">
        <f t="shared" si="21"/>
        <v/>
      </c>
      <c r="AC92" s="3" t="str">
        <f>IFERROR(COUNTIF($AB$4:AB92,AB92)+AB92-1,"")</f>
        <v/>
      </c>
    </row>
    <row r="93" spans="1:29" ht="24.75" x14ac:dyDescent="0.2">
      <c r="A93" s="17">
        <v>89</v>
      </c>
      <c r="B93" s="16" t="s">
        <v>146</v>
      </c>
      <c r="C93" s="15"/>
      <c r="D93" s="21" t="str">
        <f t="shared" si="14"/>
        <v/>
      </c>
      <c r="E93" s="19" t="str">
        <f t="shared" si="15"/>
        <v/>
      </c>
      <c r="F93" s="19" t="str">
        <f t="shared" si="22"/>
        <v/>
      </c>
      <c r="G93" s="19" t="str">
        <f t="shared" si="23"/>
        <v/>
      </c>
      <c r="H93" s="28" t="str">
        <f t="shared" si="16"/>
        <v/>
      </c>
      <c r="I93" s="28" t="str">
        <f t="shared" si="17"/>
        <v/>
      </c>
      <c r="J93" s="3" t="str">
        <f t="shared" si="24"/>
        <v/>
      </c>
      <c r="K93" s="28" t="str">
        <f t="shared" si="18"/>
        <v/>
      </c>
      <c r="L93" s="28" t="str">
        <f t="shared" si="19"/>
        <v/>
      </c>
      <c r="M93" s="3"/>
      <c r="N93" s="3"/>
      <c r="O93" s="3"/>
      <c r="P93" s="3"/>
      <c r="Q93" s="28" t="str">
        <f t="shared" si="20"/>
        <v/>
      </c>
      <c r="R93" s="23"/>
      <c r="AB93" s="3" t="str">
        <f t="shared" si="21"/>
        <v/>
      </c>
      <c r="AC93" s="3" t="str">
        <f>IFERROR(COUNTIF($AB$4:AB93,AB93)+AB93-1,"")</f>
        <v/>
      </c>
    </row>
    <row r="94" spans="1:29" ht="24.75" x14ac:dyDescent="0.2">
      <c r="A94" s="17">
        <v>90</v>
      </c>
      <c r="B94" s="16" t="s">
        <v>147</v>
      </c>
      <c r="C94" s="15"/>
      <c r="D94" s="21" t="str">
        <f t="shared" si="14"/>
        <v/>
      </c>
      <c r="E94" s="19" t="str">
        <f t="shared" si="15"/>
        <v/>
      </c>
      <c r="F94" s="19" t="str">
        <f t="shared" si="22"/>
        <v/>
      </c>
      <c r="G94" s="19" t="str">
        <f t="shared" si="23"/>
        <v/>
      </c>
      <c r="H94" s="28" t="str">
        <f t="shared" si="16"/>
        <v/>
      </c>
      <c r="I94" s="28" t="str">
        <f t="shared" si="17"/>
        <v/>
      </c>
      <c r="J94" s="3" t="str">
        <f t="shared" si="24"/>
        <v/>
      </c>
      <c r="K94" s="28" t="str">
        <f t="shared" si="18"/>
        <v/>
      </c>
      <c r="L94" s="28" t="str">
        <f t="shared" si="19"/>
        <v/>
      </c>
      <c r="M94" s="3"/>
      <c r="N94" s="3"/>
      <c r="O94" s="3"/>
      <c r="P94" s="3"/>
      <c r="Q94" s="28" t="str">
        <f t="shared" si="20"/>
        <v/>
      </c>
      <c r="R94" s="23"/>
      <c r="AB94" s="3" t="str">
        <f t="shared" si="21"/>
        <v/>
      </c>
      <c r="AC94" s="3" t="str">
        <f>IFERROR(COUNTIF($AB$4:AB94,AB94)+AB94-1,"")</f>
        <v/>
      </c>
    </row>
    <row r="95" spans="1:29" ht="24.75" x14ac:dyDescent="0.2">
      <c r="A95" s="17">
        <v>91</v>
      </c>
      <c r="B95" s="16" t="s">
        <v>148</v>
      </c>
      <c r="C95" s="15"/>
      <c r="D95" s="21" t="str">
        <f t="shared" si="14"/>
        <v/>
      </c>
      <c r="E95" s="19" t="str">
        <f t="shared" si="15"/>
        <v/>
      </c>
      <c r="F95" s="19" t="str">
        <f t="shared" si="22"/>
        <v/>
      </c>
      <c r="G95" s="19" t="str">
        <f t="shared" si="23"/>
        <v/>
      </c>
      <c r="H95" s="28" t="str">
        <f t="shared" si="16"/>
        <v/>
      </c>
      <c r="I95" s="28" t="str">
        <f t="shared" si="17"/>
        <v/>
      </c>
      <c r="J95" s="3" t="str">
        <f t="shared" si="24"/>
        <v/>
      </c>
      <c r="K95" s="28" t="str">
        <f t="shared" si="18"/>
        <v/>
      </c>
      <c r="L95" s="28" t="str">
        <f t="shared" si="19"/>
        <v/>
      </c>
      <c r="M95" s="3"/>
      <c r="N95" s="3"/>
      <c r="O95" s="3"/>
      <c r="P95" s="3"/>
      <c r="Q95" s="28" t="str">
        <f t="shared" si="20"/>
        <v/>
      </c>
      <c r="R95" s="23"/>
      <c r="AB95" s="3" t="str">
        <f t="shared" si="21"/>
        <v/>
      </c>
      <c r="AC95" s="3" t="str">
        <f>IFERROR(COUNTIF($AB$4:AB95,AB95)+AB95-1,"")</f>
        <v/>
      </c>
    </row>
    <row r="96" spans="1:29" ht="24.75" x14ac:dyDescent="0.2">
      <c r="A96" s="17">
        <v>92</v>
      </c>
      <c r="B96" s="16" t="s">
        <v>149</v>
      </c>
      <c r="C96" s="15"/>
      <c r="D96" s="21" t="str">
        <f t="shared" si="14"/>
        <v/>
      </c>
      <c r="E96" s="19" t="str">
        <f t="shared" si="15"/>
        <v/>
      </c>
      <c r="F96" s="19" t="str">
        <f t="shared" si="22"/>
        <v/>
      </c>
      <c r="G96" s="19" t="str">
        <f t="shared" si="23"/>
        <v/>
      </c>
      <c r="H96" s="28" t="str">
        <f t="shared" si="16"/>
        <v/>
      </c>
      <c r="I96" s="28" t="str">
        <f t="shared" si="17"/>
        <v/>
      </c>
      <c r="J96" s="3" t="str">
        <f t="shared" si="24"/>
        <v/>
      </c>
      <c r="K96" s="28" t="str">
        <f t="shared" si="18"/>
        <v/>
      </c>
      <c r="L96" s="28" t="str">
        <f t="shared" si="19"/>
        <v/>
      </c>
      <c r="M96" s="3"/>
      <c r="N96" s="3"/>
      <c r="O96" s="3"/>
      <c r="P96" s="3"/>
      <c r="Q96" s="28" t="str">
        <f t="shared" si="20"/>
        <v/>
      </c>
      <c r="R96" s="23"/>
      <c r="AB96" s="3" t="str">
        <f t="shared" si="21"/>
        <v/>
      </c>
      <c r="AC96" s="3" t="str">
        <f>IFERROR(COUNTIF($AB$4:AB96,AB96)+AB96-1,"")</f>
        <v/>
      </c>
    </row>
    <row r="97" spans="1:29" ht="24.75" x14ac:dyDescent="0.2">
      <c r="A97" s="17">
        <v>93</v>
      </c>
      <c r="B97" s="16" t="s">
        <v>150</v>
      </c>
      <c r="C97" s="15"/>
      <c r="D97" s="21" t="str">
        <f t="shared" si="14"/>
        <v/>
      </c>
      <c r="E97" s="19" t="str">
        <f t="shared" si="15"/>
        <v/>
      </c>
      <c r="F97" s="19" t="str">
        <f t="shared" si="22"/>
        <v/>
      </c>
      <c r="G97" s="19" t="str">
        <f t="shared" si="23"/>
        <v/>
      </c>
      <c r="H97" s="28" t="str">
        <f t="shared" si="16"/>
        <v/>
      </c>
      <c r="I97" s="28" t="str">
        <f t="shared" si="17"/>
        <v/>
      </c>
      <c r="J97" s="3" t="str">
        <f t="shared" si="24"/>
        <v/>
      </c>
      <c r="K97" s="28" t="str">
        <f t="shared" si="18"/>
        <v/>
      </c>
      <c r="L97" s="28" t="str">
        <f t="shared" si="19"/>
        <v/>
      </c>
      <c r="M97" s="3"/>
      <c r="N97" s="3"/>
      <c r="O97" s="3"/>
      <c r="P97" s="3"/>
      <c r="Q97" s="28" t="str">
        <f t="shared" si="20"/>
        <v/>
      </c>
      <c r="R97" s="23"/>
      <c r="AB97" s="3" t="str">
        <f t="shared" si="21"/>
        <v/>
      </c>
      <c r="AC97" s="3" t="str">
        <f>IFERROR(COUNTIF($AB$4:AB97,AB97)+AB97-1,"")</f>
        <v/>
      </c>
    </row>
    <row r="98" spans="1:29" ht="24.75" x14ac:dyDescent="0.2">
      <c r="A98" s="17">
        <v>94</v>
      </c>
      <c r="B98" s="16" t="s">
        <v>151</v>
      </c>
      <c r="C98" s="15"/>
      <c r="D98" s="21" t="str">
        <f t="shared" si="14"/>
        <v/>
      </c>
      <c r="E98" s="19" t="str">
        <f t="shared" si="15"/>
        <v/>
      </c>
      <c r="F98" s="19" t="str">
        <f t="shared" si="22"/>
        <v/>
      </c>
      <c r="G98" s="19" t="str">
        <f t="shared" si="23"/>
        <v/>
      </c>
      <c r="H98" s="28" t="str">
        <f t="shared" si="16"/>
        <v/>
      </c>
      <c r="I98" s="28" t="str">
        <f t="shared" si="17"/>
        <v/>
      </c>
      <c r="J98" s="3" t="str">
        <f t="shared" si="24"/>
        <v/>
      </c>
      <c r="K98" s="28" t="str">
        <f t="shared" si="18"/>
        <v/>
      </c>
      <c r="L98" s="28" t="str">
        <f t="shared" si="19"/>
        <v/>
      </c>
      <c r="M98" s="3"/>
      <c r="N98" s="3"/>
      <c r="O98" s="3"/>
      <c r="P98" s="3"/>
      <c r="Q98" s="28" t="str">
        <f t="shared" si="20"/>
        <v/>
      </c>
      <c r="R98" s="23"/>
      <c r="AB98" s="3" t="str">
        <f t="shared" si="21"/>
        <v/>
      </c>
      <c r="AC98" s="3" t="str">
        <f>IFERROR(COUNTIF($AB$4:AB98,AB98)+AB98-1,"")</f>
        <v/>
      </c>
    </row>
    <row r="99" spans="1:29" ht="24.75" x14ac:dyDescent="0.2">
      <c r="A99" s="17">
        <v>95</v>
      </c>
      <c r="B99" s="16" t="s">
        <v>152</v>
      </c>
      <c r="C99" s="15"/>
      <c r="D99" s="21" t="str">
        <f t="shared" si="14"/>
        <v/>
      </c>
      <c r="E99" s="19" t="str">
        <f t="shared" si="15"/>
        <v/>
      </c>
      <c r="F99" s="19" t="str">
        <f t="shared" si="22"/>
        <v/>
      </c>
      <c r="G99" s="19" t="str">
        <f t="shared" si="23"/>
        <v/>
      </c>
      <c r="H99" s="28" t="str">
        <f t="shared" si="16"/>
        <v/>
      </c>
      <c r="I99" s="28" t="str">
        <f t="shared" si="17"/>
        <v/>
      </c>
      <c r="J99" s="3" t="str">
        <f t="shared" si="24"/>
        <v/>
      </c>
      <c r="K99" s="28" t="str">
        <f t="shared" si="18"/>
        <v/>
      </c>
      <c r="L99" s="28" t="str">
        <f t="shared" si="19"/>
        <v/>
      </c>
      <c r="M99" s="3"/>
      <c r="N99" s="3"/>
      <c r="O99" s="3"/>
      <c r="P99" s="3"/>
      <c r="Q99" s="28" t="str">
        <f t="shared" si="20"/>
        <v/>
      </c>
      <c r="R99" s="23"/>
      <c r="AB99" s="3" t="str">
        <f t="shared" si="21"/>
        <v/>
      </c>
      <c r="AC99" s="3" t="str">
        <f>IFERROR(COUNTIF($AB$4:AB99,AB99)+AB99-1,"")</f>
        <v/>
      </c>
    </row>
    <row r="100" spans="1:29" ht="24.75" x14ac:dyDescent="0.2">
      <c r="A100" s="17">
        <v>96</v>
      </c>
      <c r="B100" s="16" t="s">
        <v>153</v>
      </c>
      <c r="C100" s="15"/>
      <c r="D100" s="21" t="str">
        <f t="shared" si="14"/>
        <v/>
      </c>
      <c r="E100" s="19" t="str">
        <f t="shared" si="15"/>
        <v/>
      </c>
      <c r="F100" s="19" t="str">
        <f t="shared" si="22"/>
        <v/>
      </c>
      <c r="G100" s="19" t="str">
        <f t="shared" si="23"/>
        <v/>
      </c>
      <c r="H100" s="28" t="str">
        <f t="shared" si="16"/>
        <v/>
      </c>
      <c r="I100" s="28" t="str">
        <f t="shared" si="17"/>
        <v/>
      </c>
      <c r="J100" s="3" t="str">
        <f t="shared" si="24"/>
        <v/>
      </c>
      <c r="K100" s="28" t="str">
        <f t="shared" si="18"/>
        <v/>
      </c>
      <c r="L100" s="28" t="str">
        <f t="shared" si="19"/>
        <v/>
      </c>
      <c r="M100" s="3"/>
      <c r="N100" s="3"/>
      <c r="O100" s="3"/>
      <c r="P100" s="3"/>
      <c r="Q100" s="28" t="str">
        <f t="shared" si="20"/>
        <v/>
      </c>
      <c r="R100" s="23"/>
      <c r="AB100" s="3" t="str">
        <f t="shared" si="21"/>
        <v/>
      </c>
      <c r="AC100" s="3" t="str">
        <f>IFERROR(COUNTIF($AB$4:AB100,AB100)+AB100-1,"")</f>
        <v/>
      </c>
    </row>
    <row r="101" spans="1:29" ht="24.75" x14ac:dyDescent="0.2">
      <c r="A101" s="17">
        <v>97</v>
      </c>
      <c r="B101" s="16" t="s">
        <v>154</v>
      </c>
      <c r="C101" s="15"/>
      <c r="D101" s="21" t="str">
        <f t="shared" si="14"/>
        <v/>
      </c>
      <c r="E101" s="19" t="str">
        <f t="shared" si="15"/>
        <v/>
      </c>
      <c r="F101" s="19" t="str">
        <f t="shared" si="22"/>
        <v/>
      </c>
      <c r="G101" s="19" t="str">
        <f t="shared" si="23"/>
        <v/>
      </c>
      <c r="H101" s="28" t="str">
        <f t="shared" si="16"/>
        <v/>
      </c>
      <c r="I101" s="28" t="str">
        <f t="shared" si="17"/>
        <v/>
      </c>
      <c r="J101" s="3" t="str">
        <f t="shared" si="24"/>
        <v/>
      </c>
      <c r="K101" s="28" t="str">
        <f t="shared" si="18"/>
        <v/>
      </c>
      <c r="L101" s="28" t="str">
        <f t="shared" si="19"/>
        <v/>
      </c>
      <c r="M101" s="3"/>
      <c r="N101" s="3"/>
      <c r="O101" s="3"/>
      <c r="P101" s="3"/>
      <c r="Q101" s="28" t="str">
        <f t="shared" si="20"/>
        <v/>
      </c>
      <c r="R101" s="23"/>
      <c r="AB101" s="3" t="str">
        <f t="shared" si="21"/>
        <v/>
      </c>
      <c r="AC101" s="3" t="str">
        <f>IFERROR(COUNTIF($AB$4:AB101,AB101)+AB101-1,"")</f>
        <v/>
      </c>
    </row>
    <row r="102" spans="1:29" ht="24.75" x14ac:dyDescent="0.2">
      <c r="A102" s="17">
        <v>98</v>
      </c>
      <c r="B102" s="16" t="s">
        <v>155</v>
      </c>
      <c r="C102" s="15"/>
      <c r="D102" s="21" t="str">
        <f t="shared" si="14"/>
        <v/>
      </c>
      <c r="E102" s="19" t="str">
        <f t="shared" si="15"/>
        <v/>
      </c>
      <c r="F102" s="19" t="str">
        <f t="shared" si="22"/>
        <v/>
      </c>
      <c r="G102" s="19" t="str">
        <f t="shared" si="23"/>
        <v/>
      </c>
      <c r="H102" s="28" t="str">
        <f t="shared" si="16"/>
        <v/>
      </c>
      <c r="I102" s="28" t="str">
        <f t="shared" si="17"/>
        <v/>
      </c>
      <c r="J102" s="3" t="str">
        <f t="shared" si="24"/>
        <v/>
      </c>
      <c r="K102" s="28" t="str">
        <f t="shared" si="18"/>
        <v/>
      </c>
      <c r="L102" s="28" t="str">
        <f t="shared" si="19"/>
        <v/>
      </c>
      <c r="M102" s="3"/>
      <c r="N102" s="3"/>
      <c r="O102" s="3"/>
      <c r="P102" s="3"/>
      <c r="Q102" s="28" t="str">
        <f t="shared" si="20"/>
        <v/>
      </c>
      <c r="R102" s="23"/>
      <c r="AB102" s="3" t="str">
        <f t="shared" si="21"/>
        <v/>
      </c>
      <c r="AC102" s="3" t="str">
        <f>IFERROR(COUNTIF($AB$4:AB102,AB102)+AB102-1,"")</f>
        <v/>
      </c>
    </row>
    <row r="103" spans="1:29" ht="24.75" x14ac:dyDescent="0.2">
      <c r="A103" s="17">
        <v>99</v>
      </c>
      <c r="B103" s="16" t="s">
        <v>156</v>
      </c>
      <c r="C103" s="15"/>
      <c r="D103" s="21" t="str">
        <f t="shared" si="14"/>
        <v/>
      </c>
      <c r="E103" s="19" t="str">
        <f t="shared" si="15"/>
        <v/>
      </c>
      <c r="F103" s="19" t="str">
        <f t="shared" si="22"/>
        <v/>
      </c>
      <c r="G103" s="19" t="str">
        <f t="shared" si="23"/>
        <v/>
      </c>
      <c r="H103" s="28" t="str">
        <f t="shared" si="16"/>
        <v/>
      </c>
      <c r="I103" s="28" t="str">
        <f t="shared" si="17"/>
        <v/>
      </c>
      <c r="J103" s="3" t="str">
        <f t="shared" si="24"/>
        <v/>
      </c>
      <c r="K103" s="28" t="str">
        <f t="shared" si="18"/>
        <v/>
      </c>
      <c r="L103" s="28" t="str">
        <f t="shared" si="19"/>
        <v/>
      </c>
      <c r="M103" s="3"/>
      <c r="N103" s="3"/>
      <c r="O103" s="3"/>
      <c r="P103" s="3"/>
      <c r="Q103" s="28" t="str">
        <f t="shared" si="20"/>
        <v/>
      </c>
      <c r="R103" s="23"/>
      <c r="AB103" s="3" t="str">
        <f t="shared" si="21"/>
        <v/>
      </c>
      <c r="AC103" s="3" t="str">
        <f>IFERROR(COUNTIF($AB$4:AB103,AB103)+AB103-1,"")</f>
        <v/>
      </c>
    </row>
    <row r="104" spans="1:29" ht="24.75" x14ac:dyDescent="0.2">
      <c r="A104" s="17">
        <v>100</v>
      </c>
      <c r="B104" s="16" t="s">
        <v>157</v>
      </c>
      <c r="C104" s="15"/>
      <c r="D104" s="21" t="str">
        <f t="shared" si="14"/>
        <v/>
      </c>
      <c r="E104" s="19" t="str">
        <f t="shared" si="15"/>
        <v/>
      </c>
      <c r="F104" s="19" t="str">
        <f t="shared" si="22"/>
        <v/>
      </c>
      <c r="G104" s="19" t="str">
        <f t="shared" si="23"/>
        <v/>
      </c>
      <c r="H104" s="28" t="str">
        <f t="shared" si="16"/>
        <v/>
      </c>
      <c r="I104" s="28" t="str">
        <f t="shared" si="17"/>
        <v/>
      </c>
      <c r="J104" s="3" t="str">
        <f t="shared" si="24"/>
        <v/>
      </c>
      <c r="K104" s="28" t="str">
        <f t="shared" si="18"/>
        <v/>
      </c>
      <c r="L104" s="28" t="str">
        <f t="shared" si="19"/>
        <v/>
      </c>
      <c r="M104" s="3"/>
      <c r="N104" s="3"/>
      <c r="O104" s="3"/>
      <c r="P104" s="3"/>
      <c r="Q104" s="28" t="str">
        <f t="shared" si="20"/>
        <v/>
      </c>
      <c r="R104" s="23"/>
      <c r="AB104" s="3" t="str">
        <f t="shared" si="21"/>
        <v/>
      </c>
      <c r="AC104" s="3" t="str">
        <f>IFERROR(COUNTIF($AB$4:AB104,AB104)+AB104-1,"")</f>
        <v/>
      </c>
    </row>
    <row r="105" spans="1:29" ht="24.75" x14ac:dyDescent="0.2">
      <c r="A105" s="17">
        <v>101</v>
      </c>
      <c r="B105" s="16" t="s">
        <v>158</v>
      </c>
      <c r="C105" s="15"/>
      <c r="D105" s="21" t="str">
        <f t="shared" si="14"/>
        <v/>
      </c>
      <c r="E105" s="19" t="str">
        <f t="shared" si="15"/>
        <v/>
      </c>
      <c r="F105" s="19" t="str">
        <f t="shared" si="22"/>
        <v/>
      </c>
      <c r="G105" s="19" t="str">
        <f t="shared" si="23"/>
        <v/>
      </c>
      <c r="H105" s="28" t="str">
        <f t="shared" si="16"/>
        <v/>
      </c>
      <c r="I105" s="28" t="str">
        <f t="shared" si="17"/>
        <v/>
      </c>
      <c r="J105" s="3" t="str">
        <f t="shared" si="24"/>
        <v/>
      </c>
      <c r="K105" s="28" t="str">
        <f t="shared" si="18"/>
        <v/>
      </c>
      <c r="L105" s="28" t="str">
        <f t="shared" si="19"/>
        <v/>
      </c>
      <c r="M105" s="3"/>
      <c r="N105" s="3"/>
      <c r="O105" s="3"/>
      <c r="P105" s="3"/>
      <c r="Q105" s="28" t="str">
        <f t="shared" si="20"/>
        <v/>
      </c>
      <c r="R105" s="23"/>
      <c r="AB105" s="3" t="str">
        <f t="shared" si="21"/>
        <v/>
      </c>
      <c r="AC105" s="3" t="str">
        <f>IFERROR(COUNTIF($AB$4:AB105,AB105)+AB105-1,"")</f>
        <v/>
      </c>
    </row>
    <row r="106" spans="1:29" ht="24.75" x14ac:dyDescent="0.2">
      <c r="A106" s="17">
        <v>102</v>
      </c>
      <c r="B106" s="16" t="s">
        <v>159</v>
      </c>
      <c r="C106" s="15"/>
      <c r="D106" s="21" t="str">
        <f t="shared" si="14"/>
        <v/>
      </c>
      <c r="E106" s="19" t="str">
        <f t="shared" si="15"/>
        <v/>
      </c>
      <c r="F106" s="19" t="str">
        <f t="shared" si="22"/>
        <v/>
      </c>
      <c r="G106" s="19" t="str">
        <f t="shared" si="23"/>
        <v/>
      </c>
      <c r="H106" s="28" t="str">
        <f t="shared" si="16"/>
        <v/>
      </c>
      <c r="I106" s="28" t="str">
        <f t="shared" si="17"/>
        <v/>
      </c>
      <c r="J106" s="3" t="str">
        <f t="shared" si="24"/>
        <v/>
      </c>
      <c r="K106" s="28" t="str">
        <f t="shared" si="18"/>
        <v/>
      </c>
      <c r="L106" s="28" t="str">
        <f t="shared" si="19"/>
        <v/>
      </c>
      <c r="M106" s="3"/>
      <c r="N106" s="3"/>
      <c r="O106" s="3"/>
      <c r="P106" s="3"/>
      <c r="Q106" s="28" t="str">
        <f t="shared" si="20"/>
        <v/>
      </c>
      <c r="R106" s="23"/>
      <c r="AB106" s="3" t="str">
        <f t="shared" si="21"/>
        <v/>
      </c>
      <c r="AC106" s="3" t="str">
        <f>IFERROR(COUNTIF($AB$4:AB106,AB106)+AB106-1,"")</f>
        <v/>
      </c>
    </row>
    <row r="107" spans="1:29" ht="24.75" x14ac:dyDescent="0.2">
      <c r="A107" s="17">
        <v>103</v>
      </c>
      <c r="B107" s="16" t="s">
        <v>160</v>
      </c>
      <c r="C107" s="15"/>
      <c r="D107" s="21" t="str">
        <f t="shared" si="14"/>
        <v/>
      </c>
      <c r="E107" s="19" t="str">
        <f t="shared" si="15"/>
        <v/>
      </c>
      <c r="F107" s="19" t="str">
        <f t="shared" si="22"/>
        <v/>
      </c>
      <c r="G107" s="19" t="str">
        <f t="shared" si="23"/>
        <v/>
      </c>
      <c r="H107" s="28" t="str">
        <f t="shared" si="16"/>
        <v/>
      </c>
      <c r="I107" s="28" t="str">
        <f t="shared" si="17"/>
        <v/>
      </c>
      <c r="J107" s="3" t="str">
        <f t="shared" si="24"/>
        <v/>
      </c>
      <c r="K107" s="28" t="str">
        <f t="shared" si="18"/>
        <v/>
      </c>
      <c r="L107" s="28" t="str">
        <f t="shared" si="19"/>
        <v/>
      </c>
      <c r="M107" s="3"/>
      <c r="N107" s="3"/>
      <c r="O107" s="3"/>
      <c r="P107" s="3"/>
      <c r="Q107" s="28" t="str">
        <f t="shared" si="20"/>
        <v/>
      </c>
      <c r="R107" s="23"/>
      <c r="AB107" s="3" t="str">
        <f t="shared" si="21"/>
        <v/>
      </c>
      <c r="AC107" s="3" t="str">
        <f>IFERROR(COUNTIF($AB$4:AB107,AB107)+AB107-1,"")</f>
        <v/>
      </c>
    </row>
    <row r="108" spans="1:29" ht="24.75" x14ac:dyDescent="0.2">
      <c r="A108" s="17">
        <v>104</v>
      </c>
      <c r="B108" s="16" t="s">
        <v>161</v>
      </c>
      <c r="C108" s="15"/>
      <c r="D108" s="21" t="str">
        <f t="shared" si="14"/>
        <v/>
      </c>
      <c r="E108" s="19" t="str">
        <f t="shared" si="15"/>
        <v/>
      </c>
      <c r="F108" s="19" t="str">
        <f t="shared" si="22"/>
        <v/>
      </c>
      <c r="G108" s="19" t="str">
        <f t="shared" si="23"/>
        <v/>
      </c>
      <c r="H108" s="28" t="str">
        <f t="shared" si="16"/>
        <v/>
      </c>
      <c r="I108" s="28" t="str">
        <f t="shared" si="17"/>
        <v/>
      </c>
      <c r="J108" s="3" t="str">
        <f t="shared" si="24"/>
        <v/>
      </c>
      <c r="K108" s="28" t="str">
        <f t="shared" si="18"/>
        <v/>
      </c>
      <c r="L108" s="28" t="str">
        <f t="shared" si="19"/>
        <v/>
      </c>
      <c r="M108" s="3"/>
      <c r="N108" s="3"/>
      <c r="O108" s="3"/>
      <c r="P108" s="3"/>
      <c r="Q108" s="28" t="str">
        <f t="shared" si="20"/>
        <v/>
      </c>
      <c r="R108" s="23"/>
      <c r="AB108" s="3" t="str">
        <f t="shared" si="21"/>
        <v/>
      </c>
      <c r="AC108" s="3" t="str">
        <f>IFERROR(COUNTIF($AB$4:AB108,AB108)+AB108-1,"")</f>
        <v/>
      </c>
    </row>
    <row r="109" spans="1:29" ht="24.75" x14ac:dyDescent="0.2">
      <c r="A109" s="17">
        <v>105</v>
      </c>
      <c r="B109" s="16" t="s">
        <v>162</v>
      </c>
      <c r="C109" s="15"/>
      <c r="D109" s="21" t="str">
        <f t="shared" si="14"/>
        <v/>
      </c>
      <c r="E109" s="19" t="str">
        <f t="shared" si="15"/>
        <v/>
      </c>
      <c r="F109" s="19" t="str">
        <f t="shared" si="22"/>
        <v/>
      </c>
      <c r="G109" s="19" t="str">
        <f t="shared" si="23"/>
        <v/>
      </c>
      <c r="H109" s="28" t="str">
        <f t="shared" si="16"/>
        <v/>
      </c>
      <c r="I109" s="28" t="str">
        <f t="shared" si="17"/>
        <v/>
      </c>
      <c r="J109" s="3" t="str">
        <f t="shared" si="24"/>
        <v/>
      </c>
      <c r="K109" s="28" t="str">
        <f t="shared" si="18"/>
        <v/>
      </c>
      <c r="L109" s="28" t="str">
        <f t="shared" si="19"/>
        <v/>
      </c>
      <c r="M109" s="3"/>
      <c r="N109" s="3"/>
      <c r="O109" s="3"/>
      <c r="P109" s="3"/>
      <c r="Q109" s="28" t="str">
        <f t="shared" si="20"/>
        <v/>
      </c>
      <c r="R109" s="23"/>
      <c r="AB109" s="3" t="str">
        <f t="shared" si="21"/>
        <v/>
      </c>
      <c r="AC109" s="3" t="str">
        <f>IFERROR(COUNTIF($AB$4:AB109,AB109)+AB109-1,"")</f>
        <v/>
      </c>
    </row>
    <row r="110" spans="1:29" ht="24.75" x14ac:dyDescent="0.2">
      <c r="A110" s="17">
        <v>106</v>
      </c>
      <c r="B110" s="16" t="s">
        <v>163</v>
      </c>
      <c r="C110" s="15"/>
      <c r="D110" s="21" t="str">
        <f t="shared" si="14"/>
        <v/>
      </c>
      <c r="E110" s="19" t="str">
        <f t="shared" si="15"/>
        <v/>
      </c>
      <c r="F110" s="19" t="str">
        <f t="shared" si="22"/>
        <v/>
      </c>
      <c r="G110" s="19" t="str">
        <f t="shared" si="23"/>
        <v/>
      </c>
      <c r="H110" s="28" t="str">
        <f t="shared" si="16"/>
        <v/>
      </c>
      <c r="I110" s="28" t="str">
        <f t="shared" si="17"/>
        <v/>
      </c>
      <c r="J110" s="3" t="str">
        <f t="shared" si="24"/>
        <v/>
      </c>
      <c r="K110" s="28" t="str">
        <f t="shared" si="18"/>
        <v/>
      </c>
      <c r="L110" s="28" t="str">
        <f t="shared" si="19"/>
        <v/>
      </c>
      <c r="M110" s="3"/>
      <c r="N110" s="3"/>
      <c r="O110" s="3"/>
      <c r="P110" s="3"/>
      <c r="Q110" s="28" t="str">
        <f t="shared" si="20"/>
        <v/>
      </c>
      <c r="R110" s="23"/>
      <c r="AB110" s="3" t="str">
        <f t="shared" si="21"/>
        <v/>
      </c>
      <c r="AC110" s="3" t="str">
        <f>IFERROR(COUNTIF($AB$4:AB110,AB110)+AB110-1,"")</f>
        <v/>
      </c>
    </row>
    <row r="111" spans="1:29" ht="24.75" x14ac:dyDescent="0.2">
      <c r="A111" s="17">
        <v>107</v>
      </c>
      <c r="B111" s="16" t="s">
        <v>164</v>
      </c>
      <c r="C111" s="15"/>
      <c r="D111" s="21" t="str">
        <f t="shared" si="14"/>
        <v/>
      </c>
      <c r="E111" s="19" t="str">
        <f t="shared" si="15"/>
        <v/>
      </c>
      <c r="F111" s="19" t="str">
        <f t="shared" si="22"/>
        <v/>
      </c>
      <c r="G111" s="19" t="str">
        <f t="shared" si="23"/>
        <v/>
      </c>
      <c r="H111" s="28" t="str">
        <f t="shared" si="16"/>
        <v/>
      </c>
      <c r="I111" s="28" t="str">
        <f t="shared" si="17"/>
        <v/>
      </c>
      <c r="J111" s="3" t="str">
        <f t="shared" si="24"/>
        <v/>
      </c>
      <c r="K111" s="28" t="str">
        <f t="shared" si="18"/>
        <v/>
      </c>
      <c r="L111" s="28" t="str">
        <f t="shared" si="19"/>
        <v/>
      </c>
      <c r="M111" s="3"/>
      <c r="N111" s="3"/>
      <c r="O111" s="3"/>
      <c r="P111" s="3"/>
      <c r="Q111" s="28" t="str">
        <f t="shared" si="20"/>
        <v/>
      </c>
      <c r="R111" s="23"/>
      <c r="AB111" s="3" t="str">
        <f t="shared" si="21"/>
        <v/>
      </c>
      <c r="AC111" s="3" t="str">
        <f>IFERROR(COUNTIF($AB$4:AB111,AB111)+AB111-1,"")</f>
        <v/>
      </c>
    </row>
    <row r="112" spans="1:29" ht="24.75" x14ac:dyDescent="0.2">
      <c r="A112" s="17">
        <v>108</v>
      </c>
      <c r="B112" s="16" t="s">
        <v>165</v>
      </c>
      <c r="C112" s="15"/>
      <c r="D112" s="21" t="str">
        <f t="shared" si="14"/>
        <v/>
      </c>
      <c r="E112" s="19" t="str">
        <f t="shared" si="15"/>
        <v/>
      </c>
      <c r="F112" s="19" t="str">
        <f t="shared" si="22"/>
        <v/>
      </c>
      <c r="G112" s="19" t="str">
        <f t="shared" si="23"/>
        <v/>
      </c>
      <c r="H112" s="28" t="str">
        <f t="shared" si="16"/>
        <v/>
      </c>
      <c r="I112" s="28" t="str">
        <f t="shared" si="17"/>
        <v/>
      </c>
      <c r="J112" s="3" t="str">
        <f t="shared" si="24"/>
        <v/>
      </c>
      <c r="K112" s="28" t="str">
        <f t="shared" si="18"/>
        <v/>
      </c>
      <c r="L112" s="28" t="str">
        <f t="shared" si="19"/>
        <v/>
      </c>
      <c r="M112" s="3"/>
      <c r="N112" s="3"/>
      <c r="O112" s="3"/>
      <c r="P112" s="3"/>
      <c r="Q112" s="28" t="str">
        <f t="shared" si="20"/>
        <v/>
      </c>
      <c r="R112" s="23"/>
      <c r="AB112" s="3" t="str">
        <f t="shared" si="21"/>
        <v/>
      </c>
      <c r="AC112" s="3" t="str">
        <f>IFERROR(COUNTIF($AB$4:AB112,AB112)+AB112-1,"")</f>
        <v/>
      </c>
    </row>
    <row r="113" spans="1:29" ht="24.75" x14ac:dyDescent="0.2">
      <c r="A113" s="17">
        <v>109</v>
      </c>
      <c r="B113" s="16" t="s">
        <v>166</v>
      </c>
      <c r="C113" s="15"/>
      <c r="D113" s="21" t="str">
        <f t="shared" si="14"/>
        <v/>
      </c>
      <c r="E113" s="19" t="str">
        <f t="shared" si="15"/>
        <v/>
      </c>
      <c r="F113" s="19" t="str">
        <f t="shared" si="22"/>
        <v/>
      </c>
      <c r="G113" s="19" t="str">
        <f t="shared" si="23"/>
        <v/>
      </c>
      <c r="H113" s="28" t="str">
        <f t="shared" si="16"/>
        <v/>
      </c>
      <c r="I113" s="28" t="str">
        <f t="shared" si="17"/>
        <v/>
      </c>
      <c r="J113" s="3" t="str">
        <f t="shared" si="24"/>
        <v/>
      </c>
      <c r="K113" s="28" t="str">
        <f t="shared" si="18"/>
        <v/>
      </c>
      <c r="L113" s="28" t="str">
        <f t="shared" si="19"/>
        <v/>
      </c>
      <c r="M113" s="3"/>
      <c r="N113" s="3"/>
      <c r="O113" s="3"/>
      <c r="P113" s="3"/>
      <c r="Q113" s="28" t="str">
        <f t="shared" si="20"/>
        <v/>
      </c>
      <c r="R113" s="23"/>
      <c r="AB113" s="3" t="str">
        <f t="shared" si="21"/>
        <v/>
      </c>
      <c r="AC113" s="3" t="str">
        <f>IFERROR(COUNTIF($AB$4:AB113,AB113)+AB113-1,"")</f>
        <v/>
      </c>
    </row>
    <row r="114" spans="1:29" ht="24.75" x14ac:dyDescent="0.2">
      <c r="A114" s="17">
        <v>110</v>
      </c>
      <c r="B114" s="16" t="s">
        <v>167</v>
      </c>
      <c r="C114" s="15"/>
      <c r="D114" s="21" t="str">
        <f t="shared" si="14"/>
        <v/>
      </c>
      <c r="E114" s="19" t="str">
        <f t="shared" si="15"/>
        <v/>
      </c>
      <c r="F114" s="19" t="str">
        <f t="shared" si="22"/>
        <v/>
      </c>
      <c r="G114" s="19" t="str">
        <f t="shared" si="23"/>
        <v/>
      </c>
      <c r="H114" s="28" t="str">
        <f t="shared" si="16"/>
        <v/>
      </c>
      <c r="I114" s="28" t="str">
        <f t="shared" si="17"/>
        <v/>
      </c>
      <c r="J114" s="3" t="str">
        <f t="shared" si="24"/>
        <v/>
      </c>
      <c r="K114" s="28" t="str">
        <f t="shared" si="18"/>
        <v/>
      </c>
      <c r="L114" s="28" t="str">
        <f t="shared" si="19"/>
        <v/>
      </c>
      <c r="M114" s="3"/>
      <c r="N114" s="3"/>
      <c r="O114" s="3"/>
      <c r="P114" s="3"/>
      <c r="Q114" s="28" t="str">
        <f t="shared" si="20"/>
        <v/>
      </c>
      <c r="R114" s="23"/>
      <c r="AB114" s="3" t="str">
        <f t="shared" si="21"/>
        <v/>
      </c>
      <c r="AC114" s="3" t="str">
        <f>IFERROR(COUNTIF($AB$4:AB114,AB114)+AB114-1,"")</f>
        <v/>
      </c>
    </row>
    <row r="115" spans="1:29" ht="24.75" x14ac:dyDescent="0.2">
      <c r="A115" s="17">
        <v>111</v>
      </c>
      <c r="B115" s="16" t="s">
        <v>168</v>
      </c>
      <c r="C115" s="15"/>
      <c r="D115" s="21" t="str">
        <f t="shared" si="14"/>
        <v/>
      </c>
      <c r="E115" s="19" t="str">
        <f t="shared" si="15"/>
        <v/>
      </c>
      <c r="F115" s="19" t="str">
        <f t="shared" si="22"/>
        <v/>
      </c>
      <c r="G115" s="19" t="str">
        <f t="shared" si="23"/>
        <v/>
      </c>
      <c r="H115" s="28" t="str">
        <f t="shared" si="16"/>
        <v/>
      </c>
      <c r="I115" s="28" t="str">
        <f t="shared" si="17"/>
        <v/>
      </c>
      <c r="J115" s="3" t="str">
        <f t="shared" si="24"/>
        <v/>
      </c>
      <c r="K115" s="28" t="str">
        <f t="shared" si="18"/>
        <v/>
      </c>
      <c r="L115" s="28" t="str">
        <f t="shared" si="19"/>
        <v/>
      </c>
      <c r="M115" s="3"/>
      <c r="N115" s="3"/>
      <c r="O115" s="3"/>
      <c r="P115" s="3"/>
      <c r="Q115" s="28" t="str">
        <f t="shared" si="20"/>
        <v/>
      </c>
      <c r="R115" s="23"/>
      <c r="AB115" s="3" t="str">
        <f t="shared" si="21"/>
        <v/>
      </c>
      <c r="AC115" s="3" t="str">
        <f>IFERROR(COUNTIF($AB$4:AB115,AB115)+AB115-1,"")</f>
        <v/>
      </c>
    </row>
    <row r="116" spans="1:29" ht="24.75" x14ac:dyDescent="0.2">
      <c r="A116" s="17">
        <v>112</v>
      </c>
      <c r="B116" s="16" t="s">
        <v>169</v>
      </c>
      <c r="C116" s="15"/>
      <c r="D116" s="21" t="str">
        <f t="shared" si="14"/>
        <v/>
      </c>
      <c r="E116" s="19" t="str">
        <f t="shared" si="15"/>
        <v/>
      </c>
      <c r="F116" s="19" t="str">
        <f t="shared" si="22"/>
        <v/>
      </c>
      <c r="G116" s="19" t="str">
        <f t="shared" si="23"/>
        <v/>
      </c>
      <c r="H116" s="28" t="str">
        <f t="shared" si="16"/>
        <v/>
      </c>
      <c r="I116" s="28" t="str">
        <f t="shared" si="17"/>
        <v/>
      </c>
      <c r="J116" s="3" t="str">
        <f t="shared" si="24"/>
        <v/>
      </c>
      <c r="K116" s="28" t="str">
        <f t="shared" si="18"/>
        <v/>
      </c>
      <c r="L116" s="28" t="str">
        <f t="shared" si="19"/>
        <v/>
      </c>
      <c r="M116" s="3"/>
      <c r="N116" s="3"/>
      <c r="O116" s="3"/>
      <c r="P116" s="3"/>
      <c r="Q116" s="28" t="str">
        <f t="shared" si="20"/>
        <v/>
      </c>
      <c r="R116" s="23"/>
      <c r="AB116" s="3" t="str">
        <f t="shared" si="21"/>
        <v/>
      </c>
      <c r="AC116" s="3" t="str">
        <f>IFERROR(COUNTIF($AB$4:AB116,AB116)+AB116-1,"")</f>
        <v/>
      </c>
    </row>
    <row r="117" spans="1:29" ht="24.75" x14ac:dyDescent="0.2">
      <c r="A117" s="17">
        <v>113</v>
      </c>
      <c r="B117" s="16" t="s">
        <v>170</v>
      </c>
      <c r="C117" s="15"/>
      <c r="D117" s="21" t="str">
        <f t="shared" si="14"/>
        <v/>
      </c>
      <c r="E117" s="19" t="str">
        <f t="shared" si="15"/>
        <v/>
      </c>
      <c r="F117" s="19" t="str">
        <f t="shared" si="22"/>
        <v/>
      </c>
      <c r="G117" s="19" t="str">
        <f t="shared" si="23"/>
        <v/>
      </c>
      <c r="H117" s="28" t="str">
        <f t="shared" si="16"/>
        <v/>
      </c>
      <c r="I117" s="28" t="str">
        <f t="shared" si="17"/>
        <v/>
      </c>
      <c r="J117" s="3" t="str">
        <f t="shared" si="24"/>
        <v/>
      </c>
      <c r="K117" s="28" t="str">
        <f t="shared" si="18"/>
        <v/>
      </c>
      <c r="L117" s="28" t="str">
        <f t="shared" si="19"/>
        <v/>
      </c>
      <c r="M117" s="3"/>
      <c r="N117" s="3"/>
      <c r="O117" s="3"/>
      <c r="P117" s="3"/>
      <c r="Q117" s="28" t="str">
        <f t="shared" si="20"/>
        <v/>
      </c>
      <c r="R117" s="23"/>
      <c r="AB117" s="3" t="str">
        <f t="shared" si="21"/>
        <v/>
      </c>
      <c r="AC117" s="3" t="str">
        <f>IFERROR(COUNTIF($AB$4:AB117,AB117)+AB117-1,"")</f>
        <v/>
      </c>
    </row>
    <row r="118" spans="1:29" ht="24.75" x14ac:dyDescent="0.2">
      <c r="A118" s="17">
        <v>114</v>
      </c>
      <c r="B118" s="16" t="s">
        <v>171</v>
      </c>
      <c r="C118" s="15"/>
      <c r="D118" s="21" t="str">
        <f t="shared" si="14"/>
        <v/>
      </c>
      <c r="E118" s="19" t="str">
        <f t="shared" si="15"/>
        <v/>
      </c>
      <c r="F118" s="19" t="str">
        <f t="shared" si="22"/>
        <v/>
      </c>
      <c r="G118" s="19" t="str">
        <f t="shared" si="23"/>
        <v/>
      </c>
      <c r="H118" s="28" t="str">
        <f t="shared" si="16"/>
        <v/>
      </c>
      <c r="I118" s="28" t="str">
        <f t="shared" si="17"/>
        <v/>
      </c>
      <c r="J118" s="3" t="str">
        <f t="shared" si="24"/>
        <v/>
      </c>
      <c r="K118" s="28" t="str">
        <f t="shared" si="18"/>
        <v/>
      </c>
      <c r="L118" s="28" t="str">
        <f t="shared" si="19"/>
        <v/>
      </c>
      <c r="M118" s="3"/>
      <c r="N118" s="3"/>
      <c r="O118" s="3"/>
      <c r="P118" s="3"/>
      <c r="Q118" s="28" t="str">
        <f t="shared" si="20"/>
        <v/>
      </c>
      <c r="R118" s="23"/>
      <c r="AB118" s="3" t="str">
        <f t="shared" si="21"/>
        <v/>
      </c>
      <c r="AC118" s="3" t="str">
        <f>IFERROR(COUNTIF($AB$4:AB118,AB118)+AB118-1,"")</f>
        <v/>
      </c>
    </row>
    <row r="119" spans="1:29" ht="24.75" x14ac:dyDescent="0.2">
      <c r="A119" s="17">
        <v>115</v>
      </c>
      <c r="B119" s="16" t="s">
        <v>172</v>
      </c>
      <c r="C119" s="15"/>
      <c r="D119" s="21" t="str">
        <f t="shared" si="14"/>
        <v/>
      </c>
      <c r="E119" s="19" t="str">
        <f t="shared" si="15"/>
        <v/>
      </c>
      <c r="F119" s="19" t="str">
        <f t="shared" si="22"/>
        <v/>
      </c>
      <c r="G119" s="19" t="str">
        <f t="shared" si="23"/>
        <v/>
      </c>
      <c r="H119" s="28" t="str">
        <f t="shared" si="16"/>
        <v/>
      </c>
      <c r="I119" s="28" t="str">
        <f t="shared" si="17"/>
        <v/>
      </c>
      <c r="J119" s="3" t="str">
        <f t="shared" si="24"/>
        <v/>
      </c>
      <c r="K119" s="28" t="str">
        <f t="shared" si="18"/>
        <v/>
      </c>
      <c r="L119" s="28" t="str">
        <f t="shared" si="19"/>
        <v/>
      </c>
      <c r="M119" s="3"/>
      <c r="N119" s="3"/>
      <c r="O119" s="3"/>
      <c r="P119" s="3"/>
      <c r="Q119" s="28" t="str">
        <f t="shared" si="20"/>
        <v/>
      </c>
      <c r="R119" s="23"/>
      <c r="AB119" s="3" t="str">
        <f t="shared" si="21"/>
        <v/>
      </c>
      <c r="AC119" s="3" t="str">
        <f>IFERROR(COUNTIF($AB$4:AB119,AB119)+AB119-1,"")</f>
        <v/>
      </c>
    </row>
    <row r="120" spans="1:29" ht="24.75" x14ac:dyDescent="0.2">
      <c r="A120" s="17">
        <v>116</v>
      </c>
      <c r="B120" s="16" t="s">
        <v>173</v>
      </c>
      <c r="C120" s="15"/>
      <c r="D120" s="21" t="str">
        <f t="shared" si="14"/>
        <v/>
      </c>
      <c r="E120" s="19" t="str">
        <f t="shared" si="15"/>
        <v/>
      </c>
      <c r="F120" s="19" t="str">
        <f t="shared" si="22"/>
        <v/>
      </c>
      <c r="G120" s="19" t="str">
        <f t="shared" si="23"/>
        <v/>
      </c>
      <c r="H120" s="28" t="str">
        <f t="shared" si="16"/>
        <v/>
      </c>
      <c r="I120" s="28" t="str">
        <f t="shared" si="17"/>
        <v/>
      </c>
      <c r="J120" s="3" t="str">
        <f t="shared" si="24"/>
        <v/>
      </c>
      <c r="K120" s="28" t="str">
        <f t="shared" si="18"/>
        <v/>
      </c>
      <c r="L120" s="28" t="str">
        <f t="shared" si="19"/>
        <v/>
      </c>
      <c r="M120" s="3"/>
      <c r="N120" s="3"/>
      <c r="O120" s="3"/>
      <c r="P120" s="3"/>
      <c r="Q120" s="28" t="str">
        <f t="shared" si="20"/>
        <v/>
      </c>
      <c r="R120" s="23"/>
      <c r="AB120" s="3" t="str">
        <f t="shared" si="21"/>
        <v/>
      </c>
      <c r="AC120" s="3" t="str">
        <f>IFERROR(COUNTIF($AB$4:AB120,AB120)+AB120-1,"")</f>
        <v/>
      </c>
    </row>
    <row r="121" spans="1:29" ht="24.75" x14ac:dyDescent="0.2">
      <c r="A121" s="17">
        <v>117</v>
      </c>
      <c r="B121" s="16" t="s">
        <v>174</v>
      </c>
      <c r="C121" s="15"/>
      <c r="D121" s="21" t="str">
        <f t="shared" si="14"/>
        <v/>
      </c>
      <c r="E121" s="19" t="str">
        <f t="shared" si="15"/>
        <v/>
      </c>
      <c r="F121" s="19" t="str">
        <f t="shared" si="22"/>
        <v/>
      </c>
      <c r="G121" s="19" t="str">
        <f t="shared" si="23"/>
        <v/>
      </c>
      <c r="H121" s="28" t="str">
        <f t="shared" si="16"/>
        <v/>
      </c>
      <c r="I121" s="28" t="str">
        <f t="shared" si="17"/>
        <v/>
      </c>
      <c r="J121" s="3" t="str">
        <f t="shared" si="24"/>
        <v/>
      </c>
      <c r="K121" s="28" t="str">
        <f t="shared" si="18"/>
        <v/>
      </c>
      <c r="L121" s="28" t="str">
        <f t="shared" si="19"/>
        <v/>
      </c>
      <c r="M121" s="3"/>
      <c r="N121" s="3"/>
      <c r="O121" s="3"/>
      <c r="P121" s="3"/>
      <c r="Q121" s="28" t="str">
        <f t="shared" si="20"/>
        <v/>
      </c>
      <c r="R121" s="23"/>
      <c r="AB121" s="3" t="str">
        <f t="shared" si="21"/>
        <v/>
      </c>
      <c r="AC121" s="3" t="str">
        <f>IFERROR(COUNTIF($AB$4:AB121,AB121)+AB121-1,"")</f>
        <v/>
      </c>
    </row>
    <row r="122" spans="1:29" ht="24.75" x14ac:dyDescent="0.2">
      <c r="A122" s="17">
        <v>118</v>
      </c>
      <c r="B122" s="16" t="s">
        <v>175</v>
      </c>
      <c r="C122" s="15"/>
      <c r="D122" s="21" t="str">
        <f t="shared" si="14"/>
        <v/>
      </c>
      <c r="E122" s="19" t="str">
        <f t="shared" si="15"/>
        <v/>
      </c>
      <c r="F122" s="19" t="str">
        <f t="shared" si="22"/>
        <v/>
      </c>
      <c r="G122" s="19" t="str">
        <f t="shared" si="23"/>
        <v/>
      </c>
      <c r="H122" s="28" t="str">
        <f t="shared" si="16"/>
        <v/>
      </c>
      <c r="I122" s="28" t="str">
        <f t="shared" si="17"/>
        <v/>
      </c>
      <c r="J122" s="3" t="str">
        <f t="shared" si="24"/>
        <v/>
      </c>
      <c r="K122" s="28" t="str">
        <f t="shared" si="18"/>
        <v/>
      </c>
      <c r="L122" s="28" t="str">
        <f t="shared" si="19"/>
        <v/>
      </c>
      <c r="M122" s="3"/>
      <c r="N122" s="3"/>
      <c r="O122" s="3"/>
      <c r="P122" s="3"/>
      <c r="Q122" s="28" t="str">
        <f t="shared" si="20"/>
        <v/>
      </c>
      <c r="R122" s="23"/>
      <c r="AB122" s="3" t="str">
        <f t="shared" si="21"/>
        <v/>
      </c>
      <c r="AC122" s="3" t="str">
        <f>IFERROR(COUNTIF($AB$4:AB122,AB122)+AB122-1,"")</f>
        <v/>
      </c>
    </row>
    <row r="123" spans="1:29" ht="24.75" x14ac:dyDescent="0.2">
      <c r="A123" s="17">
        <v>119</v>
      </c>
      <c r="B123" s="16" t="s">
        <v>176</v>
      </c>
      <c r="C123" s="15"/>
      <c r="D123" s="21" t="str">
        <f t="shared" si="14"/>
        <v/>
      </c>
      <c r="E123" s="19" t="str">
        <f t="shared" si="15"/>
        <v/>
      </c>
      <c r="F123" s="19" t="str">
        <f t="shared" si="22"/>
        <v/>
      </c>
      <c r="G123" s="19" t="str">
        <f t="shared" si="23"/>
        <v/>
      </c>
      <c r="H123" s="28" t="str">
        <f t="shared" si="16"/>
        <v/>
      </c>
      <c r="I123" s="28" t="str">
        <f t="shared" si="17"/>
        <v/>
      </c>
      <c r="J123" s="3" t="str">
        <f t="shared" si="24"/>
        <v/>
      </c>
      <c r="K123" s="28" t="str">
        <f t="shared" si="18"/>
        <v/>
      </c>
      <c r="L123" s="28" t="str">
        <f t="shared" si="19"/>
        <v/>
      </c>
      <c r="M123" s="3"/>
      <c r="N123" s="3"/>
      <c r="O123" s="3"/>
      <c r="P123" s="3"/>
      <c r="Q123" s="28" t="str">
        <f t="shared" si="20"/>
        <v/>
      </c>
      <c r="R123" s="23"/>
      <c r="AB123" s="3" t="str">
        <f t="shared" si="21"/>
        <v/>
      </c>
      <c r="AC123" s="3" t="str">
        <f>IFERROR(COUNTIF($AB$4:AB123,AB123)+AB123-1,"")</f>
        <v/>
      </c>
    </row>
    <row r="124" spans="1:29" ht="24.75" x14ac:dyDescent="0.2">
      <c r="A124" s="17">
        <v>120</v>
      </c>
      <c r="B124" s="16" t="s">
        <v>177</v>
      </c>
      <c r="C124" s="15"/>
      <c r="D124" s="21" t="str">
        <f t="shared" si="14"/>
        <v/>
      </c>
      <c r="E124" s="19" t="str">
        <f t="shared" si="15"/>
        <v/>
      </c>
      <c r="F124" s="19" t="str">
        <f t="shared" si="22"/>
        <v/>
      </c>
      <c r="G124" s="19" t="str">
        <f t="shared" si="23"/>
        <v/>
      </c>
      <c r="H124" s="28" t="str">
        <f t="shared" si="16"/>
        <v/>
      </c>
      <c r="I124" s="28" t="str">
        <f t="shared" si="17"/>
        <v/>
      </c>
      <c r="J124" s="3" t="str">
        <f t="shared" si="24"/>
        <v/>
      </c>
      <c r="K124" s="28" t="str">
        <f t="shared" si="18"/>
        <v/>
      </c>
      <c r="L124" s="28" t="str">
        <f t="shared" si="19"/>
        <v/>
      </c>
      <c r="M124" s="3"/>
      <c r="N124" s="3"/>
      <c r="O124" s="3"/>
      <c r="P124" s="3"/>
      <c r="Q124" s="28" t="str">
        <f t="shared" si="20"/>
        <v/>
      </c>
      <c r="R124" s="23"/>
      <c r="AB124" s="3" t="str">
        <f t="shared" si="21"/>
        <v/>
      </c>
      <c r="AC124" s="3" t="str">
        <f>IFERROR(COUNTIF($AB$4:AB124,AB124)+AB124-1,"")</f>
        <v/>
      </c>
    </row>
    <row r="125" spans="1:29" ht="24.75" x14ac:dyDescent="0.2">
      <c r="A125" s="17">
        <v>121</v>
      </c>
      <c r="B125" s="16" t="s">
        <v>178</v>
      </c>
      <c r="C125" s="15"/>
      <c r="D125" s="21" t="str">
        <f t="shared" si="14"/>
        <v/>
      </c>
      <c r="E125" s="19" t="str">
        <f t="shared" si="15"/>
        <v/>
      </c>
      <c r="F125" s="19" t="str">
        <f t="shared" si="22"/>
        <v/>
      </c>
      <c r="G125" s="19" t="str">
        <f t="shared" si="23"/>
        <v/>
      </c>
      <c r="H125" s="28" t="str">
        <f t="shared" si="16"/>
        <v/>
      </c>
      <c r="I125" s="28" t="str">
        <f t="shared" si="17"/>
        <v/>
      </c>
      <c r="J125" s="3" t="str">
        <f t="shared" si="24"/>
        <v/>
      </c>
      <c r="K125" s="28" t="str">
        <f t="shared" si="18"/>
        <v/>
      </c>
      <c r="L125" s="28" t="str">
        <f t="shared" si="19"/>
        <v/>
      </c>
      <c r="M125" s="3"/>
      <c r="N125" s="3"/>
      <c r="O125" s="3"/>
      <c r="P125" s="3"/>
      <c r="Q125" s="28" t="str">
        <f t="shared" si="20"/>
        <v/>
      </c>
      <c r="R125" s="23"/>
      <c r="AB125" s="3" t="str">
        <f t="shared" si="21"/>
        <v/>
      </c>
      <c r="AC125" s="3" t="str">
        <f>IFERROR(COUNTIF($AB$4:AB125,AB125)+AB125-1,"")</f>
        <v/>
      </c>
    </row>
    <row r="126" spans="1:29" ht="24.75" x14ac:dyDescent="0.2">
      <c r="A126" s="17">
        <v>122</v>
      </c>
      <c r="B126" s="16" t="s">
        <v>179</v>
      </c>
      <c r="C126" s="15"/>
      <c r="D126" s="21" t="str">
        <f t="shared" si="14"/>
        <v/>
      </c>
      <c r="E126" s="19" t="str">
        <f t="shared" si="15"/>
        <v/>
      </c>
      <c r="F126" s="19" t="str">
        <f t="shared" si="22"/>
        <v/>
      </c>
      <c r="G126" s="19" t="str">
        <f t="shared" si="23"/>
        <v/>
      </c>
      <c r="H126" s="28" t="str">
        <f t="shared" si="16"/>
        <v/>
      </c>
      <c r="I126" s="28" t="str">
        <f t="shared" si="17"/>
        <v/>
      </c>
      <c r="J126" s="3" t="str">
        <f t="shared" si="24"/>
        <v/>
      </c>
      <c r="K126" s="28" t="str">
        <f t="shared" si="18"/>
        <v/>
      </c>
      <c r="L126" s="28" t="str">
        <f t="shared" si="19"/>
        <v/>
      </c>
      <c r="M126" s="3"/>
      <c r="N126" s="3"/>
      <c r="O126" s="3"/>
      <c r="P126" s="3"/>
      <c r="Q126" s="28" t="str">
        <f t="shared" si="20"/>
        <v/>
      </c>
      <c r="R126" s="23"/>
      <c r="AB126" s="3" t="str">
        <f t="shared" si="21"/>
        <v/>
      </c>
      <c r="AC126" s="3" t="str">
        <f>IFERROR(COUNTIF($AB$4:AB126,AB126)+AB126-1,"")</f>
        <v/>
      </c>
    </row>
    <row r="127" spans="1:29" ht="24.75" x14ac:dyDescent="0.2">
      <c r="A127" s="17">
        <v>123</v>
      </c>
      <c r="B127" s="16" t="s">
        <v>180</v>
      </c>
      <c r="C127" s="15"/>
      <c r="D127" s="21" t="str">
        <f t="shared" si="14"/>
        <v/>
      </c>
      <c r="E127" s="19" t="str">
        <f t="shared" si="15"/>
        <v/>
      </c>
      <c r="F127" s="19" t="str">
        <f t="shared" si="22"/>
        <v/>
      </c>
      <c r="G127" s="19" t="str">
        <f t="shared" si="23"/>
        <v/>
      </c>
      <c r="H127" s="28" t="str">
        <f t="shared" si="16"/>
        <v/>
      </c>
      <c r="I127" s="28" t="str">
        <f t="shared" si="17"/>
        <v/>
      </c>
      <c r="J127" s="3" t="str">
        <f t="shared" si="24"/>
        <v/>
      </c>
      <c r="K127" s="28" t="str">
        <f t="shared" si="18"/>
        <v/>
      </c>
      <c r="L127" s="28" t="str">
        <f t="shared" si="19"/>
        <v/>
      </c>
      <c r="M127" s="3"/>
      <c r="N127" s="3"/>
      <c r="O127" s="3"/>
      <c r="P127" s="3"/>
      <c r="Q127" s="28" t="str">
        <f t="shared" si="20"/>
        <v/>
      </c>
      <c r="R127" s="23"/>
      <c r="AB127" s="3" t="str">
        <f t="shared" si="21"/>
        <v/>
      </c>
      <c r="AC127" s="3" t="str">
        <f>IFERROR(COUNTIF($AB$4:AB127,AB127)+AB127-1,"")</f>
        <v/>
      </c>
    </row>
    <row r="128" spans="1:29" ht="24.75" x14ac:dyDescent="0.2">
      <c r="A128" s="17">
        <v>124</v>
      </c>
      <c r="B128" s="16" t="s">
        <v>181</v>
      </c>
      <c r="C128" s="15"/>
      <c r="D128" s="21" t="str">
        <f t="shared" si="14"/>
        <v/>
      </c>
      <c r="E128" s="19" t="str">
        <f t="shared" si="15"/>
        <v/>
      </c>
      <c r="F128" s="19" t="str">
        <f t="shared" si="22"/>
        <v/>
      </c>
      <c r="G128" s="19" t="str">
        <f t="shared" si="23"/>
        <v/>
      </c>
      <c r="H128" s="28" t="str">
        <f t="shared" si="16"/>
        <v/>
      </c>
      <c r="I128" s="28" t="str">
        <f t="shared" si="17"/>
        <v/>
      </c>
      <c r="J128" s="3" t="str">
        <f t="shared" si="24"/>
        <v/>
      </c>
      <c r="K128" s="28" t="str">
        <f t="shared" si="18"/>
        <v/>
      </c>
      <c r="L128" s="28" t="str">
        <f t="shared" si="19"/>
        <v/>
      </c>
      <c r="M128" s="3"/>
      <c r="N128" s="3"/>
      <c r="O128" s="3"/>
      <c r="P128" s="3"/>
      <c r="Q128" s="28" t="str">
        <f t="shared" si="20"/>
        <v/>
      </c>
      <c r="R128" s="23"/>
      <c r="AB128" s="3" t="str">
        <f t="shared" si="21"/>
        <v/>
      </c>
      <c r="AC128" s="3" t="str">
        <f>IFERROR(COUNTIF($AB$4:AB128,AB128)+AB128-1,"")</f>
        <v/>
      </c>
    </row>
    <row r="129" spans="1:29" ht="24.75" x14ac:dyDescent="0.2">
      <c r="A129" s="17">
        <v>125</v>
      </c>
      <c r="B129" s="16" t="s">
        <v>182</v>
      </c>
      <c r="C129" s="15"/>
      <c r="D129" s="21" t="str">
        <f t="shared" si="14"/>
        <v/>
      </c>
      <c r="E129" s="19" t="str">
        <f t="shared" si="15"/>
        <v/>
      </c>
      <c r="F129" s="19" t="str">
        <f t="shared" si="22"/>
        <v/>
      </c>
      <c r="G129" s="19" t="str">
        <f t="shared" si="23"/>
        <v/>
      </c>
      <c r="H129" s="28" t="str">
        <f t="shared" si="16"/>
        <v/>
      </c>
      <c r="I129" s="28" t="str">
        <f t="shared" si="17"/>
        <v/>
      </c>
      <c r="J129" s="3" t="str">
        <f t="shared" si="24"/>
        <v/>
      </c>
      <c r="K129" s="28" t="str">
        <f t="shared" si="18"/>
        <v/>
      </c>
      <c r="L129" s="28" t="str">
        <f t="shared" si="19"/>
        <v/>
      </c>
      <c r="M129" s="3"/>
      <c r="N129" s="3"/>
      <c r="O129" s="3"/>
      <c r="P129" s="3"/>
      <c r="Q129" s="28" t="str">
        <f t="shared" si="20"/>
        <v/>
      </c>
      <c r="R129" s="23"/>
      <c r="AB129" s="3" t="str">
        <f t="shared" si="21"/>
        <v/>
      </c>
      <c r="AC129" s="3" t="str">
        <f>IFERROR(COUNTIF($AB$4:AB129,AB129)+AB129-1,"")</f>
        <v/>
      </c>
    </row>
    <row r="130" spans="1:29" ht="24.75" x14ac:dyDescent="0.2">
      <c r="A130" s="17">
        <v>126</v>
      </c>
      <c r="B130" s="16" t="s">
        <v>183</v>
      </c>
      <c r="C130" s="15"/>
      <c r="D130" s="21" t="str">
        <f t="shared" si="14"/>
        <v/>
      </c>
      <c r="E130" s="19" t="str">
        <f t="shared" si="15"/>
        <v/>
      </c>
      <c r="F130" s="19" t="str">
        <f t="shared" si="22"/>
        <v/>
      </c>
      <c r="G130" s="19" t="str">
        <f t="shared" si="23"/>
        <v/>
      </c>
      <c r="H130" s="28" t="str">
        <f t="shared" si="16"/>
        <v/>
      </c>
      <c r="I130" s="28" t="str">
        <f t="shared" si="17"/>
        <v/>
      </c>
      <c r="J130" s="3" t="str">
        <f t="shared" si="24"/>
        <v/>
      </c>
      <c r="K130" s="28" t="str">
        <f t="shared" si="18"/>
        <v/>
      </c>
      <c r="L130" s="28" t="str">
        <f t="shared" si="19"/>
        <v/>
      </c>
      <c r="M130" s="3"/>
      <c r="N130" s="3"/>
      <c r="O130" s="3"/>
      <c r="P130" s="3"/>
      <c r="Q130" s="28" t="str">
        <f t="shared" si="20"/>
        <v/>
      </c>
      <c r="R130" s="23"/>
      <c r="AB130" s="3" t="str">
        <f t="shared" si="21"/>
        <v/>
      </c>
      <c r="AC130" s="3" t="str">
        <f>IFERROR(COUNTIF($AB$4:AB130,AB130)+AB130-1,"")</f>
        <v/>
      </c>
    </row>
    <row r="131" spans="1:29" ht="24.75" x14ac:dyDescent="0.2">
      <c r="A131" s="17">
        <v>127</v>
      </c>
      <c r="B131" s="16" t="s">
        <v>184</v>
      </c>
      <c r="C131" s="15"/>
      <c r="D131" s="21" t="str">
        <f t="shared" si="14"/>
        <v/>
      </c>
      <c r="E131" s="19" t="str">
        <f t="shared" si="15"/>
        <v/>
      </c>
      <c r="F131" s="19" t="str">
        <f t="shared" si="22"/>
        <v/>
      </c>
      <c r="G131" s="19" t="str">
        <f t="shared" si="23"/>
        <v/>
      </c>
      <c r="H131" s="28" t="str">
        <f t="shared" si="16"/>
        <v/>
      </c>
      <c r="I131" s="28" t="str">
        <f t="shared" si="17"/>
        <v/>
      </c>
      <c r="J131" s="3" t="str">
        <f t="shared" si="24"/>
        <v/>
      </c>
      <c r="K131" s="28" t="str">
        <f t="shared" si="18"/>
        <v/>
      </c>
      <c r="L131" s="28" t="str">
        <f t="shared" si="19"/>
        <v/>
      </c>
      <c r="M131" s="3"/>
      <c r="N131" s="3"/>
      <c r="O131" s="3"/>
      <c r="P131" s="3"/>
      <c r="Q131" s="28" t="str">
        <f t="shared" si="20"/>
        <v/>
      </c>
      <c r="R131" s="23"/>
      <c r="AB131" s="3" t="str">
        <f t="shared" si="21"/>
        <v/>
      </c>
      <c r="AC131" s="3" t="str">
        <f>IFERROR(COUNTIF($AB$4:AB131,AB131)+AB131-1,"")</f>
        <v/>
      </c>
    </row>
    <row r="132" spans="1:29" ht="24.75" x14ac:dyDescent="0.2">
      <c r="A132" s="17">
        <v>128</v>
      </c>
      <c r="B132" s="16" t="s">
        <v>185</v>
      </c>
      <c r="C132" s="15"/>
      <c r="D132" s="21" t="str">
        <f t="shared" si="14"/>
        <v/>
      </c>
      <c r="E132" s="19" t="str">
        <f t="shared" si="15"/>
        <v/>
      </c>
      <c r="F132" s="19" t="str">
        <f t="shared" si="22"/>
        <v/>
      </c>
      <c r="G132" s="19" t="str">
        <f t="shared" si="23"/>
        <v/>
      </c>
      <c r="H132" s="28" t="str">
        <f t="shared" si="16"/>
        <v/>
      </c>
      <c r="I132" s="28" t="str">
        <f t="shared" si="17"/>
        <v/>
      </c>
      <c r="J132" s="3" t="str">
        <f t="shared" si="24"/>
        <v/>
      </c>
      <c r="K132" s="28" t="str">
        <f t="shared" si="18"/>
        <v/>
      </c>
      <c r="L132" s="28" t="str">
        <f t="shared" si="19"/>
        <v/>
      </c>
      <c r="M132" s="3"/>
      <c r="N132" s="3"/>
      <c r="O132" s="3"/>
      <c r="P132" s="3"/>
      <c r="Q132" s="28" t="str">
        <f t="shared" si="20"/>
        <v/>
      </c>
      <c r="R132" s="23"/>
      <c r="AB132" s="3" t="str">
        <f t="shared" si="21"/>
        <v/>
      </c>
      <c r="AC132" s="3" t="str">
        <f>IFERROR(COUNTIF($AB$4:AB132,AB132)+AB132-1,"")</f>
        <v/>
      </c>
    </row>
    <row r="133" spans="1:29" ht="24.75" x14ac:dyDescent="0.2">
      <c r="A133" s="17">
        <v>129</v>
      </c>
      <c r="B133" s="16" t="s">
        <v>186</v>
      </c>
      <c r="C133" s="15"/>
      <c r="D133" s="21" t="str">
        <f t="shared" ref="D133:D196" si="25">IF(C133="","",DATE(IF(LEFT(C133,1)*1=3,20,19)&amp;MID(C133,2,2),MID(C133,4,2),MID(C133,6,2)))</f>
        <v/>
      </c>
      <c r="E133" s="19" t="str">
        <f t="shared" ref="E133:E196" si="26">IF(D133="","",DAY(D133))</f>
        <v/>
      </c>
      <c r="F133" s="19" t="str">
        <f t="shared" si="22"/>
        <v/>
      </c>
      <c r="G133" s="19" t="str">
        <f t="shared" si="23"/>
        <v/>
      </c>
      <c r="H133" s="28" t="str">
        <f t="shared" ref="H133:H196" si="27">IF(D133="","",DATEDIF(D133,$H$2,"md"))</f>
        <v/>
      </c>
      <c r="I133" s="28" t="str">
        <f t="shared" ref="I133:I196" si="28">IF(D133="","",DATEDIF(D133,$H$2,"ym"))</f>
        <v/>
      </c>
      <c r="J133" s="3" t="str">
        <f t="shared" si="24"/>
        <v/>
      </c>
      <c r="K133" s="28" t="str">
        <f t="shared" ref="K133:K196" si="29">IF(C133="","",VLOOKUP(MID(C133,8,2)*1,$Y$3:$Z$30,2,0))</f>
        <v/>
      </c>
      <c r="L133" s="28" t="str">
        <f t="shared" ref="L133:L196" si="30">IF(C133="","",IF(ISODD(MID(C133,13,1)),"ذكر","انثى"))</f>
        <v/>
      </c>
      <c r="M133" s="3"/>
      <c r="N133" s="3"/>
      <c r="O133" s="3"/>
      <c r="P133" s="3"/>
      <c r="Q133" s="28" t="str">
        <f t="shared" ref="Q133:Q196" si="31">IFERROR(VLOOKUP(O133,$S$4:$T$6,2,0),"")</f>
        <v/>
      </c>
      <c r="R133" s="23"/>
      <c r="AB133" s="3" t="str">
        <f t="shared" ref="AB133:AB196" si="32">IFERROR(RANK(D133,$D$4:$D$294,1),"")</f>
        <v/>
      </c>
      <c r="AC133" s="3" t="str">
        <f>IFERROR(COUNTIF($AB$4:AB133,AB133)+AB133-1,"")</f>
        <v/>
      </c>
    </row>
    <row r="134" spans="1:29" ht="24.75" x14ac:dyDescent="0.2">
      <c r="A134" s="17">
        <v>130</v>
      </c>
      <c r="B134" s="16" t="s">
        <v>187</v>
      </c>
      <c r="C134" s="15"/>
      <c r="D134" s="21" t="str">
        <f t="shared" si="25"/>
        <v/>
      </c>
      <c r="E134" s="19" t="str">
        <f t="shared" si="26"/>
        <v/>
      </c>
      <c r="F134" s="19" t="str">
        <f t="shared" si="22"/>
        <v/>
      </c>
      <c r="G134" s="19" t="str">
        <f t="shared" si="23"/>
        <v/>
      </c>
      <c r="H134" s="28" t="str">
        <f t="shared" si="27"/>
        <v/>
      </c>
      <c r="I134" s="28" t="str">
        <f t="shared" si="28"/>
        <v/>
      </c>
      <c r="J134" s="3" t="str">
        <f t="shared" si="24"/>
        <v/>
      </c>
      <c r="K134" s="28" t="str">
        <f t="shared" si="29"/>
        <v/>
      </c>
      <c r="L134" s="28" t="str">
        <f t="shared" si="30"/>
        <v/>
      </c>
      <c r="M134" s="3"/>
      <c r="N134" s="3"/>
      <c r="O134" s="3"/>
      <c r="P134" s="3"/>
      <c r="Q134" s="28" t="str">
        <f t="shared" si="31"/>
        <v/>
      </c>
      <c r="R134" s="23"/>
      <c r="AB134" s="3" t="str">
        <f t="shared" si="32"/>
        <v/>
      </c>
      <c r="AC134" s="3" t="str">
        <f>IFERROR(COUNTIF($AB$4:AB134,AB134)+AB134-1,"")</f>
        <v/>
      </c>
    </row>
    <row r="135" spans="1:29" ht="24.75" x14ac:dyDescent="0.2">
      <c r="A135" s="17">
        <v>131</v>
      </c>
      <c r="B135" s="16" t="s">
        <v>188</v>
      </c>
      <c r="C135" s="15"/>
      <c r="D135" s="21" t="str">
        <f t="shared" si="25"/>
        <v/>
      </c>
      <c r="E135" s="19" t="str">
        <f t="shared" si="26"/>
        <v/>
      </c>
      <c r="F135" s="19" t="str">
        <f t="shared" si="22"/>
        <v/>
      </c>
      <c r="G135" s="19" t="str">
        <f t="shared" si="23"/>
        <v/>
      </c>
      <c r="H135" s="28" t="str">
        <f t="shared" si="27"/>
        <v/>
      </c>
      <c r="I135" s="28" t="str">
        <f t="shared" si="28"/>
        <v/>
      </c>
      <c r="J135" s="3" t="str">
        <f t="shared" si="24"/>
        <v/>
      </c>
      <c r="K135" s="28" t="str">
        <f t="shared" si="29"/>
        <v/>
      </c>
      <c r="L135" s="28" t="str">
        <f t="shared" si="30"/>
        <v/>
      </c>
      <c r="M135" s="3"/>
      <c r="N135" s="3"/>
      <c r="O135" s="3"/>
      <c r="P135" s="3"/>
      <c r="Q135" s="28" t="str">
        <f t="shared" si="31"/>
        <v/>
      </c>
      <c r="R135" s="23"/>
      <c r="AB135" s="3" t="str">
        <f t="shared" si="32"/>
        <v/>
      </c>
      <c r="AC135" s="3" t="str">
        <f>IFERROR(COUNTIF($AB$4:AB135,AB135)+AB135-1,"")</f>
        <v/>
      </c>
    </row>
    <row r="136" spans="1:29" ht="24.75" x14ac:dyDescent="0.2">
      <c r="A136" s="17">
        <v>132</v>
      </c>
      <c r="B136" s="16" t="s">
        <v>189</v>
      </c>
      <c r="C136" s="15"/>
      <c r="D136" s="21" t="str">
        <f t="shared" si="25"/>
        <v/>
      </c>
      <c r="E136" s="19" t="str">
        <f t="shared" si="26"/>
        <v/>
      </c>
      <c r="F136" s="19" t="str">
        <f t="shared" si="22"/>
        <v/>
      </c>
      <c r="G136" s="19" t="str">
        <f t="shared" si="23"/>
        <v/>
      </c>
      <c r="H136" s="28" t="str">
        <f t="shared" si="27"/>
        <v/>
      </c>
      <c r="I136" s="28" t="str">
        <f t="shared" si="28"/>
        <v/>
      </c>
      <c r="J136" s="3" t="str">
        <f t="shared" si="24"/>
        <v/>
      </c>
      <c r="K136" s="28" t="str">
        <f t="shared" si="29"/>
        <v/>
      </c>
      <c r="L136" s="28" t="str">
        <f t="shared" si="30"/>
        <v/>
      </c>
      <c r="M136" s="3"/>
      <c r="N136" s="3"/>
      <c r="O136" s="3"/>
      <c r="P136" s="3"/>
      <c r="Q136" s="28" t="str">
        <f t="shared" si="31"/>
        <v/>
      </c>
      <c r="R136" s="23"/>
      <c r="AB136" s="3" t="str">
        <f t="shared" si="32"/>
        <v/>
      </c>
      <c r="AC136" s="3" t="str">
        <f>IFERROR(COUNTIF($AB$4:AB136,AB136)+AB136-1,"")</f>
        <v/>
      </c>
    </row>
    <row r="137" spans="1:29" ht="24.75" x14ac:dyDescent="0.2">
      <c r="A137" s="17">
        <v>133</v>
      </c>
      <c r="B137" s="16" t="s">
        <v>190</v>
      </c>
      <c r="C137" s="15"/>
      <c r="D137" s="21" t="str">
        <f t="shared" si="25"/>
        <v/>
      </c>
      <c r="E137" s="19" t="str">
        <f t="shared" si="26"/>
        <v/>
      </c>
      <c r="F137" s="19" t="str">
        <f t="shared" si="22"/>
        <v/>
      </c>
      <c r="G137" s="19" t="str">
        <f t="shared" si="23"/>
        <v/>
      </c>
      <c r="H137" s="28" t="str">
        <f t="shared" si="27"/>
        <v/>
      </c>
      <c r="I137" s="28" t="str">
        <f t="shared" si="28"/>
        <v/>
      </c>
      <c r="J137" s="3" t="str">
        <f t="shared" si="24"/>
        <v/>
      </c>
      <c r="K137" s="28" t="str">
        <f t="shared" si="29"/>
        <v/>
      </c>
      <c r="L137" s="28" t="str">
        <f t="shared" si="30"/>
        <v/>
      </c>
      <c r="M137" s="3"/>
      <c r="N137" s="3"/>
      <c r="O137" s="3"/>
      <c r="P137" s="3"/>
      <c r="Q137" s="28" t="str">
        <f t="shared" si="31"/>
        <v/>
      </c>
      <c r="R137" s="23"/>
      <c r="AB137" s="3" t="str">
        <f t="shared" si="32"/>
        <v/>
      </c>
      <c r="AC137" s="3" t="str">
        <f>IFERROR(COUNTIF($AB$4:AB137,AB137)+AB137-1,"")</f>
        <v/>
      </c>
    </row>
    <row r="138" spans="1:29" ht="24.75" x14ac:dyDescent="0.2">
      <c r="A138" s="17">
        <v>134</v>
      </c>
      <c r="B138" s="16" t="s">
        <v>191</v>
      </c>
      <c r="C138" s="15"/>
      <c r="D138" s="21" t="str">
        <f t="shared" si="25"/>
        <v/>
      </c>
      <c r="E138" s="19" t="str">
        <f t="shared" si="26"/>
        <v/>
      </c>
      <c r="F138" s="19" t="str">
        <f t="shared" si="22"/>
        <v/>
      </c>
      <c r="G138" s="19" t="str">
        <f t="shared" si="23"/>
        <v/>
      </c>
      <c r="H138" s="28" t="str">
        <f t="shared" si="27"/>
        <v/>
      </c>
      <c r="I138" s="28" t="str">
        <f t="shared" si="28"/>
        <v/>
      </c>
      <c r="J138" s="3" t="str">
        <f t="shared" si="24"/>
        <v/>
      </c>
      <c r="K138" s="28" t="str">
        <f t="shared" si="29"/>
        <v/>
      </c>
      <c r="L138" s="28" t="str">
        <f t="shared" si="30"/>
        <v/>
      </c>
      <c r="M138" s="3"/>
      <c r="N138" s="3"/>
      <c r="O138" s="3"/>
      <c r="P138" s="3"/>
      <c r="Q138" s="28" t="str">
        <f t="shared" si="31"/>
        <v/>
      </c>
      <c r="R138" s="23"/>
      <c r="AB138" s="3" t="str">
        <f t="shared" si="32"/>
        <v/>
      </c>
      <c r="AC138" s="3" t="str">
        <f>IFERROR(COUNTIF($AB$4:AB138,AB138)+AB138-1,"")</f>
        <v/>
      </c>
    </row>
    <row r="139" spans="1:29" ht="24.75" x14ac:dyDescent="0.2">
      <c r="A139" s="17">
        <v>135</v>
      </c>
      <c r="B139" s="16" t="s">
        <v>192</v>
      </c>
      <c r="C139" s="15"/>
      <c r="D139" s="21" t="str">
        <f t="shared" si="25"/>
        <v/>
      </c>
      <c r="E139" s="19" t="str">
        <f t="shared" si="26"/>
        <v/>
      </c>
      <c r="F139" s="19" t="str">
        <f t="shared" si="22"/>
        <v/>
      </c>
      <c r="G139" s="19" t="str">
        <f t="shared" si="23"/>
        <v/>
      </c>
      <c r="H139" s="28" t="str">
        <f t="shared" si="27"/>
        <v/>
      </c>
      <c r="I139" s="28" t="str">
        <f t="shared" si="28"/>
        <v/>
      </c>
      <c r="J139" s="3" t="str">
        <f t="shared" si="24"/>
        <v/>
      </c>
      <c r="K139" s="28" t="str">
        <f t="shared" si="29"/>
        <v/>
      </c>
      <c r="L139" s="28" t="str">
        <f t="shared" si="30"/>
        <v/>
      </c>
      <c r="M139" s="3"/>
      <c r="N139" s="3"/>
      <c r="O139" s="3"/>
      <c r="P139" s="3"/>
      <c r="Q139" s="28" t="str">
        <f t="shared" si="31"/>
        <v/>
      </c>
      <c r="R139" s="23"/>
      <c r="AB139" s="3" t="str">
        <f t="shared" si="32"/>
        <v/>
      </c>
      <c r="AC139" s="3" t="str">
        <f>IFERROR(COUNTIF($AB$4:AB139,AB139)+AB139-1,"")</f>
        <v/>
      </c>
    </row>
    <row r="140" spans="1:29" ht="24.75" x14ac:dyDescent="0.2">
      <c r="A140" s="17">
        <v>136</v>
      </c>
      <c r="B140" s="16" t="s">
        <v>193</v>
      </c>
      <c r="C140" s="15"/>
      <c r="D140" s="21" t="str">
        <f t="shared" si="25"/>
        <v/>
      </c>
      <c r="E140" s="19" t="str">
        <f t="shared" si="26"/>
        <v/>
      </c>
      <c r="F140" s="19" t="str">
        <f t="shared" ref="F140:F203" si="33">IF(D140="","",MONTH(D140))</f>
        <v/>
      </c>
      <c r="G140" s="19" t="str">
        <f t="shared" ref="G140:G203" si="34">IF(D140="","",YEAR(D140))</f>
        <v/>
      </c>
      <c r="H140" s="28" t="str">
        <f t="shared" si="27"/>
        <v/>
      </c>
      <c r="I140" s="28" t="str">
        <f t="shared" si="28"/>
        <v/>
      </c>
      <c r="J140" s="3" t="str">
        <f t="shared" ref="J140:J203" si="35">IFERROR(DATEDIF(D140,$H$2,"y"),"")</f>
        <v/>
      </c>
      <c r="K140" s="28" t="str">
        <f t="shared" si="29"/>
        <v/>
      </c>
      <c r="L140" s="28" t="str">
        <f t="shared" si="30"/>
        <v/>
      </c>
      <c r="M140" s="3"/>
      <c r="N140" s="3"/>
      <c r="O140" s="3"/>
      <c r="P140" s="3"/>
      <c r="Q140" s="28" t="str">
        <f t="shared" si="31"/>
        <v/>
      </c>
      <c r="R140" s="23"/>
      <c r="AB140" s="3" t="str">
        <f t="shared" si="32"/>
        <v/>
      </c>
      <c r="AC140" s="3" t="str">
        <f>IFERROR(COUNTIF($AB$4:AB140,AB140)+AB140-1,"")</f>
        <v/>
      </c>
    </row>
    <row r="141" spans="1:29" ht="24.75" x14ac:dyDescent="0.2">
      <c r="A141" s="17">
        <v>137</v>
      </c>
      <c r="B141" s="16" t="s">
        <v>194</v>
      </c>
      <c r="C141" s="15"/>
      <c r="D141" s="21" t="str">
        <f t="shared" si="25"/>
        <v/>
      </c>
      <c r="E141" s="19" t="str">
        <f t="shared" si="26"/>
        <v/>
      </c>
      <c r="F141" s="19" t="str">
        <f t="shared" si="33"/>
        <v/>
      </c>
      <c r="G141" s="19" t="str">
        <f t="shared" si="34"/>
        <v/>
      </c>
      <c r="H141" s="28" t="str">
        <f t="shared" si="27"/>
        <v/>
      </c>
      <c r="I141" s="28" t="str">
        <f t="shared" si="28"/>
        <v/>
      </c>
      <c r="J141" s="3" t="str">
        <f t="shared" si="35"/>
        <v/>
      </c>
      <c r="K141" s="28" t="str">
        <f t="shared" si="29"/>
        <v/>
      </c>
      <c r="L141" s="28" t="str">
        <f t="shared" si="30"/>
        <v/>
      </c>
      <c r="M141" s="3"/>
      <c r="N141" s="3"/>
      <c r="O141" s="3"/>
      <c r="P141" s="3"/>
      <c r="Q141" s="28" t="str">
        <f t="shared" si="31"/>
        <v/>
      </c>
      <c r="R141" s="23"/>
      <c r="AB141" s="3" t="str">
        <f t="shared" si="32"/>
        <v/>
      </c>
      <c r="AC141" s="3" t="str">
        <f>IFERROR(COUNTIF($AB$4:AB141,AB141)+AB141-1,"")</f>
        <v/>
      </c>
    </row>
    <row r="142" spans="1:29" ht="24.75" x14ac:dyDescent="0.2">
      <c r="A142" s="17">
        <v>138</v>
      </c>
      <c r="B142" s="16" t="s">
        <v>195</v>
      </c>
      <c r="C142" s="15"/>
      <c r="D142" s="21" t="str">
        <f t="shared" si="25"/>
        <v/>
      </c>
      <c r="E142" s="19" t="str">
        <f t="shared" si="26"/>
        <v/>
      </c>
      <c r="F142" s="19" t="str">
        <f t="shared" si="33"/>
        <v/>
      </c>
      <c r="G142" s="19" t="str">
        <f t="shared" si="34"/>
        <v/>
      </c>
      <c r="H142" s="28" t="str">
        <f t="shared" si="27"/>
        <v/>
      </c>
      <c r="I142" s="28" t="str">
        <f t="shared" si="28"/>
        <v/>
      </c>
      <c r="J142" s="3" t="str">
        <f t="shared" si="35"/>
        <v/>
      </c>
      <c r="K142" s="28" t="str">
        <f t="shared" si="29"/>
        <v/>
      </c>
      <c r="L142" s="28" t="str">
        <f t="shared" si="30"/>
        <v/>
      </c>
      <c r="M142" s="3"/>
      <c r="N142" s="3"/>
      <c r="O142" s="3"/>
      <c r="P142" s="3"/>
      <c r="Q142" s="28" t="str">
        <f t="shared" si="31"/>
        <v/>
      </c>
      <c r="R142" s="23"/>
      <c r="AB142" s="3" t="str">
        <f t="shared" si="32"/>
        <v/>
      </c>
      <c r="AC142" s="3" t="str">
        <f>IFERROR(COUNTIF($AB$4:AB142,AB142)+AB142-1,"")</f>
        <v/>
      </c>
    </row>
    <row r="143" spans="1:29" ht="24.75" x14ac:dyDescent="0.2">
      <c r="A143" s="17">
        <v>139</v>
      </c>
      <c r="B143" s="16" t="s">
        <v>196</v>
      </c>
      <c r="C143" s="15"/>
      <c r="D143" s="21" t="str">
        <f t="shared" si="25"/>
        <v/>
      </c>
      <c r="E143" s="19" t="str">
        <f t="shared" si="26"/>
        <v/>
      </c>
      <c r="F143" s="19" t="str">
        <f t="shared" si="33"/>
        <v/>
      </c>
      <c r="G143" s="19" t="str">
        <f t="shared" si="34"/>
        <v/>
      </c>
      <c r="H143" s="28" t="str">
        <f t="shared" si="27"/>
        <v/>
      </c>
      <c r="I143" s="28" t="str">
        <f t="shared" si="28"/>
        <v/>
      </c>
      <c r="J143" s="3" t="str">
        <f t="shared" si="35"/>
        <v/>
      </c>
      <c r="K143" s="28" t="str">
        <f t="shared" si="29"/>
        <v/>
      </c>
      <c r="L143" s="28" t="str">
        <f t="shared" si="30"/>
        <v/>
      </c>
      <c r="M143" s="3"/>
      <c r="N143" s="3"/>
      <c r="O143" s="3"/>
      <c r="P143" s="3"/>
      <c r="Q143" s="28" t="str">
        <f t="shared" si="31"/>
        <v/>
      </c>
      <c r="R143" s="23"/>
      <c r="AB143" s="3" t="str">
        <f t="shared" si="32"/>
        <v/>
      </c>
      <c r="AC143" s="3" t="str">
        <f>IFERROR(COUNTIF($AB$4:AB143,AB143)+AB143-1,"")</f>
        <v/>
      </c>
    </row>
    <row r="144" spans="1:29" ht="24.75" x14ac:dyDescent="0.2">
      <c r="A144" s="17">
        <v>140</v>
      </c>
      <c r="B144" s="16" t="s">
        <v>197</v>
      </c>
      <c r="C144" s="15"/>
      <c r="D144" s="21" t="str">
        <f t="shared" si="25"/>
        <v/>
      </c>
      <c r="E144" s="19" t="str">
        <f t="shared" si="26"/>
        <v/>
      </c>
      <c r="F144" s="19" t="str">
        <f t="shared" si="33"/>
        <v/>
      </c>
      <c r="G144" s="19" t="str">
        <f t="shared" si="34"/>
        <v/>
      </c>
      <c r="H144" s="28" t="str">
        <f t="shared" si="27"/>
        <v/>
      </c>
      <c r="I144" s="28" t="str">
        <f t="shared" si="28"/>
        <v/>
      </c>
      <c r="J144" s="3" t="str">
        <f t="shared" si="35"/>
        <v/>
      </c>
      <c r="K144" s="28" t="str">
        <f t="shared" si="29"/>
        <v/>
      </c>
      <c r="L144" s="28" t="str">
        <f t="shared" si="30"/>
        <v/>
      </c>
      <c r="M144" s="3"/>
      <c r="N144" s="3"/>
      <c r="O144" s="3"/>
      <c r="P144" s="3"/>
      <c r="Q144" s="28" t="str">
        <f t="shared" si="31"/>
        <v/>
      </c>
      <c r="R144" s="23"/>
      <c r="AB144" s="3" t="str">
        <f t="shared" si="32"/>
        <v/>
      </c>
      <c r="AC144" s="3" t="str">
        <f>IFERROR(COUNTIF($AB$4:AB144,AB144)+AB144-1,"")</f>
        <v/>
      </c>
    </row>
    <row r="145" spans="1:29" ht="24.75" x14ac:dyDescent="0.2">
      <c r="A145" s="17">
        <v>141</v>
      </c>
      <c r="B145" s="16" t="s">
        <v>198</v>
      </c>
      <c r="C145" s="15"/>
      <c r="D145" s="21" t="str">
        <f t="shared" si="25"/>
        <v/>
      </c>
      <c r="E145" s="19" t="str">
        <f t="shared" si="26"/>
        <v/>
      </c>
      <c r="F145" s="19" t="str">
        <f t="shared" si="33"/>
        <v/>
      </c>
      <c r="G145" s="19" t="str">
        <f t="shared" si="34"/>
        <v/>
      </c>
      <c r="H145" s="28" t="str">
        <f t="shared" si="27"/>
        <v/>
      </c>
      <c r="I145" s="28" t="str">
        <f t="shared" si="28"/>
        <v/>
      </c>
      <c r="J145" s="3" t="str">
        <f t="shared" si="35"/>
        <v/>
      </c>
      <c r="K145" s="28" t="str">
        <f t="shared" si="29"/>
        <v/>
      </c>
      <c r="L145" s="28" t="str">
        <f t="shared" si="30"/>
        <v/>
      </c>
      <c r="M145" s="3"/>
      <c r="N145" s="3"/>
      <c r="O145" s="3"/>
      <c r="P145" s="3"/>
      <c r="Q145" s="28" t="str">
        <f t="shared" si="31"/>
        <v/>
      </c>
      <c r="R145" s="23"/>
      <c r="AB145" s="3" t="str">
        <f t="shared" si="32"/>
        <v/>
      </c>
      <c r="AC145" s="3" t="str">
        <f>IFERROR(COUNTIF($AB$4:AB145,AB145)+AB145-1,"")</f>
        <v/>
      </c>
    </row>
    <row r="146" spans="1:29" ht="24.75" x14ac:dyDescent="0.2">
      <c r="A146" s="17">
        <v>142</v>
      </c>
      <c r="B146" s="16" t="s">
        <v>199</v>
      </c>
      <c r="C146" s="15"/>
      <c r="D146" s="21" t="str">
        <f t="shared" si="25"/>
        <v/>
      </c>
      <c r="E146" s="19" t="str">
        <f t="shared" si="26"/>
        <v/>
      </c>
      <c r="F146" s="19" t="str">
        <f t="shared" si="33"/>
        <v/>
      </c>
      <c r="G146" s="19" t="str">
        <f t="shared" si="34"/>
        <v/>
      </c>
      <c r="H146" s="28" t="str">
        <f t="shared" si="27"/>
        <v/>
      </c>
      <c r="I146" s="28" t="str">
        <f t="shared" si="28"/>
        <v/>
      </c>
      <c r="J146" s="3" t="str">
        <f t="shared" si="35"/>
        <v/>
      </c>
      <c r="K146" s="28" t="str">
        <f t="shared" si="29"/>
        <v/>
      </c>
      <c r="L146" s="28" t="str">
        <f t="shared" si="30"/>
        <v/>
      </c>
      <c r="M146" s="3"/>
      <c r="N146" s="3"/>
      <c r="O146" s="3"/>
      <c r="P146" s="3"/>
      <c r="Q146" s="28" t="str">
        <f t="shared" si="31"/>
        <v/>
      </c>
      <c r="R146" s="23"/>
      <c r="AB146" s="3" t="str">
        <f t="shared" si="32"/>
        <v/>
      </c>
      <c r="AC146" s="3" t="str">
        <f>IFERROR(COUNTIF($AB$4:AB146,AB146)+AB146-1,"")</f>
        <v/>
      </c>
    </row>
    <row r="147" spans="1:29" ht="24.75" x14ac:dyDescent="0.2">
      <c r="A147" s="17">
        <v>143</v>
      </c>
      <c r="B147" s="16" t="s">
        <v>200</v>
      </c>
      <c r="C147" s="15"/>
      <c r="D147" s="21" t="str">
        <f t="shared" si="25"/>
        <v/>
      </c>
      <c r="E147" s="19" t="str">
        <f t="shared" si="26"/>
        <v/>
      </c>
      <c r="F147" s="19" t="str">
        <f t="shared" si="33"/>
        <v/>
      </c>
      <c r="G147" s="19" t="str">
        <f t="shared" si="34"/>
        <v/>
      </c>
      <c r="H147" s="28" t="str">
        <f t="shared" si="27"/>
        <v/>
      </c>
      <c r="I147" s="28" t="str">
        <f t="shared" si="28"/>
        <v/>
      </c>
      <c r="J147" s="3" t="str">
        <f t="shared" si="35"/>
        <v/>
      </c>
      <c r="K147" s="28" t="str">
        <f t="shared" si="29"/>
        <v/>
      </c>
      <c r="L147" s="28" t="str">
        <f t="shared" si="30"/>
        <v/>
      </c>
      <c r="M147" s="3"/>
      <c r="N147" s="3"/>
      <c r="O147" s="3"/>
      <c r="P147" s="3"/>
      <c r="Q147" s="28" t="str">
        <f t="shared" si="31"/>
        <v/>
      </c>
      <c r="R147" s="23"/>
      <c r="AB147" s="3" t="str">
        <f t="shared" si="32"/>
        <v/>
      </c>
      <c r="AC147" s="3" t="str">
        <f>IFERROR(COUNTIF($AB$4:AB147,AB147)+AB147-1,"")</f>
        <v/>
      </c>
    </row>
    <row r="148" spans="1:29" ht="24.75" x14ac:dyDescent="0.2">
      <c r="A148" s="17">
        <v>144</v>
      </c>
      <c r="B148" s="16" t="s">
        <v>201</v>
      </c>
      <c r="C148" s="15"/>
      <c r="D148" s="21" t="str">
        <f t="shared" si="25"/>
        <v/>
      </c>
      <c r="E148" s="19" t="str">
        <f t="shared" si="26"/>
        <v/>
      </c>
      <c r="F148" s="19" t="str">
        <f t="shared" si="33"/>
        <v/>
      </c>
      <c r="G148" s="19" t="str">
        <f t="shared" si="34"/>
        <v/>
      </c>
      <c r="H148" s="28" t="str">
        <f t="shared" si="27"/>
        <v/>
      </c>
      <c r="I148" s="28" t="str">
        <f t="shared" si="28"/>
        <v/>
      </c>
      <c r="J148" s="3" t="str">
        <f t="shared" si="35"/>
        <v/>
      </c>
      <c r="K148" s="28" t="str">
        <f t="shared" si="29"/>
        <v/>
      </c>
      <c r="L148" s="28" t="str">
        <f t="shared" si="30"/>
        <v/>
      </c>
      <c r="M148" s="3"/>
      <c r="N148" s="3"/>
      <c r="O148" s="3"/>
      <c r="P148" s="3"/>
      <c r="Q148" s="28" t="str">
        <f t="shared" si="31"/>
        <v/>
      </c>
      <c r="R148" s="23"/>
      <c r="AB148" s="3" t="str">
        <f t="shared" si="32"/>
        <v/>
      </c>
      <c r="AC148" s="3" t="str">
        <f>IFERROR(COUNTIF($AB$4:AB148,AB148)+AB148-1,"")</f>
        <v/>
      </c>
    </row>
    <row r="149" spans="1:29" ht="24.75" x14ac:dyDescent="0.2">
      <c r="A149" s="17">
        <v>145</v>
      </c>
      <c r="B149" s="16" t="s">
        <v>202</v>
      </c>
      <c r="C149" s="15"/>
      <c r="D149" s="21" t="str">
        <f t="shared" si="25"/>
        <v/>
      </c>
      <c r="E149" s="19" t="str">
        <f t="shared" si="26"/>
        <v/>
      </c>
      <c r="F149" s="19" t="str">
        <f t="shared" si="33"/>
        <v/>
      </c>
      <c r="G149" s="19" t="str">
        <f t="shared" si="34"/>
        <v/>
      </c>
      <c r="H149" s="28" t="str">
        <f t="shared" si="27"/>
        <v/>
      </c>
      <c r="I149" s="28" t="str">
        <f t="shared" si="28"/>
        <v/>
      </c>
      <c r="J149" s="3" t="str">
        <f t="shared" si="35"/>
        <v/>
      </c>
      <c r="K149" s="28" t="str">
        <f t="shared" si="29"/>
        <v/>
      </c>
      <c r="L149" s="28" t="str">
        <f t="shared" si="30"/>
        <v/>
      </c>
      <c r="M149" s="3"/>
      <c r="N149" s="3"/>
      <c r="O149" s="3"/>
      <c r="P149" s="3"/>
      <c r="Q149" s="28" t="str">
        <f t="shared" si="31"/>
        <v/>
      </c>
      <c r="R149" s="23"/>
      <c r="AB149" s="3" t="str">
        <f t="shared" si="32"/>
        <v/>
      </c>
      <c r="AC149" s="3" t="str">
        <f>IFERROR(COUNTIF($AB$4:AB149,AB149)+AB149-1,"")</f>
        <v/>
      </c>
    </row>
    <row r="150" spans="1:29" ht="24.75" x14ac:dyDescent="0.2">
      <c r="A150" s="17">
        <v>146</v>
      </c>
      <c r="B150" s="16" t="s">
        <v>203</v>
      </c>
      <c r="C150" s="15"/>
      <c r="D150" s="21" t="str">
        <f t="shared" si="25"/>
        <v/>
      </c>
      <c r="E150" s="19" t="str">
        <f t="shared" si="26"/>
        <v/>
      </c>
      <c r="F150" s="19" t="str">
        <f t="shared" si="33"/>
        <v/>
      </c>
      <c r="G150" s="19" t="str">
        <f t="shared" si="34"/>
        <v/>
      </c>
      <c r="H150" s="28" t="str">
        <f t="shared" si="27"/>
        <v/>
      </c>
      <c r="I150" s="28" t="str">
        <f t="shared" si="28"/>
        <v/>
      </c>
      <c r="J150" s="3" t="str">
        <f t="shared" si="35"/>
        <v/>
      </c>
      <c r="K150" s="28" t="str">
        <f t="shared" si="29"/>
        <v/>
      </c>
      <c r="L150" s="28" t="str">
        <f t="shared" si="30"/>
        <v/>
      </c>
      <c r="M150" s="3"/>
      <c r="N150" s="3"/>
      <c r="O150" s="3"/>
      <c r="P150" s="3"/>
      <c r="Q150" s="28" t="str">
        <f t="shared" si="31"/>
        <v/>
      </c>
      <c r="R150" s="23"/>
      <c r="AB150" s="3" t="str">
        <f t="shared" si="32"/>
        <v/>
      </c>
      <c r="AC150" s="3" t="str">
        <f>IFERROR(COUNTIF($AB$4:AB150,AB150)+AB150-1,"")</f>
        <v/>
      </c>
    </row>
    <row r="151" spans="1:29" ht="24.75" x14ac:dyDescent="0.2">
      <c r="A151" s="17">
        <v>147</v>
      </c>
      <c r="B151" s="16" t="s">
        <v>204</v>
      </c>
      <c r="C151" s="15"/>
      <c r="D151" s="21" t="str">
        <f t="shared" si="25"/>
        <v/>
      </c>
      <c r="E151" s="19" t="str">
        <f t="shared" si="26"/>
        <v/>
      </c>
      <c r="F151" s="19" t="str">
        <f t="shared" si="33"/>
        <v/>
      </c>
      <c r="G151" s="19" t="str">
        <f t="shared" si="34"/>
        <v/>
      </c>
      <c r="H151" s="28" t="str">
        <f t="shared" si="27"/>
        <v/>
      </c>
      <c r="I151" s="28" t="str">
        <f t="shared" si="28"/>
        <v/>
      </c>
      <c r="J151" s="3" t="str">
        <f t="shared" si="35"/>
        <v/>
      </c>
      <c r="K151" s="28" t="str">
        <f t="shared" si="29"/>
        <v/>
      </c>
      <c r="L151" s="28" t="str">
        <f t="shared" si="30"/>
        <v/>
      </c>
      <c r="M151" s="3"/>
      <c r="N151" s="3"/>
      <c r="O151" s="3"/>
      <c r="P151" s="3"/>
      <c r="Q151" s="28" t="str">
        <f t="shared" si="31"/>
        <v/>
      </c>
      <c r="R151" s="23"/>
      <c r="AB151" s="3" t="str">
        <f t="shared" si="32"/>
        <v/>
      </c>
      <c r="AC151" s="3" t="str">
        <f>IFERROR(COUNTIF($AB$4:AB151,AB151)+AB151-1,"")</f>
        <v/>
      </c>
    </row>
    <row r="152" spans="1:29" ht="24.75" x14ac:dyDescent="0.2">
      <c r="A152" s="17">
        <v>148</v>
      </c>
      <c r="B152" s="16" t="s">
        <v>205</v>
      </c>
      <c r="C152" s="15"/>
      <c r="D152" s="21" t="str">
        <f t="shared" si="25"/>
        <v/>
      </c>
      <c r="E152" s="19" t="str">
        <f t="shared" si="26"/>
        <v/>
      </c>
      <c r="F152" s="19" t="str">
        <f t="shared" si="33"/>
        <v/>
      </c>
      <c r="G152" s="19" t="str">
        <f t="shared" si="34"/>
        <v/>
      </c>
      <c r="H152" s="28" t="str">
        <f t="shared" si="27"/>
        <v/>
      </c>
      <c r="I152" s="28" t="str">
        <f t="shared" si="28"/>
        <v/>
      </c>
      <c r="J152" s="3" t="str">
        <f t="shared" si="35"/>
        <v/>
      </c>
      <c r="K152" s="28" t="str">
        <f t="shared" si="29"/>
        <v/>
      </c>
      <c r="L152" s="28" t="str">
        <f t="shared" si="30"/>
        <v/>
      </c>
      <c r="M152" s="3"/>
      <c r="N152" s="3"/>
      <c r="O152" s="3"/>
      <c r="P152" s="3"/>
      <c r="Q152" s="28" t="str">
        <f t="shared" si="31"/>
        <v/>
      </c>
      <c r="R152" s="23"/>
      <c r="AB152" s="3" t="str">
        <f t="shared" si="32"/>
        <v/>
      </c>
      <c r="AC152" s="3" t="str">
        <f>IFERROR(COUNTIF($AB$4:AB152,AB152)+AB152-1,"")</f>
        <v/>
      </c>
    </row>
    <row r="153" spans="1:29" ht="24.75" x14ac:dyDescent="0.2">
      <c r="A153" s="17">
        <v>149</v>
      </c>
      <c r="B153" s="16" t="s">
        <v>206</v>
      </c>
      <c r="C153" s="15"/>
      <c r="D153" s="21" t="str">
        <f t="shared" si="25"/>
        <v/>
      </c>
      <c r="E153" s="19" t="str">
        <f t="shared" si="26"/>
        <v/>
      </c>
      <c r="F153" s="19" t="str">
        <f t="shared" si="33"/>
        <v/>
      </c>
      <c r="G153" s="19" t="str">
        <f t="shared" si="34"/>
        <v/>
      </c>
      <c r="H153" s="28" t="str">
        <f t="shared" si="27"/>
        <v/>
      </c>
      <c r="I153" s="28" t="str">
        <f t="shared" si="28"/>
        <v/>
      </c>
      <c r="J153" s="3" t="str">
        <f t="shared" si="35"/>
        <v/>
      </c>
      <c r="K153" s="28" t="str">
        <f t="shared" si="29"/>
        <v/>
      </c>
      <c r="L153" s="28" t="str">
        <f t="shared" si="30"/>
        <v/>
      </c>
      <c r="M153" s="3"/>
      <c r="N153" s="3"/>
      <c r="O153" s="3"/>
      <c r="P153" s="3"/>
      <c r="Q153" s="28" t="str">
        <f t="shared" si="31"/>
        <v/>
      </c>
      <c r="R153" s="23"/>
      <c r="AB153" s="3" t="str">
        <f t="shared" si="32"/>
        <v/>
      </c>
      <c r="AC153" s="3" t="str">
        <f>IFERROR(COUNTIF($AB$4:AB153,AB153)+AB153-1,"")</f>
        <v/>
      </c>
    </row>
    <row r="154" spans="1:29" ht="24.75" x14ac:dyDescent="0.2">
      <c r="A154" s="17">
        <v>150</v>
      </c>
      <c r="B154" s="16" t="s">
        <v>207</v>
      </c>
      <c r="C154" s="15"/>
      <c r="D154" s="21" t="str">
        <f t="shared" si="25"/>
        <v/>
      </c>
      <c r="E154" s="19" t="str">
        <f t="shared" si="26"/>
        <v/>
      </c>
      <c r="F154" s="19" t="str">
        <f t="shared" si="33"/>
        <v/>
      </c>
      <c r="G154" s="19" t="str">
        <f t="shared" si="34"/>
        <v/>
      </c>
      <c r="H154" s="28" t="str">
        <f t="shared" si="27"/>
        <v/>
      </c>
      <c r="I154" s="28" t="str">
        <f t="shared" si="28"/>
        <v/>
      </c>
      <c r="J154" s="3" t="str">
        <f t="shared" si="35"/>
        <v/>
      </c>
      <c r="K154" s="28" t="str">
        <f t="shared" si="29"/>
        <v/>
      </c>
      <c r="L154" s="28" t="str">
        <f t="shared" si="30"/>
        <v/>
      </c>
      <c r="M154" s="3"/>
      <c r="N154" s="3"/>
      <c r="O154" s="3"/>
      <c r="P154" s="3"/>
      <c r="Q154" s="28" t="str">
        <f t="shared" si="31"/>
        <v/>
      </c>
      <c r="R154" s="23"/>
      <c r="AB154" s="3" t="str">
        <f t="shared" si="32"/>
        <v/>
      </c>
      <c r="AC154" s="3" t="str">
        <f>IFERROR(COUNTIF($AB$4:AB154,AB154)+AB154-1,"")</f>
        <v/>
      </c>
    </row>
    <row r="155" spans="1:29" ht="24.75" x14ac:dyDescent="0.2">
      <c r="A155" s="17">
        <v>151</v>
      </c>
      <c r="B155" s="16" t="s">
        <v>208</v>
      </c>
      <c r="C155" s="15"/>
      <c r="D155" s="21" t="str">
        <f t="shared" si="25"/>
        <v/>
      </c>
      <c r="E155" s="19" t="str">
        <f t="shared" si="26"/>
        <v/>
      </c>
      <c r="F155" s="19" t="str">
        <f t="shared" si="33"/>
        <v/>
      </c>
      <c r="G155" s="19" t="str">
        <f t="shared" si="34"/>
        <v/>
      </c>
      <c r="H155" s="28" t="str">
        <f t="shared" si="27"/>
        <v/>
      </c>
      <c r="I155" s="28" t="str">
        <f t="shared" si="28"/>
        <v/>
      </c>
      <c r="J155" s="3" t="str">
        <f t="shared" si="35"/>
        <v/>
      </c>
      <c r="K155" s="28" t="str">
        <f t="shared" si="29"/>
        <v/>
      </c>
      <c r="L155" s="28" t="str">
        <f t="shared" si="30"/>
        <v/>
      </c>
      <c r="M155" s="3"/>
      <c r="N155" s="3"/>
      <c r="O155" s="3"/>
      <c r="P155" s="3"/>
      <c r="Q155" s="28" t="str">
        <f t="shared" si="31"/>
        <v/>
      </c>
      <c r="R155" s="23"/>
      <c r="AB155" s="3" t="str">
        <f t="shared" si="32"/>
        <v/>
      </c>
      <c r="AC155" s="3" t="str">
        <f>IFERROR(COUNTIF($AB$4:AB155,AB155)+AB155-1,"")</f>
        <v/>
      </c>
    </row>
    <row r="156" spans="1:29" ht="24.75" x14ac:dyDescent="0.2">
      <c r="A156" s="17">
        <v>152</v>
      </c>
      <c r="B156" s="16" t="s">
        <v>209</v>
      </c>
      <c r="C156" s="15"/>
      <c r="D156" s="21" t="str">
        <f t="shared" si="25"/>
        <v/>
      </c>
      <c r="E156" s="19" t="str">
        <f t="shared" si="26"/>
        <v/>
      </c>
      <c r="F156" s="19" t="str">
        <f t="shared" si="33"/>
        <v/>
      </c>
      <c r="G156" s="19" t="str">
        <f t="shared" si="34"/>
        <v/>
      </c>
      <c r="H156" s="28" t="str">
        <f t="shared" si="27"/>
        <v/>
      </c>
      <c r="I156" s="28" t="str">
        <f t="shared" si="28"/>
        <v/>
      </c>
      <c r="J156" s="3" t="str">
        <f t="shared" si="35"/>
        <v/>
      </c>
      <c r="K156" s="28" t="str">
        <f t="shared" si="29"/>
        <v/>
      </c>
      <c r="L156" s="28" t="str">
        <f t="shared" si="30"/>
        <v/>
      </c>
      <c r="M156" s="3"/>
      <c r="N156" s="3"/>
      <c r="O156" s="3"/>
      <c r="P156" s="3"/>
      <c r="Q156" s="28" t="str">
        <f t="shared" si="31"/>
        <v/>
      </c>
      <c r="R156" s="23"/>
      <c r="AB156" s="3" t="str">
        <f t="shared" si="32"/>
        <v/>
      </c>
      <c r="AC156" s="3" t="str">
        <f>IFERROR(COUNTIF($AB$4:AB156,AB156)+AB156-1,"")</f>
        <v/>
      </c>
    </row>
    <row r="157" spans="1:29" ht="24.75" x14ac:dyDescent="0.2">
      <c r="A157" s="17">
        <v>153</v>
      </c>
      <c r="B157" s="16" t="s">
        <v>210</v>
      </c>
      <c r="C157" s="15"/>
      <c r="D157" s="21" t="str">
        <f t="shared" si="25"/>
        <v/>
      </c>
      <c r="E157" s="19" t="str">
        <f t="shared" si="26"/>
        <v/>
      </c>
      <c r="F157" s="19" t="str">
        <f t="shared" si="33"/>
        <v/>
      </c>
      <c r="G157" s="19" t="str">
        <f t="shared" si="34"/>
        <v/>
      </c>
      <c r="H157" s="28" t="str">
        <f t="shared" si="27"/>
        <v/>
      </c>
      <c r="I157" s="28" t="str">
        <f t="shared" si="28"/>
        <v/>
      </c>
      <c r="J157" s="3" t="str">
        <f t="shared" si="35"/>
        <v/>
      </c>
      <c r="K157" s="28" t="str">
        <f t="shared" si="29"/>
        <v/>
      </c>
      <c r="L157" s="28" t="str">
        <f t="shared" si="30"/>
        <v/>
      </c>
      <c r="M157" s="3"/>
      <c r="N157" s="3"/>
      <c r="O157" s="3"/>
      <c r="P157" s="3"/>
      <c r="Q157" s="28" t="str">
        <f t="shared" si="31"/>
        <v/>
      </c>
      <c r="R157" s="23"/>
      <c r="AB157" s="3" t="str">
        <f t="shared" si="32"/>
        <v/>
      </c>
      <c r="AC157" s="3" t="str">
        <f>IFERROR(COUNTIF($AB$4:AB157,AB157)+AB157-1,"")</f>
        <v/>
      </c>
    </row>
    <row r="158" spans="1:29" ht="24.75" x14ac:dyDescent="0.2">
      <c r="A158" s="17">
        <v>154</v>
      </c>
      <c r="B158" s="16" t="s">
        <v>211</v>
      </c>
      <c r="C158" s="15"/>
      <c r="D158" s="21" t="str">
        <f t="shared" si="25"/>
        <v/>
      </c>
      <c r="E158" s="19" t="str">
        <f t="shared" si="26"/>
        <v/>
      </c>
      <c r="F158" s="19" t="str">
        <f t="shared" si="33"/>
        <v/>
      </c>
      <c r="G158" s="19" t="str">
        <f t="shared" si="34"/>
        <v/>
      </c>
      <c r="H158" s="28" t="str">
        <f t="shared" si="27"/>
        <v/>
      </c>
      <c r="I158" s="28" t="str">
        <f t="shared" si="28"/>
        <v/>
      </c>
      <c r="J158" s="3" t="str">
        <f t="shared" si="35"/>
        <v/>
      </c>
      <c r="K158" s="28" t="str">
        <f t="shared" si="29"/>
        <v/>
      </c>
      <c r="L158" s="28" t="str">
        <f t="shared" si="30"/>
        <v/>
      </c>
      <c r="M158" s="3"/>
      <c r="N158" s="3"/>
      <c r="O158" s="3"/>
      <c r="P158" s="3"/>
      <c r="Q158" s="28" t="str">
        <f t="shared" si="31"/>
        <v/>
      </c>
      <c r="R158" s="23"/>
      <c r="AB158" s="3" t="str">
        <f t="shared" si="32"/>
        <v/>
      </c>
      <c r="AC158" s="3" t="str">
        <f>IFERROR(COUNTIF($AB$4:AB158,AB158)+AB158-1,"")</f>
        <v/>
      </c>
    </row>
    <row r="159" spans="1:29" ht="24.75" x14ac:dyDescent="0.2">
      <c r="A159" s="17">
        <v>155</v>
      </c>
      <c r="B159" s="16" t="s">
        <v>212</v>
      </c>
      <c r="C159" s="15"/>
      <c r="D159" s="21" t="str">
        <f t="shared" si="25"/>
        <v/>
      </c>
      <c r="E159" s="19" t="str">
        <f t="shared" si="26"/>
        <v/>
      </c>
      <c r="F159" s="19" t="str">
        <f t="shared" si="33"/>
        <v/>
      </c>
      <c r="G159" s="19" t="str">
        <f t="shared" si="34"/>
        <v/>
      </c>
      <c r="H159" s="28" t="str">
        <f t="shared" si="27"/>
        <v/>
      </c>
      <c r="I159" s="28" t="str">
        <f t="shared" si="28"/>
        <v/>
      </c>
      <c r="J159" s="3" t="str">
        <f t="shared" si="35"/>
        <v/>
      </c>
      <c r="K159" s="28" t="str">
        <f t="shared" si="29"/>
        <v/>
      </c>
      <c r="L159" s="28" t="str">
        <f t="shared" si="30"/>
        <v/>
      </c>
      <c r="M159" s="3"/>
      <c r="N159" s="3"/>
      <c r="O159" s="3"/>
      <c r="P159" s="3"/>
      <c r="Q159" s="28" t="str">
        <f t="shared" si="31"/>
        <v/>
      </c>
      <c r="R159" s="23"/>
      <c r="AB159" s="3" t="str">
        <f t="shared" si="32"/>
        <v/>
      </c>
      <c r="AC159" s="3" t="str">
        <f>IFERROR(COUNTIF($AB$4:AB159,AB159)+AB159-1,"")</f>
        <v/>
      </c>
    </row>
    <row r="160" spans="1:29" ht="24.75" x14ac:dyDescent="0.2">
      <c r="A160" s="17">
        <v>156</v>
      </c>
      <c r="B160" s="16" t="s">
        <v>213</v>
      </c>
      <c r="C160" s="15"/>
      <c r="D160" s="21" t="str">
        <f t="shared" si="25"/>
        <v/>
      </c>
      <c r="E160" s="19" t="str">
        <f t="shared" si="26"/>
        <v/>
      </c>
      <c r="F160" s="19" t="str">
        <f t="shared" si="33"/>
        <v/>
      </c>
      <c r="G160" s="19" t="str">
        <f t="shared" si="34"/>
        <v/>
      </c>
      <c r="H160" s="28" t="str">
        <f t="shared" si="27"/>
        <v/>
      </c>
      <c r="I160" s="28" t="str">
        <f t="shared" si="28"/>
        <v/>
      </c>
      <c r="J160" s="3" t="str">
        <f t="shared" si="35"/>
        <v/>
      </c>
      <c r="K160" s="28" t="str">
        <f t="shared" si="29"/>
        <v/>
      </c>
      <c r="L160" s="28" t="str">
        <f t="shared" si="30"/>
        <v/>
      </c>
      <c r="M160" s="3"/>
      <c r="N160" s="3"/>
      <c r="O160" s="3"/>
      <c r="P160" s="3"/>
      <c r="Q160" s="28" t="str">
        <f t="shared" si="31"/>
        <v/>
      </c>
      <c r="R160" s="23"/>
      <c r="AB160" s="3" t="str">
        <f t="shared" si="32"/>
        <v/>
      </c>
      <c r="AC160" s="3" t="str">
        <f>IFERROR(COUNTIF($AB$4:AB160,AB160)+AB160-1,"")</f>
        <v/>
      </c>
    </row>
    <row r="161" spans="1:29" ht="24.75" x14ac:dyDescent="0.2">
      <c r="A161" s="17">
        <v>157</v>
      </c>
      <c r="B161" s="16" t="s">
        <v>214</v>
      </c>
      <c r="C161" s="15"/>
      <c r="D161" s="21" t="str">
        <f t="shared" si="25"/>
        <v/>
      </c>
      <c r="E161" s="19" t="str">
        <f t="shared" si="26"/>
        <v/>
      </c>
      <c r="F161" s="19" t="str">
        <f t="shared" si="33"/>
        <v/>
      </c>
      <c r="G161" s="19" t="str">
        <f t="shared" si="34"/>
        <v/>
      </c>
      <c r="H161" s="28" t="str">
        <f t="shared" si="27"/>
        <v/>
      </c>
      <c r="I161" s="28" t="str">
        <f t="shared" si="28"/>
        <v/>
      </c>
      <c r="J161" s="3" t="str">
        <f t="shared" si="35"/>
        <v/>
      </c>
      <c r="K161" s="28" t="str">
        <f t="shared" si="29"/>
        <v/>
      </c>
      <c r="L161" s="28" t="str">
        <f t="shared" si="30"/>
        <v/>
      </c>
      <c r="M161" s="3"/>
      <c r="N161" s="3"/>
      <c r="O161" s="3"/>
      <c r="P161" s="3"/>
      <c r="Q161" s="28" t="str">
        <f t="shared" si="31"/>
        <v/>
      </c>
      <c r="R161" s="23"/>
      <c r="AB161" s="3" t="str">
        <f t="shared" si="32"/>
        <v/>
      </c>
      <c r="AC161" s="3" t="str">
        <f>IFERROR(COUNTIF($AB$4:AB161,AB161)+AB161-1,"")</f>
        <v/>
      </c>
    </row>
    <row r="162" spans="1:29" ht="24.75" x14ac:dyDescent="0.2">
      <c r="A162" s="17">
        <v>158</v>
      </c>
      <c r="B162" s="16" t="s">
        <v>215</v>
      </c>
      <c r="C162" s="15"/>
      <c r="D162" s="21" t="str">
        <f t="shared" si="25"/>
        <v/>
      </c>
      <c r="E162" s="19" t="str">
        <f t="shared" si="26"/>
        <v/>
      </c>
      <c r="F162" s="19" t="str">
        <f t="shared" si="33"/>
        <v/>
      </c>
      <c r="G162" s="19" t="str">
        <f t="shared" si="34"/>
        <v/>
      </c>
      <c r="H162" s="28" t="str">
        <f t="shared" si="27"/>
        <v/>
      </c>
      <c r="I162" s="28" t="str">
        <f t="shared" si="28"/>
        <v/>
      </c>
      <c r="J162" s="3" t="str">
        <f t="shared" si="35"/>
        <v/>
      </c>
      <c r="K162" s="28" t="str">
        <f t="shared" si="29"/>
        <v/>
      </c>
      <c r="L162" s="28" t="str">
        <f t="shared" si="30"/>
        <v/>
      </c>
      <c r="M162" s="3"/>
      <c r="N162" s="3"/>
      <c r="O162" s="3"/>
      <c r="P162" s="3"/>
      <c r="Q162" s="28" t="str">
        <f t="shared" si="31"/>
        <v/>
      </c>
      <c r="R162" s="23"/>
      <c r="AB162" s="3" t="str">
        <f t="shared" si="32"/>
        <v/>
      </c>
      <c r="AC162" s="3" t="str">
        <f>IFERROR(COUNTIF($AB$4:AB162,AB162)+AB162-1,"")</f>
        <v/>
      </c>
    </row>
    <row r="163" spans="1:29" ht="24.75" x14ac:dyDescent="0.2">
      <c r="A163" s="17">
        <v>159</v>
      </c>
      <c r="B163" s="16" t="s">
        <v>216</v>
      </c>
      <c r="C163" s="15"/>
      <c r="D163" s="21" t="str">
        <f t="shared" si="25"/>
        <v/>
      </c>
      <c r="E163" s="19" t="str">
        <f t="shared" si="26"/>
        <v/>
      </c>
      <c r="F163" s="19" t="str">
        <f t="shared" si="33"/>
        <v/>
      </c>
      <c r="G163" s="19" t="str">
        <f t="shared" si="34"/>
        <v/>
      </c>
      <c r="H163" s="28" t="str">
        <f t="shared" si="27"/>
        <v/>
      </c>
      <c r="I163" s="28" t="str">
        <f t="shared" si="28"/>
        <v/>
      </c>
      <c r="J163" s="3" t="str">
        <f t="shared" si="35"/>
        <v/>
      </c>
      <c r="K163" s="28" t="str">
        <f t="shared" si="29"/>
        <v/>
      </c>
      <c r="L163" s="28" t="str">
        <f t="shared" si="30"/>
        <v/>
      </c>
      <c r="M163" s="3"/>
      <c r="N163" s="3"/>
      <c r="O163" s="3"/>
      <c r="P163" s="3"/>
      <c r="Q163" s="28" t="str">
        <f t="shared" si="31"/>
        <v/>
      </c>
      <c r="R163" s="23"/>
      <c r="AB163" s="3" t="str">
        <f t="shared" si="32"/>
        <v/>
      </c>
      <c r="AC163" s="3" t="str">
        <f>IFERROR(COUNTIF($AB$4:AB163,AB163)+AB163-1,"")</f>
        <v/>
      </c>
    </row>
    <row r="164" spans="1:29" ht="24.75" x14ac:dyDescent="0.2">
      <c r="A164" s="17">
        <v>160</v>
      </c>
      <c r="B164" s="16" t="s">
        <v>217</v>
      </c>
      <c r="C164" s="15"/>
      <c r="D164" s="21" t="str">
        <f t="shared" si="25"/>
        <v/>
      </c>
      <c r="E164" s="19" t="str">
        <f t="shared" si="26"/>
        <v/>
      </c>
      <c r="F164" s="19" t="str">
        <f t="shared" si="33"/>
        <v/>
      </c>
      <c r="G164" s="19" t="str">
        <f t="shared" si="34"/>
        <v/>
      </c>
      <c r="H164" s="28" t="str">
        <f t="shared" si="27"/>
        <v/>
      </c>
      <c r="I164" s="28" t="str">
        <f t="shared" si="28"/>
        <v/>
      </c>
      <c r="J164" s="3" t="str">
        <f t="shared" si="35"/>
        <v/>
      </c>
      <c r="K164" s="28" t="str">
        <f t="shared" si="29"/>
        <v/>
      </c>
      <c r="L164" s="28" t="str">
        <f t="shared" si="30"/>
        <v/>
      </c>
      <c r="M164" s="3"/>
      <c r="N164" s="3"/>
      <c r="O164" s="3"/>
      <c r="P164" s="3"/>
      <c r="Q164" s="28" t="str">
        <f t="shared" si="31"/>
        <v/>
      </c>
      <c r="R164" s="23"/>
      <c r="AB164" s="3" t="str">
        <f t="shared" si="32"/>
        <v/>
      </c>
      <c r="AC164" s="3" t="str">
        <f>IFERROR(COUNTIF($AB$4:AB164,AB164)+AB164-1,"")</f>
        <v/>
      </c>
    </row>
    <row r="165" spans="1:29" ht="24.75" x14ac:dyDescent="0.2">
      <c r="A165" s="17">
        <v>161</v>
      </c>
      <c r="B165" s="16" t="s">
        <v>218</v>
      </c>
      <c r="C165" s="15"/>
      <c r="D165" s="21" t="str">
        <f t="shared" si="25"/>
        <v/>
      </c>
      <c r="E165" s="19" t="str">
        <f t="shared" si="26"/>
        <v/>
      </c>
      <c r="F165" s="19" t="str">
        <f t="shared" si="33"/>
        <v/>
      </c>
      <c r="G165" s="19" t="str">
        <f t="shared" si="34"/>
        <v/>
      </c>
      <c r="H165" s="28" t="str">
        <f t="shared" si="27"/>
        <v/>
      </c>
      <c r="I165" s="28" t="str">
        <f t="shared" si="28"/>
        <v/>
      </c>
      <c r="J165" s="3" t="str">
        <f t="shared" si="35"/>
        <v/>
      </c>
      <c r="K165" s="28" t="str">
        <f t="shared" si="29"/>
        <v/>
      </c>
      <c r="L165" s="28" t="str">
        <f t="shared" si="30"/>
        <v/>
      </c>
      <c r="M165" s="3"/>
      <c r="N165" s="3"/>
      <c r="O165" s="3"/>
      <c r="P165" s="3"/>
      <c r="Q165" s="28" t="str">
        <f t="shared" si="31"/>
        <v/>
      </c>
      <c r="R165" s="23"/>
      <c r="AB165" s="3" t="str">
        <f t="shared" si="32"/>
        <v/>
      </c>
      <c r="AC165" s="3" t="str">
        <f>IFERROR(COUNTIF($AB$4:AB165,AB165)+AB165-1,"")</f>
        <v/>
      </c>
    </row>
    <row r="166" spans="1:29" ht="24.75" x14ac:dyDescent="0.2">
      <c r="A166" s="17">
        <v>162</v>
      </c>
      <c r="B166" s="16" t="s">
        <v>219</v>
      </c>
      <c r="C166" s="15"/>
      <c r="D166" s="21" t="str">
        <f t="shared" si="25"/>
        <v/>
      </c>
      <c r="E166" s="19" t="str">
        <f t="shared" si="26"/>
        <v/>
      </c>
      <c r="F166" s="19" t="str">
        <f t="shared" si="33"/>
        <v/>
      </c>
      <c r="G166" s="19" t="str">
        <f t="shared" si="34"/>
        <v/>
      </c>
      <c r="H166" s="28" t="str">
        <f t="shared" si="27"/>
        <v/>
      </c>
      <c r="I166" s="28" t="str">
        <f t="shared" si="28"/>
        <v/>
      </c>
      <c r="J166" s="3" t="str">
        <f t="shared" si="35"/>
        <v/>
      </c>
      <c r="K166" s="28" t="str">
        <f t="shared" si="29"/>
        <v/>
      </c>
      <c r="L166" s="28" t="str">
        <f t="shared" si="30"/>
        <v/>
      </c>
      <c r="M166" s="3"/>
      <c r="N166" s="3"/>
      <c r="O166" s="3"/>
      <c r="P166" s="3"/>
      <c r="Q166" s="28" t="str">
        <f t="shared" si="31"/>
        <v/>
      </c>
      <c r="R166" s="23"/>
      <c r="AB166" s="3" t="str">
        <f t="shared" si="32"/>
        <v/>
      </c>
      <c r="AC166" s="3" t="str">
        <f>IFERROR(COUNTIF($AB$4:AB166,AB166)+AB166-1,"")</f>
        <v/>
      </c>
    </row>
    <row r="167" spans="1:29" ht="24.75" x14ac:dyDescent="0.2">
      <c r="A167" s="17">
        <v>163</v>
      </c>
      <c r="B167" s="16" t="s">
        <v>220</v>
      </c>
      <c r="C167" s="15"/>
      <c r="D167" s="21" t="str">
        <f t="shared" si="25"/>
        <v/>
      </c>
      <c r="E167" s="19" t="str">
        <f t="shared" si="26"/>
        <v/>
      </c>
      <c r="F167" s="19" t="str">
        <f t="shared" si="33"/>
        <v/>
      </c>
      <c r="G167" s="19" t="str">
        <f t="shared" si="34"/>
        <v/>
      </c>
      <c r="H167" s="28" t="str">
        <f t="shared" si="27"/>
        <v/>
      </c>
      <c r="I167" s="28" t="str">
        <f t="shared" si="28"/>
        <v/>
      </c>
      <c r="J167" s="3" t="str">
        <f t="shared" si="35"/>
        <v/>
      </c>
      <c r="K167" s="28" t="str">
        <f t="shared" si="29"/>
        <v/>
      </c>
      <c r="L167" s="28" t="str">
        <f t="shared" si="30"/>
        <v/>
      </c>
      <c r="M167" s="3"/>
      <c r="N167" s="3"/>
      <c r="O167" s="3"/>
      <c r="P167" s="3"/>
      <c r="Q167" s="28" t="str">
        <f t="shared" si="31"/>
        <v/>
      </c>
      <c r="R167" s="23"/>
      <c r="AB167" s="3" t="str">
        <f t="shared" si="32"/>
        <v/>
      </c>
      <c r="AC167" s="3" t="str">
        <f>IFERROR(COUNTIF($AB$4:AB167,AB167)+AB167-1,"")</f>
        <v/>
      </c>
    </row>
    <row r="168" spans="1:29" ht="24.75" x14ac:dyDescent="0.2">
      <c r="A168" s="17">
        <v>164</v>
      </c>
      <c r="B168" s="16" t="s">
        <v>221</v>
      </c>
      <c r="C168" s="15"/>
      <c r="D168" s="21" t="str">
        <f t="shared" si="25"/>
        <v/>
      </c>
      <c r="E168" s="19" t="str">
        <f t="shared" si="26"/>
        <v/>
      </c>
      <c r="F168" s="19" t="str">
        <f t="shared" si="33"/>
        <v/>
      </c>
      <c r="G168" s="19" t="str">
        <f t="shared" si="34"/>
        <v/>
      </c>
      <c r="H168" s="28" t="str">
        <f t="shared" si="27"/>
        <v/>
      </c>
      <c r="I168" s="28" t="str">
        <f t="shared" si="28"/>
        <v/>
      </c>
      <c r="J168" s="3" t="str">
        <f t="shared" si="35"/>
        <v/>
      </c>
      <c r="K168" s="28" t="str">
        <f t="shared" si="29"/>
        <v/>
      </c>
      <c r="L168" s="28" t="str">
        <f t="shared" si="30"/>
        <v/>
      </c>
      <c r="M168" s="3"/>
      <c r="N168" s="3"/>
      <c r="O168" s="3"/>
      <c r="P168" s="3"/>
      <c r="Q168" s="28" t="str">
        <f t="shared" si="31"/>
        <v/>
      </c>
      <c r="R168" s="23"/>
      <c r="AB168" s="3" t="str">
        <f t="shared" si="32"/>
        <v/>
      </c>
      <c r="AC168" s="3" t="str">
        <f>IFERROR(COUNTIF($AB$4:AB168,AB168)+AB168-1,"")</f>
        <v/>
      </c>
    </row>
    <row r="169" spans="1:29" ht="24.75" x14ac:dyDescent="0.2">
      <c r="A169" s="17">
        <v>165</v>
      </c>
      <c r="B169" s="16" t="s">
        <v>222</v>
      </c>
      <c r="C169" s="15"/>
      <c r="D169" s="21" t="str">
        <f t="shared" si="25"/>
        <v/>
      </c>
      <c r="E169" s="19" t="str">
        <f t="shared" si="26"/>
        <v/>
      </c>
      <c r="F169" s="19" t="str">
        <f t="shared" si="33"/>
        <v/>
      </c>
      <c r="G169" s="19" t="str">
        <f t="shared" si="34"/>
        <v/>
      </c>
      <c r="H169" s="28" t="str">
        <f t="shared" si="27"/>
        <v/>
      </c>
      <c r="I169" s="28" t="str">
        <f t="shared" si="28"/>
        <v/>
      </c>
      <c r="J169" s="3" t="str">
        <f t="shared" si="35"/>
        <v/>
      </c>
      <c r="K169" s="28" t="str">
        <f t="shared" si="29"/>
        <v/>
      </c>
      <c r="L169" s="28" t="str">
        <f t="shared" si="30"/>
        <v/>
      </c>
      <c r="M169" s="3"/>
      <c r="N169" s="3"/>
      <c r="O169" s="3"/>
      <c r="P169" s="3"/>
      <c r="Q169" s="28" t="str">
        <f t="shared" si="31"/>
        <v/>
      </c>
      <c r="R169" s="23"/>
      <c r="AB169" s="3" t="str">
        <f t="shared" si="32"/>
        <v/>
      </c>
      <c r="AC169" s="3" t="str">
        <f>IFERROR(COUNTIF($AB$4:AB169,AB169)+AB169-1,"")</f>
        <v/>
      </c>
    </row>
    <row r="170" spans="1:29" ht="24.75" x14ac:dyDescent="0.2">
      <c r="A170" s="17">
        <v>166</v>
      </c>
      <c r="B170" s="16" t="s">
        <v>223</v>
      </c>
      <c r="C170" s="15"/>
      <c r="D170" s="21" t="str">
        <f t="shared" si="25"/>
        <v/>
      </c>
      <c r="E170" s="19" t="str">
        <f t="shared" si="26"/>
        <v/>
      </c>
      <c r="F170" s="19" t="str">
        <f t="shared" si="33"/>
        <v/>
      </c>
      <c r="G170" s="19" t="str">
        <f t="shared" si="34"/>
        <v/>
      </c>
      <c r="H170" s="28" t="str">
        <f t="shared" si="27"/>
        <v/>
      </c>
      <c r="I170" s="28" t="str">
        <f t="shared" si="28"/>
        <v/>
      </c>
      <c r="J170" s="3" t="str">
        <f t="shared" si="35"/>
        <v/>
      </c>
      <c r="K170" s="28" t="str">
        <f t="shared" si="29"/>
        <v/>
      </c>
      <c r="L170" s="28" t="str">
        <f t="shared" si="30"/>
        <v/>
      </c>
      <c r="M170" s="3"/>
      <c r="N170" s="3"/>
      <c r="O170" s="3"/>
      <c r="P170" s="3"/>
      <c r="Q170" s="28" t="str">
        <f t="shared" si="31"/>
        <v/>
      </c>
      <c r="R170" s="23"/>
      <c r="AB170" s="3" t="str">
        <f t="shared" si="32"/>
        <v/>
      </c>
      <c r="AC170" s="3" t="str">
        <f>IFERROR(COUNTIF($AB$4:AB170,AB170)+AB170-1,"")</f>
        <v/>
      </c>
    </row>
    <row r="171" spans="1:29" ht="24.75" x14ac:dyDescent="0.2">
      <c r="A171" s="17">
        <v>167</v>
      </c>
      <c r="B171" s="16" t="s">
        <v>224</v>
      </c>
      <c r="C171" s="15"/>
      <c r="D171" s="21" t="str">
        <f t="shared" si="25"/>
        <v/>
      </c>
      <c r="E171" s="19" t="str">
        <f t="shared" si="26"/>
        <v/>
      </c>
      <c r="F171" s="19" t="str">
        <f t="shared" si="33"/>
        <v/>
      </c>
      <c r="G171" s="19" t="str">
        <f t="shared" si="34"/>
        <v/>
      </c>
      <c r="H171" s="28" t="str">
        <f t="shared" si="27"/>
        <v/>
      </c>
      <c r="I171" s="28" t="str">
        <f t="shared" si="28"/>
        <v/>
      </c>
      <c r="J171" s="3" t="str">
        <f t="shared" si="35"/>
        <v/>
      </c>
      <c r="K171" s="28" t="str">
        <f t="shared" si="29"/>
        <v/>
      </c>
      <c r="L171" s="28" t="str">
        <f t="shared" si="30"/>
        <v/>
      </c>
      <c r="M171" s="3"/>
      <c r="N171" s="3"/>
      <c r="O171" s="3"/>
      <c r="P171" s="3"/>
      <c r="Q171" s="28" t="str">
        <f t="shared" si="31"/>
        <v/>
      </c>
      <c r="R171" s="23"/>
      <c r="AB171" s="3" t="str">
        <f t="shared" si="32"/>
        <v/>
      </c>
      <c r="AC171" s="3" t="str">
        <f>IFERROR(COUNTIF($AB$4:AB171,AB171)+AB171-1,"")</f>
        <v/>
      </c>
    </row>
    <row r="172" spans="1:29" ht="24.75" x14ac:dyDescent="0.2">
      <c r="A172" s="17">
        <v>168</v>
      </c>
      <c r="B172" s="16" t="s">
        <v>225</v>
      </c>
      <c r="C172" s="15"/>
      <c r="D172" s="21" t="str">
        <f t="shared" si="25"/>
        <v/>
      </c>
      <c r="E172" s="19" t="str">
        <f t="shared" si="26"/>
        <v/>
      </c>
      <c r="F172" s="19" t="str">
        <f t="shared" si="33"/>
        <v/>
      </c>
      <c r="G172" s="19" t="str">
        <f t="shared" si="34"/>
        <v/>
      </c>
      <c r="H172" s="28" t="str">
        <f t="shared" si="27"/>
        <v/>
      </c>
      <c r="I172" s="28" t="str">
        <f t="shared" si="28"/>
        <v/>
      </c>
      <c r="J172" s="3" t="str">
        <f t="shared" si="35"/>
        <v/>
      </c>
      <c r="K172" s="28" t="str">
        <f t="shared" si="29"/>
        <v/>
      </c>
      <c r="L172" s="28" t="str">
        <f t="shared" si="30"/>
        <v/>
      </c>
      <c r="M172" s="3"/>
      <c r="N172" s="3"/>
      <c r="O172" s="3"/>
      <c r="P172" s="3"/>
      <c r="Q172" s="28" t="str">
        <f t="shared" si="31"/>
        <v/>
      </c>
      <c r="R172" s="23"/>
      <c r="AB172" s="3" t="str">
        <f t="shared" si="32"/>
        <v/>
      </c>
      <c r="AC172" s="3" t="str">
        <f>IFERROR(COUNTIF($AB$4:AB172,AB172)+AB172-1,"")</f>
        <v/>
      </c>
    </row>
    <row r="173" spans="1:29" ht="24.75" x14ac:dyDescent="0.2">
      <c r="A173" s="17">
        <v>169</v>
      </c>
      <c r="B173" s="16" t="s">
        <v>226</v>
      </c>
      <c r="C173" s="15"/>
      <c r="D173" s="21" t="str">
        <f t="shared" si="25"/>
        <v/>
      </c>
      <c r="E173" s="19" t="str">
        <f t="shared" si="26"/>
        <v/>
      </c>
      <c r="F173" s="19" t="str">
        <f t="shared" si="33"/>
        <v/>
      </c>
      <c r="G173" s="19" t="str">
        <f t="shared" si="34"/>
        <v/>
      </c>
      <c r="H173" s="28" t="str">
        <f t="shared" si="27"/>
        <v/>
      </c>
      <c r="I173" s="28" t="str">
        <f t="shared" si="28"/>
        <v/>
      </c>
      <c r="J173" s="3" t="str">
        <f t="shared" si="35"/>
        <v/>
      </c>
      <c r="K173" s="28" t="str">
        <f t="shared" si="29"/>
        <v/>
      </c>
      <c r="L173" s="28" t="str">
        <f t="shared" si="30"/>
        <v/>
      </c>
      <c r="M173" s="3"/>
      <c r="N173" s="3"/>
      <c r="O173" s="3"/>
      <c r="P173" s="3"/>
      <c r="Q173" s="28" t="str">
        <f t="shared" si="31"/>
        <v/>
      </c>
      <c r="R173" s="23"/>
      <c r="AB173" s="3" t="str">
        <f t="shared" si="32"/>
        <v/>
      </c>
      <c r="AC173" s="3" t="str">
        <f>IFERROR(COUNTIF($AB$4:AB173,AB173)+AB173-1,"")</f>
        <v/>
      </c>
    </row>
    <row r="174" spans="1:29" ht="24.75" x14ac:dyDescent="0.2">
      <c r="A174" s="17">
        <v>170</v>
      </c>
      <c r="B174" s="16" t="s">
        <v>227</v>
      </c>
      <c r="C174" s="15"/>
      <c r="D174" s="21" t="str">
        <f t="shared" si="25"/>
        <v/>
      </c>
      <c r="E174" s="19" t="str">
        <f t="shared" si="26"/>
        <v/>
      </c>
      <c r="F174" s="19" t="str">
        <f t="shared" si="33"/>
        <v/>
      </c>
      <c r="G174" s="19" t="str">
        <f t="shared" si="34"/>
        <v/>
      </c>
      <c r="H174" s="28" t="str">
        <f t="shared" si="27"/>
        <v/>
      </c>
      <c r="I174" s="28" t="str">
        <f t="shared" si="28"/>
        <v/>
      </c>
      <c r="J174" s="3" t="str">
        <f t="shared" si="35"/>
        <v/>
      </c>
      <c r="K174" s="28" t="str">
        <f t="shared" si="29"/>
        <v/>
      </c>
      <c r="L174" s="28" t="str">
        <f t="shared" si="30"/>
        <v/>
      </c>
      <c r="M174" s="3"/>
      <c r="N174" s="3"/>
      <c r="O174" s="3"/>
      <c r="P174" s="3"/>
      <c r="Q174" s="28" t="str">
        <f t="shared" si="31"/>
        <v/>
      </c>
      <c r="R174" s="23"/>
      <c r="AB174" s="3" t="str">
        <f t="shared" si="32"/>
        <v/>
      </c>
      <c r="AC174" s="3" t="str">
        <f>IFERROR(COUNTIF($AB$4:AB174,AB174)+AB174-1,"")</f>
        <v/>
      </c>
    </row>
    <row r="175" spans="1:29" ht="24.75" x14ac:dyDescent="0.2">
      <c r="A175" s="17">
        <v>171</v>
      </c>
      <c r="B175" s="16" t="s">
        <v>228</v>
      </c>
      <c r="C175" s="15"/>
      <c r="D175" s="21" t="str">
        <f t="shared" si="25"/>
        <v/>
      </c>
      <c r="E175" s="19" t="str">
        <f t="shared" si="26"/>
        <v/>
      </c>
      <c r="F175" s="19" t="str">
        <f t="shared" si="33"/>
        <v/>
      </c>
      <c r="G175" s="19" t="str">
        <f t="shared" si="34"/>
        <v/>
      </c>
      <c r="H175" s="28" t="str">
        <f t="shared" si="27"/>
        <v/>
      </c>
      <c r="I175" s="28" t="str">
        <f t="shared" si="28"/>
        <v/>
      </c>
      <c r="J175" s="3" t="str">
        <f t="shared" si="35"/>
        <v/>
      </c>
      <c r="K175" s="28" t="str">
        <f t="shared" si="29"/>
        <v/>
      </c>
      <c r="L175" s="28" t="str">
        <f t="shared" si="30"/>
        <v/>
      </c>
      <c r="M175" s="3"/>
      <c r="N175" s="3"/>
      <c r="O175" s="3"/>
      <c r="P175" s="3"/>
      <c r="Q175" s="28" t="str">
        <f t="shared" si="31"/>
        <v/>
      </c>
      <c r="R175" s="23"/>
      <c r="AB175" s="3" t="str">
        <f t="shared" si="32"/>
        <v/>
      </c>
      <c r="AC175" s="3" t="str">
        <f>IFERROR(COUNTIF($AB$4:AB175,AB175)+AB175-1,"")</f>
        <v/>
      </c>
    </row>
    <row r="176" spans="1:29" ht="24.75" x14ac:dyDescent="0.2">
      <c r="A176" s="17">
        <v>172</v>
      </c>
      <c r="B176" s="16" t="s">
        <v>229</v>
      </c>
      <c r="C176" s="15"/>
      <c r="D176" s="21" t="str">
        <f t="shared" si="25"/>
        <v/>
      </c>
      <c r="E176" s="19" t="str">
        <f t="shared" si="26"/>
        <v/>
      </c>
      <c r="F176" s="19" t="str">
        <f t="shared" si="33"/>
        <v/>
      </c>
      <c r="G176" s="19" t="str">
        <f t="shared" si="34"/>
        <v/>
      </c>
      <c r="H176" s="28" t="str">
        <f t="shared" si="27"/>
        <v/>
      </c>
      <c r="I176" s="28" t="str">
        <f t="shared" si="28"/>
        <v/>
      </c>
      <c r="J176" s="3" t="str">
        <f t="shared" si="35"/>
        <v/>
      </c>
      <c r="K176" s="28" t="str">
        <f t="shared" si="29"/>
        <v/>
      </c>
      <c r="L176" s="28" t="str">
        <f t="shared" si="30"/>
        <v/>
      </c>
      <c r="M176" s="3"/>
      <c r="N176" s="3"/>
      <c r="O176" s="3"/>
      <c r="P176" s="3"/>
      <c r="Q176" s="28" t="str">
        <f t="shared" si="31"/>
        <v/>
      </c>
      <c r="R176" s="23"/>
      <c r="AB176" s="3" t="str">
        <f t="shared" si="32"/>
        <v/>
      </c>
      <c r="AC176" s="3" t="str">
        <f>IFERROR(COUNTIF($AB$4:AB176,AB176)+AB176-1,"")</f>
        <v/>
      </c>
    </row>
    <row r="177" spans="1:29" ht="24.75" x14ac:dyDescent="0.2">
      <c r="A177" s="17">
        <v>173</v>
      </c>
      <c r="B177" s="16" t="s">
        <v>230</v>
      </c>
      <c r="C177" s="15"/>
      <c r="D177" s="21" t="str">
        <f t="shared" si="25"/>
        <v/>
      </c>
      <c r="E177" s="19" t="str">
        <f t="shared" si="26"/>
        <v/>
      </c>
      <c r="F177" s="19" t="str">
        <f t="shared" si="33"/>
        <v/>
      </c>
      <c r="G177" s="19" t="str">
        <f t="shared" si="34"/>
        <v/>
      </c>
      <c r="H177" s="28" t="str">
        <f t="shared" si="27"/>
        <v/>
      </c>
      <c r="I177" s="28" t="str">
        <f t="shared" si="28"/>
        <v/>
      </c>
      <c r="J177" s="3" t="str">
        <f t="shared" si="35"/>
        <v/>
      </c>
      <c r="K177" s="28" t="str">
        <f t="shared" si="29"/>
        <v/>
      </c>
      <c r="L177" s="28" t="str">
        <f t="shared" si="30"/>
        <v/>
      </c>
      <c r="M177" s="3"/>
      <c r="N177" s="3"/>
      <c r="O177" s="3"/>
      <c r="P177" s="3"/>
      <c r="Q177" s="28" t="str">
        <f t="shared" si="31"/>
        <v/>
      </c>
      <c r="R177" s="23"/>
      <c r="AB177" s="3" t="str">
        <f t="shared" si="32"/>
        <v/>
      </c>
      <c r="AC177" s="3" t="str">
        <f>IFERROR(COUNTIF($AB$4:AB177,AB177)+AB177-1,"")</f>
        <v/>
      </c>
    </row>
    <row r="178" spans="1:29" ht="24.75" x14ac:dyDescent="0.2">
      <c r="A178" s="17">
        <v>174</v>
      </c>
      <c r="B178" s="16" t="s">
        <v>231</v>
      </c>
      <c r="C178" s="15"/>
      <c r="D178" s="21" t="str">
        <f t="shared" si="25"/>
        <v/>
      </c>
      <c r="E178" s="19" t="str">
        <f t="shared" si="26"/>
        <v/>
      </c>
      <c r="F178" s="19" t="str">
        <f t="shared" si="33"/>
        <v/>
      </c>
      <c r="G178" s="19" t="str">
        <f t="shared" si="34"/>
        <v/>
      </c>
      <c r="H178" s="28" t="str">
        <f t="shared" si="27"/>
        <v/>
      </c>
      <c r="I178" s="28" t="str">
        <f t="shared" si="28"/>
        <v/>
      </c>
      <c r="J178" s="3" t="str">
        <f t="shared" si="35"/>
        <v/>
      </c>
      <c r="K178" s="28" t="str">
        <f t="shared" si="29"/>
        <v/>
      </c>
      <c r="L178" s="28" t="str">
        <f t="shared" si="30"/>
        <v/>
      </c>
      <c r="M178" s="3"/>
      <c r="N178" s="3"/>
      <c r="O178" s="3"/>
      <c r="P178" s="3"/>
      <c r="Q178" s="28" t="str">
        <f t="shared" si="31"/>
        <v/>
      </c>
      <c r="R178" s="23"/>
      <c r="AB178" s="3" t="str">
        <f t="shared" si="32"/>
        <v/>
      </c>
      <c r="AC178" s="3" t="str">
        <f>IFERROR(COUNTIF($AB$4:AB178,AB178)+AB178-1,"")</f>
        <v/>
      </c>
    </row>
    <row r="179" spans="1:29" ht="24.75" x14ac:dyDescent="0.2">
      <c r="A179" s="17">
        <v>175</v>
      </c>
      <c r="B179" s="16" t="s">
        <v>232</v>
      </c>
      <c r="C179" s="15"/>
      <c r="D179" s="21" t="str">
        <f t="shared" si="25"/>
        <v/>
      </c>
      <c r="E179" s="19" t="str">
        <f t="shared" si="26"/>
        <v/>
      </c>
      <c r="F179" s="19" t="str">
        <f t="shared" si="33"/>
        <v/>
      </c>
      <c r="G179" s="19" t="str">
        <f t="shared" si="34"/>
        <v/>
      </c>
      <c r="H179" s="28" t="str">
        <f t="shared" si="27"/>
        <v/>
      </c>
      <c r="I179" s="28" t="str">
        <f t="shared" si="28"/>
        <v/>
      </c>
      <c r="J179" s="3" t="str">
        <f t="shared" si="35"/>
        <v/>
      </c>
      <c r="K179" s="28" t="str">
        <f t="shared" si="29"/>
        <v/>
      </c>
      <c r="L179" s="28" t="str">
        <f t="shared" si="30"/>
        <v/>
      </c>
      <c r="M179" s="3"/>
      <c r="N179" s="3"/>
      <c r="O179" s="3"/>
      <c r="P179" s="3"/>
      <c r="Q179" s="28" t="str">
        <f t="shared" si="31"/>
        <v/>
      </c>
      <c r="R179" s="23"/>
      <c r="AB179" s="3" t="str">
        <f t="shared" si="32"/>
        <v/>
      </c>
      <c r="AC179" s="3" t="str">
        <f>IFERROR(COUNTIF($AB$4:AB179,AB179)+AB179-1,"")</f>
        <v/>
      </c>
    </row>
    <row r="180" spans="1:29" ht="24.75" x14ac:dyDescent="0.2">
      <c r="A180" s="17">
        <v>176</v>
      </c>
      <c r="B180" s="16" t="s">
        <v>233</v>
      </c>
      <c r="C180" s="15"/>
      <c r="D180" s="21" t="str">
        <f t="shared" si="25"/>
        <v/>
      </c>
      <c r="E180" s="19" t="str">
        <f t="shared" si="26"/>
        <v/>
      </c>
      <c r="F180" s="19" t="str">
        <f t="shared" si="33"/>
        <v/>
      </c>
      <c r="G180" s="19" t="str">
        <f t="shared" si="34"/>
        <v/>
      </c>
      <c r="H180" s="28" t="str">
        <f t="shared" si="27"/>
        <v/>
      </c>
      <c r="I180" s="28" t="str">
        <f t="shared" si="28"/>
        <v/>
      </c>
      <c r="J180" s="3" t="str">
        <f t="shared" si="35"/>
        <v/>
      </c>
      <c r="K180" s="28" t="str">
        <f t="shared" si="29"/>
        <v/>
      </c>
      <c r="L180" s="28" t="str">
        <f t="shared" si="30"/>
        <v/>
      </c>
      <c r="M180" s="3"/>
      <c r="N180" s="3"/>
      <c r="O180" s="3"/>
      <c r="P180" s="3"/>
      <c r="Q180" s="28" t="str">
        <f t="shared" si="31"/>
        <v/>
      </c>
      <c r="R180" s="23"/>
      <c r="AB180" s="3" t="str">
        <f t="shared" si="32"/>
        <v/>
      </c>
      <c r="AC180" s="3" t="str">
        <f>IFERROR(COUNTIF($AB$4:AB180,AB180)+AB180-1,"")</f>
        <v/>
      </c>
    </row>
    <row r="181" spans="1:29" ht="24.75" x14ac:dyDescent="0.2">
      <c r="A181" s="17">
        <v>177</v>
      </c>
      <c r="B181" s="16" t="s">
        <v>234</v>
      </c>
      <c r="C181" s="15"/>
      <c r="D181" s="21" t="str">
        <f t="shared" si="25"/>
        <v/>
      </c>
      <c r="E181" s="19" t="str">
        <f t="shared" si="26"/>
        <v/>
      </c>
      <c r="F181" s="19" t="str">
        <f t="shared" si="33"/>
        <v/>
      </c>
      <c r="G181" s="19" t="str">
        <f t="shared" si="34"/>
        <v/>
      </c>
      <c r="H181" s="28" t="str">
        <f t="shared" si="27"/>
        <v/>
      </c>
      <c r="I181" s="28" t="str">
        <f t="shared" si="28"/>
        <v/>
      </c>
      <c r="J181" s="3" t="str">
        <f t="shared" si="35"/>
        <v/>
      </c>
      <c r="K181" s="28" t="str">
        <f t="shared" si="29"/>
        <v/>
      </c>
      <c r="L181" s="28" t="str">
        <f t="shared" si="30"/>
        <v/>
      </c>
      <c r="M181" s="3"/>
      <c r="N181" s="3"/>
      <c r="O181" s="3"/>
      <c r="P181" s="3"/>
      <c r="Q181" s="28" t="str">
        <f t="shared" si="31"/>
        <v/>
      </c>
      <c r="R181" s="23"/>
      <c r="AB181" s="3" t="str">
        <f t="shared" si="32"/>
        <v/>
      </c>
      <c r="AC181" s="3" t="str">
        <f>IFERROR(COUNTIF($AB$4:AB181,AB181)+AB181-1,"")</f>
        <v/>
      </c>
    </row>
    <row r="182" spans="1:29" ht="24.75" x14ac:dyDescent="0.2">
      <c r="A182" s="17">
        <v>178</v>
      </c>
      <c r="B182" s="16" t="s">
        <v>235</v>
      </c>
      <c r="C182" s="15"/>
      <c r="D182" s="21" t="str">
        <f t="shared" si="25"/>
        <v/>
      </c>
      <c r="E182" s="19" t="str">
        <f t="shared" si="26"/>
        <v/>
      </c>
      <c r="F182" s="19" t="str">
        <f t="shared" si="33"/>
        <v/>
      </c>
      <c r="G182" s="19" t="str">
        <f t="shared" si="34"/>
        <v/>
      </c>
      <c r="H182" s="28" t="str">
        <f t="shared" si="27"/>
        <v/>
      </c>
      <c r="I182" s="28" t="str">
        <f t="shared" si="28"/>
        <v/>
      </c>
      <c r="J182" s="3" t="str">
        <f t="shared" si="35"/>
        <v/>
      </c>
      <c r="K182" s="28" t="str">
        <f t="shared" si="29"/>
        <v/>
      </c>
      <c r="L182" s="28" t="str">
        <f t="shared" si="30"/>
        <v/>
      </c>
      <c r="M182" s="3"/>
      <c r="N182" s="3"/>
      <c r="O182" s="3"/>
      <c r="P182" s="3"/>
      <c r="Q182" s="28" t="str">
        <f t="shared" si="31"/>
        <v/>
      </c>
      <c r="R182" s="23"/>
      <c r="AB182" s="3" t="str">
        <f t="shared" si="32"/>
        <v/>
      </c>
      <c r="AC182" s="3" t="str">
        <f>IFERROR(COUNTIF($AB$4:AB182,AB182)+AB182-1,"")</f>
        <v/>
      </c>
    </row>
    <row r="183" spans="1:29" ht="24.75" x14ac:dyDescent="0.2">
      <c r="A183" s="17">
        <v>179</v>
      </c>
      <c r="B183" s="16" t="s">
        <v>236</v>
      </c>
      <c r="C183" s="15"/>
      <c r="D183" s="21" t="str">
        <f t="shared" si="25"/>
        <v/>
      </c>
      <c r="E183" s="19" t="str">
        <f t="shared" si="26"/>
        <v/>
      </c>
      <c r="F183" s="19" t="str">
        <f t="shared" si="33"/>
        <v/>
      </c>
      <c r="G183" s="19" t="str">
        <f t="shared" si="34"/>
        <v/>
      </c>
      <c r="H183" s="28" t="str">
        <f t="shared" si="27"/>
        <v/>
      </c>
      <c r="I183" s="28" t="str">
        <f t="shared" si="28"/>
        <v/>
      </c>
      <c r="J183" s="3" t="str">
        <f t="shared" si="35"/>
        <v/>
      </c>
      <c r="K183" s="28" t="str">
        <f t="shared" si="29"/>
        <v/>
      </c>
      <c r="L183" s="28" t="str">
        <f t="shared" si="30"/>
        <v/>
      </c>
      <c r="M183" s="3"/>
      <c r="N183" s="3"/>
      <c r="O183" s="3"/>
      <c r="P183" s="3"/>
      <c r="Q183" s="28" t="str">
        <f t="shared" si="31"/>
        <v/>
      </c>
      <c r="R183" s="23"/>
      <c r="AB183" s="3" t="str">
        <f t="shared" si="32"/>
        <v/>
      </c>
      <c r="AC183" s="3" t="str">
        <f>IFERROR(COUNTIF($AB$4:AB183,AB183)+AB183-1,"")</f>
        <v/>
      </c>
    </row>
    <row r="184" spans="1:29" ht="24.75" x14ac:dyDescent="0.2">
      <c r="A184" s="17">
        <v>180</v>
      </c>
      <c r="B184" s="16" t="s">
        <v>237</v>
      </c>
      <c r="C184" s="15"/>
      <c r="D184" s="21" t="str">
        <f t="shared" si="25"/>
        <v/>
      </c>
      <c r="E184" s="19" t="str">
        <f t="shared" si="26"/>
        <v/>
      </c>
      <c r="F184" s="19" t="str">
        <f t="shared" si="33"/>
        <v/>
      </c>
      <c r="G184" s="19" t="str">
        <f t="shared" si="34"/>
        <v/>
      </c>
      <c r="H184" s="28" t="str">
        <f t="shared" si="27"/>
        <v/>
      </c>
      <c r="I184" s="28" t="str">
        <f t="shared" si="28"/>
        <v/>
      </c>
      <c r="J184" s="3" t="str">
        <f t="shared" si="35"/>
        <v/>
      </c>
      <c r="K184" s="28" t="str">
        <f t="shared" si="29"/>
        <v/>
      </c>
      <c r="L184" s="28" t="str">
        <f t="shared" si="30"/>
        <v/>
      </c>
      <c r="M184" s="3"/>
      <c r="N184" s="3"/>
      <c r="O184" s="3"/>
      <c r="P184" s="3"/>
      <c r="Q184" s="28" t="str">
        <f t="shared" si="31"/>
        <v/>
      </c>
      <c r="R184" s="23"/>
      <c r="AB184" s="3" t="str">
        <f t="shared" si="32"/>
        <v/>
      </c>
      <c r="AC184" s="3" t="str">
        <f>IFERROR(COUNTIF($AB$4:AB184,AB184)+AB184-1,"")</f>
        <v/>
      </c>
    </row>
    <row r="185" spans="1:29" ht="24.75" x14ac:dyDescent="0.2">
      <c r="A185" s="17">
        <v>181</v>
      </c>
      <c r="B185" s="16" t="s">
        <v>238</v>
      </c>
      <c r="C185" s="15"/>
      <c r="D185" s="21" t="str">
        <f t="shared" si="25"/>
        <v/>
      </c>
      <c r="E185" s="19" t="str">
        <f t="shared" si="26"/>
        <v/>
      </c>
      <c r="F185" s="19" t="str">
        <f t="shared" si="33"/>
        <v/>
      </c>
      <c r="G185" s="19" t="str">
        <f t="shared" si="34"/>
        <v/>
      </c>
      <c r="H185" s="28" t="str">
        <f t="shared" si="27"/>
        <v/>
      </c>
      <c r="I185" s="28" t="str">
        <f t="shared" si="28"/>
        <v/>
      </c>
      <c r="J185" s="3" t="str">
        <f t="shared" si="35"/>
        <v/>
      </c>
      <c r="K185" s="28" t="str">
        <f t="shared" si="29"/>
        <v/>
      </c>
      <c r="L185" s="28" t="str">
        <f t="shared" si="30"/>
        <v/>
      </c>
      <c r="M185" s="3"/>
      <c r="N185" s="3"/>
      <c r="O185" s="3"/>
      <c r="P185" s="3"/>
      <c r="Q185" s="28" t="str">
        <f t="shared" si="31"/>
        <v/>
      </c>
      <c r="R185" s="23"/>
      <c r="AB185" s="3" t="str">
        <f t="shared" si="32"/>
        <v/>
      </c>
      <c r="AC185" s="3" t="str">
        <f>IFERROR(COUNTIF($AB$4:AB185,AB185)+AB185-1,"")</f>
        <v/>
      </c>
    </row>
    <row r="186" spans="1:29" ht="24.75" x14ac:dyDescent="0.2">
      <c r="A186" s="17">
        <v>182</v>
      </c>
      <c r="B186" s="16" t="s">
        <v>239</v>
      </c>
      <c r="C186" s="15"/>
      <c r="D186" s="21" t="str">
        <f t="shared" si="25"/>
        <v/>
      </c>
      <c r="E186" s="19" t="str">
        <f t="shared" si="26"/>
        <v/>
      </c>
      <c r="F186" s="19" t="str">
        <f t="shared" si="33"/>
        <v/>
      </c>
      <c r="G186" s="19" t="str">
        <f t="shared" si="34"/>
        <v/>
      </c>
      <c r="H186" s="28" t="str">
        <f t="shared" si="27"/>
        <v/>
      </c>
      <c r="I186" s="28" t="str">
        <f t="shared" si="28"/>
        <v/>
      </c>
      <c r="J186" s="3" t="str">
        <f t="shared" si="35"/>
        <v/>
      </c>
      <c r="K186" s="28" t="str">
        <f t="shared" si="29"/>
        <v/>
      </c>
      <c r="L186" s="28" t="str">
        <f t="shared" si="30"/>
        <v/>
      </c>
      <c r="M186" s="3"/>
      <c r="N186" s="3"/>
      <c r="O186" s="3"/>
      <c r="P186" s="3"/>
      <c r="Q186" s="28" t="str">
        <f t="shared" si="31"/>
        <v/>
      </c>
      <c r="R186" s="23"/>
      <c r="AB186" s="3" t="str">
        <f t="shared" si="32"/>
        <v/>
      </c>
      <c r="AC186" s="3" t="str">
        <f>IFERROR(COUNTIF($AB$4:AB186,AB186)+AB186-1,"")</f>
        <v/>
      </c>
    </row>
    <row r="187" spans="1:29" ht="24.75" x14ac:dyDescent="0.2">
      <c r="A187" s="17">
        <v>183</v>
      </c>
      <c r="B187" s="16" t="s">
        <v>240</v>
      </c>
      <c r="C187" s="15"/>
      <c r="D187" s="21" t="str">
        <f t="shared" si="25"/>
        <v/>
      </c>
      <c r="E187" s="19" t="str">
        <f t="shared" si="26"/>
        <v/>
      </c>
      <c r="F187" s="19" t="str">
        <f t="shared" si="33"/>
        <v/>
      </c>
      <c r="G187" s="19" t="str">
        <f t="shared" si="34"/>
        <v/>
      </c>
      <c r="H187" s="28" t="str">
        <f t="shared" si="27"/>
        <v/>
      </c>
      <c r="I187" s="28" t="str">
        <f t="shared" si="28"/>
        <v/>
      </c>
      <c r="J187" s="3" t="str">
        <f t="shared" si="35"/>
        <v/>
      </c>
      <c r="K187" s="28" t="str">
        <f t="shared" si="29"/>
        <v/>
      </c>
      <c r="L187" s="28" t="str">
        <f t="shared" si="30"/>
        <v/>
      </c>
      <c r="M187" s="3"/>
      <c r="N187" s="3"/>
      <c r="O187" s="3"/>
      <c r="P187" s="3"/>
      <c r="Q187" s="28" t="str">
        <f t="shared" si="31"/>
        <v/>
      </c>
      <c r="R187" s="23"/>
      <c r="AB187" s="3" t="str">
        <f t="shared" si="32"/>
        <v/>
      </c>
      <c r="AC187" s="3" t="str">
        <f>IFERROR(COUNTIF($AB$4:AB187,AB187)+AB187-1,"")</f>
        <v/>
      </c>
    </row>
    <row r="188" spans="1:29" ht="24.75" x14ac:dyDescent="0.2">
      <c r="A188" s="17">
        <v>184</v>
      </c>
      <c r="B188" s="16" t="s">
        <v>241</v>
      </c>
      <c r="C188" s="15"/>
      <c r="D188" s="21" t="str">
        <f t="shared" si="25"/>
        <v/>
      </c>
      <c r="E188" s="19" t="str">
        <f t="shared" si="26"/>
        <v/>
      </c>
      <c r="F188" s="19" t="str">
        <f t="shared" si="33"/>
        <v/>
      </c>
      <c r="G188" s="19" t="str">
        <f t="shared" si="34"/>
        <v/>
      </c>
      <c r="H188" s="28" t="str">
        <f t="shared" si="27"/>
        <v/>
      </c>
      <c r="I188" s="28" t="str">
        <f t="shared" si="28"/>
        <v/>
      </c>
      <c r="J188" s="3" t="str">
        <f t="shared" si="35"/>
        <v/>
      </c>
      <c r="K188" s="28" t="str">
        <f t="shared" si="29"/>
        <v/>
      </c>
      <c r="L188" s="28" t="str">
        <f t="shared" si="30"/>
        <v/>
      </c>
      <c r="M188" s="3"/>
      <c r="N188" s="3"/>
      <c r="O188" s="3"/>
      <c r="P188" s="3"/>
      <c r="Q188" s="28" t="str">
        <f t="shared" si="31"/>
        <v/>
      </c>
      <c r="R188" s="23"/>
      <c r="AB188" s="3" t="str">
        <f t="shared" si="32"/>
        <v/>
      </c>
      <c r="AC188" s="3" t="str">
        <f>IFERROR(COUNTIF($AB$4:AB188,AB188)+AB188-1,"")</f>
        <v/>
      </c>
    </row>
    <row r="189" spans="1:29" ht="24.75" x14ac:dyDescent="0.2">
      <c r="A189" s="17">
        <v>185</v>
      </c>
      <c r="B189" s="16" t="s">
        <v>242</v>
      </c>
      <c r="C189" s="15"/>
      <c r="D189" s="21" t="str">
        <f t="shared" si="25"/>
        <v/>
      </c>
      <c r="E189" s="19" t="str">
        <f t="shared" si="26"/>
        <v/>
      </c>
      <c r="F189" s="19" t="str">
        <f t="shared" si="33"/>
        <v/>
      </c>
      <c r="G189" s="19" t="str">
        <f t="shared" si="34"/>
        <v/>
      </c>
      <c r="H189" s="28" t="str">
        <f t="shared" si="27"/>
        <v/>
      </c>
      <c r="I189" s="28" t="str">
        <f t="shared" si="28"/>
        <v/>
      </c>
      <c r="J189" s="3" t="str">
        <f t="shared" si="35"/>
        <v/>
      </c>
      <c r="K189" s="28" t="str">
        <f t="shared" si="29"/>
        <v/>
      </c>
      <c r="L189" s="28" t="str">
        <f t="shared" si="30"/>
        <v/>
      </c>
      <c r="M189" s="3"/>
      <c r="N189" s="3"/>
      <c r="O189" s="3"/>
      <c r="P189" s="3"/>
      <c r="Q189" s="28" t="str">
        <f t="shared" si="31"/>
        <v/>
      </c>
      <c r="R189" s="23"/>
      <c r="AB189" s="3" t="str">
        <f t="shared" si="32"/>
        <v/>
      </c>
      <c r="AC189" s="3" t="str">
        <f>IFERROR(COUNTIF($AB$4:AB189,AB189)+AB189-1,"")</f>
        <v/>
      </c>
    </row>
    <row r="190" spans="1:29" ht="24.75" x14ac:dyDescent="0.2">
      <c r="A190" s="17">
        <v>186</v>
      </c>
      <c r="B190" s="16" t="s">
        <v>243</v>
      </c>
      <c r="C190" s="15"/>
      <c r="D190" s="21" t="str">
        <f t="shared" si="25"/>
        <v/>
      </c>
      <c r="E190" s="19" t="str">
        <f t="shared" si="26"/>
        <v/>
      </c>
      <c r="F190" s="19" t="str">
        <f t="shared" si="33"/>
        <v/>
      </c>
      <c r="G190" s="19" t="str">
        <f t="shared" si="34"/>
        <v/>
      </c>
      <c r="H190" s="28" t="str">
        <f t="shared" si="27"/>
        <v/>
      </c>
      <c r="I190" s="28" t="str">
        <f t="shared" si="28"/>
        <v/>
      </c>
      <c r="J190" s="3" t="str">
        <f t="shared" si="35"/>
        <v/>
      </c>
      <c r="K190" s="28" t="str">
        <f t="shared" si="29"/>
        <v/>
      </c>
      <c r="L190" s="28" t="str">
        <f t="shared" si="30"/>
        <v/>
      </c>
      <c r="M190" s="3"/>
      <c r="N190" s="3"/>
      <c r="O190" s="3"/>
      <c r="P190" s="3"/>
      <c r="Q190" s="28" t="str">
        <f t="shared" si="31"/>
        <v/>
      </c>
      <c r="R190" s="23"/>
      <c r="AB190" s="3" t="str">
        <f t="shared" si="32"/>
        <v/>
      </c>
      <c r="AC190" s="3" t="str">
        <f>IFERROR(COUNTIF($AB$4:AB190,AB190)+AB190-1,"")</f>
        <v/>
      </c>
    </row>
    <row r="191" spans="1:29" ht="24.75" x14ac:dyDescent="0.2">
      <c r="A191" s="17">
        <v>187</v>
      </c>
      <c r="B191" s="16" t="s">
        <v>244</v>
      </c>
      <c r="C191" s="15"/>
      <c r="D191" s="21" t="str">
        <f t="shared" si="25"/>
        <v/>
      </c>
      <c r="E191" s="19" t="str">
        <f t="shared" si="26"/>
        <v/>
      </c>
      <c r="F191" s="19" t="str">
        <f t="shared" si="33"/>
        <v/>
      </c>
      <c r="G191" s="19" t="str">
        <f t="shared" si="34"/>
        <v/>
      </c>
      <c r="H191" s="28" t="str">
        <f t="shared" si="27"/>
        <v/>
      </c>
      <c r="I191" s="28" t="str">
        <f t="shared" si="28"/>
        <v/>
      </c>
      <c r="J191" s="3" t="str">
        <f t="shared" si="35"/>
        <v/>
      </c>
      <c r="K191" s="28" t="str">
        <f t="shared" si="29"/>
        <v/>
      </c>
      <c r="L191" s="28" t="str">
        <f t="shared" si="30"/>
        <v/>
      </c>
      <c r="M191" s="3"/>
      <c r="N191" s="3"/>
      <c r="O191" s="3"/>
      <c r="P191" s="3"/>
      <c r="Q191" s="28" t="str">
        <f t="shared" si="31"/>
        <v/>
      </c>
      <c r="R191" s="23"/>
      <c r="AB191" s="3" t="str">
        <f t="shared" si="32"/>
        <v/>
      </c>
      <c r="AC191" s="3" t="str">
        <f>IFERROR(COUNTIF($AB$4:AB191,AB191)+AB191-1,"")</f>
        <v/>
      </c>
    </row>
    <row r="192" spans="1:29" ht="24.75" x14ac:dyDescent="0.2">
      <c r="A192" s="17">
        <v>188</v>
      </c>
      <c r="B192" s="16" t="s">
        <v>245</v>
      </c>
      <c r="C192" s="15"/>
      <c r="D192" s="21" t="str">
        <f t="shared" si="25"/>
        <v/>
      </c>
      <c r="E192" s="19" t="str">
        <f t="shared" si="26"/>
        <v/>
      </c>
      <c r="F192" s="19" t="str">
        <f t="shared" si="33"/>
        <v/>
      </c>
      <c r="G192" s="19" t="str">
        <f t="shared" si="34"/>
        <v/>
      </c>
      <c r="H192" s="28" t="str">
        <f t="shared" si="27"/>
        <v/>
      </c>
      <c r="I192" s="28" t="str">
        <f t="shared" si="28"/>
        <v/>
      </c>
      <c r="J192" s="3" t="str">
        <f t="shared" si="35"/>
        <v/>
      </c>
      <c r="K192" s="28" t="str">
        <f t="shared" si="29"/>
        <v/>
      </c>
      <c r="L192" s="28" t="str">
        <f t="shared" si="30"/>
        <v/>
      </c>
      <c r="M192" s="3"/>
      <c r="N192" s="3"/>
      <c r="O192" s="3"/>
      <c r="P192" s="3"/>
      <c r="Q192" s="28" t="str">
        <f t="shared" si="31"/>
        <v/>
      </c>
      <c r="R192" s="23"/>
      <c r="AB192" s="3" t="str">
        <f t="shared" si="32"/>
        <v/>
      </c>
      <c r="AC192" s="3" t="str">
        <f>IFERROR(COUNTIF($AB$4:AB192,AB192)+AB192-1,"")</f>
        <v/>
      </c>
    </row>
    <row r="193" spans="1:29" ht="24.75" x14ac:dyDescent="0.2">
      <c r="A193" s="17">
        <v>189</v>
      </c>
      <c r="B193" s="16" t="s">
        <v>246</v>
      </c>
      <c r="C193" s="15"/>
      <c r="D193" s="21" t="str">
        <f t="shared" si="25"/>
        <v/>
      </c>
      <c r="E193" s="19" t="str">
        <f t="shared" si="26"/>
        <v/>
      </c>
      <c r="F193" s="19" t="str">
        <f t="shared" si="33"/>
        <v/>
      </c>
      <c r="G193" s="19" t="str">
        <f t="shared" si="34"/>
        <v/>
      </c>
      <c r="H193" s="28" t="str">
        <f t="shared" si="27"/>
        <v/>
      </c>
      <c r="I193" s="28" t="str">
        <f t="shared" si="28"/>
        <v/>
      </c>
      <c r="J193" s="3" t="str">
        <f t="shared" si="35"/>
        <v/>
      </c>
      <c r="K193" s="28" t="str">
        <f t="shared" si="29"/>
        <v/>
      </c>
      <c r="L193" s="28" t="str">
        <f t="shared" si="30"/>
        <v/>
      </c>
      <c r="M193" s="3"/>
      <c r="N193" s="3"/>
      <c r="O193" s="3"/>
      <c r="P193" s="3"/>
      <c r="Q193" s="28" t="str">
        <f t="shared" si="31"/>
        <v/>
      </c>
      <c r="R193" s="23"/>
      <c r="AB193" s="3" t="str">
        <f t="shared" si="32"/>
        <v/>
      </c>
      <c r="AC193" s="3" t="str">
        <f>IFERROR(COUNTIF($AB$4:AB193,AB193)+AB193-1,"")</f>
        <v/>
      </c>
    </row>
    <row r="194" spans="1:29" ht="24.75" x14ac:dyDescent="0.2">
      <c r="A194" s="17">
        <v>190</v>
      </c>
      <c r="B194" s="16" t="s">
        <v>247</v>
      </c>
      <c r="C194" s="15"/>
      <c r="D194" s="21" t="str">
        <f t="shared" si="25"/>
        <v/>
      </c>
      <c r="E194" s="19" t="str">
        <f t="shared" si="26"/>
        <v/>
      </c>
      <c r="F194" s="19" t="str">
        <f t="shared" si="33"/>
        <v/>
      </c>
      <c r="G194" s="19" t="str">
        <f t="shared" si="34"/>
        <v/>
      </c>
      <c r="H194" s="28" t="str">
        <f t="shared" si="27"/>
        <v/>
      </c>
      <c r="I194" s="28" t="str">
        <f t="shared" si="28"/>
        <v/>
      </c>
      <c r="J194" s="3" t="str">
        <f t="shared" si="35"/>
        <v/>
      </c>
      <c r="K194" s="28" t="str">
        <f t="shared" si="29"/>
        <v/>
      </c>
      <c r="L194" s="28" t="str">
        <f t="shared" si="30"/>
        <v/>
      </c>
      <c r="M194" s="3"/>
      <c r="N194" s="3"/>
      <c r="O194" s="3"/>
      <c r="P194" s="3"/>
      <c r="Q194" s="28" t="str">
        <f t="shared" si="31"/>
        <v/>
      </c>
      <c r="R194" s="23"/>
      <c r="AB194" s="3" t="str">
        <f t="shared" si="32"/>
        <v/>
      </c>
      <c r="AC194" s="3" t="str">
        <f>IFERROR(COUNTIF($AB$4:AB194,AB194)+AB194-1,"")</f>
        <v/>
      </c>
    </row>
    <row r="195" spans="1:29" ht="24.75" x14ac:dyDescent="0.2">
      <c r="A195" s="17">
        <v>191</v>
      </c>
      <c r="B195" s="16" t="s">
        <v>248</v>
      </c>
      <c r="C195" s="15"/>
      <c r="D195" s="21" t="str">
        <f t="shared" si="25"/>
        <v/>
      </c>
      <c r="E195" s="19" t="str">
        <f t="shared" si="26"/>
        <v/>
      </c>
      <c r="F195" s="19" t="str">
        <f t="shared" si="33"/>
        <v/>
      </c>
      <c r="G195" s="19" t="str">
        <f t="shared" si="34"/>
        <v/>
      </c>
      <c r="H195" s="28" t="str">
        <f t="shared" si="27"/>
        <v/>
      </c>
      <c r="I195" s="28" t="str">
        <f t="shared" si="28"/>
        <v/>
      </c>
      <c r="J195" s="3" t="str">
        <f t="shared" si="35"/>
        <v/>
      </c>
      <c r="K195" s="28" t="str">
        <f t="shared" si="29"/>
        <v/>
      </c>
      <c r="L195" s="28" t="str">
        <f t="shared" si="30"/>
        <v/>
      </c>
      <c r="M195" s="3"/>
      <c r="N195" s="3"/>
      <c r="O195" s="3"/>
      <c r="P195" s="3"/>
      <c r="Q195" s="28" t="str">
        <f t="shared" si="31"/>
        <v/>
      </c>
      <c r="R195" s="23"/>
      <c r="AB195" s="3" t="str">
        <f t="shared" si="32"/>
        <v/>
      </c>
      <c r="AC195" s="3" t="str">
        <f>IFERROR(COUNTIF($AB$4:AB195,AB195)+AB195-1,"")</f>
        <v/>
      </c>
    </row>
    <row r="196" spans="1:29" ht="24.75" x14ac:dyDescent="0.2">
      <c r="A196" s="17">
        <v>192</v>
      </c>
      <c r="B196" s="16" t="s">
        <v>249</v>
      </c>
      <c r="C196" s="15"/>
      <c r="D196" s="21" t="str">
        <f t="shared" si="25"/>
        <v/>
      </c>
      <c r="E196" s="19" t="str">
        <f t="shared" si="26"/>
        <v/>
      </c>
      <c r="F196" s="19" t="str">
        <f t="shared" si="33"/>
        <v/>
      </c>
      <c r="G196" s="19" t="str">
        <f t="shared" si="34"/>
        <v/>
      </c>
      <c r="H196" s="28" t="str">
        <f t="shared" si="27"/>
        <v/>
      </c>
      <c r="I196" s="28" t="str">
        <f t="shared" si="28"/>
        <v/>
      </c>
      <c r="J196" s="3" t="str">
        <f t="shared" si="35"/>
        <v/>
      </c>
      <c r="K196" s="28" t="str">
        <f t="shared" si="29"/>
        <v/>
      </c>
      <c r="L196" s="28" t="str">
        <f t="shared" si="30"/>
        <v/>
      </c>
      <c r="M196" s="3"/>
      <c r="N196" s="3"/>
      <c r="O196" s="3"/>
      <c r="P196" s="3"/>
      <c r="Q196" s="28" t="str">
        <f t="shared" si="31"/>
        <v/>
      </c>
      <c r="R196" s="23"/>
      <c r="AB196" s="3" t="str">
        <f t="shared" si="32"/>
        <v/>
      </c>
      <c r="AC196" s="3" t="str">
        <f>IFERROR(COUNTIF($AB$4:AB196,AB196)+AB196-1,"")</f>
        <v/>
      </c>
    </row>
    <row r="197" spans="1:29" ht="24.75" x14ac:dyDescent="0.2">
      <c r="A197" s="17">
        <v>193</v>
      </c>
      <c r="B197" s="16" t="s">
        <v>250</v>
      </c>
      <c r="C197" s="15"/>
      <c r="D197" s="21" t="str">
        <f t="shared" ref="D197:D260" si="36">IF(C197="","",DATE(IF(LEFT(C197,1)*1=3,20,19)&amp;MID(C197,2,2),MID(C197,4,2),MID(C197,6,2)))</f>
        <v/>
      </c>
      <c r="E197" s="19" t="str">
        <f t="shared" ref="E197:E260" si="37">IF(D197="","",DAY(D197))</f>
        <v/>
      </c>
      <c r="F197" s="19" t="str">
        <f t="shared" si="33"/>
        <v/>
      </c>
      <c r="G197" s="19" t="str">
        <f t="shared" si="34"/>
        <v/>
      </c>
      <c r="H197" s="28" t="str">
        <f t="shared" ref="H197:H260" si="38">IF(D197="","",DATEDIF(D197,$H$2,"md"))</f>
        <v/>
      </c>
      <c r="I197" s="28" t="str">
        <f t="shared" ref="I197:I260" si="39">IF(D197="","",DATEDIF(D197,$H$2,"ym"))</f>
        <v/>
      </c>
      <c r="J197" s="3" t="str">
        <f t="shared" si="35"/>
        <v/>
      </c>
      <c r="K197" s="28" t="str">
        <f t="shared" ref="K197:K260" si="40">IF(C197="","",VLOOKUP(MID(C197,8,2)*1,$Y$3:$Z$30,2,0))</f>
        <v/>
      </c>
      <c r="L197" s="28" t="str">
        <f t="shared" ref="L197:L260" si="41">IF(C197="","",IF(ISODD(MID(C197,13,1)),"ذكر","انثى"))</f>
        <v/>
      </c>
      <c r="M197" s="3"/>
      <c r="N197" s="3"/>
      <c r="O197" s="3"/>
      <c r="P197" s="3"/>
      <c r="Q197" s="28" t="str">
        <f t="shared" ref="Q197:Q260" si="42">IFERROR(VLOOKUP(O197,$S$4:$T$6,2,0),"")</f>
        <v/>
      </c>
      <c r="R197" s="23"/>
      <c r="AB197" s="3" t="str">
        <f t="shared" ref="AB197:AB260" si="43">IFERROR(RANK(D197,$D$4:$D$294,1),"")</f>
        <v/>
      </c>
      <c r="AC197" s="3" t="str">
        <f>IFERROR(COUNTIF($AB$4:AB197,AB197)+AB197-1,"")</f>
        <v/>
      </c>
    </row>
    <row r="198" spans="1:29" ht="24.75" x14ac:dyDescent="0.2">
      <c r="A198" s="17">
        <v>194</v>
      </c>
      <c r="B198" s="16" t="s">
        <v>251</v>
      </c>
      <c r="C198" s="15"/>
      <c r="D198" s="21" t="str">
        <f t="shared" si="36"/>
        <v/>
      </c>
      <c r="E198" s="19" t="str">
        <f t="shared" si="37"/>
        <v/>
      </c>
      <c r="F198" s="19" t="str">
        <f t="shared" si="33"/>
        <v/>
      </c>
      <c r="G198" s="19" t="str">
        <f t="shared" si="34"/>
        <v/>
      </c>
      <c r="H198" s="28" t="str">
        <f t="shared" si="38"/>
        <v/>
      </c>
      <c r="I198" s="28" t="str">
        <f t="shared" si="39"/>
        <v/>
      </c>
      <c r="J198" s="3" t="str">
        <f t="shared" si="35"/>
        <v/>
      </c>
      <c r="K198" s="28" t="str">
        <f t="shared" si="40"/>
        <v/>
      </c>
      <c r="L198" s="28" t="str">
        <f t="shared" si="41"/>
        <v/>
      </c>
      <c r="M198" s="3"/>
      <c r="N198" s="3"/>
      <c r="O198" s="3"/>
      <c r="P198" s="3"/>
      <c r="Q198" s="28" t="str">
        <f t="shared" si="42"/>
        <v/>
      </c>
      <c r="R198" s="23"/>
      <c r="AB198" s="3" t="str">
        <f t="shared" si="43"/>
        <v/>
      </c>
      <c r="AC198" s="3" t="str">
        <f>IFERROR(COUNTIF($AB$4:AB198,AB198)+AB198-1,"")</f>
        <v/>
      </c>
    </row>
    <row r="199" spans="1:29" ht="24.75" x14ac:dyDescent="0.2">
      <c r="A199" s="17">
        <v>195</v>
      </c>
      <c r="B199" s="16" t="s">
        <v>252</v>
      </c>
      <c r="C199" s="15"/>
      <c r="D199" s="21" t="str">
        <f t="shared" si="36"/>
        <v/>
      </c>
      <c r="E199" s="19" t="str">
        <f t="shared" si="37"/>
        <v/>
      </c>
      <c r="F199" s="19" t="str">
        <f t="shared" si="33"/>
        <v/>
      </c>
      <c r="G199" s="19" t="str">
        <f t="shared" si="34"/>
        <v/>
      </c>
      <c r="H199" s="28" t="str">
        <f t="shared" si="38"/>
        <v/>
      </c>
      <c r="I199" s="28" t="str">
        <f t="shared" si="39"/>
        <v/>
      </c>
      <c r="J199" s="3" t="str">
        <f t="shared" si="35"/>
        <v/>
      </c>
      <c r="K199" s="28" t="str">
        <f t="shared" si="40"/>
        <v/>
      </c>
      <c r="L199" s="28" t="str">
        <f t="shared" si="41"/>
        <v/>
      </c>
      <c r="M199" s="3"/>
      <c r="N199" s="3"/>
      <c r="O199" s="3"/>
      <c r="P199" s="3"/>
      <c r="Q199" s="28" t="str">
        <f t="shared" si="42"/>
        <v/>
      </c>
      <c r="R199" s="23"/>
      <c r="AB199" s="3" t="str">
        <f t="shared" si="43"/>
        <v/>
      </c>
      <c r="AC199" s="3" t="str">
        <f>IFERROR(COUNTIF($AB$4:AB199,AB199)+AB199-1,"")</f>
        <v/>
      </c>
    </row>
    <row r="200" spans="1:29" ht="24.75" x14ac:dyDescent="0.2">
      <c r="A200" s="17">
        <v>196</v>
      </c>
      <c r="B200" s="16" t="s">
        <v>253</v>
      </c>
      <c r="C200" s="15"/>
      <c r="D200" s="21" t="str">
        <f t="shared" si="36"/>
        <v/>
      </c>
      <c r="E200" s="19" t="str">
        <f t="shared" si="37"/>
        <v/>
      </c>
      <c r="F200" s="19" t="str">
        <f t="shared" si="33"/>
        <v/>
      </c>
      <c r="G200" s="19" t="str">
        <f t="shared" si="34"/>
        <v/>
      </c>
      <c r="H200" s="28" t="str">
        <f t="shared" si="38"/>
        <v/>
      </c>
      <c r="I200" s="28" t="str">
        <f t="shared" si="39"/>
        <v/>
      </c>
      <c r="J200" s="3" t="str">
        <f t="shared" si="35"/>
        <v/>
      </c>
      <c r="K200" s="28" t="str">
        <f t="shared" si="40"/>
        <v/>
      </c>
      <c r="L200" s="28" t="str">
        <f t="shared" si="41"/>
        <v/>
      </c>
      <c r="M200" s="3"/>
      <c r="N200" s="3"/>
      <c r="O200" s="3"/>
      <c r="P200" s="3"/>
      <c r="Q200" s="28" t="str">
        <f t="shared" si="42"/>
        <v/>
      </c>
      <c r="R200" s="23"/>
      <c r="AB200" s="3" t="str">
        <f t="shared" si="43"/>
        <v/>
      </c>
      <c r="AC200" s="3" t="str">
        <f>IFERROR(COUNTIF($AB$4:AB200,AB200)+AB200-1,"")</f>
        <v/>
      </c>
    </row>
    <row r="201" spans="1:29" ht="24.75" x14ac:dyDescent="0.2">
      <c r="A201" s="17">
        <v>197</v>
      </c>
      <c r="B201" s="16" t="s">
        <v>254</v>
      </c>
      <c r="C201" s="15"/>
      <c r="D201" s="21" t="str">
        <f t="shared" si="36"/>
        <v/>
      </c>
      <c r="E201" s="19" t="str">
        <f t="shared" si="37"/>
        <v/>
      </c>
      <c r="F201" s="19" t="str">
        <f t="shared" si="33"/>
        <v/>
      </c>
      <c r="G201" s="19" t="str">
        <f t="shared" si="34"/>
        <v/>
      </c>
      <c r="H201" s="28" t="str">
        <f t="shared" si="38"/>
        <v/>
      </c>
      <c r="I201" s="28" t="str">
        <f t="shared" si="39"/>
        <v/>
      </c>
      <c r="J201" s="3" t="str">
        <f t="shared" si="35"/>
        <v/>
      </c>
      <c r="K201" s="28" t="str">
        <f t="shared" si="40"/>
        <v/>
      </c>
      <c r="L201" s="28" t="str">
        <f t="shared" si="41"/>
        <v/>
      </c>
      <c r="M201" s="3"/>
      <c r="N201" s="3"/>
      <c r="O201" s="3"/>
      <c r="P201" s="3"/>
      <c r="Q201" s="28" t="str">
        <f t="shared" si="42"/>
        <v/>
      </c>
      <c r="R201" s="23"/>
      <c r="AB201" s="3" t="str">
        <f t="shared" si="43"/>
        <v/>
      </c>
      <c r="AC201" s="3" t="str">
        <f>IFERROR(COUNTIF($AB$4:AB201,AB201)+AB201-1,"")</f>
        <v/>
      </c>
    </row>
    <row r="202" spans="1:29" ht="24.75" x14ac:dyDescent="0.2">
      <c r="A202" s="17">
        <v>198</v>
      </c>
      <c r="B202" s="16" t="s">
        <v>255</v>
      </c>
      <c r="C202" s="15"/>
      <c r="D202" s="21" t="str">
        <f t="shared" si="36"/>
        <v/>
      </c>
      <c r="E202" s="19" t="str">
        <f t="shared" si="37"/>
        <v/>
      </c>
      <c r="F202" s="19" t="str">
        <f t="shared" si="33"/>
        <v/>
      </c>
      <c r="G202" s="19" t="str">
        <f t="shared" si="34"/>
        <v/>
      </c>
      <c r="H202" s="28" t="str">
        <f t="shared" si="38"/>
        <v/>
      </c>
      <c r="I202" s="28" t="str">
        <f t="shared" si="39"/>
        <v/>
      </c>
      <c r="J202" s="3" t="str">
        <f t="shared" si="35"/>
        <v/>
      </c>
      <c r="K202" s="28" t="str">
        <f t="shared" si="40"/>
        <v/>
      </c>
      <c r="L202" s="28" t="str">
        <f t="shared" si="41"/>
        <v/>
      </c>
      <c r="M202" s="3"/>
      <c r="N202" s="3"/>
      <c r="O202" s="3"/>
      <c r="P202" s="3"/>
      <c r="Q202" s="28" t="str">
        <f t="shared" si="42"/>
        <v/>
      </c>
      <c r="R202" s="23"/>
      <c r="AB202" s="3" t="str">
        <f t="shared" si="43"/>
        <v/>
      </c>
      <c r="AC202" s="3" t="str">
        <f>IFERROR(COUNTIF($AB$4:AB202,AB202)+AB202-1,"")</f>
        <v/>
      </c>
    </row>
    <row r="203" spans="1:29" ht="24.75" x14ac:dyDescent="0.2">
      <c r="A203" s="17">
        <v>199</v>
      </c>
      <c r="B203" s="16" t="s">
        <v>256</v>
      </c>
      <c r="C203" s="15"/>
      <c r="D203" s="21" t="str">
        <f t="shared" si="36"/>
        <v/>
      </c>
      <c r="E203" s="19" t="str">
        <f t="shared" si="37"/>
        <v/>
      </c>
      <c r="F203" s="19" t="str">
        <f t="shared" si="33"/>
        <v/>
      </c>
      <c r="G203" s="19" t="str">
        <f t="shared" si="34"/>
        <v/>
      </c>
      <c r="H203" s="28" t="str">
        <f t="shared" si="38"/>
        <v/>
      </c>
      <c r="I203" s="28" t="str">
        <f t="shared" si="39"/>
        <v/>
      </c>
      <c r="J203" s="3" t="str">
        <f t="shared" si="35"/>
        <v/>
      </c>
      <c r="K203" s="28" t="str">
        <f t="shared" si="40"/>
        <v/>
      </c>
      <c r="L203" s="28" t="str">
        <f t="shared" si="41"/>
        <v/>
      </c>
      <c r="M203" s="3"/>
      <c r="N203" s="3"/>
      <c r="O203" s="3"/>
      <c r="P203" s="3"/>
      <c r="Q203" s="28" t="str">
        <f t="shared" si="42"/>
        <v/>
      </c>
      <c r="R203" s="23"/>
      <c r="AB203" s="3" t="str">
        <f t="shared" si="43"/>
        <v/>
      </c>
      <c r="AC203" s="3" t="str">
        <f>IFERROR(COUNTIF($AB$4:AB203,AB203)+AB203-1,"")</f>
        <v/>
      </c>
    </row>
    <row r="204" spans="1:29" ht="24.75" x14ac:dyDescent="0.2">
      <c r="A204" s="17">
        <v>200</v>
      </c>
      <c r="B204" s="16" t="s">
        <v>257</v>
      </c>
      <c r="C204" s="15"/>
      <c r="D204" s="21" t="str">
        <f t="shared" si="36"/>
        <v/>
      </c>
      <c r="E204" s="19" t="str">
        <f t="shared" si="37"/>
        <v/>
      </c>
      <c r="F204" s="19" t="str">
        <f t="shared" ref="F204:F267" si="44">IF(D204="","",MONTH(D204))</f>
        <v/>
      </c>
      <c r="G204" s="19" t="str">
        <f t="shared" ref="G204:G267" si="45">IF(D204="","",YEAR(D204))</f>
        <v/>
      </c>
      <c r="H204" s="28" t="str">
        <f t="shared" si="38"/>
        <v/>
      </c>
      <c r="I204" s="28" t="str">
        <f t="shared" si="39"/>
        <v/>
      </c>
      <c r="J204" s="3" t="str">
        <f t="shared" ref="J204:J267" si="46">IFERROR(DATEDIF(D204,$H$2,"y"),"")</f>
        <v/>
      </c>
      <c r="K204" s="28" t="str">
        <f t="shared" si="40"/>
        <v/>
      </c>
      <c r="L204" s="28" t="str">
        <f t="shared" si="41"/>
        <v/>
      </c>
      <c r="M204" s="3"/>
      <c r="N204" s="3"/>
      <c r="O204" s="3"/>
      <c r="P204" s="3"/>
      <c r="Q204" s="28" t="str">
        <f t="shared" si="42"/>
        <v/>
      </c>
      <c r="R204" s="23"/>
      <c r="AB204" s="3" t="str">
        <f t="shared" si="43"/>
        <v/>
      </c>
      <c r="AC204" s="3" t="str">
        <f>IFERROR(COUNTIF($AB$4:AB204,AB204)+AB204-1,"")</f>
        <v/>
      </c>
    </row>
    <row r="205" spans="1:29" ht="24.75" x14ac:dyDescent="0.2">
      <c r="A205" s="17">
        <v>201</v>
      </c>
      <c r="B205" s="16" t="s">
        <v>258</v>
      </c>
      <c r="C205" s="15"/>
      <c r="D205" s="21" t="str">
        <f t="shared" si="36"/>
        <v/>
      </c>
      <c r="E205" s="19" t="str">
        <f t="shared" si="37"/>
        <v/>
      </c>
      <c r="F205" s="19" t="str">
        <f t="shared" si="44"/>
        <v/>
      </c>
      <c r="G205" s="19" t="str">
        <f t="shared" si="45"/>
        <v/>
      </c>
      <c r="H205" s="28" t="str">
        <f t="shared" si="38"/>
        <v/>
      </c>
      <c r="I205" s="28" t="str">
        <f t="shared" si="39"/>
        <v/>
      </c>
      <c r="J205" s="3" t="str">
        <f t="shared" si="46"/>
        <v/>
      </c>
      <c r="K205" s="28" t="str">
        <f t="shared" si="40"/>
        <v/>
      </c>
      <c r="L205" s="28" t="str">
        <f t="shared" si="41"/>
        <v/>
      </c>
      <c r="M205" s="3"/>
      <c r="N205" s="3"/>
      <c r="O205" s="3"/>
      <c r="P205" s="3"/>
      <c r="Q205" s="28" t="str">
        <f t="shared" si="42"/>
        <v/>
      </c>
      <c r="R205" s="23"/>
      <c r="AB205" s="3" t="str">
        <f t="shared" si="43"/>
        <v/>
      </c>
      <c r="AC205" s="3" t="str">
        <f>IFERROR(COUNTIF($AB$4:AB205,AB205)+AB205-1,"")</f>
        <v/>
      </c>
    </row>
    <row r="206" spans="1:29" ht="24.75" x14ac:dyDescent="0.2">
      <c r="A206" s="17">
        <v>202</v>
      </c>
      <c r="B206" s="16" t="s">
        <v>259</v>
      </c>
      <c r="C206" s="15"/>
      <c r="D206" s="21" t="str">
        <f t="shared" si="36"/>
        <v/>
      </c>
      <c r="E206" s="19" t="str">
        <f t="shared" si="37"/>
        <v/>
      </c>
      <c r="F206" s="19" t="str">
        <f t="shared" si="44"/>
        <v/>
      </c>
      <c r="G206" s="19" t="str">
        <f t="shared" si="45"/>
        <v/>
      </c>
      <c r="H206" s="28" t="str">
        <f t="shared" si="38"/>
        <v/>
      </c>
      <c r="I206" s="28" t="str">
        <f t="shared" si="39"/>
        <v/>
      </c>
      <c r="J206" s="3" t="str">
        <f t="shared" si="46"/>
        <v/>
      </c>
      <c r="K206" s="28" t="str">
        <f t="shared" si="40"/>
        <v/>
      </c>
      <c r="L206" s="28" t="str">
        <f t="shared" si="41"/>
        <v/>
      </c>
      <c r="M206" s="3"/>
      <c r="N206" s="3"/>
      <c r="O206" s="3"/>
      <c r="P206" s="3"/>
      <c r="Q206" s="28" t="str">
        <f t="shared" si="42"/>
        <v/>
      </c>
      <c r="R206" s="23"/>
      <c r="AB206" s="3" t="str">
        <f t="shared" si="43"/>
        <v/>
      </c>
      <c r="AC206" s="3" t="str">
        <f>IFERROR(COUNTIF($AB$4:AB206,AB206)+AB206-1,"")</f>
        <v/>
      </c>
    </row>
    <row r="207" spans="1:29" ht="24.75" x14ac:dyDescent="0.2">
      <c r="A207" s="17">
        <v>203</v>
      </c>
      <c r="B207" s="16" t="s">
        <v>260</v>
      </c>
      <c r="C207" s="15"/>
      <c r="D207" s="21" t="str">
        <f t="shared" si="36"/>
        <v/>
      </c>
      <c r="E207" s="19" t="str">
        <f t="shared" si="37"/>
        <v/>
      </c>
      <c r="F207" s="19" t="str">
        <f t="shared" si="44"/>
        <v/>
      </c>
      <c r="G207" s="19" t="str">
        <f t="shared" si="45"/>
        <v/>
      </c>
      <c r="H207" s="28" t="str">
        <f t="shared" si="38"/>
        <v/>
      </c>
      <c r="I207" s="28" t="str">
        <f t="shared" si="39"/>
        <v/>
      </c>
      <c r="J207" s="3" t="str">
        <f t="shared" si="46"/>
        <v/>
      </c>
      <c r="K207" s="28" t="str">
        <f t="shared" si="40"/>
        <v/>
      </c>
      <c r="L207" s="28" t="str">
        <f t="shared" si="41"/>
        <v/>
      </c>
      <c r="M207" s="3"/>
      <c r="N207" s="3"/>
      <c r="O207" s="3"/>
      <c r="P207" s="3"/>
      <c r="Q207" s="28" t="str">
        <f t="shared" si="42"/>
        <v/>
      </c>
      <c r="R207" s="23"/>
      <c r="AB207" s="3" t="str">
        <f t="shared" si="43"/>
        <v/>
      </c>
      <c r="AC207" s="3" t="str">
        <f>IFERROR(COUNTIF($AB$4:AB207,AB207)+AB207-1,"")</f>
        <v/>
      </c>
    </row>
    <row r="208" spans="1:29" ht="24.75" x14ac:dyDescent="0.2">
      <c r="A208" s="17">
        <v>204</v>
      </c>
      <c r="B208" s="16" t="s">
        <v>261</v>
      </c>
      <c r="C208" s="15"/>
      <c r="D208" s="21" t="str">
        <f t="shared" si="36"/>
        <v/>
      </c>
      <c r="E208" s="19" t="str">
        <f t="shared" si="37"/>
        <v/>
      </c>
      <c r="F208" s="19" t="str">
        <f t="shared" si="44"/>
        <v/>
      </c>
      <c r="G208" s="19" t="str">
        <f t="shared" si="45"/>
        <v/>
      </c>
      <c r="H208" s="28" t="str">
        <f t="shared" si="38"/>
        <v/>
      </c>
      <c r="I208" s="28" t="str">
        <f t="shared" si="39"/>
        <v/>
      </c>
      <c r="J208" s="3" t="str">
        <f t="shared" si="46"/>
        <v/>
      </c>
      <c r="K208" s="28" t="str">
        <f t="shared" si="40"/>
        <v/>
      </c>
      <c r="L208" s="28" t="str">
        <f t="shared" si="41"/>
        <v/>
      </c>
      <c r="M208" s="3"/>
      <c r="N208" s="3"/>
      <c r="O208" s="3"/>
      <c r="P208" s="3"/>
      <c r="Q208" s="28" t="str">
        <f t="shared" si="42"/>
        <v/>
      </c>
      <c r="R208" s="23"/>
      <c r="AB208" s="3" t="str">
        <f t="shared" si="43"/>
        <v/>
      </c>
      <c r="AC208" s="3" t="str">
        <f>IFERROR(COUNTIF($AB$4:AB208,AB208)+AB208-1,"")</f>
        <v/>
      </c>
    </row>
    <row r="209" spans="1:29" ht="24.75" x14ac:dyDescent="0.2">
      <c r="A209" s="17">
        <v>205</v>
      </c>
      <c r="B209" s="16" t="s">
        <v>262</v>
      </c>
      <c r="C209" s="15"/>
      <c r="D209" s="21" t="str">
        <f t="shared" si="36"/>
        <v/>
      </c>
      <c r="E209" s="19" t="str">
        <f t="shared" si="37"/>
        <v/>
      </c>
      <c r="F209" s="19" t="str">
        <f t="shared" si="44"/>
        <v/>
      </c>
      <c r="G209" s="19" t="str">
        <f t="shared" si="45"/>
        <v/>
      </c>
      <c r="H209" s="28" t="str">
        <f t="shared" si="38"/>
        <v/>
      </c>
      <c r="I209" s="28" t="str">
        <f t="shared" si="39"/>
        <v/>
      </c>
      <c r="J209" s="3" t="str">
        <f t="shared" si="46"/>
        <v/>
      </c>
      <c r="K209" s="28" t="str">
        <f t="shared" si="40"/>
        <v/>
      </c>
      <c r="L209" s="28" t="str">
        <f t="shared" si="41"/>
        <v/>
      </c>
      <c r="M209" s="3"/>
      <c r="N209" s="3"/>
      <c r="O209" s="3"/>
      <c r="P209" s="3"/>
      <c r="Q209" s="28" t="str">
        <f t="shared" si="42"/>
        <v/>
      </c>
      <c r="R209" s="23"/>
      <c r="AB209" s="3" t="str">
        <f t="shared" si="43"/>
        <v/>
      </c>
      <c r="AC209" s="3" t="str">
        <f>IFERROR(COUNTIF($AB$4:AB209,AB209)+AB209-1,"")</f>
        <v/>
      </c>
    </row>
    <row r="210" spans="1:29" ht="24.75" x14ac:dyDescent="0.2">
      <c r="A210" s="17">
        <v>206</v>
      </c>
      <c r="B210" s="16" t="s">
        <v>263</v>
      </c>
      <c r="C210" s="15"/>
      <c r="D210" s="21" t="str">
        <f t="shared" si="36"/>
        <v/>
      </c>
      <c r="E210" s="19" t="str">
        <f t="shared" si="37"/>
        <v/>
      </c>
      <c r="F210" s="19" t="str">
        <f t="shared" si="44"/>
        <v/>
      </c>
      <c r="G210" s="19" t="str">
        <f t="shared" si="45"/>
        <v/>
      </c>
      <c r="H210" s="28" t="str">
        <f t="shared" si="38"/>
        <v/>
      </c>
      <c r="I210" s="28" t="str">
        <f t="shared" si="39"/>
        <v/>
      </c>
      <c r="J210" s="3" t="str">
        <f t="shared" si="46"/>
        <v/>
      </c>
      <c r="K210" s="28" t="str">
        <f t="shared" si="40"/>
        <v/>
      </c>
      <c r="L210" s="28" t="str">
        <f t="shared" si="41"/>
        <v/>
      </c>
      <c r="M210" s="3"/>
      <c r="N210" s="3"/>
      <c r="O210" s="3"/>
      <c r="P210" s="3"/>
      <c r="Q210" s="28" t="str">
        <f t="shared" si="42"/>
        <v/>
      </c>
      <c r="R210" s="23"/>
      <c r="AB210" s="3" t="str">
        <f t="shared" si="43"/>
        <v/>
      </c>
      <c r="AC210" s="3" t="str">
        <f>IFERROR(COUNTIF($AB$4:AB210,AB210)+AB210-1,"")</f>
        <v/>
      </c>
    </row>
    <row r="211" spans="1:29" ht="24.75" x14ac:dyDescent="0.2">
      <c r="A211" s="17">
        <v>207</v>
      </c>
      <c r="B211" s="16" t="s">
        <v>264</v>
      </c>
      <c r="C211" s="15"/>
      <c r="D211" s="21" t="str">
        <f t="shared" si="36"/>
        <v/>
      </c>
      <c r="E211" s="19" t="str">
        <f t="shared" si="37"/>
        <v/>
      </c>
      <c r="F211" s="19" t="str">
        <f t="shared" si="44"/>
        <v/>
      </c>
      <c r="G211" s="19" t="str">
        <f t="shared" si="45"/>
        <v/>
      </c>
      <c r="H211" s="28" t="str">
        <f t="shared" si="38"/>
        <v/>
      </c>
      <c r="I211" s="28" t="str">
        <f t="shared" si="39"/>
        <v/>
      </c>
      <c r="J211" s="3" t="str">
        <f t="shared" si="46"/>
        <v/>
      </c>
      <c r="K211" s="28" t="str">
        <f t="shared" si="40"/>
        <v/>
      </c>
      <c r="L211" s="28" t="str">
        <f t="shared" si="41"/>
        <v/>
      </c>
      <c r="M211" s="3"/>
      <c r="N211" s="3"/>
      <c r="O211" s="3"/>
      <c r="P211" s="3"/>
      <c r="Q211" s="28" t="str">
        <f t="shared" si="42"/>
        <v/>
      </c>
      <c r="R211" s="23"/>
      <c r="AB211" s="3" t="str">
        <f t="shared" si="43"/>
        <v/>
      </c>
      <c r="AC211" s="3" t="str">
        <f>IFERROR(COUNTIF($AB$4:AB211,AB211)+AB211-1,"")</f>
        <v/>
      </c>
    </row>
    <row r="212" spans="1:29" ht="24.75" x14ac:dyDescent="0.2">
      <c r="A212" s="17">
        <v>208</v>
      </c>
      <c r="B212" s="16" t="s">
        <v>265</v>
      </c>
      <c r="C212" s="15"/>
      <c r="D212" s="21" t="str">
        <f t="shared" si="36"/>
        <v/>
      </c>
      <c r="E212" s="19" t="str">
        <f t="shared" si="37"/>
        <v/>
      </c>
      <c r="F212" s="19" t="str">
        <f t="shared" si="44"/>
        <v/>
      </c>
      <c r="G212" s="19" t="str">
        <f t="shared" si="45"/>
        <v/>
      </c>
      <c r="H212" s="28" t="str">
        <f t="shared" si="38"/>
        <v/>
      </c>
      <c r="I212" s="28" t="str">
        <f t="shared" si="39"/>
        <v/>
      </c>
      <c r="J212" s="3" t="str">
        <f t="shared" si="46"/>
        <v/>
      </c>
      <c r="K212" s="28" t="str">
        <f t="shared" si="40"/>
        <v/>
      </c>
      <c r="L212" s="28" t="str">
        <f t="shared" si="41"/>
        <v/>
      </c>
      <c r="M212" s="3"/>
      <c r="N212" s="3"/>
      <c r="O212" s="3"/>
      <c r="P212" s="3"/>
      <c r="Q212" s="28" t="str">
        <f t="shared" si="42"/>
        <v/>
      </c>
      <c r="R212" s="23"/>
      <c r="AB212" s="3" t="str">
        <f t="shared" si="43"/>
        <v/>
      </c>
      <c r="AC212" s="3" t="str">
        <f>IFERROR(COUNTIF($AB$4:AB212,AB212)+AB212-1,"")</f>
        <v/>
      </c>
    </row>
    <row r="213" spans="1:29" ht="24.75" x14ac:dyDescent="0.2">
      <c r="A213" s="17">
        <v>209</v>
      </c>
      <c r="B213" s="16" t="s">
        <v>266</v>
      </c>
      <c r="C213" s="15"/>
      <c r="D213" s="21" t="str">
        <f t="shared" si="36"/>
        <v/>
      </c>
      <c r="E213" s="19" t="str">
        <f t="shared" si="37"/>
        <v/>
      </c>
      <c r="F213" s="19" t="str">
        <f t="shared" si="44"/>
        <v/>
      </c>
      <c r="G213" s="19" t="str">
        <f t="shared" si="45"/>
        <v/>
      </c>
      <c r="H213" s="28" t="str">
        <f t="shared" si="38"/>
        <v/>
      </c>
      <c r="I213" s="28" t="str">
        <f t="shared" si="39"/>
        <v/>
      </c>
      <c r="J213" s="3" t="str">
        <f t="shared" si="46"/>
        <v/>
      </c>
      <c r="K213" s="28" t="str">
        <f t="shared" si="40"/>
        <v/>
      </c>
      <c r="L213" s="28" t="str">
        <f t="shared" si="41"/>
        <v/>
      </c>
      <c r="M213" s="3"/>
      <c r="N213" s="3"/>
      <c r="O213" s="3"/>
      <c r="P213" s="3"/>
      <c r="Q213" s="28" t="str">
        <f t="shared" si="42"/>
        <v/>
      </c>
      <c r="R213" s="23"/>
      <c r="AB213" s="3" t="str">
        <f t="shared" si="43"/>
        <v/>
      </c>
      <c r="AC213" s="3" t="str">
        <f>IFERROR(COUNTIF($AB$4:AB213,AB213)+AB213-1,"")</f>
        <v/>
      </c>
    </row>
    <row r="214" spans="1:29" ht="24.75" x14ac:dyDescent="0.2">
      <c r="A214" s="17">
        <v>210</v>
      </c>
      <c r="B214" s="16" t="s">
        <v>267</v>
      </c>
      <c r="C214" s="15"/>
      <c r="D214" s="21" t="str">
        <f t="shared" si="36"/>
        <v/>
      </c>
      <c r="E214" s="19" t="str">
        <f t="shared" si="37"/>
        <v/>
      </c>
      <c r="F214" s="19" t="str">
        <f t="shared" si="44"/>
        <v/>
      </c>
      <c r="G214" s="19" t="str">
        <f t="shared" si="45"/>
        <v/>
      </c>
      <c r="H214" s="28" t="str">
        <f t="shared" si="38"/>
        <v/>
      </c>
      <c r="I214" s="28" t="str">
        <f t="shared" si="39"/>
        <v/>
      </c>
      <c r="J214" s="3" t="str">
        <f t="shared" si="46"/>
        <v/>
      </c>
      <c r="K214" s="28" t="str">
        <f t="shared" si="40"/>
        <v/>
      </c>
      <c r="L214" s="28" t="str">
        <f t="shared" si="41"/>
        <v/>
      </c>
      <c r="M214" s="3"/>
      <c r="N214" s="3"/>
      <c r="O214" s="3"/>
      <c r="P214" s="3"/>
      <c r="Q214" s="28" t="str">
        <f t="shared" si="42"/>
        <v/>
      </c>
      <c r="R214" s="23"/>
      <c r="AB214" s="3" t="str">
        <f t="shared" si="43"/>
        <v/>
      </c>
      <c r="AC214" s="3" t="str">
        <f>IFERROR(COUNTIF($AB$4:AB214,AB214)+AB214-1,"")</f>
        <v/>
      </c>
    </row>
    <row r="215" spans="1:29" ht="24.75" x14ac:dyDescent="0.2">
      <c r="A215" s="17">
        <v>211</v>
      </c>
      <c r="B215" s="16" t="s">
        <v>268</v>
      </c>
      <c r="C215" s="15"/>
      <c r="D215" s="21" t="str">
        <f t="shared" si="36"/>
        <v/>
      </c>
      <c r="E215" s="19" t="str">
        <f t="shared" si="37"/>
        <v/>
      </c>
      <c r="F215" s="19" t="str">
        <f t="shared" si="44"/>
        <v/>
      </c>
      <c r="G215" s="19" t="str">
        <f t="shared" si="45"/>
        <v/>
      </c>
      <c r="H215" s="28" t="str">
        <f t="shared" si="38"/>
        <v/>
      </c>
      <c r="I215" s="28" t="str">
        <f t="shared" si="39"/>
        <v/>
      </c>
      <c r="J215" s="3" t="str">
        <f t="shared" si="46"/>
        <v/>
      </c>
      <c r="K215" s="28" t="str">
        <f t="shared" si="40"/>
        <v/>
      </c>
      <c r="L215" s="28" t="str">
        <f t="shared" si="41"/>
        <v/>
      </c>
      <c r="M215" s="3"/>
      <c r="N215" s="3"/>
      <c r="O215" s="3"/>
      <c r="P215" s="3"/>
      <c r="Q215" s="28" t="str">
        <f t="shared" si="42"/>
        <v/>
      </c>
      <c r="R215" s="23"/>
      <c r="AB215" s="3" t="str">
        <f t="shared" si="43"/>
        <v/>
      </c>
      <c r="AC215" s="3" t="str">
        <f>IFERROR(COUNTIF($AB$4:AB215,AB215)+AB215-1,"")</f>
        <v/>
      </c>
    </row>
    <row r="216" spans="1:29" ht="24.75" x14ac:dyDescent="0.2">
      <c r="A216" s="17">
        <v>212</v>
      </c>
      <c r="B216" s="16" t="s">
        <v>269</v>
      </c>
      <c r="C216" s="15"/>
      <c r="D216" s="21" t="str">
        <f t="shared" si="36"/>
        <v/>
      </c>
      <c r="E216" s="19" t="str">
        <f t="shared" si="37"/>
        <v/>
      </c>
      <c r="F216" s="19" t="str">
        <f t="shared" si="44"/>
        <v/>
      </c>
      <c r="G216" s="19" t="str">
        <f t="shared" si="45"/>
        <v/>
      </c>
      <c r="H216" s="28" t="str">
        <f t="shared" si="38"/>
        <v/>
      </c>
      <c r="I216" s="28" t="str">
        <f t="shared" si="39"/>
        <v/>
      </c>
      <c r="J216" s="3" t="str">
        <f t="shared" si="46"/>
        <v/>
      </c>
      <c r="K216" s="28" t="str">
        <f t="shared" si="40"/>
        <v/>
      </c>
      <c r="L216" s="28" t="str">
        <f t="shared" si="41"/>
        <v/>
      </c>
      <c r="M216" s="3"/>
      <c r="N216" s="3"/>
      <c r="O216" s="3"/>
      <c r="P216" s="3"/>
      <c r="Q216" s="28" t="str">
        <f t="shared" si="42"/>
        <v/>
      </c>
      <c r="R216" s="23"/>
      <c r="AB216" s="3" t="str">
        <f t="shared" si="43"/>
        <v/>
      </c>
      <c r="AC216" s="3" t="str">
        <f>IFERROR(COUNTIF($AB$4:AB216,AB216)+AB216-1,"")</f>
        <v/>
      </c>
    </row>
    <row r="217" spans="1:29" ht="24.75" x14ac:dyDescent="0.2">
      <c r="A217" s="17">
        <v>213</v>
      </c>
      <c r="B217" s="16" t="s">
        <v>270</v>
      </c>
      <c r="C217" s="15"/>
      <c r="D217" s="21" t="str">
        <f t="shared" si="36"/>
        <v/>
      </c>
      <c r="E217" s="19" t="str">
        <f t="shared" si="37"/>
        <v/>
      </c>
      <c r="F217" s="19" t="str">
        <f t="shared" si="44"/>
        <v/>
      </c>
      <c r="G217" s="19" t="str">
        <f t="shared" si="45"/>
        <v/>
      </c>
      <c r="H217" s="28" t="str">
        <f t="shared" si="38"/>
        <v/>
      </c>
      <c r="I217" s="28" t="str">
        <f t="shared" si="39"/>
        <v/>
      </c>
      <c r="J217" s="3" t="str">
        <f t="shared" si="46"/>
        <v/>
      </c>
      <c r="K217" s="28" t="str">
        <f t="shared" si="40"/>
        <v/>
      </c>
      <c r="L217" s="28" t="str">
        <f t="shared" si="41"/>
        <v/>
      </c>
      <c r="M217" s="3"/>
      <c r="N217" s="3"/>
      <c r="O217" s="3"/>
      <c r="P217" s="3"/>
      <c r="Q217" s="28" t="str">
        <f t="shared" si="42"/>
        <v/>
      </c>
      <c r="R217" s="23"/>
      <c r="AB217" s="3" t="str">
        <f t="shared" si="43"/>
        <v/>
      </c>
      <c r="AC217" s="3" t="str">
        <f>IFERROR(COUNTIF($AB$4:AB217,AB217)+AB217-1,"")</f>
        <v/>
      </c>
    </row>
    <row r="218" spans="1:29" ht="24.75" x14ac:dyDescent="0.2">
      <c r="A218" s="17">
        <v>214</v>
      </c>
      <c r="B218" s="16" t="s">
        <v>271</v>
      </c>
      <c r="C218" s="15"/>
      <c r="D218" s="21" t="str">
        <f t="shared" si="36"/>
        <v/>
      </c>
      <c r="E218" s="19" t="str">
        <f t="shared" si="37"/>
        <v/>
      </c>
      <c r="F218" s="19" t="str">
        <f t="shared" si="44"/>
        <v/>
      </c>
      <c r="G218" s="19" t="str">
        <f t="shared" si="45"/>
        <v/>
      </c>
      <c r="H218" s="28" t="str">
        <f t="shared" si="38"/>
        <v/>
      </c>
      <c r="I218" s="28" t="str">
        <f t="shared" si="39"/>
        <v/>
      </c>
      <c r="J218" s="3" t="str">
        <f t="shared" si="46"/>
        <v/>
      </c>
      <c r="K218" s="28" t="str">
        <f t="shared" si="40"/>
        <v/>
      </c>
      <c r="L218" s="28" t="str">
        <f t="shared" si="41"/>
        <v/>
      </c>
      <c r="M218" s="3"/>
      <c r="N218" s="3"/>
      <c r="O218" s="3"/>
      <c r="P218" s="3"/>
      <c r="Q218" s="28" t="str">
        <f t="shared" si="42"/>
        <v/>
      </c>
      <c r="R218" s="23"/>
      <c r="AB218" s="3" t="str">
        <f t="shared" si="43"/>
        <v/>
      </c>
      <c r="AC218" s="3" t="str">
        <f>IFERROR(COUNTIF($AB$4:AB218,AB218)+AB218-1,"")</f>
        <v/>
      </c>
    </row>
    <row r="219" spans="1:29" ht="24.75" x14ac:dyDescent="0.2">
      <c r="A219" s="17">
        <v>215</v>
      </c>
      <c r="B219" s="16" t="s">
        <v>272</v>
      </c>
      <c r="C219" s="15"/>
      <c r="D219" s="21" t="str">
        <f t="shared" si="36"/>
        <v/>
      </c>
      <c r="E219" s="19" t="str">
        <f t="shared" si="37"/>
        <v/>
      </c>
      <c r="F219" s="19" t="str">
        <f t="shared" si="44"/>
        <v/>
      </c>
      <c r="G219" s="19" t="str">
        <f t="shared" si="45"/>
        <v/>
      </c>
      <c r="H219" s="28" t="str">
        <f t="shared" si="38"/>
        <v/>
      </c>
      <c r="I219" s="28" t="str">
        <f t="shared" si="39"/>
        <v/>
      </c>
      <c r="J219" s="3" t="str">
        <f t="shared" si="46"/>
        <v/>
      </c>
      <c r="K219" s="28" t="str">
        <f t="shared" si="40"/>
        <v/>
      </c>
      <c r="L219" s="28" t="str">
        <f t="shared" si="41"/>
        <v/>
      </c>
      <c r="M219" s="3"/>
      <c r="N219" s="3"/>
      <c r="O219" s="3"/>
      <c r="P219" s="3"/>
      <c r="Q219" s="28" t="str">
        <f t="shared" si="42"/>
        <v/>
      </c>
      <c r="R219" s="23"/>
      <c r="AB219" s="3" t="str">
        <f t="shared" si="43"/>
        <v/>
      </c>
      <c r="AC219" s="3" t="str">
        <f>IFERROR(COUNTIF($AB$4:AB219,AB219)+AB219-1,"")</f>
        <v/>
      </c>
    </row>
    <row r="220" spans="1:29" ht="24.75" x14ac:dyDescent="0.2">
      <c r="A220" s="17">
        <v>216</v>
      </c>
      <c r="B220" s="16" t="s">
        <v>273</v>
      </c>
      <c r="C220" s="15"/>
      <c r="D220" s="21" t="str">
        <f t="shared" si="36"/>
        <v/>
      </c>
      <c r="E220" s="19" t="str">
        <f t="shared" si="37"/>
        <v/>
      </c>
      <c r="F220" s="19" t="str">
        <f t="shared" si="44"/>
        <v/>
      </c>
      <c r="G220" s="19" t="str">
        <f t="shared" si="45"/>
        <v/>
      </c>
      <c r="H220" s="28" t="str">
        <f t="shared" si="38"/>
        <v/>
      </c>
      <c r="I220" s="28" t="str">
        <f t="shared" si="39"/>
        <v/>
      </c>
      <c r="J220" s="3" t="str">
        <f t="shared" si="46"/>
        <v/>
      </c>
      <c r="K220" s="28" t="str">
        <f t="shared" si="40"/>
        <v/>
      </c>
      <c r="L220" s="28" t="str">
        <f t="shared" si="41"/>
        <v/>
      </c>
      <c r="M220" s="3"/>
      <c r="N220" s="3"/>
      <c r="O220" s="3"/>
      <c r="P220" s="3"/>
      <c r="Q220" s="28" t="str">
        <f t="shared" si="42"/>
        <v/>
      </c>
      <c r="R220" s="23"/>
      <c r="AB220" s="3" t="str">
        <f t="shared" si="43"/>
        <v/>
      </c>
      <c r="AC220" s="3" t="str">
        <f>IFERROR(COUNTIF($AB$4:AB220,AB220)+AB220-1,"")</f>
        <v/>
      </c>
    </row>
    <row r="221" spans="1:29" ht="24.75" x14ac:dyDescent="0.2">
      <c r="A221" s="17">
        <v>217</v>
      </c>
      <c r="B221" s="16" t="s">
        <v>274</v>
      </c>
      <c r="C221" s="15"/>
      <c r="D221" s="21" t="str">
        <f t="shared" si="36"/>
        <v/>
      </c>
      <c r="E221" s="19" t="str">
        <f t="shared" si="37"/>
        <v/>
      </c>
      <c r="F221" s="19" t="str">
        <f t="shared" si="44"/>
        <v/>
      </c>
      <c r="G221" s="19" t="str">
        <f t="shared" si="45"/>
        <v/>
      </c>
      <c r="H221" s="28" t="str">
        <f t="shared" si="38"/>
        <v/>
      </c>
      <c r="I221" s="28" t="str">
        <f t="shared" si="39"/>
        <v/>
      </c>
      <c r="J221" s="3" t="str">
        <f t="shared" si="46"/>
        <v/>
      </c>
      <c r="K221" s="28" t="str">
        <f t="shared" si="40"/>
        <v/>
      </c>
      <c r="L221" s="28" t="str">
        <f t="shared" si="41"/>
        <v/>
      </c>
      <c r="M221" s="3"/>
      <c r="N221" s="3"/>
      <c r="O221" s="3"/>
      <c r="P221" s="3"/>
      <c r="Q221" s="28" t="str">
        <f t="shared" si="42"/>
        <v/>
      </c>
      <c r="R221" s="23"/>
      <c r="AB221" s="3" t="str">
        <f t="shared" si="43"/>
        <v/>
      </c>
      <c r="AC221" s="3" t="str">
        <f>IFERROR(COUNTIF($AB$4:AB221,AB221)+AB221-1,"")</f>
        <v/>
      </c>
    </row>
    <row r="222" spans="1:29" ht="24.75" x14ac:dyDescent="0.2">
      <c r="A222" s="17">
        <v>218</v>
      </c>
      <c r="B222" s="16" t="s">
        <v>275</v>
      </c>
      <c r="C222" s="15"/>
      <c r="D222" s="21" t="str">
        <f t="shared" si="36"/>
        <v/>
      </c>
      <c r="E222" s="19" t="str">
        <f t="shared" si="37"/>
        <v/>
      </c>
      <c r="F222" s="19" t="str">
        <f t="shared" si="44"/>
        <v/>
      </c>
      <c r="G222" s="19" t="str">
        <f t="shared" si="45"/>
        <v/>
      </c>
      <c r="H222" s="28" t="str">
        <f t="shared" si="38"/>
        <v/>
      </c>
      <c r="I222" s="28" t="str">
        <f t="shared" si="39"/>
        <v/>
      </c>
      <c r="J222" s="3" t="str">
        <f t="shared" si="46"/>
        <v/>
      </c>
      <c r="K222" s="28" t="str">
        <f t="shared" si="40"/>
        <v/>
      </c>
      <c r="L222" s="28" t="str">
        <f t="shared" si="41"/>
        <v/>
      </c>
      <c r="M222" s="3"/>
      <c r="N222" s="3"/>
      <c r="O222" s="3"/>
      <c r="P222" s="3"/>
      <c r="Q222" s="28" t="str">
        <f t="shared" si="42"/>
        <v/>
      </c>
      <c r="R222" s="23"/>
      <c r="AB222" s="3" t="str">
        <f t="shared" si="43"/>
        <v/>
      </c>
      <c r="AC222" s="3" t="str">
        <f>IFERROR(COUNTIF($AB$4:AB222,AB222)+AB222-1,"")</f>
        <v/>
      </c>
    </row>
    <row r="223" spans="1:29" ht="24.75" x14ac:dyDescent="0.2">
      <c r="A223" s="17">
        <v>219</v>
      </c>
      <c r="B223" s="16" t="s">
        <v>276</v>
      </c>
      <c r="C223" s="15"/>
      <c r="D223" s="21" t="str">
        <f t="shared" si="36"/>
        <v/>
      </c>
      <c r="E223" s="19" t="str">
        <f t="shared" si="37"/>
        <v/>
      </c>
      <c r="F223" s="19" t="str">
        <f t="shared" si="44"/>
        <v/>
      </c>
      <c r="G223" s="19" t="str">
        <f t="shared" si="45"/>
        <v/>
      </c>
      <c r="H223" s="28" t="str">
        <f t="shared" si="38"/>
        <v/>
      </c>
      <c r="I223" s="28" t="str">
        <f t="shared" si="39"/>
        <v/>
      </c>
      <c r="J223" s="3" t="str">
        <f t="shared" si="46"/>
        <v/>
      </c>
      <c r="K223" s="28" t="str">
        <f t="shared" si="40"/>
        <v/>
      </c>
      <c r="L223" s="28" t="str">
        <f t="shared" si="41"/>
        <v/>
      </c>
      <c r="M223" s="3"/>
      <c r="N223" s="3"/>
      <c r="O223" s="3"/>
      <c r="P223" s="3"/>
      <c r="Q223" s="28" t="str">
        <f t="shared" si="42"/>
        <v/>
      </c>
      <c r="R223" s="23"/>
      <c r="AB223" s="3" t="str">
        <f t="shared" si="43"/>
        <v/>
      </c>
      <c r="AC223" s="3" t="str">
        <f>IFERROR(COUNTIF($AB$4:AB223,AB223)+AB223-1,"")</f>
        <v/>
      </c>
    </row>
    <row r="224" spans="1:29" ht="24.75" x14ac:dyDescent="0.2">
      <c r="A224" s="17">
        <v>220</v>
      </c>
      <c r="B224" s="16" t="s">
        <v>277</v>
      </c>
      <c r="C224" s="15"/>
      <c r="D224" s="21" t="str">
        <f t="shared" si="36"/>
        <v/>
      </c>
      <c r="E224" s="19" t="str">
        <f t="shared" si="37"/>
        <v/>
      </c>
      <c r="F224" s="19" t="str">
        <f t="shared" si="44"/>
        <v/>
      </c>
      <c r="G224" s="19" t="str">
        <f t="shared" si="45"/>
        <v/>
      </c>
      <c r="H224" s="28" t="str">
        <f t="shared" si="38"/>
        <v/>
      </c>
      <c r="I224" s="28" t="str">
        <f t="shared" si="39"/>
        <v/>
      </c>
      <c r="J224" s="3" t="str">
        <f t="shared" si="46"/>
        <v/>
      </c>
      <c r="K224" s="28" t="str">
        <f t="shared" si="40"/>
        <v/>
      </c>
      <c r="L224" s="28" t="str">
        <f t="shared" si="41"/>
        <v/>
      </c>
      <c r="M224" s="3"/>
      <c r="N224" s="3"/>
      <c r="O224" s="3"/>
      <c r="P224" s="3"/>
      <c r="Q224" s="28" t="str">
        <f t="shared" si="42"/>
        <v/>
      </c>
      <c r="R224" s="23"/>
      <c r="AB224" s="3" t="str">
        <f t="shared" si="43"/>
        <v/>
      </c>
      <c r="AC224" s="3" t="str">
        <f>IFERROR(COUNTIF($AB$4:AB224,AB224)+AB224-1,"")</f>
        <v/>
      </c>
    </row>
    <row r="225" spans="1:29" ht="24.75" x14ac:dyDescent="0.2">
      <c r="A225" s="17">
        <v>221</v>
      </c>
      <c r="B225" s="16" t="s">
        <v>278</v>
      </c>
      <c r="C225" s="15"/>
      <c r="D225" s="21" t="str">
        <f t="shared" si="36"/>
        <v/>
      </c>
      <c r="E225" s="19" t="str">
        <f t="shared" si="37"/>
        <v/>
      </c>
      <c r="F225" s="19" t="str">
        <f t="shared" si="44"/>
        <v/>
      </c>
      <c r="G225" s="19" t="str">
        <f t="shared" si="45"/>
        <v/>
      </c>
      <c r="H225" s="28" t="str">
        <f t="shared" si="38"/>
        <v/>
      </c>
      <c r="I225" s="28" t="str">
        <f t="shared" si="39"/>
        <v/>
      </c>
      <c r="J225" s="3" t="str">
        <f t="shared" si="46"/>
        <v/>
      </c>
      <c r="K225" s="28" t="str">
        <f t="shared" si="40"/>
        <v/>
      </c>
      <c r="L225" s="28" t="str">
        <f t="shared" si="41"/>
        <v/>
      </c>
      <c r="M225" s="3"/>
      <c r="N225" s="3"/>
      <c r="O225" s="3"/>
      <c r="P225" s="3"/>
      <c r="Q225" s="28" t="str">
        <f t="shared" si="42"/>
        <v/>
      </c>
      <c r="R225" s="23"/>
      <c r="AB225" s="3" t="str">
        <f t="shared" si="43"/>
        <v/>
      </c>
      <c r="AC225" s="3" t="str">
        <f>IFERROR(COUNTIF($AB$4:AB225,AB225)+AB225-1,"")</f>
        <v/>
      </c>
    </row>
    <row r="226" spans="1:29" ht="24.75" x14ac:dyDescent="0.2">
      <c r="A226" s="17">
        <v>222</v>
      </c>
      <c r="B226" s="16" t="s">
        <v>279</v>
      </c>
      <c r="C226" s="15"/>
      <c r="D226" s="21" t="str">
        <f t="shared" si="36"/>
        <v/>
      </c>
      <c r="E226" s="19" t="str">
        <f t="shared" si="37"/>
        <v/>
      </c>
      <c r="F226" s="19" t="str">
        <f t="shared" si="44"/>
        <v/>
      </c>
      <c r="G226" s="19" t="str">
        <f t="shared" si="45"/>
        <v/>
      </c>
      <c r="H226" s="28" t="str">
        <f t="shared" si="38"/>
        <v/>
      </c>
      <c r="I226" s="28" t="str">
        <f t="shared" si="39"/>
        <v/>
      </c>
      <c r="J226" s="3" t="str">
        <f t="shared" si="46"/>
        <v/>
      </c>
      <c r="K226" s="28" t="str">
        <f t="shared" si="40"/>
        <v/>
      </c>
      <c r="L226" s="28" t="str">
        <f t="shared" si="41"/>
        <v/>
      </c>
      <c r="M226" s="3"/>
      <c r="N226" s="3"/>
      <c r="O226" s="3"/>
      <c r="P226" s="3"/>
      <c r="Q226" s="28" t="str">
        <f t="shared" si="42"/>
        <v/>
      </c>
      <c r="R226" s="23"/>
      <c r="AB226" s="3" t="str">
        <f t="shared" si="43"/>
        <v/>
      </c>
      <c r="AC226" s="3" t="str">
        <f>IFERROR(COUNTIF($AB$4:AB226,AB226)+AB226-1,"")</f>
        <v/>
      </c>
    </row>
    <row r="227" spans="1:29" ht="24.75" x14ac:dyDescent="0.2">
      <c r="A227" s="17">
        <v>223</v>
      </c>
      <c r="B227" s="16" t="s">
        <v>280</v>
      </c>
      <c r="C227" s="15"/>
      <c r="D227" s="21" t="str">
        <f t="shared" si="36"/>
        <v/>
      </c>
      <c r="E227" s="19" t="str">
        <f t="shared" si="37"/>
        <v/>
      </c>
      <c r="F227" s="19" t="str">
        <f t="shared" si="44"/>
        <v/>
      </c>
      <c r="G227" s="19" t="str">
        <f t="shared" si="45"/>
        <v/>
      </c>
      <c r="H227" s="28" t="str">
        <f t="shared" si="38"/>
        <v/>
      </c>
      <c r="I227" s="28" t="str">
        <f t="shared" si="39"/>
        <v/>
      </c>
      <c r="J227" s="3" t="str">
        <f t="shared" si="46"/>
        <v/>
      </c>
      <c r="K227" s="28" t="str">
        <f t="shared" si="40"/>
        <v/>
      </c>
      <c r="L227" s="28" t="str">
        <f t="shared" si="41"/>
        <v/>
      </c>
      <c r="M227" s="3"/>
      <c r="N227" s="3"/>
      <c r="O227" s="3"/>
      <c r="P227" s="3"/>
      <c r="Q227" s="28" t="str">
        <f t="shared" si="42"/>
        <v/>
      </c>
      <c r="R227" s="23"/>
      <c r="AB227" s="3" t="str">
        <f t="shared" si="43"/>
        <v/>
      </c>
      <c r="AC227" s="3" t="str">
        <f>IFERROR(COUNTIF($AB$4:AB227,AB227)+AB227-1,"")</f>
        <v/>
      </c>
    </row>
    <row r="228" spans="1:29" ht="24.75" x14ac:dyDescent="0.2">
      <c r="A228" s="17">
        <v>224</v>
      </c>
      <c r="B228" s="16" t="s">
        <v>281</v>
      </c>
      <c r="C228" s="15"/>
      <c r="D228" s="21" t="str">
        <f t="shared" si="36"/>
        <v/>
      </c>
      <c r="E228" s="19" t="str">
        <f t="shared" si="37"/>
        <v/>
      </c>
      <c r="F228" s="19" t="str">
        <f t="shared" si="44"/>
        <v/>
      </c>
      <c r="G228" s="19" t="str">
        <f t="shared" si="45"/>
        <v/>
      </c>
      <c r="H228" s="28" t="str">
        <f t="shared" si="38"/>
        <v/>
      </c>
      <c r="I228" s="28" t="str">
        <f t="shared" si="39"/>
        <v/>
      </c>
      <c r="J228" s="3" t="str">
        <f t="shared" si="46"/>
        <v/>
      </c>
      <c r="K228" s="28" t="str">
        <f t="shared" si="40"/>
        <v/>
      </c>
      <c r="L228" s="28" t="str">
        <f t="shared" si="41"/>
        <v/>
      </c>
      <c r="M228" s="3"/>
      <c r="N228" s="3"/>
      <c r="O228" s="3"/>
      <c r="P228" s="3"/>
      <c r="Q228" s="28" t="str">
        <f t="shared" si="42"/>
        <v/>
      </c>
      <c r="R228" s="23"/>
      <c r="AB228" s="3" t="str">
        <f t="shared" si="43"/>
        <v/>
      </c>
      <c r="AC228" s="3" t="str">
        <f>IFERROR(COUNTIF($AB$4:AB228,AB228)+AB228-1,"")</f>
        <v/>
      </c>
    </row>
    <row r="229" spans="1:29" ht="24.75" x14ac:dyDescent="0.2">
      <c r="A229" s="17">
        <v>225</v>
      </c>
      <c r="B229" s="16" t="s">
        <v>282</v>
      </c>
      <c r="C229" s="15"/>
      <c r="D229" s="21" t="str">
        <f t="shared" si="36"/>
        <v/>
      </c>
      <c r="E229" s="19" t="str">
        <f t="shared" si="37"/>
        <v/>
      </c>
      <c r="F229" s="19" t="str">
        <f t="shared" si="44"/>
        <v/>
      </c>
      <c r="G229" s="19" t="str">
        <f t="shared" si="45"/>
        <v/>
      </c>
      <c r="H229" s="28" t="str">
        <f t="shared" si="38"/>
        <v/>
      </c>
      <c r="I229" s="28" t="str">
        <f t="shared" si="39"/>
        <v/>
      </c>
      <c r="J229" s="3" t="str">
        <f t="shared" si="46"/>
        <v/>
      </c>
      <c r="K229" s="28" t="str">
        <f t="shared" si="40"/>
        <v/>
      </c>
      <c r="L229" s="28" t="str">
        <f t="shared" si="41"/>
        <v/>
      </c>
      <c r="M229" s="3"/>
      <c r="N229" s="3"/>
      <c r="O229" s="3"/>
      <c r="P229" s="3"/>
      <c r="Q229" s="28" t="str">
        <f t="shared" si="42"/>
        <v/>
      </c>
      <c r="R229" s="23"/>
      <c r="AB229" s="3" t="str">
        <f t="shared" si="43"/>
        <v/>
      </c>
      <c r="AC229" s="3" t="str">
        <f>IFERROR(COUNTIF($AB$4:AB229,AB229)+AB229-1,"")</f>
        <v/>
      </c>
    </row>
    <row r="230" spans="1:29" ht="24.75" x14ac:dyDescent="0.2">
      <c r="A230" s="17">
        <v>226</v>
      </c>
      <c r="B230" s="16" t="s">
        <v>283</v>
      </c>
      <c r="C230" s="15"/>
      <c r="D230" s="21" t="str">
        <f t="shared" si="36"/>
        <v/>
      </c>
      <c r="E230" s="19" t="str">
        <f t="shared" si="37"/>
        <v/>
      </c>
      <c r="F230" s="19" t="str">
        <f t="shared" si="44"/>
        <v/>
      </c>
      <c r="G230" s="19" t="str">
        <f t="shared" si="45"/>
        <v/>
      </c>
      <c r="H230" s="28" t="str">
        <f t="shared" si="38"/>
        <v/>
      </c>
      <c r="I230" s="28" t="str">
        <f t="shared" si="39"/>
        <v/>
      </c>
      <c r="J230" s="3" t="str">
        <f t="shared" si="46"/>
        <v/>
      </c>
      <c r="K230" s="28" t="str">
        <f t="shared" si="40"/>
        <v/>
      </c>
      <c r="L230" s="28" t="str">
        <f t="shared" si="41"/>
        <v/>
      </c>
      <c r="M230" s="3"/>
      <c r="N230" s="3"/>
      <c r="O230" s="3"/>
      <c r="P230" s="3"/>
      <c r="Q230" s="28" t="str">
        <f t="shared" si="42"/>
        <v/>
      </c>
      <c r="R230" s="23"/>
      <c r="AB230" s="3" t="str">
        <f t="shared" si="43"/>
        <v/>
      </c>
      <c r="AC230" s="3" t="str">
        <f>IFERROR(COUNTIF($AB$4:AB230,AB230)+AB230-1,"")</f>
        <v/>
      </c>
    </row>
    <row r="231" spans="1:29" ht="24.75" x14ac:dyDescent="0.2">
      <c r="A231" s="17">
        <v>227</v>
      </c>
      <c r="B231" s="16" t="s">
        <v>284</v>
      </c>
      <c r="C231" s="15"/>
      <c r="D231" s="21" t="str">
        <f t="shared" si="36"/>
        <v/>
      </c>
      <c r="E231" s="19" t="str">
        <f t="shared" si="37"/>
        <v/>
      </c>
      <c r="F231" s="19" t="str">
        <f t="shared" si="44"/>
        <v/>
      </c>
      <c r="G231" s="19" t="str">
        <f t="shared" si="45"/>
        <v/>
      </c>
      <c r="H231" s="28" t="str">
        <f t="shared" si="38"/>
        <v/>
      </c>
      <c r="I231" s="28" t="str">
        <f t="shared" si="39"/>
        <v/>
      </c>
      <c r="J231" s="3" t="str">
        <f t="shared" si="46"/>
        <v/>
      </c>
      <c r="K231" s="28" t="str">
        <f t="shared" si="40"/>
        <v/>
      </c>
      <c r="L231" s="28" t="str">
        <f t="shared" si="41"/>
        <v/>
      </c>
      <c r="M231" s="3"/>
      <c r="N231" s="3"/>
      <c r="O231" s="3"/>
      <c r="P231" s="3"/>
      <c r="Q231" s="28" t="str">
        <f t="shared" si="42"/>
        <v/>
      </c>
      <c r="R231" s="23"/>
      <c r="AB231" s="3" t="str">
        <f t="shared" si="43"/>
        <v/>
      </c>
      <c r="AC231" s="3" t="str">
        <f>IFERROR(COUNTIF($AB$4:AB231,AB231)+AB231-1,"")</f>
        <v/>
      </c>
    </row>
    <row r="232" spans="1:29" ht="24.75" x14ac:dyDescent="0.2">
      <c r="A232" s="17">
        <v>228</v>
      </c>
      <c r="B232" s="16" t="s">
        <v>285</v>
      </c>
      <c r="C232" s="15"/>
      <c r="D232" s="21" t="str">
        <f t="shared" si="36"/>
        <v/>
      </c>
      <c r="E232" s="19" t="str">
        <f t="shared" si="37"/>
        <v/>
      </c>
      <c r="F232" s="19" t="str">
        <f t="shared" si="44"/>
        <v/>
      </c>
      <c r="G232" s="19" t="str">
        <f t="shared" si="45"/>
        <v/>
      </c>
      <c r="H232" s="28" t="str">
        <f t="shared" si="38"/>
        <v/>
      </c>
      <c r="I232" s="28" t="str">
        <f t="shared" si="39"/>
        <v/>
      </c>
      <c r="J232" s="3" t="str">
        <f t="shared" si="46"/>
        <v/>
      </c>
      <c r="K232" s="28" t="str">
        <f t="shared" si="40"/>
        <v/>
      </c>
      <c r="L232" s="28" t="str">
        <f t="shared" si="41"/>
        <v/>
      </c>
      <c r="M232" s="3"/>
      <c r="N232" s="3"/>
      <c r="O232" s="3"/>
      <c r="P232" s="3"/>
      <c r="Q232" s="28" t="str">
        <f t="shared" si="42"/>
        <v/>
      </c>
      <c r="R232" s="23"/>
      <c r="AB232" s="3" t="str">
        <f t="shared" si="43"/>
        <v/>
      </c>
      <c r="AC232" s="3" t="str">
        <f>IFERROR(COUNTIF($AB$4:AB232,AB232)+AB232-1,"")</f>
        <v/>
      </c>
    </row>
    <row r="233" spans="1:29" ht="24.75" x14ac:dyDescent="0.2">
      <c r="A233" s="17">
        <v>229</v>
      </c>
      <c r="B233" s="16" t="s">
        <v>286</v>
      </c>
      <c r="C233" s="15"/>
      <c r="D233" s="21" t="str">
        <f t="shared" si="36"/>
        <v/>
      </c>
      <c r="E233" s="19" t="str">
        <f t="shared" si="37"/>
        <v/>
      </c>
      <c r="F233" s="19" t="str">
        <f t="shared" si="44"/>
        <v/>
      </c>
      <c r="G233" s="19" t="str">
        <f t="shared" si="45"/>
        <v/>
      </c>
      <c r="H233" s="28" t="str">
        <f t="shared" si="38"/>
        <v/>
      </c>
      <c r="I233" s="28" t="str">
        <f t="shared" si="39"/>
        <v/>
      </c>
      <c r="J233" s="3" t="str">
        <f t="shared" si="46"/>
        <v/>
      </c>
      <c r="K233" s="28" t="str">
        <f t="shared" si="40"/>
        <v/>
      </c>
      <c r="L233" s="28" t="str">
        <f t="shared" si="41"/>
        <v/>
      </c>
      <c r="M233" s="3"/>
      <c r="N233" s="3"/>
      <c r="O233" s="3"/>
      <c r="P233" s="3"/>
      <c r="Q233" s="28" t="str">
        <f t="shared" si="42"/>
        <v/>
      </c>
      <c r="R233" s="23"/>
      <c r="AB233" s="3" t="str">
        <f t="shared" si="43"/>
        <v/>
      </c>
      <c r="AC233" s="3" t="str">
        <f>IFERROR(COUNTIF($AB$4:AB233,AB233)+AB233-1,"")</f>
        <v/>
      </c>
    </row>
    <row r="234" spans="1:29" ht="24.75" x14ac:dyDescent="0.2">
      <c r="A234" s="17">
        <v>230</v>
      </c>
      <c r="B234" s="16" t="s">
        <v>287</v>
      </c>
      <c r="C234" s="15"/>
      <c r="D234" s="21" t="str">
        <f t="shared" si="36"/>
        <v/>
      </c>
      <c r="E234" s="19" t="str">
        <f t="shared" si="37"/>
        <v/>
      </c>
      <c r="F234" s="19" t="str">
        <f t="shared" si="44"/>
        <v/>
      </c>
      <c r="G234" s="19" t="str">
        <f t="shared" si="45"/>
        <v/>
      </c>
      <c r="H234" s="28" t="str">
        <f t="shared" si="38"/>
        <v/>
      </c>
      <c r="I234" s="28" t="str">
        <f t="shared" si="39"/>
        <v/>
      </c>
      <c r="J234" s="3" t="str">
        <f t="shared" si="46"/>
        <v/>
      </c>
      <c r="K234" s="28" t="str">
        <f t="shared" si="40"/>
        <v/>
      </c>
      <c r="L234" s="28" t="str">
        <f t="shared" si="41"/>
        <v/>
      </c>
      <c r="M234" s="3"/>
      <c r="N234" s="3"/>
      <c r="O234" s="3"/>
      <c r="P234" s="3"/>
      <c r="Q234" s="28" t="str">
        <f t="shared" si="42"/>
        <v/>
      </c>
      <c r="R234" s="23"/>
      <c r="AB234" s="3" t="str">
        <f t="shared" si="43"/>
        <v/>
      </c>
      <c r="AC234" s="3" t="str">
        <f>IFERROR(COUNTIF($AB$4:AB234,AB234)+AB234-1,"")</f>
        <v/>
      </c>
    </row>
    <row r="235" spans="1:29" ht="24.75" x14ac:dyDescent="0.2">
      <c r="A235" s="17">
        <v>231</v>
      </c>
      <c r="B235" s="16" t="s">
        <v>288</v>
      </c>
      <c r="C235" s="15"/>
      <c r="D235" s="21" t="str">
        <f t="shared" si="36"/>
        <v/>
      </c>
      <c r="E235" s="19" t="str">
        <f t="shared" si="37"/>
        <v/>
      </c>
      <c r="F235" s="19" t="str">
        <f t="shared" si="44"/>
        <v/>
      </c>
      <c r="G235" s="19" t="str">
        <f t="shared" si="45"/>
        <v/>
      </c>
      <c r="H235" s="28" t="str">
        <f t="shared" si="38"/>
        <v/>
      </c>
      <c r="I235" s="28" t="str">
        <f t="shared" si="39"/>
        <v/>
      </c>
      <c r="J235" s="3" t="str">
        <f t="shared" si="46"/>
        <v/>
      </c>
      <c r="K235" s="28" t="str">
        <f t="shared" si="40"/>
        <v/>
      </c>
      <c r="L235" s="28" t="str">
        <f t="shared" si="41"/>
        <v/>
      </c>
      <c r="M235" s="3"/>
      <c r="N235" s="3"/>
      <c r="O235" s="3"/>
      <c r="P235" s="3"/>
      <c r="Q235" s="28" t="str">
        <f t="shared" si="42"/>
        <v/>
      </c>
      <c r="R235" s="23"/>
      <c r="AB235" s="3" t="str">
        <f t="shared" si="43"/>
        <v/>
      </c>
      <c r="AC235" s="3" t="str">
        <f>IFERROR(COUNTIF($AB$4:AB235,AB235)+AB235-1,"")</f>
        <v/>
      </c>
    </row>
    <row r="236" spans="1:29" ht="24.75" x14ac:dyDescent="0.2">
      <c r="A236" s="17">
        <v>232</v>
      </c>
      <c r="B236" s="16" t="s">
        <v>289</v>
      </c>
      <c r="C236" s="15"/>
      <c r="D236" s="21" t="str">
        <f t="shared" si="36"/>
        <v/>
      </c>
      <c r="E236" s="19" t="str">
        <f t="shared" si="37"/>
        <v/>
      </c>
      <c r="F236" s="19" t="str">
        <f t="shared" si="44"/>
        <v/>
      </c>
      <c r="G236" s="19" t="str">
        <f t="shared" si="45"/>
        <v/>
      </c>
      <c r="H236" s="28" t="str">
        <f t="shared" si="38"/>
        <v/>
      </c>
      <c r="I236" s="28" t="str">
        <f t="shared" si="39"/>
        <v/>
      </c>
      <c r="J236" s="3" t="str">
        <f t="shared" si="46"/>
        <v/>
      </c>
      <c r="K236" s="28" t="str">
        <f t="shared" si="40"/>
        <v/>
      </c>
      <c r="L236" s="28" t="str">
        <f t="shared" si="41"/>
        <v/>
      </c>
      <c r="M236" s="3"/>
      <c r="N236" s="3"/>
      <c r="O236" s="3"/>
      <c r="P236" s="3"/>
      <c r="Q236" s="28" t="str">
        <f t="shared" si="42"/>
        <v/>
      </c>
      <c r="R236" s="23"/>
      <c r="AB236" s="3" t="str">
        <f t="shared" si="43"/>
        <v/>
      </c>
      <c r="AC236" s="3" t="str">
        <f>IFERROR(COUNTIF($AB$4:AB236,AB236)+AB236-1,"")</f>
        <v/>
      </c>
    </row>
    <row r="237" spans="1:29" ht="24.75" x14ac:dyDescent="0.2">
      <c r="A237" s="17">
        <v>233</v>
      </c>
      <c r="B237" s="16" t="s">
        <v>290</v>
      </c>
      <c r="C237" s="15"/>
      <c r="D237" s="21" t="str">
        <f t="shared" si="36"/>
        <v/>
      </c>
      <c r="E237" s="19" t="str">
        <f t="shared" si="37"/>
        <v/>
      </c>
      <c r="F237" s="19" t="str">
        <f t="shared" si="44"/>
        <v/>
      </c>
      <c r="G237" s="19" t="str">
        <f t="shared" si="45"/>
        <v/>
      </c>
      <c r="H237" s="28" t="str">
        <f t="shared" si="38"/>
        <v/>
      </c>
      <c r="I237" s="28" t="str">
        <f t="shared" si="39"/>
        <v/>
      </c>
      <c r="J237" s="3" t="str">
        <f t="shared" si="46"/>
        <v/>
      </c>
      <c r="K237" s="28" t="str">
        <f t="shared" si="40"/>
        <v/>
      </c>
      <c r="L237" s="28" t="str">
        <f t="shared" si="41"/>
        <v/>
      </c>
      <c r="M237" s="3"/>
      <c r="N237" s="3"/>
      <c r="O237" s="3"/>
      <c r="P237" s="3"/>
      <c r="Q237" s="28" t="str">
        <f t="shared" si="42"/>
        <v/>
      </c>
      <c r="R237" s="23"/>
      <c r="AB237" s="3" t="str">
        <f t="shared" si="43"/>
        <v/>
      </c>
      <c r="AC237" s="3" t="str">
        <f>IFERROR(COUNTIF($AB$4:AB237,AB237)+AB237-1,"")</f>
        <v/>
      </c>
    </row>
    <row r="238" spans="1:29" ht="24.75" x14ac:dyDescent="0.2">
      <c r="A238" s="17">
        <v>234</v>
      </c>
      <c r="B238" s="16" t="s">
        <v>291</v>
      </c>
      <c r="C238" s="15"/>
      <c r="D238" s="21" t="str">
        <f t="shared" si="36"/>
        <v/>
      </c>
      <c r="E238" s="19" t="str">
        <f t="shared" si="37"/>
        <v/>
      </c>
      <c r="F238" s="19" t="str">
        <f t="shared" si="44"/>
        <v/>
      </c>
      <c r="G238" s="19" t="str">
        <f t="shared" si="45"/>
        <v/>
      </c>
      <c r="H238" s="28" t="str">
        <f t="shared" si="38"/>
        <v/>
      </c>
      <c r="I238" s="28" t="str">
        <f t="shared" si="39"/>
        <v/>
      </c>
      <c r="J238" s="3" t="str">
        <f t="shared" si="46"/>
        <v/>
      </c>
      <c r="K238" s="28" t="str">
        <f t="shared" si="40"/>
        <v/>
      </c>
      <c r="L238" s="28" t="str">
        <f t="shared" si="41"/>
        <v/>
      </c>
      <c r="M238" s="3"/>
      <c r="N238" s="3"/>
      <c r="O238" s="3"/>
      <c r="P238" s="3"/>
      <c r="Q238" s="28" t="str">
        <f t="shared" si="42"/>
        <v/>
      </c>
      <c r="R238" s="23"/>
      <c r="AB238" s="3" t="str">
        <f t="shared" si="43"/>
        <v/>
      </c>
      <c r="AC238" s="3" t="str">
        <f>IFERROR(COUNTIF($AB$4:AB238,AB238)+AB238-1,"")</f>
        <v/>
      </c>
    </row>
    <row r="239" spans="1:29" ht="24.75" x14ac:dyDescent="0.2">
      <c r="A239" s="17">
        <v>235</v>
      </c>
      <c r="B239" s="16" t="s">
        <v>292</v>
      </c>
      <c r="C239" s="15"/>
      <c r="D239" s="21" t="str">
        <f t="shared" si="36"/>
        <v/>
      </c>
      <c r="E239" s="19" t="str">
        <f t="shared" si="37"/>
        <v/>
      </c>
      <c r="F239" s="19" t="str">
        <f t="shared" si="44"/>
        <v/>
      </c>
      <c r="G239" s="19" t="str">
        <f t="shared" si="45"/>
        <v/>
      </c>
      <c r="H239" s="28" t="str">
        <f t="shared" si="38"/>
        <v/>
      </c>
      <c r="I239" s="28" t="str">
        <f t="shared" si="39"/>
        <v/>
      </c>
      <c r="J239" s="3" t="str">
        <f t="shared" si="46"/>
        <v/>
      </c>
      <c r="K239" s="28" t="str">
        <f t="shared" si="40"/>
        <v/>
      </c>
      <c r="L239" s="28" t="str">
        <f t="shared" si="41"/>
        <v/>
      </c>
      <c r="M239" s="3"/>
      <c r="N239" s="3"/>
      <c r="O239" s="3"/>
      <c r="P239" s="3"/>
      <c r="Q239" s="28" t="str">
        <f t="shared" si="42"/>
        <v/>
      </c>
      <c r="R239" s="23"/>
      <c r="AB239" s="3" t="str">
        <f t="shared" si="43"/>
        <v/>
      </c>
      <c r="AC239" s="3" t="str">
        <f>IFERROR(COUNTIF($AB$4:AB239,AB239)+AB239-1,"")</f>
        <v/>
      </c>
    </row>
    <row r="240" spans="1:29" ht="24.75" x14ac:dyDescent="0.2">
      <c r="A240" s="17">
        <v>236</v>
      </c>
      <c r="B240" s="16" t="s">
        <v>293</v>
      </c>
      <c r="C240" s="15"/>
      <c r="D240" s="21" t="str">
        <f t="shared" si="36"/>
        <v/>
      </c>
      <c r="E240" s="19" t="str">
        <f t="shared" si="37"/>
        <v/>
      </c>
      <c r="F240" s="19" t="str">
        <f t="shared" si="44"/>
        <v/>
      </c>
      <c r="G240" s="19" t="str">
        <f t="shared" si="45"/>
        <v/>
      </c>
      <c r="H240" s="28" t="str">
        <f t="shared" si="38"/>
        <v/>
      </c>
      <c r="I240" s="28" t="str">
        <f t="shared" si="39"/>
        <v/>
      </c>
      <c r="J240" s="3" t="str">
        <f t="shared" si="46"/>
        <v/>
      </c>
      <c r="K240" s="28" t="str">
        <f t="shared" si="40"/>
        <v/>
      </c>
      <c r="L240" s="28" t="str">
        <f t="shared" si="41"/>
        <v/>
      </c>
      <c r="M240" s="3"/>
      <c r="N240" s="3"/>
      <c r="O240" s="3"/>
      <c r="P240" s="3"/>
      <c r="Q240" s="28" t="str">
        <f t="shared" si="42"/>
        <v/>
      </c>
      <c r="R240" s="23"/>
      <c r="AB240" s="3" t="str">
        <f t="shared" si="43"/>
        <v/>
      </c>
      <c r="AC240" s="3" t="str">
        <f>IFERROR(COUNTIF($AB$4:AB240,AB240)+AB240-1,"")</f>
        <v/>
      </c>
    </row>
    <row r="241" spans="1:29" ht="24.75" x14ac:dyDescent="0.2">
      <c r="A241" s="17">
        <v>237</v>
      </c>
      <c r="B241" s="16" t="s">
        <v>294</v>
      </c>
      <c r="C241" s="15"/>
      <c r="D241" s="21" t="str">
        <f t="shared" si="36"/>
        <v/>
      </c>
      <c r="E241" s="19" t="str">
        <f t="shared" si="37"/>
        <v/>
      </c>
      <c r="F241" s="19" t="str">
        <f t="shared" si="44"/>
        <v/>
      </c>
      <c r="G241" s="19" t="str">
        <f t="shared" si="45"/>
        <v/>
      </c>
      <c r="H241" s="28" t="str">
        <f t="shared" si="38"/>
        <v/>
      </c>
      <c r="I241" s="28" t="str">
        <f t="shared" si="39"/>
        <v/>
      </c>
      <c r="J241" s="3" t="str">
        <f t="shared" si="46"/>
        <v/>
      </c>
      <c r="K241" s="28" t="str">
        <f t="shared" si="40"/>
        <v/>
      </c>
      <c r="L241" s="28" t="str">
        <f t="shared" si="41"/>
        <v/>
      </c>
      <c r="M241" s="3"/>
      <c r="N241" s="3"/>
      <c r="O241" s="3"/>
      <c r="P241" s="3"/>
      <c r="Q241" s="28" t="str">
        <f t="shared" si="42"/>
        <v/>
      </c>
      <c r="R241" s="23"/>
      <c r="AB241" s="3" t="str">
        <f t="shared" si="43"/>
        <v/>
      </c>
      <c r="AC241" s="3" t="str">
        <f>IFERROR(COUNTIF($AB$4:AB241,AB241)+AB241-1,"")</f>
        <v/>
      </c>
    </row>
    <row r="242" spans="1:29" ht="24.75" x14ac:dyDescent="0.2">
      <c r="A242" s="17">
        <v>238</v>
      </c>
      <c r="B242" s="16" t="s">
        <v>295</v>
      </c>
      <c r="C242" s="15"/>
      <c r="D242" s="21" t="str">
        <f t="shared" si="36"/>
        <v/>
      </c>
      <c r="E242" s="19" t="str">
        <f t="shared" si="37"/>
        <v/>
      </c>
      <c r="F242" s="19" t="str">
        <f t="shared" si="44"/>
        <v/>
      </c>
      <c r="G242" s="19" t="str">
        <f t="shared" si="45"/>
        <v/>
      </c>
      <c r="H242" s="28" t="str">
        <f t="shared" si="38"/>
        <v/>
      </c>
      <c r="I242" s="28" t="str">
        <f t="shared" si="39"/>
        <v/>
      </c>
      <c r="J242" s="3" t="str">
        <f t="shared" si="46"/>
        <v/>
      </c>
      <c r="K242" s="28" t="str">
        <f t="shared" si="40"/>
        <v/>
      </c>
      <c r="L242" s="28" t="str">
        <f t="shared" si="41"/>
        <v/>
      </c>
      <c r="M242" s="3"/>
      <c r="N242" s="3"/>
      <c r="O242" s="3"/>
      <c r="P242" s="3"/>
      <c r="Q242" s="28" t="str">
        <f t="shared" si="42"/>
        <v/>
      </c>
      <c r="R242" s="23"/>
      <c r="AB242" s="3" t="str">
        <f t="shared" si="43"/>
        <v/>
      </c>
      <c r="AC242" s="3" t="str">
        <f>IFERROR(COUNTIF($AB$4:AB242,AB242)+AB242-1,"")</f>
        <v/>
      </c>
    </row>
    <row r="243" spans="1:29" ht="24.75" x14ac:dyDescent="0.2">
      <c r="A243" s="17">
        <v>239</v>
      </c>
      <c r="B243" s="16" t="s">
        <v>296</v>
      </c>
      <c r="C243" s="15"/>
      <c r="D243" s="21" t="str">
        <f t="shared" si="36"/>
        <v/>
      </c>
      <c r="E243" s="19" t="str">
        <f t="shared" si="37"/>
        <v/>
      </c>
      <c r="F243" s="19" t="str">
        <f t="shared" si="44"/>
        <v/>
      </c>
      <c r="G243" s="19" t="str">
        <f t="shared" si="45"/>
        <v/>
      </c>
      <c r="H243" s="28" t="str">
        <f t="shared" si="38"/>
        <v/>
      </c>
      <c r="I243" s="28" t="str">
        <f t="shared" si="39"/>
        <v/>
      </c>
      <c r="J243" s="3" t="str">
        <f t="shared" si="46"/>
        <v/>
      </c>
      <c r="K243" s="28" t="str">
        <f t="shared" si="40"/>
        <v/>
      </c>
      <c r="L243" s="28" t="str">
        <f t="shared" si="41"/>
        <v/>
      </c>
      <c r="M243" s="3"/>
      <c r="N243" s="3"/>
      <c r="O243" s="3"/>
      <c r="P243" s="3"/>
      <c r="Q243" s="28" t="str">
        <f t="shared" si="42"/>
        <v/>
      </c>
      <c r="R243" s="23"/>
      <c r="AB243" s="3" t="str">
        <f t="shared" si="43"/>
        <v/>
      </c>
      <c r="AC243" s="3" t="str">
        <f>IFERROR(COUNTIF($AB$4:AB243,AB243)+AB243-1,"")</f>
        <v/>
      </c>
    </row>
    <row r="244" spans="1:29" ht="24.75" x14ac:dyDescent="0.2">
      <c r="A244" s="17">
        <v>240</v>
      </c>
      <c r="B244" s="16" t="s">
        <v>297</v>
      </c>
      <c r="C244" s="15"/>
      <c r="D244" s="21" t="str">
        <f t="shared" si="36"/>
        <v/>
      </c>
      <c r="E244" s="19" t="str">
        <f t="shared" si="37"/>
        <v/>
      </c>
      <c r="F244" s="19" t="str">
        <f t="shared" si="44"/>
        <v/>
      </c>
      <c r="G244" s="19" t="str">
        <f t="shared" si="45"/>
        <v/>
      </c>
      <c r="H244" s="28" t="str">
        <f t="shared" si="38"/>
        <v/>
      </c>
      <c r="I244" s="28" t="str">
        <f t="shared" si="39"/>
        <v/>
      </c>
      <c r="J244" s="3" t="str">
        <f t="shared" si="46"/>
        <v/>
      </c>
      <c r="K244" s="28" t="str">
        <f t="shared" si="40"/>
        <v/>
      </c>
      <c r="L244" s="28" t="str">
        <f t="shared" si="41"/>
        <v/>
      </c>
      <c r="M244" s="3"/>
      <c r="N244" s="3"/>
      <c r="O244" s="3"/>
      <c r="P244" s="3"/>
      <c r="Q244" s="28" t="str">
        <f t="shared" si="42"/>
        <v/>
      </c>
      <c r="R244" s="23"/>
      <c r="AB244" s="3" t="str">
        <f t="shared" si="43"/>
        <v/>
      </c>
      <c r="AC244" s="3" t="str">
        <f>IFERROR(COUNTIF($AB$4:AB244,AB244)+AB244-1,"")</f>
        <v/>
      </c>
    </row>
    <row r="245" spans="1:29" ht="24.75" x14ac:dyDescent="0.2">
      <c r="A245" s="17">
        <v>241</v>
      </c>
      <c r="B245" s="16" t="s">
        <v>298</v>
      </c>
      <c r="C245" s="15"/>
      <c r="D245" s="21" t="str">
        <f t="shared" si="36"/>
        <v/>
      </c>
      <c r="E245" s="19" t="str">
        <f t="shared" si="37"/>
        <v/>
      </c>
      <c r="F245" s="19" t="str">
        <f t="shared" si="44"/>
        <v/>
      </c>
      <c r="G245" s="19" t="str">
        <f t="shared" si="45"/>
        <v/>
      </c>
      <c r="H245" s="28" t="str">
        <f t="shared" si="38"/>
        <v/>
      </c>
      <c r="I245" s="28" t="str">
        <f t="shared" si="39"/>
        <v/>
      </c>
      <c r="J245" s="3" t="str">
        <f t="shared" si="46"/>
        <v/>
      </c>
      <c r="K245" s="28" t="str">
        <f t="shared" si="40"/>
        <v/>
      </c>
      <c r="L245" s="28" t="str">
        <f t="shared" si="41"/>
        <v/>
      </c>
      <c r="M245" s="3"/>
      <c r="N245" s="3"/>
      <c r="O245" s="3"/>
      <c r="P245" s="3"/>
      <c r="Q245" s="28" t="str">
        <f t="shared" si="42"/>
        <v/>
      </c>
      <c r="R245" s="23"/>
      <c r="AB245" s="3" t="str">
        <f t="shared" si="43"/>
        <v/>
      </c>
      <c r="AC245" s="3" t="str">
        <f>IFERROR(COUNTIF($AB$4:AB245,AB245)+AB245-1,"")</f>
        <v/>
      </c>
    </row>
    <row r="246" spans="1:29" ht="24.75" x14ac:dyDescent="0.2">
      <c r="A246" s="17">
        <v>242</v>
      </c>
      <c r="B246" s="16" t="s">
        <v>299</v>
      </c>
      <c r="C246" s="15"/>
      <c r="D246" s="21" t="str">
        <f t="shared" si="36"/>
        <v/>
      </c>
      <c r="E246" s="19" t="str">
        <f t="shared" si="37"/>
        <v/>
      </c>
      <c r="F246" s="19" t="str">
        <f t="shared" si="44"/>
        <v/>
      </c>
      <c r="G246" s="19" t="str">
        <f t="shared" si="45"/>
        <v/>
      </c>
      <c r="H246" s="28" t="str">
        <f t="shared" si="38"/>
        <v/>
      </c>
      <c r="I246" s="28" t="str">
        <f t="shared" si="39"/>
        <v/>
      </c>
      <c r="J246" s="3" t="str">
        <f t="shared" si="46"/>
        <v/>
      </c>
      <c r="K246" s="28" t="str">
        <f t="shared" si="40"/>
        <v/>
      </c>
      <c r="L246" s="28" t="str">
        <f t="shared" si="41"/>
        <v/>
      </c>
      <c r="M246" s="3"/>
      <c r="N246" s="3"/>
      <c r="O246" s="3"/>
      <c r="P246" s="3"/>
      <c r="Q246" s="28" t="str">
        <f t="shared" si="42"/>
        <v/>
      </c>
      <c r="R246" s="23"/>
      <c r="AB246" s="3" t="str">
        <f t="shared" si="43"/>
        <v/>
      </c>
      <c r="AC246" s="3" t="str">
        <f>IFERROR(COUNTIF($AB$4:AB246,AB246)+AB246-1,"")</f>
        <v/>
      </c>
    </row>
    <row r="247" spans="1:29" ht="24.75" x14ac:dyDescent="0.2">
      <c r="A247" s="17">
        <v>243</v>
      </c>
      <c r="B247" s="16" t="s">
        <v>300</v>
      </c>
      <c r="C247" s="15"/>
      <c r="D247" s="21" t="str">
        <f t="shared" si="36"/>
        <v/>
      </c>
      <c r="E247" s="19" t="str">
        <f t="shared" si="37"/>
        <v/>
      </c>
      <c r="F247" s="19" t="str">
        <f t="shared" si="44"/>
        <v/>
      </c>
      <c r="G247" s="19" t="str">
        <f t="shared" si="45"/>
        <v/>
      </c>
      <c r="H247" s="28" t="str">
        <f t="shared" si="38"/>
        <v/>
      </c>
      <c r="I247" s="28" t="str">
        <f t="shared" si="39"/>
        <v/>
      </c>
      <c r="J247" s="3" t="str">
        <f t="shared" si="46"/>
        <v/>
      </c>
      <c r="K247" s="28" t="str">
        <f t="shared" si="40"/>
        <v/>
      </c>
      <c r="L247" s="28" t="str">
        <f t="shared" si="41"/>
        <v/>
      </c>
      <c r="M247" s="3"/>
      <c r="N247" s="3"/>
      <c r="O247" s="3"/>
      <c r="P247" s="3"/>
      <c r="Q247" s="28" t="str">
        <f t="shared" si="42"/>
        <v/>
      </c>
      <c r="R247" s="23"/>
      <c r="AB247" s="3" t="str">
        <f t="shared" si="43"/>
        <v/>
      </c>
      <c r="AC247" s="3" t="str">
        <f>IFERROR(COUNTIF($AB$4:AB247,AB247)+AB247-1,"")</f>
        <v/>
      </c>
    </row>
    <row r="248" spans="1:29" ht="24.75" x14ac:dyDescent="0.2">
      <c r="A248" s="17">
        <v>244</v>
      </c>
      <c r="B248" s="16" t="s">
        <v>301</v>
      </c>
      <c r="C248" s="15"/>
      <c r="D248" s="21" t="str">
        <f t="shared" si="36"/>
        <v/>
      </c>
      <c r="E248" s="19" t="str">
        <f t="shared" si="37"/>
        <v/>
      </c>
      <c r="F248" s="19" t="str">
        <f t="shared" si="44"/>
        <v/>
      </c>
      <c r="G248" s="19" t="str">
        <f t="shared" si="45"/>
        <v/>
      </c>
      <c r="H248" s="28" t="str">
        <f t="shared" si="38"/>
        <v/>
      </c>
      <c r="I248" s="28" t="str">
        <f t="shared" si="39"/>
        <v/>
      </c>
      <c r="J248" s="3" t="str">
        <f t="shared" si="46"/>
        <v/>
      </c>
      <c r="K248" s="28" t="str">
        <f t="shared" si="40"/>
        <v/>
      </c>
      <c r="L248" s="28" t="str">
        <f t="shared" si="41"/>
        <v/>
      </c>
      <c r="M248" s="3"/>
      <c r="N248" s="3"/>
      <c r="O248" s="3"/>
      <c r="P248" s="3"/>
      <c r="Q248" s="28" t="str">
        <f t="shared" si="42"/>
        <v/>
      </c>
      <c r="R248" s="23"/>
      <c r="AB248" s="3" t="str">
        <f t="shared" si="43"/>
        <v/>
      </c>
      <c r="AC248" s="3" t="str">
        <f>IFERROR(COUNTIF($AB$4:AB248,AB248)+AB248-1,"")</f>
        <v/>
      </c>
    </row>
    <row r="249" spans="1:29" ht="24.75" x14ac:dyDescent="0.2">
      <c r="A249" s="17">
        <v>245</v>
      </c>
      <c r="B249" s="16" t="s">
        <v>302</v>
      </c>
      <c r="C249" s="15"/>
      <c r="D249" s="21" t="str">
        <f t="shared" si="36"/>
        <v/>
      </c>
      <c r="E249" s="19" t="str">
        <f t="shared" si="37"/>
        <v/>
      </c>
      <c r="F249" s="19" t="str">
        <f t="shared" si="44"/>
        <v/>
      </c>
      <c r="G249" s="19" t="str">
        <f t="shared" si="45"/>
        <v/>
      </c>
      <c r="H249" s="28" t="str">
        <f t="shared" si="38"/>
        <v/>
      </c>
      <c r="I249" s="28" t="str">
        <f t="shared" si="39"/>
        <v/>
      </c>
      <c r="J249" s="3" t="str">
        <f t="shared" si="46"/>
        <v/>
      </c>
      <c r="K249" s="28" t="str">
        <f t="shared" si="40"/>
        <v/>
      </c>
      <c r="L249" s="28" t="str">
        <f t="shared" si="41"/>
        <v/>
      </c>
      <c r="M249" s="3"/>
      <c r="N249" s="3"/>
      <c r="O249" s="3"/>
      <c r="P249" s="3"/>
      <c r="Q249" s="28" t="str">
        <f t="shared" si="42"/>
        <v/>
      </c>
      <c r="R249" s="23"/>
      <c r="AB249" s="3" t="str">
        <f t="shared" si="43"/>
        <v/>
      </c>
      <c r="AC249" s="3" t="str">
        <f>IFERROR(COUNTIF($AB$4:AB249,AB249)+AB249-1,"")</f>
        <v/>
      </c>
    </row>
    <row r="250" spans="1:29" ht="24.75" x14ac:dyDescent="0.2">
      <c r="A250" s="17">
        <v>246</v>
      </c>
      <c r="B250" s="16" t="s">
        <v>303</v>
      </c>
      <c r="C250" s="15"/>
      <c r="D250" s="21" t="str">
        <f t="shared" si="36"/>
        <v/>
      </c>
      <c r="E250" s="19" t="str">
        <f t="shared" si="37"/>
        <v/>
      </c>
      <c r="F250" s="19" t="str">
        <f t="shared" si="44"/>
        <v/>
      </c>
      <c r="G250" s="19" t="str">
        <f t="shared" si="45"/>
        <v/>
      </c>
      <c r="H250" s="28" t="str">
        <f t="shared" si="38"/>
        <v/>
      </c>
      <c r="I250" s="28" t="str">
        <f t="shared" si="39"/>
        <v/>
      </c>
      <c r="J250" s="3" t="str">
        <f t="shared" si="46"/>
        <v/>
      </c>
      <c r="K250" s="28" t="str">
        <f t="shared" si="40"/>
        <v/>
      </c>
      <c r="L250" s="28" t="str">
        <f t="shared" si="41"/>
        <v/>
      </c>
      <c r="M250" s="3"/>
      <c r="N250" s="3"/>
      <c r="O250" s="3"/>
      <c r="P250" s="3"/>
      <c r="Q250" s="28" t="str">
        <f t="shared" si="42"/>
        <v/>
      </c>
      <c r="R250" s="23"/>
      <c r="AB250" s="3" t="str">
        <f t="shared" si="43"/>
        <v/>
      </c>
      <c r="AC250" s="3" t="str">
        <f>IFERROR(COUNTIF($AB$4:AB250,AB250)+AB250-1,"")</f>
        <v/>
      </c>
    </row>
    <row r="251" spans="1:29" ht="24.75" x14ac:dyDescent="0.2">
      <c r="A251" s="17">
        <v>247</v>
      </c>
      <c r="B251" s="16" t="s">
        <v>304</v>
      </c>
      <c r="C251" s="15"/>
      <c r="D251" s="21" t="str">
        <f t="shared" si="36"/>
        <v/>
      </c>
      <c r="E251" s="19" t="str">
        <f t="shared" si="37"/>
        <v/>
      </c>
      <c r="F251" s="19" t="str">
        <f t="shared" si="44"/>
        <v/>
      </c>
      <c r="G251" s="19" t="str">
        <f t="shared" si="45"/>
        <v/>
      </c>
      <c r="H251" s="28" t="str">
        <f t="shared" si="38"/>
        <v/>
      </c>
      <c r="I251" s="28" t="str">
        <f t="shared" si="39"/>
        <v/>
      </c>
      <c r="J251" s="3" t="str">
        <f t="shared" si="46"/>
        <v/>
      </c>
      <c r="K251" s="28" t="str">
        <f t="shared" si="40"/>
        <v/>
      </c>
      <c r="L251" s="28" t="str">
        <f t="shared" si="41"/>
        <v/>
      </c>
      <c r="M251" s="3"/>
      <c r="N251" s="3"/>
      <c r="O251" s="3"/>
      <c r="P251" s="3"/>
      <c r="Q251" s="28" t="str">
        <f t="shared" si="42"/>
        <v/>
      </c>
      <c r="R251" s="23"/>
      <c r="AB251" s="3" t="str">
        <f t="shared" si="43"/>
        <v/>
      </c>
      <c r="AC251" s="3" t="str">
        <f>IFERROR(COUNTIF($AB$4:AB251,AB251)+AB251-1,"")</f>
        <v/>
      </c>
    </row>
    <row r="252" spans="1:29" ht="24.75" x14ac:dyDescent="0.2">
      <c r="A252" s="17">
        <v>248</v>
      </c>
      <c r="B252" s="16" t="s">
        <v>305</v>
      </c>
      <c r="C252" s="15"/>
      <c r="D252" s="21" t="str">
        <f t="shared" si="36"/>
        <v/>
      </c>
      <c r="E252" s="19" t="str">
        <f t="shared" si="37"/>
        <v/>
      </c>
      <c r="F252" s="19" t="str">
        <f t="shared" si="44"/>
        <v/>
      </c>
      <c r="G252" s="19" t="str">
        <f t="shared" si="45"/>
        <v/>
      </c>
      <c r="H252" s="28" t="str">
        <f t="shared" si="38"/>
        <v/>
      </c>
      <c r="I252" s="28" t="str">
        <f t="shared" si="39"/>
        <v/>
      </c>
      <c r="J252" s="3" t="str">
        <f t="shared" si="46"/>
        <v/>
      </c>
      <c r="K252" s="28" t="str">
        <f t="shared" si="40"/>
        <v/>
      </c>
      <c r="L252" s="28" t="str">
        <f t="shared" si="41"/>
        <v/>
      </c>
      <c r="M252" s="3"/>
      <c r="N252" s="3"/>
      <c r="O252" s="3"/>
      <c r="P252" s="3"/>
      <c r="Q252" s="28" t="str">
        <f t="shared" si="42"/>
        <v/>
      </c>
      <c r="R252" s="23"/>
      <c r="AB252" s="3" t="str">
        <f t="shared" si="43"/>
        <v/>
      </c>
      <c r="AC252" s="3" t="str">
        <f>IFERROR(COUNTIF($AB$4:AB252,AB252)+AB252-1,"")</f>
        <v/>
      </c>
    </row>
    <row r="253" spans="1:29" ht="24.75" x14ac:dyDescent="0.2">
      <c r="A253" s="17">
        <v>249</v>
      </c>
      <c r="B253" s="16" t="s">
        <v>306</v>
      </c>
      <c r="C253" s="15"/>
      <c r="D253" s="21" t="str">
        <f t="shared" si="36"/>
        <v/>
      </c>
      <c r="E253" s="19" t="str">
        <f t="shared" si="37"/>
        <v/>
      </c>
      <c r="F253" s="19" t="str">
        <f t="shared" si="44"/>
        <v/>
      </c>
      <c r="G253" s="19" t="str">
        <f t="shared" si="45"/>
        <v/>
      </c>
      <c r="H253" s="28" t="str">
        <f t="shared" si="38"/>
        <v/>
      </c>
      <c r="I253" s="28" t="str">
        <f t="shared" si="39"/>
        <v/>
      </c>
      <c r="J253" s="3" t="str">
        <f t="shared" si="46"/>
        <v/>
      </c>
      <c r="K253" s="28" t="str">
        <f t="shared" si="40"/>
        <v/>
      </c>
      <c r="L253" s="28" t="str">
        <f t="shared" si="41"/>
        <v/>
      </c>
      <c r="M253" s="3"/>
      <c r="N253" s="3"/>
      <c r="O253" s="3"/>
      <c r="P253" s="3"/>
      <c r="Q253" s="28" t="str">
        <f t="shared" si="42"/>
        <v/>
      </c>
      <c r="R253" s="23"/>
      <c r="AB253" s="3" t="str">
        <f t="shared" si="43"/>
        <v/>
      </c>
      <c r="AC253" s="3" t="str">
        <f>IFERROR(COUNTIF($AB$4:AB253,AB253)+AB253-1,"")</f>
        <v/>
      </c>
    </row>
    <row r="254" spans="1:29" ht="24.75" x14ac:dyDescent="0.2">
      <c r="A254" s="17">
        <v>250</v>
      </c>
      <c r="B254" s="16" t="s">
        <v>307</v>
      </c>
      <c r="C254" s="15"/>
      <c r="D254" s="21" t="str">
        <f t="shared" si="36"/>
        <v/>
      </c>
      <c r="E254" s="19" t="str">
        <f t="shared" si="37"/>
        <v/>
      </c>
      <c r="F254" s="19" t="str">
        <f t="shared" si="44"/>
        <v/>
      </c>
      <c r="G254" s="19" t="str">
        <f t="shared" si="45"/>
        <v/>
      </c>
      <c r="H254" s="28" t="str">
        <f t="shared" si="38"/>
        <v/>
      </c>
      <c r="I254" s="28" t="str">
        <f t="shared" si="39"/>
        <v/>
      </c>
      <c r="J254" s="3" t="str">
        <f t="shared" si="46"/>
        <v/>
      </c>
      <c r="K254" s="28" t="str">
        <f t="shared" si="40"/>
        <v/>
      </c>
      <c r="L254" s="28" t="str">
        <f t="shared" si="41"/>
        <v/>
      </c>
      <c r="M254" s="3"/>
      <c r="N254" s="3"/>
      <c r="O254" s="3"/>
      <c r="P254" s="3"/>
      <c r="Q254" s="28" t="str">
        <f t="shared" si="42"/>
        <v/>
      </c>
      <c r="R254" s="23"/>
      <c r="AB254" s="3" t="str">
        <f t="shared" si="43"/>
        <v/>
      </c>
      <c r="AC254" s="3" t="str">
        <f>IFERROR(COUNTIF($AB$4:AB254,AB254)+AB254-1,"")</f>
        <v/>
      </c>
    </row>
    <row r="255" spans="1:29" ht="24.75" x14ac:dyDescent="0.2">
      <c r="A255" s="17">
        <v>251</v>
      </c>
      <c r="B255" s="16" t="s">
        <v>308</v>
      </c>
      <c r="C255" s="15"/>
      <c r="D255" s="21" t="str">
        <f t="shared" si="36"/>
        <v/>
      </c>
      <c r="E255" s="19" t="str">
        <f t="shared" si="37"/>
        <v/>
      </c>
      <c r="F255" s="19" t="str">
        <f t="shared" si="44"/>
        <v/>
      </c>
      <c r="G255" s="19" t="str">
        <f t="shared" si="45"/>
        <v/>
      </c>
      <c r="H255" s="28" t="str">
        <f t="shared" si="38"/>
        <v/>
      </c>
      <c r="I255" s="28" t="str">
        <f t="shared" si="39"/>
        <v/>
      </c>
      <c r="J255" s="3" t="str">
        <f t="shared" si="46"/>
        <v/>
      </c>
      <c r="K255" s="28" t="str">
        <f t="shared" si="40"/>
        <v/>
      </c>
      <c r="L255" s="28" t="str">
        <f t="shared" si="41"/>
        <v/>
      </c>
      <c r="M255" s="3"/>
      <c r="N255" s="3"/>
      <c r="O255" s="3"/>
      <c r="P255" s="3"/>
      <c r="Q255" s="28" t="str">
        <f t="shared" si="42"/>
        <v/>
      </c>
      <c r="R255" s="23"/>
      <c r="AB255" s="3" t="str">
        <f t="shared" si="43"/>
        <v/>
      </c>
      <c r="AC255" s="3" t="str">
        <f>IFERROR(COUNTIF($AB$4:AB255,AB255)+AB255-1,"")</f>
        <v/>
      </c>
    </row>
    <row r="256" spans="1:29" ht="24.75" x14ac:dyDescent="0.2">
      <c r="A256" s="17">
        <v>252</v>
      </c>
      <c r="B256" s="16" t="s">
        <v>309</v>
      </c>
      <c r="C256" s="15"/>
      <c r="D256" s="21" t="str">
        <f t="shared" si="36"/>
        <v/>
      </c>
      <c r="E256" s="19" t="str">
        <f t="shared" si="37"/>
        <v/>
      </c>
      <c r="F256" s="19" t="str">
        <f t="shared" si="44"/>
        <v/>
      </c>
      <c r="G256" s="19" t="str">
        <f t="shared" si="45"/>
        <v/>
      </c>
      <c r="H256" s="28" t="str">
        <f t="shared" si="38"/>
        <v/>
      </c>
      <c r="I256" s="28" t="str">
        <f t="shared" si="39"/>
        <v/>
      </c>
      <c r="J256" s="3" t="str">
        <f t="shared" si="46"/>
        <v/>
      </c>
      <c r="K256" s="28" t="str">
        <f t="shared" si="40"/>
        <v/>
      </c>
      <c r="L256" s="28" t="str">
        <f t="shared" si="41"/>
        <v/>
      </c>
      <c r="M256" s="3"/>
      <c r="N256" s="3"/>
      <c r="O256" s="3"/>
      <c r="P256" s="3"/>
      <c r="Q256" s="28" t="str">
        <f t="shared" si="42"/>
        <v/>
      </c>
      <c r="R256" s="23"/>
      <c r="AB256" s="3" t="str">
        <f t="shared" si="43"/>
        <v/>
      </c>
      <c r="AC256" s="3" t="str">
        <f>IFERROR(COUNTIF($AB$4:AB256,AB256)+AB256-1,"")</f>
        <v/>
      </c>
    </row>
    <row r="257" spans="1:29" ht="24.75" x14ac:dyDescent="0.2">
      <c r="A257" s="17">
        <v>253</v>
      </c>
      <c r="B257" s="16" t="s">
        <v>310</v>
      </c>
      <c r="C257" s="15"/>
      <c r="D257" s="21" t="str">
        <f t="shared" si="36"/>
        <v/>
      </c>
      <c r="E257" s="19" t="str">
        <f t="shared" si="37"/>
        <v/>
      </c>
      <c r="F257" s="19" t="str">
        <f t="shared" si="44"/>
        <v/>
      </c>
      <c r="G257" s="19" t="str">
        <f t="shared" si="45"/>
        <v/>
      </c>
      <c r="H257" s="28" t="str">
        <f t="shared" si="38"/>
        <v/>
      </c>
      <c r="I257" s="28" t="str">
        <f t="shared" si="39"/>
        <v/>
      </c>
      <c r="J257" s="3" t="str">
        <f t="shared" si="46"/>
        <v/>
      </c>
      <c r="K257" s="28" t="str">
        <f t="shared" si="40"/>
        <v/>
      </c>
      <c r="L257" s="28" t="str">
        <f t="shared" si="41"/>
        <v/>
      </c>
      <c r="M257" s="3"/>
      <c r="N257" s="3"/>
      <c r="O257" s="3"/>
      <c r="P257" s="3"/>
      <c r="Q257" s="28" t="str">
        <f t="shared" si="42"/>
        <v/>
      </c>
      <c r="R257" s="23"/>
      <c r="AB257" s="3" t="str">
        <f t="shared" si="43"/>
        <v/>
      </c>
      <c r="AC257" s="3" t="str">
        <f>IFERROR(COUNTIF($AB$4:AB257,AB257)+AB257-1,"")</f>
        <v/>
      </c>
    </row>
    <row r="258" spans="1:29" ht="24.75" x14ac:dyDescent="0.2">
      <c r="A258" s="17">
        <v>254</v>
      </c>
      <c r="B258" s="16" t="s">
        <v>311</v>
      </c>
      <c r="C258" s="15"/>
      <c r="D258" s="21" t="str">
        <f t="shared" si="36"/>
        <v/>
      </c>
      <c r="E258" s="19" t="str">
        <f t="shared" si="37"/>
        <v/>
      </c>
      <c r="F258" s="19" t="str">
        <f t="shared" si="44"/>
        <v/>
      </c>
      <c r="G258" s="19" t="str">
        <f t="shared" si="45"/>
        <v/>
      </c>
      <c r="H258" s="28" t="str">
        <f t="shared" si="38"/>
        <v/>
      </c>
      <c r="I258" s="28" t="str">
        <f t="shared" si="39"/>
        <v/>
      </c>
      <c r="J258" s="3" t="str">
        <f t="shared" si="46"/>
        <v/>
      </c>
      <c r="K258" s="28" t="str">
        <f t="shared" si="40"/>
        <v/>
      </c>
      <c r="L258" s="28" t="str">
        <f t="shared" si="41"/>
        <v/>
      </c>
      <c r="M258" s="3"/>
      <c r="N258" s="3"/>
      <c r="O258" s="3"/>
      <c r="P258" s="3"/>
      <c r="Q258" s="28" t="str">
        <f t="shared" si="42"/>
        <v/>
      </c>
      <c r="R258" s="23"/>
      <c r="AB258" s="3" t="str">
        <f t="shared" si="43"/>
        <v/>
      </c>
      <c r="AC258" s="3" t="str">
        <f>IFERROR(COUNTIF($AB$4:AB258,AB258)+AB258-1,"")</f>
        <v/>
      </c>
    </row>
    <row r="259" spans="1:29" ht="24.75" x14ac:dyDescent="0.2">
      <c r="A259" s="17">
        <v>255</v>
      </c>
      <c r="B259" s="16" t="s">
        <v>312</v>
      </c>
      <c r="C259" s="15"/>
      <c r="D259" s="21" t="str">
        <f t="shared" si="36"/>
        <v/>
      </c>
      <c r="E259" s="19" t="str">
        <f t="shared" si="37"/>
        <v/>
      </c>
      <c r="F259" s="19" t="str">
        <f t="shared" si="44"/>
        <v/>
      </c>
      <c r="G259" s="19" t="str">
        <f t="shared" si="45"/>
        <v/>
      </c>
      <c r="H259" s="28" t="str">
        <f t="shared" si="38"/>
        <v/>
      </c>
      <c r="I259" s="28" t="str">
        <f t="shared" si="39"/>
        <v/>
      </c>
      <c r="J259" s="3" t="str">
        <f t="shared" si="46"/>
        <v/>
      </c>
      <c r="K259" s="28" t="str">
        <f t="shared" si="40"/>
        <v/>
      </c>
      <c r="L259" s="28" t="str">
        <f t="shared" si="41"/>
        <v/>
      </c>
      <c r="M259" s="3"/>
      <c r="N259" s="3"/>
      <c r="O259" s="3"/>
      <c r="P259" s="3"/>
      <c r="Q259" s="28" t="str">
        <f t="shared" si="42"/>
        <v/>
      </c>
      <c r="R259" s="23"/>
      <c r="AB259" s="3" t="str">
        <f t="shared" si="43"/>
        <v/>
      </c>
      <c r="AC259" s="3" t="str">
        <f>IFERROR(COUNTIF($AB$4:AB259,AB259)+AB259-1,"")</f>
        <v/>
      </c>
    </row>
    <row r="260" spans="1:29" ht="24.75" x14ac:dyDescent="0.2">
      <c r="A260" s="17">
        <v>256</v>
      </c>
      <c r="B260" s="16" t="s">
        <v>313</v>
      </c>
      <c r="C260" s="15"/>
      <c r="D260" s="21" t="str">
        <f t="shared" si="36"/>
        <v/>
      </c>
      <c r="E260" s="19" t="str">
        <f t="shared" si="37"/>
        <v/>
      </c>
      <c r="F260" s="19" t="str">
        <f t="shared" si="44"/>
        <v/>
      </c>
      <c r="G260" s="19" t="str">
        <f t="shared" si="45"/>
        <v/>
      </c>
      <c r="H260" s="28" t="str">
        <f t="shared" si="38"/>
        <v/>
      </c>
      <c r="I260" s="28" t="str">
        <f t="shared" si="39"/>
        <v/>
      </c>
      <c r="J260" s="3" t="str">
        <f t="shared" si="46"/>
        <v/>
      </c>
      <c r="K260" s="28" t="str">
        <f t="shared" si="40"/>
        <v/>
      </c>
      <c r="L260" s="28" t="str">
        <f t="shared" si="41"/>
        <v/>
      </c>
      <c r="M260" s="3"/>
      <c r="N260" s="3"/>
      <c r="O260" s="3"/>
      <c r="P260" s="3"/>
      <c r="Q260" s="28" t="str">
        <f t="shared" si="42"/>
        <v/>
      </c>
      <c r="R260" s="23"/>
      <c r="AB260" s="3" t="str">
        <f t="shared" si="43"/>
        <v/>
      </c>
      <c r="AC260" s="3" t="str">
        <f>IFERROR(COUNTIF($AB$4:AB260,AB260)+AB260-1,"")</f>
        <v/>
      </c>
    </row>
    <row r="261" spans="1:29" ht="24.75" x14ac:dyDescent="0.2">
      <c r="A261" s="17">
        <v>257</v>
      </c>
      <c r="B261" s="16" t="s">
        <v>314</v>
      </c>
      <c r="C261" s="15"/>
      <c r="D261" s="21" t="str">
        <f t="shared" ref="D261:D294" si="47">IF(C261="","",DATE(IF(LEFT(C261,1)*1=3,20,19)&amp;MID(C261,2,2),MID(C261,4,2),MID(C261,6,2)))</f>
        <v/>
      </c>
      <c r="E261" s="19" t="str">
        <f t="shared" ref="E261:E294" si="48">IF(D261="","",DAY(D261))</f>
        <v/>
      </c>
      <c r="F261" s="19" t="str">
        <f t="shared" si="44"/>
        <v/>
      </c>
      <c r="G261" s="19" t="str">
        <f t="shared" si="45"/>
        <v/>
      </c>
      <c r="H261" s="28" t="str">
        <f t="shared" ref="H261:H294" si="49">IF(D261="","",DATEDIF(D261,$H$2,"md"))</f>
        <v/>
      </c>
      <c r="I261" s="28" t="str">
        <f t="shared" ref="I261:I294" si="50">IF(D261="","",DATEDIF(D261,$H$2,"ym"))</f>
        <v/>
      </c>
      <c r="J261" s="3" t="str">
        <f t="shared" si="46"/>
        <v/>
      </c>
      <c r="K261" s="28" t="str">
        <f t="shared" ref="K261:K294" si="51">IF(C261="","",VLOOKUP(MID(C261,8,2)*1,$Y$3:$Z$30,2,0))</f>
        <v/>
      </c>
      <c r="L261" s="28" t="str">
        <f t="shared" ref="L261:L294" si="52">IF(C261="","",IF(ISODD(MID(C261,13,1)),"ذكر","انثى"))</f>
        <v/>
      </c>
      <c r="M261" s="3"/>
      <c r="N261" s="3"/>
      <c r="O261" s="3"/>
      <c r="P261" s="3"/>
      <c r="Q261" s="28" t="str">
        <f t="shared" ref="Q261:Q294" si="53">IFERROR(VLOOKUP(O261,$S$4:$T$6,2,0),"")</f>
        <v/>
      </c>
      <c r="R261" s="23"/>
      <c r="AB261" s="3" t="str">
        <f t="shared" ref="AB261:AB294" si="54">IFERROR(RANK(D261,$D$4:$D$294,1),"")</f>
        <v/>
      </c>
      <c r="AC261" s="3" t="str">
        <f>IFERROR(COUNTIF($AB$4:AB261,AB261)+AB261-1,"")</f>
        <v/>
      </c>
    </row>
    <row r="262" spans="1:29" ht="24.75" x14ac:dyDescent="0.2">
      <c r="A262" s="17">
        <v>258</v>
      </c>
      <c r="B262" s="16" t="s">
        <v>315</v>
      </c>
      <c r="C262" s="15"/>
      <c r="D262" s="21" t="str">
        <f t="shared" si="47"/>
        <v/>
      </c>
      <c r="E262" s="19" t="str">
        <f t="shared" si="48"/>
        <v/>
      </c>
      <c r="F262" s="19" t="str">
        <f t="shared" si="44"/>
        <v/>
      </c>
      <c r="G262" s="19" t="str">
        <f t="shared" si="45"/>
        <v/>
      </c>
      <c r="H262" s="28" t="str">
        <f t="shared" si="49"/>
        <v/>
      </c>
      <c r="I262" s="28" t="str">
        <f t="shared" si="50"/>
        <v/>
      </c>
      <c r="J262" s="3" t="str">
        <f t="shared" si="46"/>
        <v/>
      </c>
      <c r="K262" s="28" t="str">
        <f t="shared" si="51"/>
        <v/>
      </c>
      <c r="L262" s="28" t="str">
        <f t="shared" si="52"/>
        <v/>
      </c>
      <c r="M262" s="3"/>
      <c r="N262" s="3"/>
      <c r="O262" s="3"/>
      <c r="P262" s="3"/>
      <c r="Q262" s="28" t="str">
        <f t="shared" si="53"/>
        <v/>
      </c>
      <c r="R262" s="23"/>
      <c r="AB262" s="3" t="str">
        <f t="shared" si="54"/>
        <v/>
      </c>
      <c r="AC262" s="3" t="str">
        <f>IFERROR(COUNTIF($AB$4:AB262,AB262)+AB262-1,"")</f>
        <v/>
      </c>
    </row>
    <row r="263" spans="1:29" ht="24.75" x14ac:dyDescent="0.2">
      <c r="A263" s="17">
        <v>259</v>
      </c>
      <c r="B263" s="16" t="s">
        <v>316</v>
      </c>
      <c r="C263" s="15"/>
      <c r="D263" s="21" t="str">
        <f t="shared" si="47"/>
        <v/>
      </c>
      <c r="E263" s="19" t="str">
        <f t="shared" si="48"/>
        <v/>
      </c>
      <c r="F263" s="19" t="str">
        <f t="shared" si="44"/>
        <v/>
      </c>
      <c r="G263" s="19" t="str">
        <f t="shared" si="45"/>
        <v/>
      </c>
      <c r="H263" s="28" t="str">
        <f t="shared" si="49"/>
        <v/>
      </c>
      <c r="I263" s="28" t="str">
        <f t="shared" si="50"/>
        <v/>
      </c>
      <c r="J263" s="3" t="str">
        <f t="shared" si="46"/>
        <v/>
      </c>
      <c r="K263" s="28" t="str">
        <f t="shared" si="51"/>
        <v/>
      </c>
      <c r="L263" s="28" t="str">
        <f t="shared" si="52"/>
        <v/>
      </c>
      <c r="M263" s="3"/>
      <c r="N263" s="3"/>
      <c r="O263" s="3"/>
      <c r="P263" s="3"/>
      <c r="Q263" s="28" t="str">
        <f t="shared" si="53"/>
        <v/>
      </c>
      <c r="R263" s="23"/>
      <c r="AB263" s="3" t="str">
        <f t="shared" si="54"/>
        <v/>
      </c>
      <c r="AC263" s="3" t="str">
        <f>IFERROR(COUNTIF($AB$4:AB263,AB263)+AB263-1,"")</f>
        <v/>
      </c>
    </row>
    <row r="264" spans="1:29" ht="24.75" x14ac:dyDescent="0.2">
      <c r="A264" s="17">
        <v>260</v>
      </c>
      <c r="B264" s="16" t="s">
        <v>317</v>
      </c>
      <c r="C264" s="15"/>
      <c r="D264" s="21" t="str">
        <f t="shared" si="47"/>
        <v/>
      </c>
      <c r="E264" s="19" t="str">
        <f t="shared" si="48"/>
        <v/>
      </c>
      <c r="F264" s="19" t="str">
        <f t="shared" si="44"/>
        <v/>
      </c>
      <c r="G264" s="19" t="str">
        <f t="shared" si="45"/>
        <v/>
      </c>
      <c r="H264" s="28" t="str">
        <f t="shared" si="49"/>
        <v/>
      </c>
      <c r="I264" s="28" t="str">
        <f t="shared" si="50"/>
        <v/>
      </c>
      <c r="J264" s="3" t="str">
        <f t="shared" si="46"/>
        <v/>
      </c>
      <c r="K264" s="28" t="str">
        <f t="shared" si="51"/>
        <v/>
      </c>
      <c r="L264" s="28" t="str">
        <f t="shared" si="52"/>
        <v/>
      </c>
      <c r="M264" s="3"/>
      <c r="N264" s="3"/>
      <c r="O264" s="3"/>
      <c r="P264" s="3"/>
      <c r="Q264" s="28" t="str">
        <f t="shared" si="53"/>
        <v/>
      </c>
      <c r="R264" s="23"/>
      <c r="AB264" s="3" t="str">
        <f t="shared" si="54"/>
        <v/>
      </c>
      <c r="AC264" s="3" t="str">
        <f>IFERROR(COUNTIF($AB$4:AB264,AB264)+AB264-1,"")</f>
        <v/>
      </c>
    </row>
    <row r="265" spans="1:29" ht="24.75" x14ac:dyDescent="0.2">
      <c r="A265" s="17">
        <v>261</v>
      </c>
      <c r="B265" s="16" t="s">
        <v>318</v>
      </c>
      <c r="C265" s="15"/>
      <c r="D265" s="21" t="str">
        <f t="shared" si="47"/>
        <v/>
      </c>
      <c r="E265" s="19" t="str">
        <f t="shared" si="48"/>
        <v/>
      </c>
      <c r="F265" s="19" t="str">
        <f t="shared" si="44"/>
        <v/>
      </c>
      <c r="G265" s="19" t="str">
        <f t="shared" si="45"/>
        <v/>
      </c>
      <c r="H265" s="28" t="str">
        <f t="shared" si="49"/>
        <v/>
      </c>
      <c r="I265" s="28" t="str">
        <f t="shared" si="50"/>
        <v/>
      </c>
      <c r="J265" s="3" t="str">
        <f t="shared" si="46"/>
        <v/>
      </c>
      <c r="K265" s="28" t="str">
        <f t="shared" si="51"/>
        <v/>
      </c>
      <c r="L265" s="28" t="str">
        <f t="shared" si="52"/>
        <v/>
      </c>
      <c r="M265" s="3"/>
      <c r="N265" s="3"/>
      <c r="O265" s="3"/>
      <c r="P265" s="3"/>
      <c r="Q265" s="28" t="str">
        <f t="shared" si="53"/>
        <v/>
      </c>
      <c r="R265" s="23"/>
      <c r="AB265" s="3" t="str">
        <f t="shared" si="54"/>
        <v/>
      </c>
      <c r="AC265" s="3" t="str">
        <f>IFERROR(COUNTIF($AB$4:AB265,AB265)+AB265-1,"")</f>
        <v/>
      </c>
    </row>
    <row r="266" spans="1:29" ht="24.75" x14ac:dyDescent="0.2">
      <c r="A266" s="17">
        <v>262</v>
      </c>
      <c r="B266" s="16" t="s">
        <v>319</v>
      </c>
      <c r="C266" s="15"/>
      <c r="D266" s="21" t="str">
        <f t="shared" si="47"/>
        <v/>
      </c>
      <c r="E266" s="19" t="str">
        <f t="shared" si="48"/>
        <v/>
      </c>
      <c r="F266" s="19" t="str">
        <f t="shared" si="44"/>
        <v/>
      </c>
      <c r="G266" s="19" t="str">
        <f t="shared" si="45"/>
        <v/>
      </c>
      <c r="H266" s="28" t="str">
        <f t="shared" si="49"/>
        <v/>
      </c>
      <c r="I266" s="28" t="str">
        <f t="shared" si="50"/>
        <v/>
      </c>
      <c r="J266" s="3" t="str">
        <f t="shared" si="46"/>
        <v/>
      </c>
      <c r="K266" s="28" t="str">
        <f t="shared" si="51"/>
        <v/>
      </c>
      <c r="L266" s="28" t="str">
        <f t="shared" si="52"/>
        <v/>
      </c>
      <c r="M266" s="3"/>
      <c r="N266" s="3"/>
      <c r="O266" s="3"/>
      <c r="P266" s="3"/>
      <c r="Q266" s="28" t="str">
        <f t="shared" si="53"/>
        <v/>
      </c>
      <c r="R266" s="23"/>
      <c r="AB266" s="3" t="str">
        <f t="shared" si="54"/>
        <v/>
      </c>
      <c r="AC266" s="3" t="str">
        <f>IFERROR(COUNTIF($AB$4:AB266,AB266)+AB266-1,"")</f>
        <v/>
      </c>
    </row>
    <row r="267" spans="1:29" ht="24.75" x14ac:dyDescent="0.2">
      <c r="A267" s="17">
        <v>263</v>
      </c>
      <c r="B267" s="16" t="s">
        <v>320</v>
      </c>
      <c r="C267" s="15"/>
      <c r="D267" s="21" t="str">
        <f t="shared" si="47"/>
        <v/>
      </c>
      <c r="E267" s="19" t="str">
        <f t="shared" si="48"/>
        <v/>
      </c>
      <c r="F267" s="19" t="str">
        <f t="shared" si="44"/>
        <v/>
      </c>
      <c r="G267" s="19" t="str">
        <f t="shared" si="45"/>
        <v/>
      </c>
      <c r="H267" s="28" t="str">
        <f t="shared" si="49"/>
        <v/>
      </c>
      <c r="I267" s="28" t="str">
        <f t="shared" si="50"/>
        <v/>
      </c>
      <c r="J267" s="3" t="str">
        <f t="shared" si="46"/>
        <v/>
      </c>
      <c r="K267" s="28" t="str">
        <f t="shared" si="51"/>
        <v/>
      </c>
      <c r="L267" s="28" t="str">
        <f t="shared" si="52"/>
        <v/>
      </c>
      <c r="M267" s="3"/>
      <c r="N267" s="3"/>
      <c r="O267" s="3"/>
      <c r="P267" s="3"/>
      <c r="Q267" s="28" t="str">
        <f t="shared" si="53"/>
        <v/>
      </c>
      <c r="R267" s="23"/>
      <c r="AB267" s="3" t="str">
        <f t="shared" si="54"/>
        <v/>
      </c>
      <c r="AC267" s="3" t="str">
        <f>IFERROR(COUNTIF($AB$4:AB267,AB267)+AB267-1,"")</f>
        <v/>
      </c>
    </row>
    <row r="268" spans="1:29" ht="24.75" x14ac:dyDescent="0.2">
      <c r="A268" s="17">
        <v>264</v>
      </c>
      <c r="B268" s="16" t="s">
        <v>321</v>
      </c>
      <c r="C268" s="15"/>
      <c r="D268" s="21" t="str">
        <f t="shared" si="47"/>
        <v/>
      </c>
      <c r="E268" s="19" t="str">
        <f t="shared" si="48"/>
        <v/>
      </c>
      <c r="F268" s="19" t="str">
        <f t="shared" ref="F268:F294" si="55">IF(D268="","",MONTH(D268))</f>
        <v/>
      </c>
      <c r="G268" s="19" t="str">
        <f t="shared" ref="G268:G294" si="56">IF(D268="","",YEAR(D268))</f>
        <v/>
      </c>
      <c r="H268" s="28" t="str">
        <f t="shared" si="49"/>
        <v/>
      </c>
      <c r="I268" s="28" t="str">
        <f t="shared" si="50"/>
        <v/>
      </c>
      <c r="J268" s="3" t="str">
        <f t="shared" ref="J268:J294" si="57">IFERROR(DATEDIF(D268,$H$2,"y"),"")</f>
        <v/>
      </c>
      <c r="K268" s="28" t="str">
        <f t="shared" si="51"/>
        <v/>
      </c>
      <c r="L268" s="28" t="str">
        <f t="shared" si="52"/>
        <v/>
      </c>
      <c r="M268" s="3"/>
      <c r="N268" s="3"/>
      <c r="O268" s="3"/>
      <c r="P268" s="3"/>
      <c r="Q268" s="28" t="str">
        <f t="shared" si="53"/>
        <v/>
      </c>
      <c r="R268" s="23"/>
      <c r="AB268" s="3" t="str">
        <f t="shared" si="54"/>
        <v/>
      </c>
      <c r="AC268" s="3" t="str">
        <f>IFERROR(COUNTIF($AB$4:AB268,AB268)+AB268-1,"")</f>
        <v/>
      </c>
    </row>
    <row r="269" spans="1:29" ht="24.75" x14ac:dyDescent="0.2">
      <c r="A269" s="17">
        <v>265</v>
      </c>
      <c r="B269" s="16" t="s">
        <v>322</v>
      </c>
      <c r="C269" s="15"/>
      <c r="D269" s="21" t="str">
        <f t="shared" si="47"/>
        <v/>
      </c>
      <c r="E269" s="19" t="str">
        <f t="shared" si="48"/>
        <v/>
      </c>
      <c r="F269" s="19" t="str">
        <f t="shared" si="55"/>
        <v/>
      </c>
      <c r="G269" s="19" t="str">
        <f t="shared" si="56"/>
        <v/>
      </c>
      <c r="H269" s="28" t="str">
        <f t="shared" si="49"/>
        <v/>
      </c>
      <c r="I269" s="28" t="str">
        <f t="shared" si="50"/>
        <v/>
      </c>
      <c r="J269" s="3" t="str">
        <f t="shared" si="57"/>
        <v/>
      </c>
      <c r="K269" s="28" t="str">
        <f t="shared" si="51"/>
        <v/>
      </c>
      <c r="L269" s="28" t="str">
        <f t="shared" si="52"/>
        <v/>
      </c>
      <c r="M269" s="3"/>
      <c r="N269" s="3"/>
      <c r="O269" s="3"/>
      <c r="P269" s="3"/>
      <c r="Q269" s="28" t="str">
        <f t="shared" si="53"/>
        <v/>
      </c>
      <c r="R269" s="23"/>
      <c r="AB269" s="3" t="str">
        <f t="shared" si="54"/>
        <v/>
      </c>
      <c r="AC269" s="3" t="str">
        <f>IFERROR(COUNTIF($AB$4:AB269,AB269)+AB269-1,"")</f>
        <v/>
      </c>
    </row>
    <row r="270" spans="1:29" ht="24.75" x14ac:dyDescent="0.2">
      <c r="A270" s="17">
        <v>266</v>
      </c>
      <c r="B270" s="16" t="s">
        <v>323</v>
      </c>
      <c r="C270" s="15"/>
      <c r="D270" s="21" t="str">
        <f t="shared" si="47"/>
        <v/>
      </c>
      <c r="E270" s="19" t="str">
        <f t="shared" si="48"/>
        <v/>
      </c>
      <c r="F270" s="19" t="str">
        <f t="shared" si="55"/>
        <v/>
      </c>
      <c r="G270" s="19" t="str">
        <f t="shared" si="56"/>
        <v/>
      </c>
      <c r="H270" s="28" t="str">
        <f t="shared" si="49"/>
        <v/>
      </c>
      <c r="I270" s="28" t="str">
        <f t="shared" si="50"/>
        <v/>
      </c>
      <c r="J270" s="3" t="str">
        <f t="shared" si="57"/>
        <v/>
      </c>
      <c r="K270" s="28" t="str">
        <f t="shared" si="51"/>
        <v/>
      </c>
      <c r="L270" s="28" t="str">
        <f t="shared" si="52"/>
        <v/>
      </c>
      <c r="M270" s="3"/>
      <c r="N270" s="3"/>
      <c r="O270" s="3"/>
      <c r="P270" s="3"/>
      <c r="Q270" s="28" t="str">
        <f t="shared" si="53"/>
        <v/>
      </c>
      <c r="R270" s="23"/>
      <c r="AB270" s="3" t="str">
        <f t="shared" si="54"/>
        <v/>
      </c>
      <c r="AC270" s="3" t="str">
        <f>IFERROR(COUNTIF($AB$4:AB270,AB270)+AB270-1,"")</f>
        <v/>
      </c>
    </row>
    <row r="271" spans="1:29" ht="24.75" x14ac:dyDescent="0.2">
      <c r="A271" s="17">
        <v>267</v>
      </c>
      <c r="B271" s="16" t="s">
        <v>324</v>
      </c>
      <c r="C271" s="15"/>
      <c r="D271" s="21" t="str">
        <f t="shared" si="47"/>
        <v/>
      </c>
      <c r="E271" s="19" t="str">
        <f t="shared" si="48"/>
        <v/>
      </c>
      <c r="F271" s="19" t="str">
        <f t="shared" si="55"/>
        <v/>
      </c>
      <c r="G271" s="19" t="str">
        <f t="shared" si="56"/>
        <v/>
      </c>
      <c r="H271" s="28" t="str">
        <f t="shared" si="49"/>
        <v/>
      </c>
      <c r="I271" s="28" t="str">
        <f t="shared" si="50"/>
        <v/>
      </c>
      <c r="J271" s="3" t="str">
        <f t="shared" si="57"/>
        <v/>
      </c>
      <c r="K271" s="28" t="str">
        <f t="shared" si="51"/>
        <v/>
      </c>
      <c r="L271" s="28" t="str">
        <f t="shared" si="52"/>
        <v/>
      </c>
      <c r="M271" s="3"/>
      <c r="N271" s="3"/>
      <c r="O271" s="3"/>
      <c r="P271" s="3"/>
      <c r="Q271" s="28" t="str">
        <f t="shared" si="53"/>
        <v/>
      </c>
      <c r="R271" s="23"/>
      <c r="AB271" s="3" t="str">
        <f t="shared" si="54"/>
        <v/>
      </c>
      <c r="AC271" s="3" t="str">
        <f>IFERROR(COUNTIF($AB$4:AB271,AB271)+AB271-1,"")</f>
        <v/>
      </c>
    </row>
    <row r="272" spans="1:29" ht="24.75" x14ac:dyDescent="0.2">
      <c r="A272" s="17">
        <v>268</v>
      </c>
      <c r="B272" s="16" t="s">
        <v>325</v>
      </c>
      <c r="C272" s="15"/>
      <c r="D272" s="21" t="str">
        <f t="shared" si="47"/>
        <v/>
      </c>
      <c r="E272" s="19" t="str">
        <f t="shared" si="48"/>
        <v/>
      </c>
      <c r="F272" s="19" t="str">
        <f t="shared" si="55"/>
        <v/>
      </c>
      <c r="G272" s="19" t="str">
        <f t="shared" si="56"/>
        <v/>
      </c>
      <c r="H272" s="28" t="str">
        <f t="shared" si="49"/>
        <v/>
      </c>
      <c r="I272" s="28" t="str">
        <f t="shared" si="50"/>
        <v/>
      </c>
      <c r="J272" s="3" t="str">
        <f t="shared" si="57"/>
        <v/>
      </c>
      <c r="K272" s="28" t="str">
        <f t="shared" si="51"/>
        <v/>
      </c>
      <c r="L272" s="28" t="str">
        <f t="shared" si="52"/>
        <v/>
      </c>
      <c r="M272" s="3"/>
      <c r="N272" s="3"/>
      <c r="O272" s="3"/>
      <c r="P272" s="3"/>
      <c r="Q272" s="28" t="str">
        <f t="shared" si="53"/>
        <v/>
      </c>
      <c r="R272" s="23"/>
      <c r="AB272" s="3" t="str">
        <f t="shared" si="54"/>
        <v/>
      </c>
      <c r="AC272" s="3" t="str">
        <f>IFERROR(COUNTIF($AB$4:AB272,AB272)+AB272-1,"")</f>
        <v/>
      </c>
    </row>
    <row r="273" spans="1:29" ht="24.75" x14ac:dyDescent="0.2">
      <c r="A273" s="17">
        <v>269</v>
      </c>
      <c r="B273" s="16" t="s">
        <v>326</v>
      </c>
      <c r="C273" s="15"/>
      <c r="D273" s="21" t="str">
        <f t="shared" si="47"/>
        <v/>
      </c>
      <c r="E273" s="19" t="str">
        <f t="shared" si="48"/>
        <v/>
      </c>
      <c r="F273" s="19" t="str">
        <f t="shared" si="55"/>
        <v/>
      </c>
      <c r="G273" s="19" t="str">
        <f t="shared" si="56"/>
        <v/>
      </c>
      <c r="H273" s="28" t="str">
        <f t="shared" si="49"/>
        <v/>
      </c>
      <c r="I273" s="28" t="str">
        <f t="shared" si="50"/>
        <v/>
      </c>
      <c r="J273" s="3" t="str">
        <f t="shared" si="57"/>
        <v/>
      </c>
      <c r="K273" s="28" t="str">
        <f t="shared" si="51"/>
        <v/>
      </c>
      <c r="L273" s="28" t="str">
        <f t="shared" si="52"/>
        <v/>
      </c>
      <c r="M273" s="3"/>
      <c r="N273" s="3"/>
      <c r="O273" s="3"/>
      <c r="P273" s="3"/>
      <c r="Q273" s="28" t="str">
        <f t="shared" si="53"/>
        <v/>
      </c>
      <c r="R273" s="23"/>
      <c r="AB273" s="3" t="str">
        <f t="shared" si="54"/>
        <v/>
      </c>
      <c r="AC273" s="3" t="str">
        <f>IFERROR(COUNTIF($AB$4:AB273,AB273)+AB273-1,"")</f>
        <v/>
      </c>
    </row>
    <row r="274" spans="1:29" ht="24.75" x14ac:dyDescent="0.2">
      <c r="A274" s="17">
        <v>270</v>
      </c>
      <c r="B274" s="16" t="s">
        <v>327</v>
      </c>
      <c r="C274" s="15"/>
      <c r="D274" s="21" t="str">
        <f t="shared" si="47"/>
        <v/>
      </c>
      <c r="E274" s="19" t="str">
        <f t="shared" si="48"/>
        <v/>
      </c>
      <c r="F274" s="19" t="str">
        <f t="shared" si="55"/>
        <v/>
      </c>
      <c r="G274" s="19" t="str">
        <f t="shared" si="56"/>
        <v/>
      </c>
      <c r="H274" s="28" t="str">
        <f t="shared" si="49"/>
        <v/>
      </c>
      <c r="I274" s="28" t="str">
        <f t="shared" si="50"/>
        <v/>
      </c>
      <c r="J274" s="3" t="str">
        <f t="shared" si="57"/>
        <v/>
      </c>
      <c r="K274" s="28" t="str">
        <f t="shared" si="51"/>
        <v/>
      </c>
      <c r="L274" s="28" t="str">
        <f t="shared" si="52"/>
        <v/>
      </c>
      <c r="M274" s="3"/>
      <c r="N274" s="3"/>
      <c r="O274" s="3"/>
      <c r="P274" s="3"/>
      <c r="Q274" s="28" t="str">
        <f t="shared" si="53"/>
        <v/>
      </c>
      <c r="R274" s="23"/>
      <c r="AB274" s="3" t="str">
        <f t="shared" si="54"/>
        <v/>
      </c>
      <c r="AC274" s="3" t="str">
        <f>IFERROR(COUNTIF($AB$4:AB274,AB274)+AB274-1,"")</f>
        <v/>
      </c>
    </row>
    <row r="275" spans="1:29" ht="24.75" x14ac:dyDescent="0.2">
      <c r="A275" s="17">
        <v>271</v>
      </c>
      <c r="B275" s="16" t="s">
        <v>328</v>
      </c>
      <c r="C275" s="15"/>
      <c r="D275" s="21" t="str">
        <f t="shared" si="47"/>
        <v/>
      </c>
      <c r="E275" s="19" t="str">
        <f t="shared" si="48"/>
        <v/>
      </c>
      <c r="F275" s="19" t="str">
        <f t="shared" si="55"/>
        <v/>
      </c>
      <c r="G275" s="19" t="str">
        <f t="shared" si="56"/>
        <v/>
      </c>
      <c r="H275" s="28" t="str">
        <f t="shared" si="49"/>
        <v/>
      </c>
      <c r="I275" s="28" t="str">
        <f t="shared" si="50"/>
        <v/>
      </c>
      <c r="J275" s="3" t="str">
        <f t="shared" si="57"/>
        <v/>
      </c>
      <c r="K275" s="28" t="str">
        <f t="shared" si="51"/>
        <v/>
      </c>
      <c r="L275" s="28" t="str">
        <f t="shared" si="52"/>
        <v/>
      </c>
      <c r="M275" s="3"/>
      <c r="N275" s="3"/>
      <c r="O275" s="3"/>
      <c r="P275" s="3"/>
      <c r="Q275" s="28" t="str">
        <f t="shared" si="53"/>
        <v/>
      </c>
      <c r="R275" s="23"/>
      <c r="AB275" s="3" t="str">
        <f t="shared" si="54"/>
        <v/>
      </c>
      <c r="AC275" s="3" t="str">
        <f>IFERROR(COUNTIF($AB$4:AB275,AB275)+AB275-1,"")</f>
        <v/>
      </c>
    </row>
    <row r="276" spans="1:29" ht="24.75" x14ac:dyDescent="0.2">
      <c r="A276" s="17">
        <v>272</v>
      </c>
      <c r="B276" s="16" t="s">
        <v>329</v>
      </c>
      <c r="C276" s="15"/>
      <c r="D276" s="21" t="str">
        <f t="shared" si="47"/>
        <v/>
      </c>
      <c r="E276" s="19" t="str">
        <f t="shared" si="48"/>
        <v/>
      </c>
      <c r="F276" s="19" t="str">
        <f t="shared" si="55"/>
        <v/>
      </c>
      <c r="G276" s="19" t="str">
        <f t="shared" si="56"/>
        <v/>
      </c>
      <c r="H276" s="28" t="str">
        <f t="shared" si="49"/>
        <v/>
      </c>
      <c r="I276" s="28" t="str">
        <f t="shared" si="50"/>
        <v/>
      </c>
      <c r="J276" s="3" t="str">
        <f t="shared" si="57"/>
        <v/>
      </c>
      <c r="K276" s="28" t="str">
        <f t="shared" si="51"/>
        <v/>
      </c>
      <c r="L276" s="28" t="str">
        <f t="shared" si="52"/>
        <v/>
      </c>
      <c r="M276" s="3"/>
      <c r="N276" s="3"/>
      <c r="O276" s="3"/>
      <c r="P276" s="3"/>
      <c r="Q276" s="28" t="str">
        <f t="shared" si="53"/>
        <v/>
      </c>
      <c r="R276" s="23"/>
      <c r="AB276" s="3" t="str">
        <f t="shared" si="54"/>
        <v/>
      </c>
      <c r="AC276" s="3" t="str">
        <f>IFERROR(COUNTIF($AB$4:AB276,AB276)+AB276-1,"")</f>
        <v/>
      </c>
    </row>
    <row r="277" spans="1:29" ht="24.75" x14ac:dyDescent="0.2">
      <c r="A277" s="17">
        <v>273</v>
      </c>
      <c r="B277" s="16" t="s">
        <v>330</v>
      </c>
      <c r="C277" s="15"/>
      <c r="D277" s="21" t="str">
        <f t="shared" si="47"/>
        <v/>
      </c>
      <c r="E277" s="19" t="str">
        <f t="shared" si="48"/>
        <v/>
      </c>
      <c r="F277" s="19" t="str">
        <f t="shared" si="55"/>
        <v/>
      </c>
      <c r="G277" s="19" t="str">
        <f t="shared" si="56"/>
        <v/>
      </c>
      <c r="H277" s="28" t="str">
        <f t="shared" si="49"/>
        <v/>
      </c>
      <c r="I277" s="28" t="str">
        <f t="shared" si="50"/>
        <v/>
      </c>
      <c r="J277" s="3" t="str">
        <f t="shared" si="57"/>
        <v/>
      </c>
      <c r="K277" s="28" t="str">
        <f t="shared" si="51"/>
        <v/>
      </c>
      <c r="L277" s="28" t="str">
        <f t="shared" si="52"/>
        <v/>
      </c>
      <c r="M277" s="3"/>
      <c r="N277" s="3"/>
      <c r="O277" s="3"/>
      <c r="P277" s="3"/>
      <c r="Q277" s="28" t="str">
        <f t="shared" si="53"/>
        <v/>
      </c>
      <c r="R277" s="23"/>
      <c r="AB277" s="3" t="str">
        <f t="shared" si="54"/>
        <v/>
      </c>
      <c r="AC277" s="3" t="str">
        <f>IFERROR(COUNTIF($AB$4:AB277,AB277)+AB277-1,"")</f>
        <v/>
      </c>
    </row>
    <row r="278" spans="1:29" ht="24.75" x14ac:dyDescent="0.2">
      <c r="A278" s="17">
        <v>274</v>
      </c>
      <c r="B278" s="16" t="s">
        <v>331</v>
      </c>
      <c r="C278" s="15"/>
      <c r="D278" s="21" t="str">
        <f t="shared" si="47"/>
        <v/>
      </c>
      <c r="E278" s="19" t="str">
        <f t="shared" si="48"/>
        <v/>
      </c>
      <c r="F278" s="19" t="str">
        <f t="shared" si="55"/>
        <v/>
      </c>
      <c r="G278" s="19" t="str">
        <f t="shared" si="56"/>
        <v/>
      </c>
      <c r="H278" s="28" t="str">
        <f t="shared" si="49"/>
        <v/>
      </c>
      <c r="I278" s="28" t="str">
        <f t="shared" si="50"/>
        <v/>
      </c>
      <c r="J278" s="3" t="str">
        <f t="shared" si="57"/>
        <v/>
      </c>
      <c r="K278" s="28" t="str">
        <f t="shared" si="51"/>
        <v/>
      </c>
      <c r="L278" s="28" t="str">
        <f t="shared" si="52"/>
        <v/>
      </c>
      <c r="M278" s="3"/>
      <c r="N278" s="3"/>
      <c r="O278" s="3"/>
      <c r="P278" s="3"/>
      <c r="Q278" s="28" t="str">
        <f t="shared" si="53"/>
        <v/>
      </c>
      <c r="R278" s="23"/>
      <c r="AB278" s="3" t="str">
        <f t="shared" si="54"/>
        <v/>
      </c>
      <c r="AC278" s="3" t="str">
        <f>IFERROR(COUNTIF($AB$4:AB278,AB278)+AB278-1,"")</f>
        <v/>
      </c>
    </row>
    <row r="279" spans="1:29" ht="24.75" x14ac:dyDescent="0.2">
      <c r="A279" s="17">
        <v>275</v>
      </c>
      <c r="B279" s="16" t="s">
        <v>332</v>
      </c>
      <c r="C279" s="15"/>
      <c r="D279" s="21" t="str">
        <f t="shared" si="47"/>
        <v/>
      </c>
      <c r="E279" s="19" t="str">
        <f t="shared" si="48"/>
        <v/>
      </c>
      <c r="F279" s="19" t="str">
        <f t="shared" si="55"/>
        <v/>
      </c>
      <c r="G279" s="19" t="str">
        <f t="shared" si="56"/>
        <v/>
      </c>
      <c r="H279" s="28" t="str">
        <f t="shared" si="49"/>
        <v/>
      </c>
      <c r="I279" s="28" t="str">
        <f t="shared" si="50"/>
        <v/>
      </c>
      <c r="J279" s="3" t="str">
        <f t="shared" si="57"/>
        <v/>
      </c>
      <c r="K279" s="28" t="str">
        <f t="shared" si="51"/>
        <v/>
      </c>
      <c r="L279" s="28" t="str">
        <f t="shared" si="52"/>
        <v/>
      </c>
      <c r="M279" s="3"/>
      <c r="N279" s="3"/>
      <c r="O279" s="3"/>
      <c r="P279" s="3"/>
      <c r="Q279" s="28" t="str">
        <f t="shared" si="53"/>
        <v/>
      </c>
      <c r="R279" s="23"/>
      <c r="AB279" s="3" t="str">
        <f t="shared" si="54"/>
        <v/>
      </c>
      <c r="AC279" s="3" t="str">
        <f>IFERROR(COUNTIF($AB$4:AB279,AB279)+AB279-1,"")</f>
        <v/>
      </c>
    </row>
    <row r="280" spans="1:29" ht="24.75" x14ac:dyDescent="0.2">
      <c r="A280" s="17">
        <v>276</v>
      </c>
      <c r="B280" s="16" t="s">
        <v>333</v>
      </c>
      <c r="C280" s="15"/>
      <c r="D280" s="21" t="str">
        <f t="shared" si="47"/>
        <v/>
      </c>
      <c r="E280" s="19" t="str">
        <f t="shared" si="48"/>
        <v/>
      </c>
      <c r="F280" s="19" t="str">
        <f t="shared" si="55"/>
        <v/>
      </c>
      <c r="G280" s="19" t="str">
        <f t="shared" si="56"/>
        <v/>
      </c>
      <c r="H280" s="28" t="str">
        <f t="shared" si="49"/>
        <v/>
      </c>
      <c r="I280" s="28" t="str">
        <f t="shared" si="50"/>
        <v/>
      </c>
      <c r="J280" s="3" t="str">
        <f t="shared" si="57"/>
        <v/>
      </c>
      <c r="K280" s="28" t="str">
        <f t="shared" si="51"/>
        <v/>
      </c>
      <c r="L280" s="28" t="str">
        <f t="shared" si="52"/>
        <v/>
      </c>
      <c r="M280" s="3"/>
      <c r="N280" s="3"/>
      <c r="O280" s="3"/>
      <c r="P280" s="3"/>
      <c r="Q280" s="28" t="str">
        <f t="shared" si="53"/>
        <v/>
      </c>
      <c r="R280" s="23"/>
      <c r="AB280" s="3" t="str">
        <f t="shared" si="54"/>
        <v/>
      </c>
      <c r="AC280" s="3" t="str">
        <f>IFERROR(COUNTIF($AB$4:AB280,AB280)+AB280-1,"")</f>
        <v/>
      </c>
    </row>
    <row r="281" spans="1:29" ht="24.75" x14ac:dyDescent="0.2">
      <c r="A281" s="17">
        <v>277</v>
      </c>
      <c r="B281" s="16" t="s">
        <v>334</v>
      </c>
      <c r="C281" s="15"/>
      <c r="D281" s="21" t="str">
        <f t="shared" si="47"/>
        <v/>
      </c>
      <c r="E281" s="19" t="str">
        <f t="shared" si="48"/>
        <v/>
      </c>
      <c r="F281" s="19" t="str">
        <f t="shared" si="55"/>
        <v/>
      </c>
      <c r="G281" s="19" t="str">
        <f t="shared" si="56"/>
        <v/>
      </c>
      <c r="H281" s="28" t="str">
        <f t="shared" si="49"/>
        <v/>
      </c>
      <c r="I281" s="28" t="str">
        <f t="shared" si="50"/>
        <v/>
      </c>
      <c r="J281" s="3" t="str">
        <f t="shared" si="57"/>
        <v/>
      </c>
      <c r="K281" s="28" t="str">
        <f t="shared" si="51"/>
        <v/>
      </c>
      <c r="L281" s="28" t="str">
        <f t="shared" si="52"/>
        <v/>
      </c>
      <c r="M281" s="3"/>
      <c r="N281" s="3"/>
      <c r="O281" s="3"/>
      <c r="P281" s="3"/>
      <c r="Q281" s="28" t="str">
        <f t="shared" si="53"/>
        <v/>
      </c>
      <c r="R281" s="23"/>
      <c r="AB281" s="3" t="str">
        <f t="shared" si="54"/>
        <v/>
      </c>
      <c r="AC281" s="3" t="str">
        <f>IFERROR(COUNTIF($AB$4:AB281,AB281)+AB281-1,"")</f>
        <v/>
      </c>
    </row>
    <row r="282" spans="1:29" ht="24.75" x14ac:dyDescent="0.2">
      <c r="A282" s="17">
        <v>278</v>
      </c>
      <c r="B282" s="16" t="s">
        <v>335</v>
      </c>
      <c r="C282" s="15"/>
      <c r="D282" s="21" t="str">
        <f t="shared" si="47"/>
        <v/>
      </c>
      <c r="E282" s="19" t="str">
        <f t="shared" si="48"/>
        <v/>
      </c>
      <c r="F282" s="19" t="str">
        <f t="shared" si="55"/>
        <v/>
      </c>
      <c r="G282" s="19" t="str">
        <f t="shared" si="56"/>
        <v/>
      </c>
      <c r="H282" s="28" t="str">
        <f t="shared" si="49"/>
        <v/>
      </c>
      <c r="I282" s="28" t="str">
        <f t="shared" si="50"/>
        <v/>
      </c>
      <c r="J282" s="3" t="str">
        <f t="shared" si="57"/>
        <v/>
      </c>
      <c r="K282" s="28" t="str">
        <f t="shared" si="51"/>
        <v/>
      </c>
      <c r="L282" s="28" t="str">
        <f t="shared" si="52"/>
        <v/>
      </c>
      <c r="M282" s="3"/>
      <c r="N282" s="3"/>
      <c r="O282" s="3"/>
      <c r="P282" s="3"/>
      <c r="Q282" s="28" t="str">
        <f t="shared" si="53"/>
        <v/>
      </c>
      <c r="R282" s="23"/>
      <c r="AB282" s="3" t="str">
        <f t="shared" si="54"/>
        <v/>
      </c>
      <c r="AC282" s="3" t="str">
        <f>IFERROR(COUNTIF($AB$4:AB282,AB282)+AB282-1,"")</f>
        <v/>
      </c>
    </row>
    <row r="283" spans="1:29" ht="24.75" x14ac:dyDescent="0.2">
      <c r="A283" s="17">
        <v>279</v>
      </c>
      <c r="B283" s="16" t="s">
        <v>336</v>
      </c>
      <c r="C283" s="15"/>
      <c r="D283" s="21" t="str">
        <f t="shared" si="47"/>
        <v/>
      </c>
      <c r="E283" s="19" t="str">
        <f t="shared" si="48"/>
        <v/>
      </c>
      <c r="F283" s="19" t="str">
        <f t="shared" si="55"/>
        <v/>
      </c>
      <c r="G283" s="19" t="str">
        <f t="shared" si="56"/>
        <v/>
      </c>
      <c r="H283" s="28" t="str">
        <f t="shared" si="49"/>
        <v/>
      </c>
      <c r="I283" s="28" t="str">
        <f t="shared" si="50"/>
        <v/>
      </c>
      <c r="J283" s="3" t="str">
        <f t="shared" si="57"/>
        <v/>
      </c>
      <c r="K283" s="28" t="str">
        <f t="shared" si="51"/>
        <v/>
      </c>
      <c r="L283" s="28" t="str">
        <f t="shared" si="52"/>
        <v/>
      </c>
      <c r="M283" s="3"/>
      <c r="N283" s="3"/>
      <c r="O283" s="3"/>
      <c r="P283" s="3"/>
      <c r="Q283" s="28" t="str">
        <f t="shared" si="53"/>
        <v/>
      </c>
      <c r="R283" s="23"/>
      <c r="AB283" s="3" t="str">
        <f t="shared" si="54"/>
        <v/>
      </c>
      <c r="AC283" s="3" t="str">
        <f>IFERROR(COUNTIF($AB$4:AB283,AB283)+AB283-1,"")</f>
        <v/>
      </c>
    </row>
    <row r="284" spans="1:29" ht="24.75" x14ac:dyDescent="0.2">
      <c r="A284" s="17">
        <v>280</v>
      </c>
      <c r="B284" s="16" t="s">
        <v>337</v>
      </c>
      <c r="C284" s="15"/>
      <c r="D284" s="21" t="str">
        <f t="shared" si="47"/>
        <v/>
      </c>
      <c r="E284" s="19" t="str">
        <f t="shared" si="48"/>
        <v/>
      </c>
      <c r="F284" s="19" t="str">
        <f t="shared" si="55"/>
        <v/>
      </c>
      <c r="G284" s="19" t="str">
        <f t="shared" si="56"/>
        <v/>
      </c>
      <c r="H284" s="28" t="str">
        <f t="shared" si="49"/>
        <v/>
      </c>
      <c r="I284" s="28" t="str">
        <f t="shared" si="50"/>
        <v/>
      </c>
      <c r="J284" s="3" t="str">
        <f t="shared" si="57"/>
        <v/>
      </c>
      <c r="K284" s="28" t="str">
        <f t="shared" si="51"/>
        <v/>
      </c>
      <c r="L284" s="28" t="str">
        <f t="shared" si="52"/>
        <v/>
      </c>
      <c r="M284" s="3"/>
      <c r="N284" s="3"/>
      <c r="O284" s="3"/>
      <c r="P284" s="3"/>
      <c r="Q284" s="28" t="str">
        <f t="shared" si="53"/>
        <v/>
      </c>
      <c r="R284" s="23"/>
      <c r="AB284" s="3" t="str">
        <f t="shared" si="54"/>
        <v/>
      </c>
      <c r="AC284" s="3" t="str">
        <f>IFERROR(COUNTIF($AB$4:AB284,AB284)+AB284-1,"")</f>
        <v/>
      </c>
    </row>
    <row r="285" spans="1:29" ht="24.75" x14ac:dyDescent="0.2">
      <c r="A285" s="17">
        <v>281</v>
      </c>
      <c r="B285" s="16" t="s">
        <v>338</v>
      </c>
      <c r="C285" s="15"/>
      <c r="D285" s="21" t="str">
        <f t="shared" si="47"/>
        <v/>
      </c>
      <c r="E285" s="19" t="str">
        <f t="shared" si="48"/>
        <v/>
      </c>
      <c r="F285" s="19" t="str">
        <f t="shared" si="55"/>
        <v/>
      </c>
      <c r="G285" s="19" t="str">
        <f t="shared" si="56"/>
        <v/>
      </c>
      <c r="H285" s="28" t="str">
        <f t="shared" si="49"/>
        <v/>
      </c>
      <c r="I285" s="28" t="str">
        <f t="shared" si="50"/>
        <v/>
      </c>
      <c r="J285" s="3" t="str">
        <f t="shared" si="57"/>
        <v/>
      </c>
      <c r="K285" s="28" t="str">
        <f t="shared" si="51"/>
        <v/>
      </c>
      <c r="L285" s="28" t="str">
        <f t="shared" si="52"/>
        <v/>
      </c>
      <c r="M285" s="3"/>
      <c r="N285" s="3"/>
      <c r="O285" s="3"/>
      <c r="P285" s="3"/>
      <c r="Q285" s="28" t="str">
        <f t="shared" si="53"/>
        <v/>
      </c>
      <c r="R285" s="23"/>
      <c r="AB285" s="3" t="str">
        <f t="shared" si="54"/>
        <v/>
      </c>
      <c r="AC285" s="3" t="str">
        <f>IFERROR(COUNTIF($AB$4:AB285,AB285)+AB285-1,"")</f>
        <v/>
      </c>
    </row>
    <row r="286" spans="1:29" ht="24.75" x14ac:dyDescent="0.2">
      <c r="A286" s="17">
        <v>282</v>
      </c>
      <c r="B286" s="16" t="s">
        <v>339</v>
      </c>
      <c r="C286" s="15"/>
      <c r="D286" s="21" t="str">
        <f t="shared" si="47"/>
        <v/>
      </c>
      <c r="E286" s="19" t="str">
        <f t="shared" si="48"/>
        <v/>
      </c>
      <c r="F286" s="19" t="str">
        <f t="shared" si="55"/>
        <v/>
      </c>
      <c r="G286" s="19" t="str">
        <f t="shared" si="56"/>
        <v/>
      </c>
      <c r="H286" s="28" t="str">
        <f t="shared" si="49"/>
        <v/>
      </c>
      <c r="I286" s="28" t="str">
        <f t="shared" si="50"/>
        <v/>
      </c>
      <c r="J286" s="3" t="str">
        <f t="shared" si="57"/>
        <v/>
      </c>
      <c r="K286" s="28" t="str">
        <f t="shared" si="51"/>
        <v/>
      </c>
      <c r="L286" s="28" t="str">
        <f t="shared" si="52"/>
        <v/>
      </c>
      <c r="M286" s="3"/>
      <c r="N286" s="3"/>
      <c r="O286" s="3"/>
      <c r="P286" s="3"/>
      <c r="Q286" s="28" t="str">
        <f t="shared" si="53"/>
        <v/>
      </c>
      <c r="R286" s="23"/>
      <c r="AB286" s="3" t="str">
        <f t="shared" si="54"/>
        <v/>
      </c>
      <c r="AC286" s="3" t="str">
        <f>IFERROR(COUNTIF($AB$4:AB286,AB286)+AB286-1,"")</f>
        <v/>
      </c>
    </row>
    <row r="287" spans="1:29" ht="24.75" x14ac:dyDescent="0.2">
      <c r="A287" s="17">
        <v>283</v>
      </c>
      <c r="B287" s="16" t="s">
        <v>340</v>
      </c>
      <c r="C287" s="15"/>
      <c r="D287" s="21" t="str">
        <f t="shared" si="47"/>
        <v/>
      </c>
      <c r="E287" s="19" t="str">
        <f t="shared" si="48"/>
        <v/>
      </c>
      <c r="F287" s="19" t="str">
        <f t="shared" si="55"/>
        <v/>
      </c>
      <c r="G287" s="19" t="str">
        <f t="shared" si="56"/>
        <v/>
      </c>
      <c r="H287" s="28" t="str">
        <f t="shared" si="49"/>
        <v/>
      </c>
      <c r="I287" s="28" t="str">
        <f t="shared" si="50"/>
        <v/>
      </c>
      <c r="J287" s="3" t="str">
        <f t="shared" si="57"/>
        <v/>
      </c>
      <c r="K287" s="28" t="str">
        <f t="shared" si="51"/>
        <v/>
      </c>
      <c r="L287" s="28" t="str">
        <f t="shared" si="52"/>
        <v/>
      </c>
      <c r="M287" s="3"/>
      <c r="N287" s="3"/>
      <c r="O287" s="3"/>
      <c r="P287" s="3"/>
      <c r="Q287" s="28" t="str">
        <f t="shared" si="53"/>
        <v/>
      </c>
      <c r="R287" s="23"/>
      <c r="AB287" s="3" t="str">
        <f t="shared" si="54"/>
        <v/>
      </c>
      <c r="AC287" s="3" t="str">
        <f>IFERROR(COUNTIF($AB$4:AB287,AB287)+AB287-1,"")</f>
        <v/>
      </c>
    </row>
    <row r="288" spans="1:29" ht="24.75" x14ac:dyDescent="0.2">
      <c r="A288" s="17">
        <v>284</v>
      </c>
      <c r="B288" s="16" t="s">
        <v>341</v>
      </c>
      <c r="C288" s="15"/>
      <c r="D288" s="21" t="str">
        <f t="shared" si="47"/>
        <v/>
      </c>
      <c r="E288" s="19" t="str">
        <f t="shared" si="48"/>
        <v/>
      </c>
      <c r="F288" s="19" t="str">
        <f t="shared" si="55"/>
        <v/>
      </c>
      <c r="G288" s="19" t="str">
        <f t="shared" si="56"/>
        <v/>
      </c>
      <c r="H288" s="28" t="str">
        <f t="shared" si="49"/>
        <v/>
      </c>
      <c r="I288" s="28" t="str">
        <f t="shared" si="50"/>
        <v/>
      </c>
      <c r="J288" s="3" t="str">
        <f t="shared" si="57"/>
        <v/>
      </c>
      <c r="K288" s="28" t="str">
        <f t="shared" si="51"/>
        <v/>
      </c>
      <c r="L288" s="28" t="str">
        <f t="shared" si="52"/>
        <v/>
      </c>
      <c r="M288" s="3"/>
      <c r="N288" s="3"/>
      <c r="O288" s="3"/>
      <c r="P288" s="3"/>
      <c r="Q288" s="28" t="str">
        <f t="shared" si="53"/>
        <v/>
      </c>
      <c r="R288" s="23"/>
      <c r="AB288" s="3" t="str">
        <f t="shared" si="54"/>
        <v/>
      </c>
      <c r="AC288" s="3" t="str">
        <f>IFERROR(COUNTIF($AB$4:AB288,AB288)+AB288-1,"")</f>
        <v/>
      </c>
    </row>
    <row r="289" spans="1:29" ht="24.75" x14ac:dyDescent="0.2">
      <c r="A289" s="17">
        <v>285</v>
      </c>
      <c r="B289" s="16" t="s">
        <v>342</v>
      </c>
      <c r="C289" s="15"/>
      <c r="D289" s="21" t="str">
        <f t="shared" si="47"/>
        <v/>
      </c>
      <c r="E289" s="19" t="str">
        <f t="shared" si="48"/>
        <v/>
      </c>
      <c r="F289" s="19" t="str">
        <f t="shared" si="55"/>
        <v/>
      </c>
      <c r="G289" s="19" t="str">
        <f t="shared" si="56"/>
        <v/>
      </c>
      <c r="H289" s="28" t="str">
        <f t="shared" si="49"/>
        <v/>
      </c>
      <c r="I289" s="28" t="str">
        <f t="shared" si="50"/>
        <v/>
      </c>
      <c r="J289" s="3" t="str">
        <f t="shared" si="57"/>
        <v/>
      </c>
      <c r="K289" s="28" t="str">
        <f t="shared" si="51"/>
        <v/>
      </c>
      <c r="L289" s="28" t="str">
        <f t="shared" si="52"/>
        <v/>
      </c>
      <c r="M289" s="3"/>
      <c r="N289" s="3"/>
      <c r="O289" s="3"/>
      <c r="P289" s="3"/>
      <c r="Q289" s="28" t="str">
        <f t="shared" si="53"/>
        <v/>
      </c>
      <c r="R289" s="23"/>
      <c r="AB289" s="3" t="str">
        <f t="shared" si="54"/>
        <v/>
      </c>
      <c r="AC289" s="3" t="str">
        <f>IFERROR(COUNTIF($AB$4:AB289,AB289)+AB289-1,"")</f>
        <v/>
      </c>
    </row>
    <row r="290" spans="1:29" ht="24.75" x14ac:dyDescent="0.2">
      <c r="A290" s="17">
        <v>286</v>
      </c>
      <c r="B290" s="16" t="s">
        <v>343</v>
      </c>
      <c r="C290" s="15"/>
      <c r="D290" s="21" t="str">
        <f t="shared" si="47"/>
        <v/>
      </c>
      <c r="E290" s="19" t="str">
        <f t="shared" si="48"/>
        <v/>
      </c>
      <c r="F290" s="19" t="str">
        <f t="shared" si="55"/>
        <v/>
      </c>
      <c r="G290" s="19" t="str">
        <f t="shared" si="56"/>
        <v/>
      </c>
      <c r="H290" s="28" t="str">
        <f t="shared" si="49"/>
        <v/>
      </c>
      <c r="I290" s="28" t="str">
        <f t="shared" si="50"/>
        <v/>
      </c>
      <c r="J290" s="3" t="str">
        <f t="shared" si="57"/>
        <v/>
      </c>
      <c r="K290" s="28" t="str">
        <f t="shared" si="51"/>
        <v/>
      </c>
      <c r="L290" s="28" t="str">
        <f t="shared" si="52"/>
        <v/>
      </c>
      <c r="M290" s="3"/>
      <c r="N290" s="3"/>
      <c r="O290" s="3"/>
      <c r="P290" s="3"/>
      <c r="Q290" s="28" t="str">
        <f t="shared" si="53"/>
        <v/>
      </c>
      <c r="R290" s="23"/>
      <c r="AB290" s="3" t="str">
        <f t="shared" si="54"/>
        <v/>
      </c>
      <c r="AC290" s="3" t="str">
        <f>IFERROR(COUNTIF($AB$4:AB290,AB290)+AB290-1,"")</f>
        <v/>
      </c>
    </row>
    <row r="291" spans="1:29" ht="24.75" x14ac:dyDescent="0.2">
      <c r="A291" s="17">
        <v>287</v>
      </c>
      <c r="B291" s="16" t="s">
        <v>344</v>
      </c>
      <c r="C291" s="15"/>
      <c r="D291" s="21" t="str">
        <f t="shared" si="47"/>
        <v/>
      </c>
      <c r="E291" s="19" t="str">
        <f t="shared" si="48"/>
        <v/>
      </c>
      <c r="F291" s="19" t="str">
        <f t="shared" si="55"/>
        <v/>
      </c>
      <c r="G291" s="19" t="str">
        <f t="shared" si="56"/>
        <v/>
      </c>
      <c r="H291" s="28" t="str">
        <f t="shared" si="49"/>
        <v/>
      </c>
      <c r="I291" s="28" t="str">
        <f t="shared" si="50"/>
        <v/>
      </c>
      <c r="J291" s="3" t="str">
        <f t="shared" si="57"/>
        <v/>
      </c>
      <c r="K291" s="28" t="str">
        <f t="shared" si="51"/>
        <v/>
      </c>
      <c r="L291" s="28" t="str">
        <f t="shared" si="52"/>
        <v/>
      </c>
      <c r="M291" s="3"/>
      <c r="N291" s="3"/>
      <c r="O291" s="3"/>
      <c r="P291" s="3"/>
      <c r="Q291" s="28" t="str">
        <f t="shared" si="53"/>
        <v/>
      </c>
      <c r="R291" s="23"/>
      <c r="AB291" s="3" t="str">
        <f t="shared" si="54"/>
        <v/>
      </c>
      <c r="AC291" s="3" t="str">
        <f>IFERROR(COUNTIF($AB$4:AB291,AB291)+AB291-1,"")</f>
        <v/>
      </c>
    </row>
    <row r="292" spans="1:29" ht="24.75" x14ac:dyDescent="0.2">
      <c r="A292" s="17">
        <v>288</v>
      </c>
      <c r="B292" s="16" t="s">
        <v>345</v>
      </c>
      <c r="C292" s="15"/>
      <c r="D292" s="21" t="str">
        <f t="shared" si="47"/>
        <v/>
      </c>
      <c r="E292" s="19" t="str">
        <f t="shared" si="48"/>
        <v/>
      </c>
      <c r="F292" s="19" t="str">
        <f t="shared" si="55"/>
        <v/>
      </c>
      <c r="G292" s="19" t="str">
        <f t="shared" si="56"/>
        <v/>
      </c>
      <c r="H292" s="28" t="str">
        <f t="shared" si="49"/>
        <v/>
      </c>
      <c r="I292" s="28" t="str">
        <f t="shared" si="50"/>
        <v/>
      </c>
      <c r="J292" s="3" t="str">
        <f t="shared" si="57"/>
        <v/>
      </c>
      <c r="K292" s="28" t="str">
        <f t="shared" si="51"/>
        <v/>
      </c>
      <c r="L292" s="28" t="str">
        <f t="shared" si="52"/>
        <v/>
      </c>
      <c r="M292" s="3"/>
      <c r="N292" s="3"/>
      <c r="O292" s="3"/>
      <c r="P292" s="3"/>
      <c r="Q292" s="28" t="str">
        <f t="shared" si="53"/>
        <v/>
      </c>
      <c r="R292" s="23"/>
      <c r="AB292" s="3" t="str">
        <f t="shared" si="54"/>
        <v/>
      </c>
      <c r="AC292" s="3" t="str">
        <f>IFERROR(COUNTIF($AB$4:AB292,AB292)+AB292-1,"")</f>
        <v/>
      </c>
    </row>
    <row r="293" spans="1:29" ht="24.75" x14ac:dyDescent="0.2">
      <c r="A293" s="17">
        <v>289</v>
      </c>
      <c r="B293" s="16" t="s">
        <v>346</v>
      </c>
      <c r="C293" s="15"/>
      <c r="D293" s="21" t="str">
        <f t="shared" si="47"/>
        <v/>
      </c>
      <c r="E293" s="19" t="str">
        <f t="shared" si="48"/>
        <v/>
      </c>
      <c r="F293" s="19" t="str">
        <f t="shared" si="55"/>
        <v/>
      </c>
      <c r="G293" s="19" t="str">
        <f t="shared" si="56"/>
        <v/>
      </c>
      <c r="H293" s="28" t="str">
        <f t="shared" si="49"/>
        <v/>
      </c>
      <c r="I293" s="28" t="str">
        <f t="shared" si="50"/>
        <v/>
      </c>
      <c r="J293" s="3" t="str">
        <f t="shared" si="57"/>
        <v/>
      </c>
      <c r="K293" s="28" t="str">
        <f t="shared" si="51"/>
        <v/>
      </c>
      <c r="L293" s="28" t="str">
        <f t="shared" si="52"/>
        <v/>
      </c>
      <c r="M293" s="3"/>
      <c r="N293" s="3"/>
      <c r="O293" s="3"/>
      <c r="P293" s="3"/>
      <c r="Q293" s="28" t="str">
        <f t="shared" si="53"/>
        <v/>
      </c>
      <c r="R293" s="23"/>
      <c r="AB293" s="3" t="str">
        <f t="shared" si="54"/>
        <v/>
      </c>
      <c r="AC293" s="3" t="str">
        <f>IFERROR(COUNTIF($AB$4:AB293,AB293)+AB293-1,"")</f>
        <v/>
      </c>
    </row>
    <row r="294" spans="1:29" ht="24.75" x14ac:dyDescent="0.2">
      <c r="A294" s="17">
        <v>290</v>
      </c>
      <c r="B294" s="16" t="s">
        <v>347</v>
      </c>
      <c r="C294" s="15"/>
      <c r="D294" s="21" t="str">
        <f t="shared" si="47"/>
        <v/>
      </c>
      <c r="E294" s="19" t="str">
        <f t="shared" si="48"/>
        <v/>
      </c>
      <c r="F294" s="19" t="str">
        <f t="shared" si="55"/>
        <v/>
      </c>
      <c r="G294" s="19" t="str">
        <f t="shared" si="56"/>
        <v/>
      </c>
      <c r="H294" s="28" t="str">
        <f t="shared" si="49"/>
        <v/>
      </c>
      <c r="I294" s="28" t="str">
        <f t="shared" si="50"/>
        <v/>
      </c>
      <c r="J294" s="3" t="str">
        <f t="shared" si="57"/>
        <v/>
      </c>
      <c r="K294" s="28" t="str">
        <f t="shared" si="51"/>
        <v/>
      </c>
      <c r="L294" s="28" t="str">
        <f t="shared" si="52"/>
        <v/>
      </c>
      <c r="M294" s="3"/>
      <c r="N294" s="3"/>
      <c r="O294" s="3"/>
      <c r="P294" s="3"/>
      <c r="Q294" s="28" t="str">
        <f t="shared" si="53"/>
        <v/>
      </c>
      <c r="R294" s="23"/>
      <c r="AB294" s="3" t="str">
        <f t="shared" si="54"/>
        <v/>
      </c>
      <c r="AC294" s="3" t="str">
        <f>IFERROR(COUNTIF($AB$4:AB294,AB294)+AB294-1,"")</f>
        <v/>
      </c>
    </row>
  </sheetData>
  <mergeCells count="15">
    <mergeCell ref="AB3:AC3"/>
    <mergeCell ref="B2:B3"/>
    <mergeCell ref="A2:A3"/>
    <mergeCell ref="D2:D3"/>
    <mergeCell ref="N2:N3"/>
    <mergeCell ref="M2:M3"/>
    <mergeCell ref="L2:L3"/>
    <mergeCell ref="E2:G2"/>
    <mergeCell ref="H2:J2"/>
    <mergeCell ref="K2:K3"/>
    <mergeCell ref="S13:V16"/>
    <mergeCell ref="O2:O3"/>
    <mergeCell ref="P2:P3"/>
    <mergeCell ref="Q2:Q3"/>
    <mergeCell ref="C2:C3"/>
  </mergeCells>
  <dataValidations count="3">
    <dataValidation type="list" allowBlank="1" showInputMessage="1" showErrorMessage="1" sqref="N4:N294">
      <formula1>$U$4:$U$11</formula1>
    </dataValidation>
    <dataValidation type="list" allowBlank="1" showInputMessage="1" showErrorMessage="1" sqref="O4:O11">
      <formula1>$S$4:$S$9</formula1>
    </dataValidation>
    <dataValidation type="list" allowBlank="1" showInputMessage="1" showErrorMessage="1" sqref="M4:M12">
      <formula1>$V$4:$V$10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rightToLeft="1" workbookViewId="0">
      <selection activeCell="O14" sqref="O14"/>
    </sheetView>
  </sheetViews>
  <sheetFormatPr defaultRowHeight="14.25" x14ac:dyDescent="0.2"/>
  <cols>
    <col min="1" max="1" width="7" customWidth="1"/>
    <col min="2" max="2" width="33.875" style="7" customWidth="1"/>
    <col min="3" max="4" width="6.625" customWidth="1"/>
    <col min="5" max="5" width="7.625" customWidth="1"/>
    <col min="6" max="7" width="6.625" customWidth="1"/>
    <col min="8" max="8" width="7.625" customWidth="1"/>
    <col min="9" max="9" width="20.875" customWidth="1"/>
    <col min="10" max="11" width="9.5" customWidth="1"/>
  </cols>
  <sheetData>
    <row r="1" spans="1:11" ht="15.75" x14ac:dyDescent="0.2">
      <c r="A1" s="2" t="s">
        <v>34</v>
      </c>
      <c r="B1" s="1">
        <f>'بيانات اساسية'!D2</f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 ht="15.75" x14ac:dyDescent="0.2">
      <c r="A2" s="2" t="s">
        <v>35</v>
      </c>
      <c r="B2" s="1">
        <f>'بيانات اساسية'!D3</f>
        <v>0</v>
      </c>
      <c r="C2" s="1"/>
      <c r="D2" s="1"/>
      <c r="E2" s="1"/>
      <c r="F2" s="1"/>
      <c r="G2" s="1"/>
      <c r="H2" s="1"/>
      <c r="I2" s="1"/>
      <c r="J2" s="1"/>
      <c r="K2" s="1"/>
    </row>
    <row r="3" spans="1:11" ht="15.75" x14ac:dyDescent="0.2">
      <c r="A3" s="2" t="s">
        <v>36</v>
      </c>
      <c r="B3" s="1" t="str">
        <f>'بيانات اساسية'!D5</f>
        <v>روضة جيل المستقبل</v>
      </c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">
      <c r="A4" s="2" t="s">
        <v>37</v>
      </c>
      <c r="B4" s="1" t="str">
        <f>'بيانات اساسية'!D8</f>
        <v>2019/2018</v>
      </c>
      <c r="C4" s="1"/>
      <c r="D4" s="1"/>
      <c r="E4" s="1"/>
      <c r="F4" s="1"/>
      <c r="G4" s="1"/>
      <c r="H4" s="1"/>
      <c r="I4" s="1"/>
      <c r="J4" s="1"/>
      <c r="K4" s="1"/>
    </row>
    <row r="5" spans="1:11" ht="15.75" x14ac:dyDescent="0.2">
      <c r="A5" s="2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0.25" customHeight="1" x14ac:dyDescent="0.2">
      <c r="A6" s="8"/>
      <c r="B6" s="8" t="str">
        <f>'بيانات اساسية'!D10</f>
        <v>كشف باسماء التلاميذ المتقدمين لروضة جيل المستقبل مرتب من الاكبر للاصغر</v>
      </c>
      <c r="C6" s="8"/>
      <c r="D6" s="8"/>
      <c r="E6" s="8"/>
      <c r="F6" s="8"/>
      <c r="G6" s="8"/>
      <c r="H6" s="8"/>
      <c r="I6" s="8"/>
      <c r="J6" s="8"/>
    </row>
    <row r="7" spans="1:11" ht="15.75" x14ac:dyDescent="0.2">
      <c r="A7" s="2"/>
      <c r="B7" s="1"/>
      <c r="C7" s="1"/>
      <c r="D7" s="1"/>
      <c r="E7" s="1"/>
      <c r="F7" s="1"/>
      <c r="G7" s="1"/>
      <c r="H7" s="1"/>
      <c r="I7" s="1"/>
      <c r="J7" s="1"/>
      <c r="K7" s="1">
        <f>SUBTOTAL(9,K11:K350)</f>
        <v>0</v>
      </c>
    </row>
    <row r="8" spans="1:11" ht="16.5" customHeight="1" x14ac:dyDescent="0.2">
      <c r="A8" s="69" t="s">
        <v>0</v>
      </c>
      <c r="B8" s="69" t="s">
        <v>1</v>
      </c>
      <c r="C8" s="71" t="s">
        <v>31</v>
      </c>
      <c r="D8" s="71"/>
      <c r="E8" s="71"/>
      <c r="F8" s="70" t="s">
        <v>32</v>
      </c>
      <c r="G8" s="70"/>
      <c r="H8" s="70"/>
      <c r="I8" s="69" t="s">
        <v>2</v>
      </c>
      <c r="J8" s="66" t="s">
        <v>33</v>
      </c>
      <c r="K8" s="66" t="s">
        <v>30</v>
      </c>
    </row>
    <row r="9" spans="1:11" ht="16.5" customHeight="1" x14ac:dyDescent="0.2">
      <c r="A9" s="69"/>
      <c r="B9" s="69"/>
      <c r="C9" s="71"/>
      <c r="D9" s="71"/>
      <c r="E9" s="71"/>
      <c r="F9" s="72">
        <v>43739</v>
      </c>
      <c r="G9" s="72"/>
      <c r="H9" s="72"/>
      <c r="I9" s="69"/>
      <c r="J9" s="67"/>
      <c r="K9" s="67"/>
    </row>
    <row r="10" spans="1:11" ht="16.5" customHeight="1" x14ac:dyDescent="0.2">
      <c r="A10" s="69"/>
      <c r="B10" s="69"/>
      <c r="C10" s="20" t="s">
        <v>7</v>
      </c>
      <c r="D10" s="20" t="s">
        <v>8</v>
      </c>
      <c r="E10" s="20" t="s">
        <v>9</v>
      </c>
      <c r="F10" s="5" t="s">
        <v>7</v>
      </c>
      <c r="G10" s="5" t="s">
        <v>8</v>
      </c>
      <c r="H10" s="5" t="s">
        <v>9</v>
      </c>
      <c r="I10" s="69"/>
      <c r="J10" s="68"/>
      <c r="K10" s="68"/>
    </row>
    <row r="11" spans="1:11" ht="20.25" customHeight="1" x14ac:dyDescent="0.2">
      <c r="A11" s="4"/>
      <c r="B11" s="6"/>
      <c r="C11" s="4"/>
      <c r="D11" s="4"/>
      <c r="E11" s="4"/>
      <c r="F11" s="4"/>
      <c r="G11" s="4"/>
      <c r="H11" s="4"/>
      <c r="I11" s="4"/>
      <c r="J11" s="4"/>
      <c r="K11" s="4"/>
    </row>
    <row r="12" spans="1:11" ht="20.25" customHeight="1" x14ac:dyDescent="0.2">
      <c r="A12" s="4"/>
      <c r="B12" s="6"/>
      <c r="C12" s="4"/>
      <c r="D12" s="4"/>
      <c r="E12" s="4"/>
      <c r="F12" s="4"/>
      <c r="G12" s="4"/>
      <c r="H12" s="4"/>
      <c r="I12" s="4"/>
      <c r="J12" s="4"/>
      <c r="K12" s="4"/>
    </row>
    <row r="13" spans="1:11" ht="20.25" customHeight="1" x14ac:dyDescent="0.2">
      <c r="A13" s="4"/>
      <c r="B13" s="6"/>
      <c r="C13" s="4"/>
      <c r="D13" s="4"/>
      <c r="E13" s="4"/>
      <c r="F13" s="4"/>
      <c r="G13" s="4"/>
      <c r="H13" s="4"/>
      <c r="I13" s="4"/>
      <c r="J13" s="4"/>
      <c r="K13" s="4"/>
    </row>
    <row r="14" spans="1:11" ht="20.25" customHeight="1" x14ac:dyDescent="0.2">
      <c r="A14" s="4"/>
      <c r="B14" s="6"/>
      <c r="C14" s="4"/>
      <c r="D14" s="4"/>
      <c r="E14" s="4"/>
      <c r="F14" s="4"/>
      <c r="G14" s="4"/>
      <c r="H14" s="4"/>
      <c r="I14" s="4"/>
      <c r="J14" s="4"/>
      <c r="K14" s="4"/>
    </row>
    <row r="15" spans="1:11" ht="20.25" customHeight="1" x14ac:dyDescent="0.2">
      <c r="A15" s="4"/>
      <c r="B15" s="6"/>
      <c r="C15" s="4"/>
      <c r="D15" s="4"/>
      <c r="E15" s="4"/>
      <c r="F15" s="4"/>
      <c r="G15" s="4"/>
      <c r="H15" s="4"/>
      <c r="I15" s="4"/>
      <c r="J15" s="4"/>
      <c r="K15" s="4"/>
    </row>
    <row r="16" spans="1:11" ht="20.25" customHeight="1" x14ac:dyDescent="0.2">
      <c r="A16" s="4"/>
      <c r="B16" s="6"/>
      <c r="C16" s="4"/>
      <c r="D16" s="4"/>
      <c r="E16" s="4"/>
      <c r="F16" s="4"/>
      <c r="G16" s="4"/>
      <c r="H16" s="4"/>
      <c r="I16" s="4"/>
      <c r="J16" s="4"/>
      <c r="K16" s="4"/>
    </row>
    <row r="17" spans="1:11" ht="20.25" customHeight="1" x14ac:dyDescent="0.2">
      <c r="A17" s="4"/>
      <c r="B17" s="6"/>
      <c r="C17" s="4"/>
      <c r="D17" s="4"/>
      <c r="E17" s="4"/>
      <c r="F17" s="4"/>
      <c r="G17" s="4"/>
      <c r="H17" s="4"/>
      <c r="I17" s="4"/>
      <c r="J17" s="4"/>
      <c r="K17" s="4"/>
    </row>
    <row r="18" spans="1:11" ht="20.25" customHeight="1" x14ac:dyDescent="0.2">
      <c r="A18" s="4"/>
      <c r="B18" s="6"/>
      <c r="C18" s="4"/>
      <c r="D18" s="4"/>
      <c r="E18" s="4"/>
      <c r="F18" s="4"/>
      <c r="G18" s="4"/>
      <c r="H18" s="4"/>
      <c r="I18" s="4"/>
      <c r="J18" s="4"/>
      <c r="K18" s="4"/>
    </row>
    <row r="19" spans="1:11" ht="20.25" customHeight="1" x14ac:dyDescent="0.2">
      <c r="A19" s="4"/>
      <c r="B19" s="6"/>
      <c r="C19" s="4"/>
      <c r="D19" s="4"/>
      <c r="E19" s="4"/>
      <c r="F19" s="4"/>
      <c r="G19" s="4"/>
      <c r="H19" s="4"/>
      <c r="I19" s="4"/>
      <c r="J19" s="4"/>
      <c r="K19" s="4"/>
    </row>
    <row r="20" spans="1:11" ht="20.25" customHeight="1" x14ac:dyDescent="0.2">
      <c r="A20" s="4"/>
      <c r="B20" s="6"/>
      <c r="C20" s="4"/>
      <c r="D20" s="4"/>
      <c r="E20" s="4"/>
      <c r="F20" s="4"/>
      <c r="G20" s="4"/>
      <c r="H20" s="4"/>
      <c r="I20" s="4"/>
      <c r="J20" s="4"/>
      <c r="K20" s="4"/>
    </row>
    <row r="21" spans="1:11" ht="20.25" customHeight="1" x14ac:dyDescent="0.2">
      <c r="A21" s="4"/>
      <c r="B21" s="6"/>
      <c r="C21" s="4"/>
      <c r="D21" s="4"/>
      <c r="E21" s="4"/>
      <c r="F21" s="4"/>
      <c r="G21" s="4"/>
      <c r="H21" s="4"/>
      <c r="I21" s="4"/>
      <c r="J21" s="4"/>
      <c r="K21" s="4"/>
    </row>
    <row r="22" spans="1:11" ht="20.25" customHeight="1" x14ac:dyDescent="0.2">
      <c r="A22" s="4"/>
      <c r="B22" s="6"/>
      <c r="C22" s="4"/>
      <c r="D22" s="4"/>
      <c r="E22" s="4"/>
      <c r="F22" s="4"/>
      <c r="G22" s="4"/>
      <c r="H22" s="4"/>
      <c r="I22" s="4"/>
      <c r="J22" s="4"/>
      <c r="K22" s="4"/>
    </row>
    <row r="23" spans="1:11" ht="20.25" customHeight="1" x14ac:dyDescent="0.2">
      <c r="A23" s="4"/>
      <c r="B23" s="6"/>
      <c r="C23" s="4"/>
      <c r="D23" s="4"/>
      <c r="E23" s="4"/>
      <c r="F23" s="4"/>
      <c r="G23" s="4"/>
      <c r="H23" s="4"/>
      <c r="I23" s="4"/>
      <c r="J23" s="4"/>
      <c r="K23" s="4"/>
    </row>
    <row r="24" spans="1:11" ht="20.25" customHeight="1" x14ac:dyDescent="0.2">
      <c r="A24" s="4"/>
      <c r="B24" s="6"/>
      <c r="C24" s="4"/>
      <c r="D24" s="4"/>
      <c r="E24" s="4"/>
      <c r="F24" s="4"/>
      <c r="G24" s="4"/>
      <c r="H24" s="4"/>
      <c r="I24" s="4"/>
      <c r="J24" s="4"/>
      <c r="K24" s="4"/>
    </row>
    <row r="25" spans="1:11" ht="20.25" customHeight="1" x14ac:dyDescent="0.2">
      <c r="A25" s="4"/>
      <c r="B25" s="6"/>
      <c r="C25" s="4"/>
      <c r="D25" s="4"/>
      <c r="E25" s="4"/>
      <c r="F25" s="4"/>
      <c r="G25" s="4"/>
      <c r="H25" s="4"/>
      <c r="I25" s="4"/>
      <c r="J25" s="4"/>
      <c r="K25" s="4"/>
    </row>
    <row r="26" spans="1:11" ht="20.25" customHeight="1" x14ac:dyDescent="0.2">
      <c r="A26" s="4"/>
      <c r="B26" s="6"/>
      <c r="C26" s="4"/>
      <c r="D26" s="4"/>
      <c r="E26" s="4"/>
      <c r="F26" s="4"/>
      <c r="G26" s="4"/>
      <c r="H26" s="4"/>
      <c r="I26" s="4"/>
      <c r="J26" s="4"/>
      <c r="K26" s="4"/>
    </row>
    <row r="27" spans="1:11" ht="20.25" customHeight="1" x14ac:dyDescent="0.2">
      <c r="A27" s="4"/>
      <c r="B27" s="6"/>
      <c r="C27" s="4"/>
      <c r="D27" s="4"/>
      <c r="E27" s="4"/>
      <c r="F27" s="4"/>
      <c r="G27" s="4"/>
      <c r="H27" s="4"/>
      <c r="I27" s="4"/>
      <c r="J27" s="4"/>
      <c r="K27" s="4"/>
    </row>
    <row r="28" spans="1:11" ht="20.25" customHeight="1" x14ac:dyDescent="0.2">
      <c r="A28" s="4"/>
      <c r="B28" s="6"/>
      <c r="C28" s="4"/>
      <c r="D28" s="4"/>
      <c r="E28" s="4"/>
      <c r="F28" s="4"/>
      <c r="G28" s="4"/>
      <c r="H28" s="4"/>
      <c r="I28" s="4"/>
      <c r="J28" s="4"/>
      <c r="K28" s="4"/>
    </row>
  </sheetData>
  <mergeCells count="8">
    <mergeCell ref="K8:K10"/>
    <mergeCell ref="A8:A10"/>
    <mergeCell ref="I8:I10"/>
    <mergeCell ref="J8:J10"/>
    <mergeCell ref="F8:H8"/>
    <mergeCell ref="C8:E9"/>
    <mergeCell ref="F9:H9"/>
    <mergeCell ref="B8:B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rightToLeft="1" workbookViewId="0">
      <selection activeCell="M12" sqref="M12"/>
    </sheetView>
  </sheetViews>
  <sheetFormatPr defaultColWidth="7.625" defaultRowHeight="14.25" x14ac:dyDescent="0.2"/>
  <cols>
    <col min="1" max="1" width="7.125" style="31" customWidth="1"/>
    <col min="2" max="2" width="25.375" style="32" customWidth="1"/>
    <col min="3" max="4" width="6.75" style="31" customWidth="1"/>
    <col min="5" max="5" width="7.625" style="31"/>
    <col min="6" max="7" width="6.75" style="31" customWidth="1"/>
    <col min="8" max="16384" width="7.625" style="31"/>
  </cols>
  <sheetData>
    <row r="1" spans="1:11" ht="18.75" customHeight="1" x14ac:dyDescent="0.2">
      <c r="A1" s="32" t="s">
        <v>34</v>
      </c>
      <c r="B1" s="32">
        <f>'بيانات اساسية'!D2</f>
        <v>0</v>
      </c>
      <c r="I1" s="38" t="s">
        <v>55</v>
      </c>
      <c r="J1" s="39" t="s">
        <v>56</v>
      </c>
      <c r="K1" s="40" t="s">
        <v>57</v>
      </c>
    </row>
    <row r="2" spans="1:11" ht="18.75" customHeight="1" x14ac:dyDescent="0.2">
      <c r="A2" s="32" t="s">
        <v>35</v>
      </c>
      <c r="B2" s="32">
        <f>'بيانات اساسية'!D3</f>
        <v>0</v>
      </c>
      <c r="I2" s="41">
        <f>COUNTIF($I$7:$I$149,"ذكر*")</f>
        <v>0</v>
      </c>
      <c r="J2" s="41">
        <f>COUNTIF($I$7:$I$149,"انثي*")</f>
        <v>0</v>
      </c>
      <c r="K2" s="42">
        <f>I2+J2</f>
        <v>0</v>
      </c>
    </row>
    <row r="3" spans="1:11" ht="18.75" customHeight="1" x14ac:dyDescent="0.2">
      <c r="A3" s="32" t="s">
        <v>48</v>
      </c>
      <c r="B3" s="32" t="str">
        <f>'بيانات اساسية'!D5</f>
        <v>روضة جيل المستقبل</v>
      </c>
      <c r="I3" s="38" t="s">
        <v>58</v>
      </c>
      <c r="J3" s="39" t="s">
        <v>59</v>
      </c>
      <c r="K3" s="40" t="s">
        <v>57</v>
      </c>
    </row>
    <row r="4" spans="1:11" ht="18.75" customHeight="1" x14ac:dyDescent="0.2">
      <c r="A4" s="32"/>
      <c r="B4" s="32" t="s">
        <v>60</v>
      </c>
      <c r="I4" s="41">
        <f>COUNTIF($J$8:$J$49,"مسلم*")</f>
        <v>0</v>
      </c>
      <c r="J4" s="41">
        <f>COUNTIF($J$8:$J$49,"مسيحي*")</f>
        <v>0</v>
      </c>
      <c r="K4" s="42">
        <f>I4+J4</f>
        <v>0</v>
      </c>
    </row>
    <row r="5" spans="1:11" ht="7.5" customHeight="1" x14ac:dyDescent="0.2">
      <c r="A5" s="32"/>
    </row>
    <row r="6" spans="1:11" ht="17.25" customHeight="1" x14ac:dyDescent="0.2">
      <c r="A6" s="73" t="s">
        <v>0</v>
      </c>
      <c r="B6" s="74" t="s">
        <v>1</v>
      </c>
      <c r="C6" s="73" t="s">
        <v>10</v>
      </c>
      <c r="D6" s="73"/>
      <c r="E6" s="73"/>
      <c r="F6" s="37" t="s">
        <v>53</v>
      </c>
      <c r="G6" s="75">
        <f>'بيانات اساسية'!D9</f>
        <v>43739</v>
      </c>
      <c r="H6" s="76"/>
      <c r="I6" s="73" t="s">
        <v>6</v>
      </c>
      <c r="J6" s="73" t="s">
        <v>5</v>
      </c>
      <c r="K6" s="73" t="s">
        <v>54</v>
      </c>
    </row>
    <row r="7" spans="1:11" ht="17.25" customHeight="1" x14ac:dyDescent="0.2">
      <c r="A7" s="73"/>
      <c r="B7" s="74"/>
      <c r="C7" s="33" t="s">
        <v>7</v>
      </c>
      <c r="D7" s="33" t="s">
        <v>8</v>
      </c>
      <c r="E7" s="33" t="s">
        <v>9</v>
      </c>
      <c r="F7" s="33" t="s">
        <v>7</v>
      </c>
      <c r="G7" s="33" t="s">
        <v>8</v>
      </c>
      <c r="H7" s="33" t="s">
        <v>9</v>
      </c>
      <c r="I7" s="73"/>
      <c r="J7" s="73"/>
      <c r="K7" s="73"/>
    </row>
    <row r="8" spans="1:11" ht="17.25" customHeight="1" x14ac:dyDescent="0.2">
      <c r="A8" s="33">
        <v>1</v>
      </c>
      <c r="B8" s="34"/>
      <c r="C8" s="33"/>
      <c r="D8" s="33"/>
      <c r="E8" s="33"/>
      <c r="F8" s="33"/>
      <c r="G8" s="33"/>
      <c r="H8" s="33"/>
      <c r="I8" s="33"/>
      <c r="J8" s="33"/>
      <c r="K8" s="33"/>
    </row>
    <row r="9" spans="1:11" ht="17.25" customHeight="1" x14ac:dyDescent="0.2">
      <c r="A9" s="33">
        <v>2</v>
      </c>
      <c r="B9" s="34"/>
      <c r="C9" s="33"/>
      <c r="D9" s="33"/>
      <c r="E9" s="33"/>
      <c r="F9" s="33"/>
      <c r="G9" s="33"/>
      <c r="H9" s="33"/>
      <c r="I9" s="33"/>
      <c r="J9" s="33"/>
      <c r="K9" s="33"/>
    </row>
    <row r="10" spans="1:11" ht="17.25" customHeight="1" x14ac:dyDescent="0.2">
      <c r="A10" s="33">
        <v>3</v>
      </c>
      <c r="B10" s="34"/>
      <c r="C10" s="33"/>
      <c r="D10" s="33"/>
      <c r="E10" s="33"/>
      <c r="F10" s="33"/>
      <c r="G10" s="33"/>
      <c r="H10" s="33"/>
      <c r="I10" s="33"/>
      <c r="J10" s="33"/>
      <c r="K10" s="33"/>
    </row>
    <row r="11" spans="1:11" ht="17.25" customHeight="1" x14ac:dyDescent="0.2">
      <c r="A11" s="33">
        <v>4</v>
      </c>
      <c r="B11" s="34"/>
      <c r="C11" s="33"/>
      <c r="D11" s="33"/>
      <c r="E11" s="33"/>
      <c r="F11" s="33"/>
      <c r="G11" s="33"/>
      <c r="H11" s="33"/>
      <c r="I11" s="33"/>
      <c r="J11" s="33"/>
      <c r="K11" s="33"/>
    </row>
    <row r="12" spans="1:11" ht="17.25" customHeight="1" x14ac:dyDescent="0.2">
      <c r="A12" s="33">
        <v>5</v>
      </c>
      <c r="B12" s="34"/>
      <c r="C12" s="33"/>
      <c r="D12" s="33"/>
      <c r="E12" s="33"/>
      <c r="F12" s="33"/>
      <c r="G12" s="33"/>
      <c r="H12" s="33"/>
      <c r="I12" s="33"/>
      <c r="J12" s="33"/>
      <c r="K12" s="33"/>
    </row>
    <row r="13" spans="1:11" ht="17.25" customHeight="1" x14ac:dyDescent="0.2">
      <c r="A13" s="33">
        <v>6</v>
      </c>
      <c r="B13" s="34"/>
      <c r="C13" s="33"/>
      <c r="D13" s="33"/>
      <c r="E13" s="33"/>
      <c r="F13" s="33"/>
      <c r="G13" s="33"/>
      <c r="H13" s="33"/>
      <c r="I13" s="33"/>
      <c r="J13" s="33"/>
      <c r="K13" s="33"/>
    </row>
    <row r="14" spans="1:11" ht="17.25" customHeight="1" x14ac:dyDescent="0.2">
      <c r="A14" s="33">
        <v>7</v>
      </c>
      <c r="B14" s="34"/>
      <c r="C14" s="33"/>
      <c r="D14" s="33"/>
      <c r="E14" s="33"/>
      <c r="F14" s="33"/>
      <c r="G14" s="33"/>
      <c r="H14" s="33"/>
      <c r="I14" s="33"/>
      <c r="J14" s="33"/>
      <c r="K14" s="33"/>
    </row>
    <row r="15" spans="1:11" ht="17.25" customHeight="1" x14ac:dyDescent="0.2">
      <c r="A15" s="33">
        <v>8</v>
      </c>
      <c r="B15" s="34"/>
      <c r="C15" s="33"/>
      <c r="D15" s="33"/>
      <c r="E15" s="33"/>
      <c r="F15" s="33"/>
      <c r="G15" s="33"/>
      <c r="H15" s="33"/>
      <c r="I15" s="33"/>
      <c r="J15" s="33"/>
      <c r="K15" s="33"/>
    </row>
    <row r="16" spans="1:11" ht="17.25" customHeight="1" x14ac:dyDescent="0.2">
      <c r="A16" s="33">
        <v>9</v>
      </c>
      <c r="B16" s="34"/>
      <c r="C16" s="33"/>
      <c r="D16" s="33"/>
      <c r="E16" s="33"/>
      <c r="F16" s="33"/>
      <c r="G16" s="33"/>
      <c r="H16" s="33"/>
      <c r="I16" s="33"/>
      <c r="J16" s="33"/>
      <c r="K16" s="33"/>
    </row>
    <row r="17" spans="1:11" ht="17.25" customHeight="1" x14ac:dyDescent="0.2">
      <c r="A17" s="33">
        <v>10</v>
      </c>
      <c r="B17" s="34"/>
      <c r="C17" s="33"/>
      <c r="D17" s="33"/>
      <c r="E17" s="33"/>
      <c r="F17" s="33"/>
      <c r="G17" s="33"/>
      <c r="H17" s="33"/>
      <c r="I17" s="33"/>
      <c r="J17" s="33"/>
      <c r="K17" s="33"/>
    </row>
    <row r="18" spans="1:11" ht="17.25" customHeight="1" x14ac:dyDescent="0.2">
      <c r="A18" s="33">
        <v>11</v>
      </c>
      <c r="B18" s="34"/>
      <c r="C18" s="33"/>
      <c r="D18" s="33"/>
      <c r="E18" s="33"/>
      <c r="F18" s="33"/>
      <c r="G18" s="33"/>
      <c r="H18" s="33"/>
      <c r="I18" s="33"/>
      <c r="J18" s="33"/>
      <c r="K18" s="33"/>
    </row>
    <row r="19" spans="1:11" ht="17.25" customHeight="1" x14ac:dyDescent="0.2">
      <c r="A19" s="33">
        <v>12</v>
      </c>
      <c r="B19" s="34"/>
      <c r="C19" s="33"/>
      <c r="D19" s="33"/>
      <c r="E19" s="33"/>
      <c r="F19" s="33"/>
      <c r="G19" s="33"/>
      <c r="H19" s="33"/>
      <c r="I19" s="33"/>
      <c r="J19" s="33"/>
      <c r="K19" s="33"/>
    </row>
    <row r="20" spans="1:11" ht="17.25" customHeight="1" x14ac:dyDescent="0.2">
      <c r="A20" s="33">
        <v>13</v>
      </c>
      <c r="B20" s="34"/>
      <c r="C20" s="33"/>
      <c r="D20" s="33"/>
      <c r="E20" s="33"/>
      <c r="F20" s="33"/>
      <c r="G20" s="33"/>
      <c r="H20" s="33"/>
      <c r="I20" s="33"/>
      <c r="J20" s="33"/>
      <c r="K20" s="33"/>
    </row>
    <row r="21" spans="1:11" ht="17.25" customHeight="1" x14ac:dyDescent="0.2">
      <c r="A21" s="33">
        <v>14</v>
      </c>
      <c r="B21" s="34"/>
      <c r="C21" s="33"/>
      <c r="D21" s="33"/>
      <c r="E21" s="33"/>
      <c r="F21" s="33"/>
      <c r="G21" s="33"/>
      <c r="H21" s="33"/>
      <c r="I21" s="33"/>
      <c r="J21" s="33"/>
      <c r="K21" s="33"/>
    </row>
    <row r="22" spans="1:11" ht="17.25" customHeight="1" x14ac:dyDescent="0.2">
      <c r="A22" s="33">
        <v>15</v>
      </c>
      <c r="B22" s="34"/>
      <c r="C22" s="33"/>
      <c r="D22" s="33"/>
      <c r="E22" s="33"/>
      <c r="F22" s="33"/>
      <c r="G22" s="33"/>
      <c r="H22" s="33"/>
      <c r="I22" s="33"/>
      <c r="J22" s="33"/>
      <c r="K22" s="33"/>
    </row>
    <row r="23" spans="1:11" ht="17.25" customHeight="1" x14ac:dyDescent="0.2">
      <c r="A23" s="33">
        <v>16</v>
      </c>
      <c r="B23" s="34"/>
      <c r="C23" s="33"/>
      <c r="D23" s="33"/>
      <c r="E23" s="33"/>
      <c r="F23" s="33"/>
      <c r="G23" s="33"/>
      <c r="H23" s="33"/>
      <c r="I23" s="33"/>
      <c r="J23" s="33"/>
      <c r="K23" s="33"/>
    </row>
    <row r="24" spans="1:11" ht="17.25" customHeight="1" x14ac:dyDescent="0.2">
      <c r="A24" s="33">
        <v>17</v>
      </c>
      <c r="B24" s="34"/>
      <c r="C24" s="33"/>
      <c r="D24" s="33"/>
      <c r="E24" s="33"/>
      <c r="F24" s="33"/>
      <c r="G24" s="33"/>
      <c r="H24" s="33"/>
      <c r="I24" s="33"/>
      <c r="J24" s="33"/>
      <c r="K24" s="33"/>
    </row>
    <row r="25" spans="1:11" ht="17.25" customHeight="1" x14ac:dyDescent="0.2">
      <c r="A25" s="33">
        <v>18</v>
      </c>
      <c r="B25" s="34"/>
      <c r="C25" s="33"/>
      <c r="D25" s="33"/>
      <c r="E25" s="33"/>
      <c r="F25" s="33"/>
      <c r="G25" s="33"/>
      <c r="H25" s="33"/>
      <c r="I25" s="33"/>
      <c r="J25" s="33"/>
      <c r="K25" s="33"/>
    </row>
    <row r="26" spans="1:11" ht="17.25" customHeight="1" x14ac:dyDescent="0.2">
      <c r="A26" s="33">
        <v>19</v>
      </c>
      <c r="B26" s="34"/>
      <c r="C26" s="33"/>
      <c r="D26" s="33"/>
      <c r="E26" s="33"/>
      <c r="F26" s="33"/>
      <c r="G26" s="33"/>
      <c r="H26" s="33"/>
      <c r="I26" s="33"/>
      <c r="J26" s="33"/>
      <c r="K26" s="33"/>
    </row>
    <row r="27" spans="1:11" ht="17.25" customHeight="1" x14ac:dyDescent="0.2">
      <c r="A27" s="33">
        <v>20</v>
      </c>
      <c r="B27" s="34"/>
      <c r="C27" s="33"/>
      <c r="D27" s="33"/>
      <c r="E27" s="33"/>
      <c r="F27" s="33"/>
      <c r="G27" s="33"/>
      <c r="H27" s="33"/>
      <c r="I27" s="33"/>
      <c r="J27" s="33"/>
      <c r="K27" s="33"/>
    </row>
    <row r="28" spans="1:11" ht="17.25" customHeight="1" x14ac:dyDescent="0.2">
      <c r="A28" s="33">
        <v>21</v>
      </c>
      <c r="B28" s="34"/>
      <c r="C28" s="33"/>
      <c r="D28" s="33"/>
      <c r="E28" s="33"/>
      <c r="F28" s="33"/>
      <c r="G28" s="33"/>
      <c r="H28" s="33"/>
      <c r="I28" s="33"/>
      <c r="J28" s="33"/>
      <c r="K28" s="33"/>
    </row>
    <row r="29" spans="1:11" ht="17.25" customHeight="1" x14ac:dyDescent="0.2">
      <c r="A29" s="33">
        <v>22</v>
      </c>
      <c r="B29" s="34"/>
      <c r="C29" s="33"/>
      <c r="D29" s="33"/>
      <c r="E29" s="33"/>
      <c r="F29" s="33"/>
      <c r="G29" s="33"/>
      <c r="H29" s="33"/>
      <c r="I29" s="33"/>
      <c r="J29" s="33"/>
      <c r="K29" s="33"/>
    </row>
    <row r="30" spans="1:11" ht="17.25" customHeight="1" x14ac:dyDescent="0.2">
      <c r="A30" s="33">
        <v>23</v>
      </c>
      <c r="B30" s="34"/>
      <c r="C30" s="33"/>
      <c r="D30" s="33"/>
      <c r="E30" s="33"/>
      <c r="F30" s="33"/>
      <c r="G30" s="33"/>
      <c r="H30" s="33"/>
      <c r="I30" s="33"/>
      <c r="J30" s="33"/>
      <c r="K30" s="33"/>
    </row>
    <row r="31" spans="1:11" ht="17.25" customHeight="1" x14ac:dyDescent="0.2">
      <c r="A31" s="33">
        <v>24</v>
      </c>
      <c r="B31" s="34"/>
      <c r="C31" s="33"/>
      <c r="D31" s="33"/>
      <c r="E31" s="33"/>
      <c r="F31" s="33"/>
      <c r="G31" s="33"/>
      <c r="H31" s="33"/>
      <c r="I31" s="33"/>
      <c r="J31" s="33"/>
      <c r="K31" s="33"/>
    </row>
    <row r="32" spans="1:11" ht="17.25" customHeight="1" x14ac:dyDescent="0.2">
      <c r="A32" s="33">
        <v>25</v>
      </c>
      <c r="B32" s="34"/>
      <c r="C32" s="33"/>
      <c r="D32" s="33"/>
      <c r="E32" s="33"/>
      <c r="F32" s="33"/>
      <c r="G32" s="33"/>
      <c r="H32" s="33"/>
      <c r="I32" s="33"/>
      <c r="J32" s="33"/>
      <c r="K32" s="33"/>
    </row>
    <row r="33" spans="1:11" ht="17.25" customHeight="1" x14ac:dyDescent="0.2">
      <c r="A33" s="33">
        <v>26</v>
      </c>
      <c r="B33" s="34"/>
      <c r="C33" s="33"/>
      <c r="D33" s="33"/>
      <c r="E33" s="33"/>
      <c r="F33" s="33"/>
      <c r="G33" s="33"/>
      <c r="H33" s="33"/>
      <c r="I33" s="33"/>
      <c r="J33" s="33"/>
      <c r="K33" s="33"/>
    </row>
    <row r="34" spans="1:11" ht="17.25" customHeight="1" x14ac:dyDescent="0.2">
      <c r="A34" s="33">
        <v>27</v>
      </c>
      <c r="B34" s="34"/>
      <c r="C34" s="33"/>
      <c r="D34" s="33"/>
      <c r="E34" s="33"/>
      <c r="F34" s="33"/>
      <c r="G34" s="33"/>
      <c r="H34" s="33"/>
      <c r="I34" s="33"/>
      <c r="J34" s="33"/>
      <c r="K34" s="33"/>
    </row>
    <row r="35" spans="1:11" ht="17.25" customHeight="1" x14ac:dyDescent="0.2">
      <c r="A35" s="33">
        <v>28</v>
      </c>
      <c r="B35" s="34"/>
      <c r="C35" s="33"/>
      <c r="D35" s="33"/>
      <c r="E35" s="33"/>
      <c r="F35" s="33"/>
      <c r="G35" s="33"/>
      <c r="H35" s="33"/>
      <c r="I35" s="33"/>
      <c r="J35" s="33"/>
      <c r="K35" s="33"/>
    </row>
    <row r="36" spans="1:11" ht="17.25" customHeight="1" x14ac:dyDescent="0.2">
      <c r="A36" s="33">
        <v>29</v>
      </c>
      <c r="B36" s="34"/>
      <c r="C36" s="33"/>
      <c r="D36" s="33"/>
      <c r="E36" s="33"/>
      <c r="F36" s="33"/>
      <c r="G36" s="33"/>
      <c r="H36" s="33"/>
      <c r="I36" s="33"/>
      <c r="J36" s="33"/>
      <c r="K36" s="33"/>
    </row>
    <row r="37" spans="1:11" ht="17.25" customHeight="1" x14ac:dyDescent="0.2">
      <c r="A37" s="33">
        <v>30</v>
      </c>
      <c r="B37" s="34"/>
      <c r="C37" s="33"/>
      <c r="D37" s="33"/>
      <c r="E37" s="33"/>
      <c r="F37" s="33"/>
      <c r="G37" s="33"/>
      <c r="H37" s="33"/>
      <c r="I37" s="33"/>
      <c r="J37" s="33"/>
      <c r="K37" s="33"/>
    </row>
    <row r="38" spans="1:11" ht="17.25" customHeight="1" x14ac:dyDescent="0.2">
      <c r="A38" s="33">
        <v>31</v>
      </c>
      <c r="B38" s="34"/>
      <c r="C38" s="33"/>
      <c r="D38" s="33"/>
      <c r="E38" s="33"/>
      <c r="F38" s="33"/>
      <c r="G38" s="33"/>
      <c r="H38" s="33"/>
      <c r="I38" s="33"/>
      <c r="J38" s="33"/>
      <c r="K38" s="33"/>
    </row>
    <row r="39" spans="1:11" ht="17.25" customHeight="1" x14ac:dyDescent="0.2">
      <c r="A39" s="33">
        <v>32</v>
      </c>
      <c r="B39" s="34"/>
      <c r="C39" s="33"/>
      <c r="D39" s="33"/>
      <c r="E39" s="33"/>
      <c r="F39" s="33"/>
      <c r="G39" s="33"/>
      <c r="H39" s="33"/>
      <c r="I39" s="33"/>
      <c r="J39" s="33"/>
      <c r="K39" s="33"/>
    </row>
    <row r="40" spans="1:11" ht="17.25" customHeight="1" x14ac:dyDescent="0.2">
      <c r="A40" s="33">
        <v>33</v>
      </c>
      <c r="B40" s="34"/>
      <c r="C40" s="33"/>
      <c r="D40" s="33"/>
      <c r="E40" s="33"/>
      <c r="F40" s="33"/>
      <c r="G40" s="33"/>
      <c r="H40" s="33"/>
      <c r="I40" s="33"/>
      <c r="J40" s="33"/>
      <c r="K40" s="33"/>
    </row>
    <row r="41" spans="1:11" ht="17.25" customHeight="1" x14ac:dyDescent="0.2">
      <c r="A41" s="33">
        <v>34</v>
      </c>
      <c r="B41" s="34"/>
      <c r="C41" s="33"/>
      <c r="D41" s="33"/>
      <c r="E41" s="33"/>
      <c r="F41" s="33"/>
      <c r="G41" s="33"/>
      <c r="H41" s="33"/>
      <c r="I41" s="33"/>
      <c r="J41" s="33"/>
      <c r="K41" s="33"/>
    </row>
    <row r="42" spans="1:11" ht="17.25" customHeight="1" x14ac:dyDescent="0.2">
      <c r="A42" s="33">
        <v>35</v>
      </c>
      <c r="B42" s="34"/>
      <c r="C42" s="33"/>
      <c r="D42" s="33"/>
      <c r="E42" s="33"/>
      <c r="F42" s="33"/>
      <c r="G42" s="33"/>
      <c r="H42" s="33"/>
      <c r="I42" s="33"/>
      <c r="J42" s="33"/>
      <c r="K42" s="33"/>
    </row>
    <row r="43" spans="1:11" ht="17.25" customHeight="1" x14ac:dyDescent="0.2">
      <c r="A43" s="33">
        <v>36</v>
      </c>
      <c r="B43" s="34"/>
      <c r="C43" s="33"/>
      <c r="D43" s="33"/>
      <c r="E43" s="33"/>
      <c r="F43" s="33"/>
      <c r="G43" s="33"/>
      <c r="H43" s="33"/>
      <c r="I43" s="33"/>
      <c r="J43" s="33"/>
      <c r="K43" s="33"/>
    </row>
    <row r="44" spans="1:11" ht="17.25" customHeight="1" x14ac:dyDescent="0.2">
      <c r="A44" s="33">
        <v>37</v>
      </c>
      <c r="B44" s="34"/>
      <c r="C44" s="33"/>
      <c r="D44" s="33"/>
      <c r="E44" s="33"/>
      <c r="F44" s="33"/>
      <c r="G44" s="33"/>
      <c r="H44" s="33"/>
      <c r="I44" s="33"/>
      <c r="J44" s="33"/>
      <c r="K44" s="33"/>
    </row>
    <row r="45" spans="1:11" ht="17.25" customHeight="1" x14ac:dyDescent="0.2">
      <c r="A45" s="33">
        <v>38</v>
      </c>
      <c r="B45" s="34"/>
      <c r="C45" s="33"/>
      <c r="D45" s="33"/>
      <c r="E45" s="33"/>
      <c r="F45" s="33"/>
      <c r="G45" s="33"/>
      <c r="H45" s="33"/>
      <c r="I45" s="33"/>
      <c r="J45" s="33"/>
      <c r="K45" s="33"/>
    </row>
    <row r="46" spans="1:11" ht="17.25" customHeight="1" x14ac:dyDescent="0.2">
      <c r="A46" s="33">
        <v>39</v>
      </c>
      <c r="B46" s="34"/>
      <c r="C46" s="33"/>
      <c r="D46" s="33"/>
      <c r="E46" s="33"/>
      <c r="F46" s="33"/>
      <c r="G46" s="33"/>
      <c r="H46" s="33"/>
      <c r="I46" s="33"/>
      <c r="J46" s="33"/>
      <c r="K46" s="33"/>
    </row>
    <row r="47" spans="1:11" ht="17.25" customHeight="1" x14ac:dyDescent="0.2">
      <c r="A47" s="33">
        <v>40</v>
      </c>
      <c r="B47" s="34"/>
      <c r="C47" s="33"/>
      <c r="D47" s="33"/>
      <c r="E47" s="33"/>
      <c r="F47" s="33"/>
      <c r="G47" s="33"/>
      <c r="H47" s="33"/>
      <c r="I47" s="33"/>
      <c r="J47" s="33"/>
      <c r="K47" s="33"/>
    </row>
    <row r="48" spans="1:11" ht="17.25" customHeight="1" x14ac:dyDescent="0.2">
      <c r="A48" s="33">
        <v>41</v>
      </c>
      <c r="B48" s="34"/>
      <c r="C48" s="33"/>
      <c r="D48" s="33"/>
      <c r="E48" s="33"/>
      <c r="F48" s="33"/>
      <c r="G48" s="33"/>
      <c r="H48" s="33"/>
      <c r="I48" s="33"/>
      <c r="J48" s="33"/>
      <c r="K48" s="33"/>
    </row>
    <row r="49" spans="1:11" ht="17.25" customHeight="1" x14ac:dyDescent="0.2">
      <c r="A49" s="33">
        <v>42</v>
      </c>
      <c r="B49" s="34"/>
      <c r="C49" s="33"/>
      <c r="D49" s="33"/>
      <c r="E49" s="33"/>
      <c r="F49" s="33"/>
      <c r="G49" s="33"/>
      <c r="H49" s="33"/>
      <c r="I49" s="33"/>
      <c r="J49" s="33"/>
      <c r="K49" s="33"/>
    </row>
    <row r="50" spans="1:11" ht="17.25" customHeight="1" x14ac:dyDescent="0.2">
      <c r="A50" s="33">
        <v>43</v>
      </c>
      <c r="B50" s="34"/>
      <c r="C50" s="33"/>
      <c r="D50" s="33"/>
      <c r="E50" s="33"/>
      <c r="F50" s="33"/>
      <c r="G50" s="33"/>
      <c r="H50" s="33"/>
      <c r="I50" s="33"/>
      <c r="J50" s="33"/>
      <c r="K50" s="33"/>
    </row>
    <row r="51" spans="1:11" ht="17.25" customHeight="1" x14ac:dyDescent="0.2">
      <c r="A51" s="33">
        <v>44</v>
      </c>
      <c r="B51" s="34"/>
      <c r="C51" s="33"/>
      <c r="D51" s="33"/>
      <c r="E51" s="33"/>
      <c r="F51" s="33"/>
      <c r="G51" s="33"/>
      <c r="H51" s="33"/>
      <c r="I51" s="33"/>
      <c r="J51" s="33"/>
      <c r="K51" s="33"/>
    </row>
    <row r="52" spans="1:11" ht="17.25" customHeight="1" x14ac:dyDescent="0.2">
      <c r="A52" s="33">
        <v>45</v>
      </c>
      <c r="B52" s="34"/>
      <c r="C52" s="33"/>
      <c r="D52" s="33"/>
      <c r="E52" s="33"/>
      <c r="F52" s="33"/>
      <c r="G52" s="33"/>
      <c r="H52" s="33"/>
      <c r="I52" s="33"/>
      <c r="J52" s="33"/>
      <c r="K52" s="33"/>
    </row>
    <row r="53" spans="1:11" ht="17.25" customHeight="1" x14ac:dyDescent="0.2">
      <c r="A53" s="33">
        <v>46</v>
      </c>
      <c r="B53" s="34"/>
      <c r="C53" s="33"/>
      <c r="D53" s="33"/>
      <c r="E53" s="33"/>
      <c r="F53" s="33"/>
      <c r="G53" s="33"/>
      <c r="H53" s="33"/>
      <c r="I53" s="33"/>
      <c r="J53" s="33"/>
      <c r="K53" s="33"/>
    </row>
    <row r="54" spans="1:11" ht="17.25" customHeight="1" x14ac:dyDescent="0.2">
      <c r="A54" s="33">
        <v>47</v>
      </c>
      <c r="B54" s="34"/>
      <c r="C54" s="33"/>
      <c r="D54" s="33"/>
      <c r="E54" s="33"/>
      <c r="F54" s="33"/>
      <c r="G54" s="33"/>
      <c r="H54" s="33"/>
      <c r="I54" s="33"/>
      <c r="J54" s="33"/>
      <c r="K54" s="33"/>
    </row>
    <row r="55" spans="1:11" ht="17.25" customHeight="1" x14ac:dyDescent="0.2">
      <c r="A55" s="33">
        <v>48</v>
      </c>
      <c r="B55" s="34"/>
      <c r="C55" s="33"/>
      <c r="D55" s="33"/>
      <c r="E55" s="33"/>
      <c r="F55" s="33"/>
      <c r="G55" s="33"/>
      <c r="H55" s="33"/>
      <c r="I55" s="33"/>
      <c r="J55" s="33"/>
      <c r="K55" s="33"/>
    </row>
    <row r="56" spans="1:11" ht="17.25" customHeight="1" x14ac:dyDescent="0.2">
      <c r="A56" s="33">
        <v>49</v>
      </c>
      <c r="B56" s="34"/>
      <c r="C56" s="33"/>
      <c r="D56" s="33"/>
      <c r="E56" s="33"/>
      <c r="F56" s="33"/>
      <c r="G56" s="33"/>
      <c r="H56" s="33"/>
      <c r="I56" s="33"/>
      <c r="J56" s="33"/>
      <c r="K56" s="33"/>
    </row>
    <row r="57" spans="1:11" ht="17.25" customHeight="1" x14ac:dyDescent="0.2">
      <c r="A57" s="33">
        <v>50</v>
      </c>
      <c r="B57" s="34"/>
      <c r="C57" s="33"/>
      <c r="D57" s="33"/>
      <c r="E57" s="33"/>
      <c r="F57" s="33"/>
      <c r="G57" s="33"/>
      <c r="H57" s="33"/>
      <c r="I57" s="33"/>
      <c r="J57" s="33"/>
      <c r="K57" s="33"/>
    </row>
    <row r="58" spans="1:11" ht="17.25" customHeight="1" x14ac:dyDescent="0.2">
      <c r="A58" s="33">
        <v>51</v>
      </c>
      <c r="B58" s="34"/>
      <c r="C58" s="33"/>
      <c r="D58" s="33"/>
      <c r="E58" s="33"/>
      <c r="F58" s="33"/>
      <c r="G58" s="33"/>
      <c r="H58" s="33"/>
      <c r="I58" s="33"/>
      <c r="J58" s="33"/>
      <c r="K58" s="33"/>
    </row>
    <row r="59" spans="1:11" ht="17.25" customHeight="1" x14ac:dyDescent="0.2">
      <c r="A59" s="33">
        <v>52</v>
      </c>
      <c r="B59" s="34"/>
      <c r="C59" s="33"/>
      <c r="D59" s="33"/>
      <c r="E59" s="33"/>
      <c r="F59" s="33"/>
      <c r="G59" s="33"/>
      <c r="H59" s="33"/>
      <c r="I59" s="33"/>
      <c r="J59" s="33"/>
      <c r="K59" s="33"/>
    </row>
    <row r="60" spans="1:11" ht="17.25" customHeight="1" x14ac:dyDescent="0.2">
      <c r="A60" s="33">
        <v>53</v>
      </c>
      <c r="B60" s="34"/>
      <c r="C60" s="33"/>
      <c r="D60" s="33"/>
      <c r="E60" s="33"/>
      <c r="F60" s="33"/>
      <c r="G60" s="33"/>
      <c r="H60" s="33"/>
      <c r="I60" s="33"/>
      <c r="J60" s="33"/>
      <c r="K60" s="33"/>
    </row>
    <row r="61" spans="1:11" ht="17.25" customHeight="1" x14ac:dyDescent="0.2">
      <c r="A61" s="33">
        <v>54</v>
      </c>
      <c r="B61" s="34"/>
      <c r="C61" s="33"/>
      <c r="D61" s="33"/>
      <c r="E61" s="33"/>
      <c r="F61" s="33"/>
      <c r="G61" s="33"/>
      <c r="H61" s="33"/>
      <c r="I61" s="33"/>
      <c r="J61" s="33"/>
      <c r="K61" s="33"/>
    </row>
    <row r="62" spans="1:11" ht="17.25" customHeight="1" x14ac:dyDescent="0.2">
      <c r="A62" s="33">
        <v>55</v>
      </c>
      <c r="B62" s="34"/>
      <c r="C62" s="33"/>
      <c r="D62" s="33"/>
      <c r="E62" s="33"/>
      <c r="F62" s="33"/>
      <c r="G62" s="33"/>
      <c r="H62" s="33"/>
      <c r="I62" s="33"/>
      <c r="J62" s="33"/>
      <c r="K62" s="33"/>
    </row>
    <row r="63" spans="1:11" ht="17.25" customHeight="1" x14ac:dyDescent="0.2">
      <c r="A63" s="33">
        <v>56</v>
      </c>
      <c r="B63" s="34"/>
      <c r="C63" s="33"/>
      <c r="D63" s="33"/>
      <c r="E63" s="33"/>
      <c r="F63" s="33"/>
      <c r="G63" s="33"/>
      <c r="H63" s="33"/>
      <c r="I63" s="33"/>
      <c r="J63" s="33"/>
      <c r="K63" s="33"/>
    </row>
    <row r="64" spans="1:11" ht="17.25" customHeight="1" x14ac:dyDescent="0.2">
      <c r="A64" s="33">
        <v>57</v>
      </c>
      <c r="B64" s="34"/>
      <c r="C64" s="33"/>
      <c r="D64" s="33"/>
      <c r="E64" s="33"/>
      <c r="F64" s="33"/>
      <c r="G64" s="33"/>
      <c r="H64" s="33"/>
      <c r="I64" s="33"/>
      <c r="J64" s="33"/>
      <c r="K64" s="33"/>
    </row>
    <row r="65" spans="1:11" ht="17.25" customHeight="1" x14ac:dyDescent="0.2">
      <c r="A65" s="33">
        <v>58</v>
      </c>
      <c r="B65" s="34"/>
      <c r="C65" s="33"/>
      <c r="D65" s="33"/>
      <c r="E65" s="33"/>
      <c r="F65" s="33"/>
      <c r="G65" s="33"/>
      <c r="H65" s="33"/>
      <c r="I65" s="33"/>
      <c r="J65" s="33"/>
      <c r="K65" s="33"/>
    </row>
    <row r="66" spans="1:11" ht="17.25" customHeight="1" x14ac:dyDescent="0.2">
      <c r="A66" s="33">
        <v>59</v>
      </c>
      <c r="B66" s="34"/>
      <c r="C66" s="33"/>
      <c r="D66" s="33"/>
      <c r="E66" s="33"/>
      <c r="F66" s="33"/>
      <c r="G66" s="33"/>
      <c r="H66" s="33"/>
      <c r="I66" s="33"/>
      <c r="J66" s="33"/>
      <c r="K66" s="33"/>
    </row>
    <row r="67" spans="1:11" ht="17.25" customHeight="1" x14ac:dyDescent="0.2">
      <c r="A67" s="33">
        <v>60</v>
      </c>
      <c r="B67" s="34"/>
      <c r="C67" s="33"/>
      <c r="D67" s="33"/>
      <c r="E67" s="33"/>
      <c r="F67" s="33"/>
      <c r="G67" s="33"/>
      <c r="H67" s="33"/>
      <c r="I67" s="33"/>
      <c r="J67" s="33"/>
      <c r="K67" s="33"/>
    </row>
    <row r="68" spans="1:11" ht="17.25" customHeight="1" x14ac:dyDescent="0.2">
      <c r="A68" s="33">
        <v>61</v>
      </c>
      <c r="B68" s="34"/>
      <c r="C68" s="33"/>
      <c r="D68" s="33"/>
      <c r="E68" s="33"/>
      <c r="F68" s="33"/>
      <c r="G68" s="33"/>
      <c r="H68" s="33"/>
      <c r="I68" s="33"/>
      <c r="J68" s="33"/>
      <c r="K68" s="33"/>
    </row>
    <row r="69" spans="1:11" ht="17.25" customHeight="1" x14ac:dyDescent="0.2">
      <c r="A69" s="33">
        <v>62</v>
      </c>
      <c r="B69" s="34"/>
      <c r="C69" s="33"/>
      <c r="D69" s="33"/>
      <c r="E69" s="33"/>
      <c r="F69" s="33"/>
      <c r="G69" s="33"/>
      <c r="H69" s="33"/>
      <c r="I69" s="33"/>
      <c r="J69" s="33"/>
      <c r="K69" s="33"/>
    </row>
    <row r="70" spans="1:11" ht="17.25" customHeight="1" x14ac:dyDescent="0.2">
      <c r="A70" s="33">
        <v>63</v>
      </c>
      <c r="B70" s="34"/>
      <c r="C70" s="33"/>
      <c r="D70" s="33"/>
      <c r="E70" s="33"/>
      <c r="F70" s="33"/>
      <c r="G70" s="33"/>
      <c r="H70" s="33"/>
      <c r="I70" s="33"/>
      <c r="J70" s="33"/>
      <c r="K70" s="33"/>
    </row>
    <row r="71" spans="1:11" ht="17.25" customHeight="1" x14ac:dyDescent="0.2">
      <c r="A71" s="33">
        <v>64</v>
      </c>
      <c r="B71" s="34"/>
      <c r="C71" s="33"/>
      <c r="D71" s="33"/>
      <c r="E71" s="33"/>
      <c r="F71" s="33"/>
      <c r="G71" s="33"/>
      <c r="H71" s="33"/>
      <c r="I71" s="33"/>
      <c r="J71" s="33"/>
      <c r="K71" s="33"/>
    </row>
    <row r="72" spans="1:11" ht="17.25" customHeight="1" x14ac:dyDescent="0.2">
      <c r="A72" s="33">
        <v>65</v>
      </c>
      <c r="B72" s="34"/>
      <c r="C72" s="33"/>
      <c r="D72" s="33"/>
      <c r="E72" s="33"/>
      <c r="F72" s="33"/>
      <c r="G72" s="33"/>
      <c r="H72" s="33"/>
      <c r="I72" s="33"/>
      <c r="J72" s="33"/>
      <c r="K72" s="33"/>
    </row>
    <row r="73" spans="1:11" ht="17.25" customHeight="1" x14ac:dyDescent="0.2">
      <c r="A73" s="33">
        <v>66</v>
      </c>
      <c r="B73" s="34"/>
      <c r="C73" s="33"/>
      <c r="D73" s="33"/>
      <c r="E73" s="33"/>
      <c r="F73" s="33"/>
      <c r="G73" s="33"/>
      <c r="H73" s="33"/>
      <c r="I73" s="33"/>
      <c r="J73" s="33"/>
      <c r="K73" s="33"/>
    </row>
    <row r="74" spans="1:11" ht="17.25" customHeight="1" x14ac:dyDescent="0.2">
      <c r="A74" s="33">
        <v>67</v>
      </c>
      <c r="B74" s="34"/>
      <c r="C74" s="33"/>
      <c r="D74" s="33"/>
      <c r="E74" s="33"/>
      <c r="F74" s="33"/>
      <c r="G74" s="33"/>
      <c r="H74" s="33"/>
      <c r="I74" s="33"/>
      <c r="J74" s="33"/>
      <c r="K74" s="33"/>
    </row>
    <row r="75" spans="1:11" ht="17.25" customHeight="1" x14ac:dyDescent="0.2">
      <c r="A75" s="33">
        <v>68</v>
      </c>
      <c r="B75" s="34"/>
      <c r="C75" s="33"/>
      <c r="D75" s="33"/>
      <c r="E75" s="33"/>
      <c r="F75" s="33"/>
      <c r="G75" s="33"/>
      <c r="H75" s="33"/>
      <c r="I75" s="33"/>
      <c r="J75" s="33"/>
      <c r="K75" s="33"/>
    </row>
    <row r="76" spans="1:11" ht="17.25" customHeight="1" x14ac:dyDescent="0.2">
      <c r="A76" s="33">
        <v>69</v>
      </c>
      <c r="B76" s="34"/>
      <c r="C76" s="33"/>
      <c r="D76" s="33"/>
      <c r="E76" s="33"/>
      <c r="F76" s="33"/>
      <c r="G76" s="33"/>
      <c r="H76" s="33"/>
      <c r="I76" s="33"/>
      <c r="J76" s="33"/>
      <c r="K76" s="33"/>
    </row>
    <row r="77" spans="1:11" ht="17.25" customHeight="1" x14ac:dyDescent="0.2">
      <c r="A77" s="33">
        <v>70</v>
      </c>
      <c r="B77" s="34"/>
      <c r="C77" s="33"/>
      <c r="D77" s="33"/>
      <c r="E77" s="33"/>
      <c r="F77" s="33"/>
      <c r="G77" s="33"/>
      <c r="H77" s="33"/>
      <c r="I77" s="33"/>
      <c r="J77" s="33"/>
      <c r="K77" s="33"/>
    </row>
    <row r="78" spans="1:11" ht="17.25" customHeight="1" x14ac:dyDescent="0.2">
      <c r="A78" s="33">
        <v>71</v>
      </c>
      <c r="B78" s="34"/>
      <c r="C78" s="33"/>
      <c r="D78" s="33"/>
      <c r="E78" s="33"/>
      <c r="F78" s="33"/>
      <c r="G78" s="33"/>
      <c r="H78" s="33"/>
      <c r="I78" s="33"/>
      <c r="J78" s="33"/>
      <c r="K78" s="33"/>
    </row>
    <row r="79" spans="1:11" ht="17.25" customHeight="1" x14ac:dyDescent="0.2">
      <c r="A79" s="33">
        <v>72</v>
      </c>
      <c r="B79" s="34"/>
      <c r="C79" s="33"/>
      <c r="D79" s="33"/>
      <c r="E79" s="33"/>
      <c r="F79" s="33"/>
      <c r="G79" s="33"/>
      <c r="H79" s="33"/>
      <c r="I79" s="33"/>
      <c r="J79" s="33"/>
      <c r="K79" s="33"/>
    </row>
    <row r="80" spans="1:11" ht="17.25" customHeight="1" x14ac:dyDescent="0.2">
      <c r="A80" s="33">
        <v>73</v>
      </c>
      <c r="B80" s="34"/>
      <c r="C80" s="33"/>
      <c r="D80" s="33"/>
      <c r="E80" s="33"/>
      <c r="F80" s="33"/>
      <c r="G80" s="33"/>
      <c r="H80" s="33"/>
      <c r="I80" s="33"/>
      <c r="J80" s="33"/>
      <c r="K80" s="33"/>
    </row>
    <row r="81" spans="1:11" ht="17.25" customHeight="1" x14ac:dyDescent="0.2">
      <c r="A81" s="33">
        <v>74</v>
      </c>
      <c r="B81" s="34"/>
      <c r="C81" s="33"/>
      <c r="D81" s="33"/>
      <c r="E81" s="33"/>
      <c r="F81" s="33"/>
      <c r="G81" s="33"/>
      <c r="H81" s="33"/>
      <c r="I81" s="33"/>
      <c r="J81" s="33"/>
      <c r="K81" s="33"/>
    </row>
    <row r="82" spans="1:11" ht="17.25" customHeight="1" x14ac:dyDescent="0.2">
      <c r="A82" s="33">
        <v>75</v>
      </c>
      <c r="B82" s="34"/>
      <c r="C82" s="33"/>
      <c r="D82" s="33"/>
      <c r="E82" s="33"/>
      <c r="F82" s="33"/>
      <c r="G82" s="33"/>
      <c r="H82" s="33"/>
      <c r="I82" s="33"/>
      <c r="J82" s="33"/>
      <c r="K82" s="33"/>
    </row>
    <row r="83" spans="1:11" ht="17.25" customHeight="1" x14ac:dyDescent="0.2">
      <c r="A83" s="33">
        <v>76</v>
      </c>
      <c r="B83" s="34"/>
      <c r="C83" s="33"/>
      <c r="D83" s="33"/>
      <c r="E83" s="33"/>
      <c r="F83" s="33"/>
      <c r="G83" s="33"/>
      <c r="H83" s="33"/>
      <c r="I83" s="33"/>
      <c r="J83" s="33"/>
      <c r="K83" s="33"/>
    </row>
    <row r="84" spans="1:11" ht="17.25" customHeight="1" x14ac:dyDescent="0.2">
      <c r="A84" s="33">
        <v>77</v>
      </c>
      <c r="B84" s="34"/>
      <c r="C84" s="33"/>
      <c r="D84" s="33"/>
      <c r="E84" s="33"/>
      <c r="F84" s="33"/>
      <c r="G84" s="33"/>
      <c r="H84" s="33"/>
      <c r="I84" s="33"/>
      <c r="J84" s="33"/>
      <c r="K84" s="33"/>
    </row>
    <row r="85" spans="1:11" ht="17.25" customHeight="1" x14ac:dyDescent="0.2">
      <c r="A85" s="33">
        <v>78</v>
      </c>
      <c r="B85" s="34"/>
      <c r="C85" s="33"/>
      <c r="D85" s="33"/>
      <c r="E85" s="33"/>
      <c r="F85" s="33"/>
      <c r="G85" s="33"/>
      <c r="H85" s="33"/>
      <c r="I85" s="33"/>
      <c r="J85" s="33"/>
      <c r="K85" s="33"/>
    </row>
    <row r="86" spans="1:11" ht="17.25" customHeight="1" x14ac:dyDescent="0.2">
      <c r="A86" s="33">
        <v>79</v>
      </c>
      <c r="B86" s="34"/>
      <c r="C86" s="33"/>
      <c r="D86" s="33"/>
      <c r="E86" s="33"/>
      <c r="F86" s="33"/>
      <c r="G86" s="33"/>
      <c r="H86" s="33"/>
      <c r="I86" s="33"/>
      <c r="J86" s="33"/>
      <c r="K86" s="33"/>
    </row>
    <row r="87" spans="1:11" ht="17.25" customHeight="1" x14ac:dyDescent="0.2">
      <c r="A87" s="33">
        <v>80</v>
      </c>
      <c r="B87" s="34"/>
      <c r="C87" s="33"/>
      <c r="D87" s="33"/>
      <c r="E87" s="33"/>
      <c r="F87" s="33"/>
      <c r="G87" s="33"/>
      <c r="H87" s="33"/>
      <c r="I87" s="33"/>
      <c r="J87" s="33"/>
      <c r="K87" s="33"/>
    </row>
  </sheetData>
  <mergeCells count="7">
    <mergeCell ref="J6:J7"/>
    <mergeCell ref="K6:K7"/>
    <mergeCell ref="B6:B7"/>
    <mergeCell ref="A6:A7"/>
    <mergeCell ref="C6:E6"/>
    <mergeCell ref="G6:H6"/>
    <mergeCell ref="I6:I7"/>
  </mergeCells>
  <printOptions horizontalCentered="1"/>
  <pageMargins left="0.11811023622047245" right="0.11811023622047245" top="0.19685039370078741" bottom="0.35433070866141736" header="0.19685039370078741" footer="0.11811023622047245"/>
  <pageSetup paperSize="9" scale="9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rightToLeft="1" workbookViewId="0">
      <selection activeCell="M12" sqref="M12"/>
    </sheetView>
  </sheetViews>
  <sheetFormatPr defaultColWidth="7.625" defaultRowHeight="14.25" x14ac:dyDescent="0.2"/>
  <cols>
    <col min="1" max="1" width="7.125" style="31" customWidth="1"/>
    <col min="2" max="2" width="25.375" style="32" customWidth="1"/>
    <col min="3" max="4" width="6.75" style="31" customWidth="1"/>
    <col min="5" max="5" width="7.625" style="31"/>
    <col min="6" max="7" width="6.75" style="31" customWidth="1"/>
    <col min="8" max="16384" width="7.625" style="31"/>
  </cols>
  <sheetData>
    <row r="1" spans="1:11" ht="18.75" customHeight="1" x14ac:dyDescent="0.2">
      <c r="A1" s="32" t="s">
        <v>34</v>
      </c>
      <c r="B1" s="32">
        <f>'بيانات اساسية'!D2</f>
        <v>0</v>
      </c>
      <c r="I1" s="38" t="s">
        <v>55</v>
      </c>
      <c r="J1" s="39" t="s">
        <v>56</v>
      </c>
      <c r="K1" s="40" t="s">
        <v>57</v>
      </c>
    </row>
    <row r="2" spans="1:11" ht="18.75" customHeight="1" x14ac:dyDescent="0.2">
      <c r="A2" s="32" t="s">
        <v>35</v>
      </c>
      <c r="B2" s="32">
        <f>'بيانات اساسية'!D3</f>
        <v>0</v>
      </c>
      <c r="I2" s="41">
        <f>COUNTIF($I$7:$I$149,"ذكر*")</f>
        <v>0</v>
      </c>
      <c r="J2" s="41">
        <f>COUNTIF($I$7:$I$149,"انثي*")</f>
        <v>0</v>
      </c>
      <c r="K2" s="42">
        <f>I2+J2</f>
        <v>0</v>
      </c>
    </row>
    <row r="3" spans="1:11" ht="18.75" customHeight="1" x14ac:dyDescent="0.2">
      <c r="A3" s="32" t="s">
        <v>48</v>
      </c>
      <c r="B3" s="32" t="str">
        <f>'بيانات اساسية'!D5</f>
        <v>روضة جيل المستقبل</v>
      </c>
      <c r="I3" s="38" t="s">
        <v>58</v>
      </c>
      <c r="J3" s="39" t="s">
        <v>59</v>
      </c>
      <c r="K3" s="40" t="s">
        <v>57</v>
      </c>
    </row>
    <row r="4" spans="1:11" ht="18.75" customHeight="1" x14ac:dyDescent="0.2">
      <c r="A4" s="32"/>
      <c r="B4" s="32" t="s">
        <v>61</v>
      </c>
      <c r="I4" s="41">
        <f>COUNTIF($J$8:$J$49,"مسلم*")</f>
        <v>0</v>
      </c>
      <c r="J4" s="41">
        <f>COUNTIF($J$8:$J$49,"مسيحي*")</f>
        <v>0</v>
      </c>
      <c r="K4" s="42">
        <f>I4+J4</f>
        <v>0</v>
      </c>
    </row>
    <row r="5" spans="1:11" ht="7.5" customHeight="1" x14ac:dyDescent="0.2">
      <c r="A5" s="32"/>
    </row>
    <row r="6" spans="1:11" ht="17.25" customHeight="1" x14ac:dyDescent="0.2">
      <c r="A6" s="73" t="s">
        <v>0</v>
      </c>
      <c r="B6" s="74" t="s">
        <v>1</v>
      </c>
      <c r="C6" s="73" t="s">
        <v>10</v>
      </c>
      <c r="D6" s="73"/>
      <c r="E6" s="73"/>
      <c r="F6" s="37" t="s">
        <v>53</v>
      </c>
      <c r="G6" s="75">
        <f>'بيانات اساسية'!D9</f>
        <v>43739</v>
      </c>
      <c r="H6" s="76"/>
      <c r="I6" s="73" t="s">
        <v>6</v>
      </c>
      <c r="J6" s="73" t="s">
        <v>5</v>
      </c>
      <c r="K6" s="73" t="s">
        <v>54</v>
      </c>
    </row>
    <row r="7" spans="1:11" ht="17.25" customHeight="1" x14ac:dyDescent="0.2">
      <c r="A7" s="73"/>
      <c r="B7" s="74"/>
      <c r="C7" s="33" t="s">
        <v>7</v>
      </c>
      <c r="D7" s="33" t="s">
        <v>8</v>
      </c>
      <c r="E7" s="33" t="s">
        <v>9</v>
      </c>
      <c r="F7" s="33" t="s">
        <v>7</v>
      </c>
      <c r="G7" s="33" t="s">
        <v>8</v>
      </c>
      <c r="H7" s="33" t="s">
        <v>9</v>
      </c>
      <c r="I7" s="73"/>
      <c r="J7" s="73"/>
      <c r="K7" s="73"/>
    </row>
    <row r="8" spans="1:11" ht="17.25" customHeight="1" x14ac:dyDescent="0.2">
      <c r="A8" s="33">
        <v>1</v>
      </c>
      <c r="B8" s="34"/>
      <c r="C8" s="33"/>
      <c r="D8" s="33"/>
      <c r="E8" s="33"/>
      <c r="F8" s="33"/>
      <c r="G8" s="33"/>
      <c r="H8" s="33"/>
      <c r="I8" s="33"/>
      <c r="J8" s="33"/>
      <c r="K8" s="33"/>
    </row>
    <row r="9" spans="1:11" ht="17.25" customHeight="1" x14ac:dyDescent="0.2">
      <c r="A9" s="33">
        <v>2</v>
      </c>
      <c r="B9" s="34"/>
      <c r="C9" s="33"/>
      <c r="D9" s="33"/>
      <c r="E9" s="33"/>
      <c r="F9" s="33"/>
      <c r="G9" s="33"/>
      <c r="H9" s="33"/>
      <c r="I9" s="33"/>
      <c r="J9" s="33"/>
      <c r="K9" s="33"/>
    </row>
    <row r="10" spans="1:11" ht="17.25" customHeight="1" x14ac:dyDescent="0.2">
      <c r="A10" s="33">
        <v>3</v>
      </c>
      <c r="B10" s="34"/>
      <c r="C10" s="33"/>
      <c r="D10" s="33"/>
      <c r="E10" s="33"/>
      <c r="F10" s="33"/>
      <c r="G10" s="33"/>
      <c r="H10" s="33"/>
      <c r="I10" s="33"/>
      <c r="J10" s="33"/>
      <c r="K10" s="33"/>
    </row>
    <row r="11" spans="1:11" ht="17.25" customHeight="1" x14ac:dyDescent="0.2">
      <c r="A11" s="33">
        <v>4</v>
      </c>
      <c r="B11" s="34"/>
      <c r="C11" s="33"/>
      <c r="D11" s="33"/>
      <c r="E11" s="33"/>
      <c r="F11" s="33"/>
      <c r="G11" s="33"/>
      <c r="H11" s="33"/>
      <c r="I11" s="33"/>
      <c r="J11" s="33"/>
      <c r="K11" s="33"/>
    </row>
    <row r="12" spans="1:11" ht="17.25" customHeight="1" x14ac:dyDescent="0.2">
      <c r="A12" s="33">
        <v>5</v>
      </c>
      <c r="B12" s="34"/>
      <c r="C12" s="33"/>
      <c r="D12" s="33"/>
      <c r="E12" s="33"/>
      <c r="F12" s="33"/>
      <c r="G12" s="33"/>
      <c r="H12" s="33"/>
      <c r="I12" s="33"/>
      <c r="J12" s="33"/>
      <c r="K12" s="33"/>
    </row>
    <row r="13" spans="1:11" ht="17.25" customHeight="1" x14ac:dyDescent="0.2">
      <c r="A13" s="33">
        <v>6</v>
      </c>
      <c r="B13" s="34"/>
      <c r="C13" s="33"/>
      <c r="D13" s="33"/>
      <c r="E13" s="33"/>
      <c r="F13" s="33"/>
      <c r="G13" s="33"/>
      <c r="H13" s="33"/>
      <c r="I13" s="33"/>
      <c r="J13" s="33"/>
      <c r="K13" s="33"/>
    </row>
    <row r="14" spans="1:11" ht="17.25" customHeight="1" x14ac:dyDescent="0.2">
      <c r="A14" s="33">
        <v>7</v>
      </c>
      <c r="B14" s="34"/>
      <c r="C14" s="33"/>
      <c r="D14" s="33"/>
      <c r="E14" s="33"/>
      <c r="F14" s="33"/>
      <c r="G14" s="33"/>
      <c r="H14" s="33"/>
      <c r="I14" s="33"/>
      <c r="J14" s="33"/>
      <c r="K14" s="33"/>
    </row>
    <row r="15" spans="1:11" ht="17.25" customHeight="1" x14ac:dyDescent="0.2">
      <c r="A15" s="33">
        <v>8</v>
      </c>
      <c r="B15" s="34"/>
      <c r="C15" s="33"/>
      <c r="D15" s="33"/>
      <c r="E15" s="33"/>
      <c r="F15" s="33"/>
      <c r="G15" s="33"/>
      <c r="H15" s="33"/>
      <c r="I15" s="33"/>
      <c r="J15" s="33"/>
      <c r="K15" s="33"/>
    </row>
    <row r="16" spans="1:11" ht="17.25" customHeight="1" x14ac:dyDescent="0.2">
      <c r="A16" s="33">
        <v>9</v>
      </c>
      <c r="B16" s="34"/>
      <c r="C16" s="33"/>
      <c r="D16" s="33"/>
      <c r="E16" s="33"/>
      <c r="F16" s="33"/>
      <c r="G16" s="33"/>
      <c r="H16" s="33"/>
      <c r="I16" s="33"/>
      <c r="J16" s="33"/>
      <c r="K16" s="33"/>
    </row>
    <row r="17" spans="1:11" ht="17.25" customHeight="1" x14ac:dyDescent="0.2">
      <c r="A17" s="33">
        <v>10</v>
      </c>
      <c r="B17" s="34"/>
      <c r="C17" s="33"/>
      <c r="D17" s="33"/>
      <c r="E17" s="33"/>
      <c r="F17" s="33"/>
      <c r="G17" s="33"/>
      <c r="H17" s="33"/>
      <c r="I17" s="33"/>
      <c r="J17" s="33"/>
      <c r="K17" s="33"/>
    </row>
    <row r="18" spans="1:11" ht="17.25" customHeight="1" x14ac:dyDescent="0.2">
      <c r="A18" s="33">
        <v>11</v>
      </c>
      <c r="B18" s="34"/>
      <c r="C18" s="33"/>
      <c r="D18" s="33"/>
      <c r="E18" s="33"/>
      <c r="F18" s="33"/>
      <c r="G18" s="33"/>
      <c r="H18" s="33"/>
      <c r="I18" s="33"/>
      <c r="J18" s="33"/>
      <c r="K18" s="33"/>
    </row>
    <row r="19" spans="1:11" ht="17.25" customHeight="1" x14ac:dyDescent="0.2">
      <c r="A19" s="33">
        <v>12</v>
      </c>
      <c r="B19" s="34"/>
      <c r="C19" s="33"/>
      <c r="D19" s="33"/>
      <c r="E19" s="33"/>
      <c r="F19" s="33"/>
      <c r="G19" s="33"/>
      <c r="H19" s="33"/>
      <c r="I19" s="33"/>
      <c r="J19" s="33"/>
      <c r="K19" s="33"/>
    </row>
    <row r="20" spans="1:11" ht="17.25" customHeight="1" x14ac:dyDescent="0.2">
      <c r="A20" s="33">
        <v>13</v>
      </c>
      <c r="B20" s="34"/>
      <c r="C20" s="33"/>
      <c r="D20" s="33"/>
      <c r="E20" s="33"/>
      <c r="F20" s="33"/>
      <c r="G20" s="33"/>
      <c r="H20" s="33"/>
      <c r="I20" s="33"/>
      <c r="J20" s="33"/>
      <c r="K20" s="33"/>
    </row>
    <row r="21" spans="1:11" ht="17.25" customHeight="1" x14ac:dyDescent="0.2">
      <c r="A21" s="33">
        <v>14</v>
      </c>
      <c r="B21" s="34"/>
      <c r="C21" s="33"/>
      <c r="D21" s="33"/>
      <c r="E21" s="33"/>
      <c r="F21" s="33"/>
      <c r="G21" s="33"/>
      <c r="H21" s="33"/>
      <c r="I21" s="33"/>
      <c r="J21" s="33"/>
      <c r="K21" s="33"/>
    </row>
    <row r="22" spans="1:11" ht="17.25" customHeight="1" x14ac:dyDescent="0.2">
      <c r="A22" s="33">
        <v>15</v>
      </c>
      <c r="B22" s="34"/>
      <c r="C22" s="33"/>
      <c r="D22" s="33"/>
      <c r="E22" s="33"/>
      <c r="F22" s="33"/>
      <c r="G22" s="33"/>
      <c r="H22" s="33"/>
      <c r="I22" s="33"/>
      <c r="J22" s="33"/>
      <c r="K22" s="33"/>
    </row>
    <row r="23" spans="1:11" ht="17.25" customHeight="1" x14ac:dyDescent="0.2">
      <c r="A23" s="33">
        <v>16</v>
      </c>
      <c r="B23" s="34"/>
      <c r="C23" s="33"/>
      <c r="D23" s="33"/>
      <c r="E23" s="33"/>
      <c r="F23" s="33"/>
      <c r="G23" s="33"/>
      <c r="H23" s="33"/>
      <c r="I23" s="33"/>
      <c r="J23" s="33"/>
      <c r="K23" s="33"/>
    </row>
    <row r="24" spans="1:11" ht="17.25" customHeight="1" x14ac:dyDescent="0.2">
      <c r="A24" s="33">
        <v>17</v>
      </c>
      <c r="B24" s="34"/>
      <c r="C24" s="33"/>
      <c r="D24" s="33"/>
      <c r="E24" s="33"/>
      <c r="F24" s="33"/>
      <c r="G24" s="33"/>
      <c r="H24" s="33"/>
      <c r="I24" s="33"/>
      <c r="J24" s="33"/>
      <c r="K24" s="33"/>
    </row>
    <row r="25" spans="1:11" ht="17.25" customHeight="1" x14ac:dyDescent="0.2">
      <c r="A25" s="33">
        <v>18</v>
      </c>
      <c r="B25" s="34"/>
      <c r="C25" s="33"/>
      <c r="D25" s="33"/>
      <c r="E25" s="33"/>
      <c r="F25" s="33"/>
      <c r="G25" s="33"/>
      <c r="H25" s="33"/>
      <c r="I25" s="33"/>
      <c r="J25" s="33"/>
      <c r="K25" s="33"/>
    </row>
    <row r="26" spans="1:11" ht="17.25" customHeight="1" x14ac:dyDescent="0.2">
      <c r="A26" s="33">
        <v>19</v>
      </c>
      <c r="B26" s="34"/>
      <c r="C26" s="33"/>
      <c r="D26" s="33"/>
      <c r="E26" s="33"/>
      <c r="F26" s="33"/>
      <c r="G26" s="33"/>
      <c r="H26" s="33"/>
      <c r="I26" s="33"/>
      <c r="J26" s="33"/>
      <c r="K26" s="33"/>
    </row>
    <row r="27" spans="1:11" ht="17.25" customHeight="1" x14ac:dyDescent="0.2">
      <c r="A27" s="33">
        <v>20</v>
      </c>
      <c r="B27" s="34"/>
      <c r="C27" s="33"/>
      <c r="D27" s="33"/>
      <c r="E27" s="33"/>
      <c r="F27" s="33"/>
      <c r="G27" s="33"/>
      <c r="H27" s="33"/>
      <c r="I27" s="33"/>
      <c r="J27" s="33"/>
      <c r="K27" s="33"/>
    </row>
    <row r="28" spans="1:11" ht="17.25" customHeight="1" x14ac:dyDescent="0.2">
      <c r="A28" s="33">
        <v>21</v>
      </c>
      <c r="B28" s="34"/>
      <c r="C28" s="33"/>
      <c r="D28" s="33"/>
      <c r="E28" s="33"/>
      <c r="F28" s="33"/>
      <c r="G28" s="33"/>
      <c r="H28" s="33"/>
      <c r="I28" s="33"/>
      <c r="J28" s="33"/>
      <c r="K28" s="33"/>
    </row>
    <row r="29" spans="1:11" ht="17.25" customHeight="1" x14ac:dyDescent="0.2">
      <c r="A29" s="33">
        <v>22</v>
      </c>
      <c r="B29" s="34"/>
      <c r="C29" s="33"/>
      <c r="D29" s="33"/>
      <c r="E29" s="33"/>
      <c r="F29" s="33"/>
      <c r="G29" s="33"/>
      <c r="H29" s="33"/>
      <c r="I29" s="33"/>
      <c r="J29" s="33"/>
      <c r="K29" s="33"/>
    </row>
    <row r="30" spans="1:11" ht="17.25" customHeight="1" x14ac:dyDescent="0.2">
      <c r="A30" s="33">
        <v>23</v>
      </c>
      <c r="B30" s="34"/>
      <c r="C30" s="33"/>
      <c r="D30" s="33"/>
      <c r="E30" s="33"/>
      <c r="F30" s="33"/>
      <c r="G30" s="33"/>
      <c r="H30" s="33"/>
      <c r="I30" s="33"/>
      <c r="J30" s="33"/>
      <c r="K30" s="33"/>
    </row>
    <row r="31" spans="1:11" ht="17.25" customHeight="1" x14ac:dyDescent="0.2">
      <c r="A31" s="33">
        <v>24</v>
      </c>
      <c r="B31" s="34"/>
      <c r="C31" s="33"/>
      <c r="D31" s="33"/>
      <c r="E31" s="33"/>
      <c r="F31" s="33"/>
      <c r="G31" s="33"/>
      <c r="H31" s="33"/>
      <c r="I31" s="33"/>
      <c r="J31" s="33"/>
      <c r="K31" s="33"/>
    </row>
    <row r="32" spans="1:11" ht="17.25" customHeight="1" x14ac:dyDescent="0.2">
      <c r="A32" s="33">
        <v>25</v>
      </c>
      <c r="B32" s="34"/>
      <c r="C32" s="33"/>
      <c r="D32" s="33"/>
      <c r="E32" s="33"/>
      <c r="F32" s="33"/>
      <c r="G32" s="33"/>
      <c r="H32" s="33"/>
      <c r="I32" s="33"/>
      <c r="J32" s="33"/>
      <c r="K32" s="33"/>
    </row>
    <row r="33" spans="1:11" ht="17.25" customHeight="1" x14ac:dyDescent="0.2">
      <c r="A33" s="33">
        <v>26</v>
      </c>
      <c r="B33" s="34"/>
      <c r="C33" s="33"/>
      <c r="D33" s="33"/>
      <c r="E33" s="33"/>
      <c r="F33" s="33"/>
      <c r="G33" s="33"/>
      <c r="H33" s="33"/>
      <c r="I33" s="33"/>
      <c r="J33" s="33"/>
      <c r="K33" s="33"/>
    </row>
    <row r="34" spans="1:11" ht="17.25" customHeight="1" x14ac:dyDescent="0.2">
      <c r="A34" s="33">
        <v>27</v>
      </c>
      <c r="B34" s="34"/>
      <c r="C34" s="33"/>
      <c r="D34" s="33"/>
      <c r="E34" s="33"/>
      <c r="F34" s="33"/>
      <c r="G34" s="33"/>
      <c r="H34" s="33"/>
      <c r="I34" s="33"/>
      <c r="J34" s="33"/>
      <c r="K34" s="33"/>
    </row>
    <row r="35" spans="1:11" ht="17.25" customHeight="1" x14ac:dyDescent="0.2">
      <c r="A35" s="33">
        <v>28</v>
      </c>
      <c r="B35" s="34"/>
      <c r="C35" s="33"/>
      <c r="D35" s="33"/>
      <c r="E35" s="33"/>
      <c r="F35" s="33"/>
      <c r="G35" s="33"/>
      <c r="H35" s="33"/>
      <c r="I35" s="33"/>
      <c r="J35" s="33"/>
      <c r="K35" s="33"/>
    </row>
    <row r="36" spans="1:11" ht="17.25" customHeight="1" x14ac:dyDescent="0.2">
      <c r="A36" s="33">
        <v>29</v>
      </c>
      <c r="B36" s="34"/>
      <c r="C36" s="33"/>
      <c r="D36" s="33"/>
      <c r="E36" s="33"/>
      <c r="F36" s="33"/>
      <c r="G36" s="33"/>
      <c r="H36" s="33"/>
      <c r="I36" s="33"/>
      <c r="J36" s="33"/>
      <c r="K36" s="33"/>
    </row>
    <row r="37" spans="1:11" ht="17.25" customHeight="1" x14ac:dyDescent="0.2">
      <c r="A37" s="33">
        <v>30</v>
      </c>
      <c r="B37" s="34"/>
      <c r="C37" s="33"/>
      <c r="D37" s="33"/>
      <c r="E37" s="33"/>
      <c r="F37" s="33"/>
      <c r="G37" s="33"/>
      <c r="H37" s="33"/>
      <c r="I37" s="33"/>
      <c r="J37" s="33"/>
      <c r="K37" s="33"/>
    </row>
    <row r="38" spans="1:11" ht="17.25" customHeight="1" x14ac:dyDescent="0.2">
      <c r="A38" s="33">
        <v>31</v>
      </c>
      <c r="B38" s="34"/>
      <c r="C38" s="33"/>
      <c r="D38" s="33"/>
      <c r="E38" s="33"/>
      <c r="F38" s="33"/>
      <c r="G38" s="33"/>
      <c r="H38" s="33"/>
      <c r="I38" s="33"/>
      <c r="J38" s="33"/>
      <c r="K38" s="33"/>
    </row>
    <row r="39" spans="1:11" ht="17.25" customHeight="1" x14ac:dyDescent="0.2">
      <c r="A39" s="33">
        <v>32</v>
      </c>
      <c r="B39" s="34"/>
      <c r="C39" s="33"/>
      <c r="D39" s="33"/>
      <c r="E39" s="33"/>
      <c r="F39" s="33"/>
      <c r="G39" s="33"/>
      <c r="H39" s="33"/>
      <c r="I39" s="33"/>
      <c r="J39" s="33"/>
      <c r="K39" s="33"/>
    </row>
    <row r="40" spans="1:11" ht="17.25" customHeight="1" x14ac:dyDescent="0.2">
      <c r="A40" s="33">
        <v>33</v>
      </c>
      <c r="B40" s="34"/>
      <c r="C40" s="33"/>
      <c r="D40" s="33"/>
      <c r="E40" s="33"/>
      <c r="F40" s="33"/>
      <c r="G40" s="33"/>
      <c r="H40" s="33"/>
      <c r="I40" s="33"/>
      <c r="J40" s="33"/>
      <c r="K40" s="33"/>
    </row>
    <row r="41" spans="1:11" ht="17.25" customHeight="1" x14ac:dyDescent="0.2">
      <c r="A41" s="33">
        <v>34</v>
      </c>
      <c r="B41" s="34"/>
      <c r="C41" s="33"/>
      <c r="D41" s="33"/>
      <c r="E41" s="33"/>
      <c r="F41" s="33"/>
      <c r="G41" s="33"/>
      <c r="H41" s="33"/>
      <c r="I41" s="33"/>
      <c r="J41" s="33"/>
      <c r="K41" s="33"/>
    </row>
    <row r="42" spans="1:11" ht="17.25" customHeight="1" x14ac:dyDescent="0.2">
      <c r="A42" s="33">
        <v>35</v>
      </c>
      <c r="B42" s="34"/>
      <c r="C42" s="33"/>
      <c r="D42" s="33"/>
      <c r="E42" s="33"/>
      <c r="F42" s="33"/>
      <c r="G42" s="33"/>
      <c r="H42" s="33"/>
      <c r="I42" s="33"/>
      <c r="J42" s="33"/>
      <c r="K42" s="33"/>
    </row>
    <row r="43" spans="1:11" ht="17.25" customHeight="1" x14ac:dyDescent="0.2">
      <c r="A43" s="33">
        <v>36</v>
      </c>
      <c r="B43" s="34"/>
      <c r="C43" s="33"/>
      <c r="D43" s="33"/>
      <c r="E43" s="33"/>
      <c r="F43" s="33"/>
      <c r="G43" s="33"/>
      <c r="H43" s="33"/>
      <c r="I43" s="33"/>
      <c r="J43" s="33"/>
      <c r="K43" s="33"/>
    </row>
    <row r="44" spans="1:11" ht="17.25" customHeight="1" x14ac:dyDescent="0.2">
      <c r="A44" s="33">
        <v>37</v>
      </c>
      <c r="B44" s="34"/>
      <c r="C44" s="33"/>
      <c r="D44" s="33"/>
      <c r="E44" s="33"/>
      <c r="F44" s="33"/>
      <c r="G44" s="33"/>
      <c r="H44" s="33"/>
      <c r="I44" s="33"/>
      <c r="J44" s="33"/>
      <c r="K44" s="33"/>
    </row>
    <row r="45" spans="1:11" ht="17.25" customHeight="1" x14ac:dyDescent="0.2">
      <c r="A45" s="33">
        <v>38</v>
      </c>
      <c r="B45" s="34"/>
      <c r="C45" s="33"/>
      <c r="D45" s="33"/>
      <c r="E45" s="33"/>
      <c r="F45" s="33"/>
      <c r="G45" s="33"/>
      <c r="H45" s="33"/>
      <c r="I45" s="33"/>
      <c r="J45" s="33"/>
      <c r="K45" s="33"/>
    </row>
    <row r="46" spans="1:11" ht="17.25" customHeight="1" x14ac:dyDescent="0.2">
      <c r="A46" s="33">
        <v>39</v>
      </c>
      <c r="B46" s="34"/>
      <c r="C46" s="33"/>
      <c r="D46" s="33"/>
      <c r="E46" s="33"/>
      <c r="F46" s="33"/>
      <c r="G46" s="33"/>
      <c r="H46" s="33"/>
      <c r="I46" s="33"/>
      <c r="J46" s="33"/>
      <c r="K46" s="33"/>
    </row>
    <row r="47" spans="1:11" ht="17.25" customHeight="1" x14ac:dyDescent="0.2">
      <c r="A47" s="33">
        <v>40</v>
      </c>
      <c r="B47" s="34"/>
      <c r="C47" s="33"/>
      <c r="D47" s="33"/>
      <c r="E47" s="33"/>
      <c r="F47" s="33"/>
      <c r="G47" s="33"/>
      <c r="H47" s="33"/>
      <c r="I47" s="33"/>
      <c r="J47" s="33"/>
      <c r="K47" s="33"/>
    </row>
    <row r="48" spans="1:11" ht="17.25" customHeight="1" x14ac:dyDescent="0.2">
      <c r="A48" s="33">
        <v>41</v>
      </c>
      <c r="B48" s="34"/>
      <c r="C48" s="33"/>
      <c r="D48" s="33"/>
      <c r="E48" s="33"/>
      <c r="F48" s="33"/>
      <c r="G48" s="33"/>
      <c r="H48" s="33"/>
      <c r="I48" s="33"/>
      <c r="J48" s="33"/>
      <c r="K48" s="33"/>
    </row>
    <row r="49" spans="1:11" ht="17.25" customHeight="1" x14ac:dyDescent="0.2">
      <c r="A49" s="33">
        <v>42</v>
      </c>
      <c r="B49" s="34"/>
      <c r="C49" s="33"/>
      <c r="D49" s="33"/>
      <c r="E49" s="33"/>
      <c r="F49" s="33"/>
      <c r="G49" s="33"/>
      <c r="H49" s="33"/>
      <c r="I49" s="33"/>
      <c r="J49" s="33"/>
      <c r="K49" s="33"/>
    </row>
    <row r="50" spans="1:11" ht="17.25" customHeight="1" x14ac:dyDescent="0.2">
      <c r="A50" s="33">
        <v>43</v>
      </c>
      <c r="B50" s="34"/>
      <c r="C50" s="33"/>
      <c r="D50" s="33"/>
      <c r="E50" s="33"/>
      <c r="F50" s="33"/>
      <c r="G50" s="33"/>
      <c r="H50" s="33"/>
      <c r="I50" s="33"/>
      <c r="J50" s="33"/>
      <c r="K50" s="33"/>
    </row>
    <row r="51" spans="1:11" ht="17.25" customHeight="1" x14ac:dyDescent="0.2">
      <c r="A51" s="33">
        <v>44</v>
      </c>
      <c r="B51" s="34"/>
      <c r="C51" s="33"/>
      <c r="D51" s="33"/>
      <c r="E51" s="33"/>
      <c r="F51" s="33"/>
      <c r="G51" s="33"/>
      <c r="H51" s="33"/>
      <c r="I51" s="33"/>
      <c r="J51" s="33"/>
      <c r="K51" s="33"/>
    </row>
    <row r="52" spans="1:11" ht="17.25" customHeight="1" x14ac:dyDescent="0.2">
      <c r="A52" s="33">
        <v>45</v>
      </c>
      <c r="B52" s="34"/>
      <c r="C52" s="33"/>
      <c r="D52" s="33"/>
      <c r="E52" s="33"/>
      <c r="F52" s="33"/>
      <c r="G52" s="33"/>
      <c r="H52" s="33"/>
      <c r="I52" s="33"/>
      <c r="J52" s="33"/>
      <c r="K52" s="33"/>
    </row>
    <row r="53" spans="1:11" ht="17.25" customHeight="1" x14ac:dyDescent="0.2">
      <c r="A53" s="33">
        <v>46</v>
      </c>
      <c r="B53" s="34"/>
      <c r="C53" s="33"/>
      <c r="D53" s="33"/>
      <c r="E53" s="33"/>
      <c r="F53" s="33"/>
      <c r="G53" s="33"/>
      <c r="H53" s="33"/>
      <c r="I53" s="33"/>
      <c r="J53" s="33"/>
      <c r="K53" s="33"/>
    </row>
    <row r="54" spans="1:11" ht="17.25" customHeight="1" x14ac:dyDescent="0.2">
      <c r="A54" s="33">
        <v>47</v>
      </c>
      <c r="B54" s="34"/>
      <c r="C54" s="33"/>
      <c r="D54" s="33"/>
      <c r="E54" s="33"/>
      <c r="F54" s="33"/>
      <c r="G54" s="33"/>
      <c r="H54" s="33"/>
      <c r="I54" s="33"/>
      <c r="J54" s="33"/>
      <c r="K54" s="33"/>
    </row>
    <row r="55" spans="1:11" ht="17.25" customHeight="1" x14ac:dyDescent="0.2">
      <c r="A55" s="33">
        <v>48</v>
      </c>
      <c r="B55" s="34"/>
      <c r="C55" s="33"/>
      <c r="D55" s="33"/>
      <c r="E55" s="33"/>
      <c r="F55" s="33"/>
      <c r="G55" s="33"/>
      <c r="H55" s="33"/>
      <c r="I55" s="33"/>
      <c r="J55" s="33"/>
      <c r="K55" s="33"/>
    </row>
    <row r="56" spans="1:11" ht="17.25" customHeight="1" x14ac:dyDescent="0.2">
      <c r="A56" s="33">
        <v>49</v>
      </c>
      <c r="B56" s="34"/>
      <c r="C56" s="33"/>
      <c r="D56" s="33"/>
      <c r="E56" s="33"/>
      <c r="F56" s="33"/>
      <c r="G56" s="33"/>
      <c r="H56" s="33"/>
      <c r="I56" s="33"/>
      <c r="J56" s="33"/>
      <c r="K56" s="33"/>
    </row>
    <row r="57" spans="1:11" ht="17.25" customHeight="1" x14ac:dyDescent="0.2">
      <c r="A57" s="33">
        <v>50</v>
      </c>
      <c r="B57" s="34"/>
      <c r="C57" s="33"/>
      <c r="D57" s="33"/>
      <c r="E57" s="33"/>
      <c r="F57" s="33"/>
      <c r="G57" s="33"/>
      <c r="H57" s="33"/>
      <c r="I57" s="33"/>
      <c r="J57" s="33"/>
      <c r="K57" s="33"/>
    </row>
    <row r="58" spans="1:11" ht="17.25" customHeight="1" x14ac:dyDescent="0.2">
      <c r="A58" s="33">
        <v>51</v>
      </c>
      <c r="B58" s="34"/>
      <c r="C58" s="33"/>
      <c r="D58" s="33"/>
      <c r="E58" s="33"/>
      <c r="F58" s="33"/>
      <c r="G58" s="33"/>
      <c r="H58" s="33"/>
      <c r="I58" s="33"/>
      <c r="J58" s="33"/>
      <c r="K58" s="33"/>
    </row>
    <row r="59" spans="1:11" ht="17.25" customHeight="1" x14ac:dyDescent="0.2">
      <c r="A59" s="33">
        <v>52</v>
      </c>
      <c r="B59" s="34"/>
      <c r="C59" s="33"/>
      <c r="D59" s="33"/>
      <c r="E59" s="33"/>
      <c r="F59" s="33"/>
      <c r="G59" s="33"/>
      <c r="H59" s="33"/>
      <c r="I59" s="33"/>
      <c r="J59" s="33"/>
      <c r="K59" s="33"/>
    </row>
    <row r="60" spans="1:11" ht="17.25" customHeight="1" x14ac:dyDescent="0.2">
      <c r="A60" s="33">
        <v>53</v>
      </c>
      <c r="B60" s="34"/>
      <c r="C60" s="33"/>
      <c r="D60" s="33"/>
      <c r="E60" s="33"/>
      <c r="F60" s="33"/>
      <c r="G60" s="33"/>
      <c r="H60" s="33"/>
      <c r="I60" s="33"/>
      <c r="J60" s="33"/>
      <c r="K60" s="33"/>
    </row>
    <row r="61" spans="1:11" ht="17.25" customHeight="1" x14ac:dyDescent="0.2">
      <c r="A61" s="33">
        <v>54</v>
      </c>
      <c r="B61" s="34"/>
      <c r="C61" s="33"/>
      <c r="D61" s="33"/>
      <c r="E61" s="33"/>
      <c r="F61" s="33"/>
      <c r="G61" s="33"/>
      <c r="H61" s="33"/>
      <c r="I61" s="33"/>
      <c r="J61" s="33"/>
      <c r="K61" s="33"/>
    </row>
    <row r="62" spans="1:11" ht="17.25" customHeight="1" x14ac:dyDescent="0.2">
      <c r="A62" s="33">
        <v>55</v>
      </c>
      <c r="B62" s="34"/>
      <c r="C62" s="33"/>
      <c r="D62" s="33"/>
      <c r="E62" s="33"/>
      <c r="F62" s="33"/>
      <c r="G62" s="33"/>
      <c r="H62" s="33"/>
      <c r="I62" s="33"/>
      <c r="J62" s="33"/>
      <c r="K62" s="33"/>
    </row>
    <row r="63" spans="1:11" ht="17.25" customHeight="1" x14ac:dyDescent="0.2">
      <c r="A63" s="33">
        <v>56</v>
      </c>
      <c r="B63" s="34"/>
      <c r="C63" s="33"/>
      <c r="D63" s="33"/>
      <c r="E63" s="33"/>
      <c r="F63" s="33"/>
      <c r="G63" s="33"/>
      <c r="H63" s="33"/>
      <c r="I63" s="33"/>
      <c r="J63" s="33"/>
      <c r="K63" s="33"/>
    </row>
    <row r="64" spans="1:11" ht="17.25" customHeight="1" x14ac:dyDescent="0.2">
      <c r="A64" s="33">
        <v>57</v>
      </c>
      <c r="B64" s="34"/>
      <c r="C64" s="33"/>
      <c r="D64" s="33"/>
      <c r="E64" s="33"/>
      <c r="F64" s="33"/>
      <c r="G64" s="33"/>
      <c r="H64" s="33"/>
      <c r="I64" s="33"/>
      <c r="J64" s="33"/>
      <c r="K64" s="33"/>
    </row>
    <row r="65" spans="1:11" ht="17.25" customHeight="1" x14ac:dyDescent="0.2">
      <c r="A65" s="33">
        <v>58</v>
      </c>
      <c r="B65" s="34"/>
      <c r="C65" s="33"/>
      <c r="D65" s="33"/>
      <c r="E65" s="33"/>
      <c r="F65" s="33"/>
      <c r="G65" s="33"/>
      <c r="H65" s="33"/>
      <c r="I65" s="33"/>
      <c r="J65" s="33"/>
      <c r="K65" s="33"/>
    </row>
    <row r="66" spans="1:11" ht="17.25" customHeight="1" x14ac:dyDescent="0.2">
      <c r="A66" s="33">
        <v>59</v>
      </c>
      <c r="B66" s="34"/>
      <c r="C66" s="33"/>
      <c r="D66" s="33"/>
      <c r="E66" s="33"/>
      <c r="F66" s="33"/>
      <c r="G66" s="33"/>
      <c r="H66" s="33"/>
      <c r="I66" s="33"/>
      <c r="J66" s="33"/>
      <c r="K66" s="33"/>
    </row>
    <row r="67" spans="1:11" ht="17.25" customHeight="1" x14ac:dyDescent="0.2">
      <c r="A67" s="33">
        <v>60</v>
      </c>
      <c r="B67" s="34"/>
      <c r="C67" s="33"/>
      <c r="D67" s="33"/>
      <c r="E67" s="33"/>
      <c r="F67" s="33"/>
      <c r="G67" s="33"/>
      <c r="H67" s="33"/>
      <c r="I67" s="33"/>
      <c r="J67" s="33"/>
      <c r="K67" s="33"/>
    </row>
    <row r="68" spans="1:11" ht="17.25" customHeight="1" x14ac:dyDescent="0.2">
      <c r="A68" s="33">
        <v>61</v>
      </c>
      <c r="B68" s="34"/>
      <c r="C68" s="33"/>
      <c r="D68" s="33"/>
      <c r="E68" s="33"/>
      <c r="F68" s="33"/>
      <c r="G68" s="33"/>
      <c r="H68" s="33"/>
      <c r="I68" s="33"/>
      <c r="J68" s="33"/>
      <c r="K68" s="33"/>
    </row>
    <row r="69" spans="1:11" ht="17.25" customHeight="1" x14ac:dyDescent="0.2">
      <c r="A69" s="33">
        <v>62</v>
      </c>
      <c r="B69" s="34"/>
      <c r="C69" s="33"/>
      <c r="D69" s="33"/>
      <c r="E69" s="33"/>
      <c r="F69" s="33"/>
      <c r="G69" s="33"/>
      <c r="H69" s="33"/>
      <c r="I69" s="33"/>
      <c r="J69" s="33"/>
      <c r="K69" s="33"/>
    </row>
    <row r="70" spans="1:11" ht="17.25" customHeight="1" x14ac:dyDescent="0.2">
      <c r="A70" s="33">
        <v>63</v>
      </c>
      <c r="B70" s="34"/>
      <c r="C70" s="33"/>
      <c r="D70" s="33"/>
      <c r="E70" s="33"/>
      <c r="F70" s="33"/>
      <c r="G70" s="33"/>
      <c r="H70" s="33"/>
      <c r="I70" s="33"/>
      <c r="J70" s="33"/>
      <c r="K70" s="33"/>
    </row>
    <row r="71" spans="1:11" ht="17.25" customHeight="1" x14ac:dyDescent="0.2">
      <c r="A71" s="33">
        <v>64</v>
      </c>
      <c r="B71" s="34"/>
      <c r="C71" s="33"/>
      <c r="D71" s="33"/>
      <c r="E71" s="33"/>
      <c r="F71" s="33"/>
      <c r="G71" s="33"/>
      <c r="H71" s="33"/>
      <c r="I71" s="33"/>
      <c r="J71" s="33"/>
      <c r="K71" s="33"/>
    </row>
    <row r="72" spans="1:11" ht="17.25" customHeight="1" x14ac:dyDescent="0.2">
      <c r="A72" s="33">
        <v>65</v>
      </c>
      <c r="B72" s="34"/>
      <c r="C72" s="33"/>
      <c r="D72" s="33"/>
      <c r="E72" s="33"/>
      <c r="F72" s="33"/>
      <c r="G72" s="33"/>
      <c r="H72" s="33"/>
      <c r="I72" s="33"/>
      <c r="J72" s="33"/>
      <c r="K72" s="33"/>
    </row>
    <row r="73" spans="1:11" ht="17.25" customHeight="1" x14ac:dyDescent="0.2">
      <c r="A73" s="33">
        <v>66</v>
      </c>
      <c r="B73" s="34"/>
      <c r="C73" s="33"/>
      <c r="D73" s="33"/>
      <c r="E73" s="33"/>
      <c r="F73" s="33"/>
      <c r="G73" s="33"/>
      <c r="H73" s="33"/>
      <c r="I73" s="33"/>
      <c r="J73" s="33"/>
      <c r="K73" s="33"/>
    </row>
    <row r="74" spans="1:11" ht="17.25" customHeight="1" x14ac:dyDescent="0.2">
      <c r="A74" s="33">
        <v>67</v>
      </c>
      <c r="B74" s="34"/>
      <c r="C74" s="33"/>
      <c r="D74" s="33"/>
      <c r="E74" s="33"/>
      <c r="F74" s="33"/>
      <c r="G74" s="33"/>
      <c r="H74" s="33"/>
      <c r="I74" s="33"/>
      <c r="J74" s="33"/>
      <c r="K74" s="33"/>
    </row>
    <row r="75" spans="1:11" ht="17.25" customHeight="1" x14ac:dyDescent="0.2">
      <c r="A75" s="33">
        <v>68</v>
      </c>
      <c r="B75" s="34"/>
      <c r="C75" s="33"/>
      <c r="D75" s="33"/>
      <c r="E75" s="33"/>
      <c r="F75" s="33"/>
      <c r="G75" s="33"/>
      <c r="H75" s="33"/>
      <c r="I75" s="33"/>
      <c r="J75" s="33"/>
      <c r="K75" s="33"/>
    </row>
    <row r="76" spans="1:11" ht="17.25" customHeight="1" x14ac:dyDescent="0.2">
      <c r="A76" s="33">
        <v>69</v>
      </c>
      <c r="B76" s="34"/>
      <c r="C76" s="33"/>
      <c r="D76" s="33"/>
      <c r="E76" s="33"/>
      <c r="F76" s="33"/>
      <c r="G76" s="33"/>
      <c r="H76" s="33"/>
      <c r="I76" s="33"/>
      <c r="J76" s="33"/>
      <c r="K76" s="33"/>
    </row>
    <row r="77" spans="1:11" ht="17.25" customHeight="1" x14ac:dyDescent="0.2">
      <c r="A77" s="33">
        <v>70</v>
      </c>
      <c r="B77" s="34"/>
      <c r="C77" s="33"/>
      <c r="D77" s="33"/>
      <c r="E77" s="33"/>
      <c r="F77" s="33"/>
      <c r="G77" s="33"/>
      <c r="H77" s="33"/>
      <c r="I77" s="33"/>
      <c r="J77" s="33"/>
      <c r="K77" s="33"/>
    </row>
    <row r="78" spans="1:11" ht="17.25" customHeight="1" x14ac:dyDescent="0.2">
      <c r="A78" s="33">
        <v>71</v>
      </c>
      <c r="B78" s="34"/>
      <c r="C78" s="33"/>
      <c r="D78" s="33"/>
      <c r="E78" s="33"/>
      <c r="F78" s="33"/>
      <c r="G78" s="33"/>
      <c r="H78" s="33"/>
      <c r="I78" s="33"/>
      <c r="J78" s="33"/>
      <c r="K78" s="33"/>
    </row>
    <row r="79" spans="1:11" ht="17.25" customHeight="1" x14ac:dyDescent="0.2">
      <c r="A79" s="33">
        <v>72</v>
      </c>
      <c r="B79" s="34"/>
      <c r="C79" s="33"/>
      <c r="D79" s="33"/>
      <c r="E79" s="33"/>
      <c r="F79" s="33"/>
      <c r="G79" s="33"/>
      <c r="H79" s="33"/>
      <c r="I79" s="33"/>
      <c r="J79" s="33"/>
      <c r="K79" s="33"/>
    </row>
    <row r="80" spans="1:11" ht="17.25" customHeight="1" x14ac:dyDescent="0.2">
      <c r="A80" s="33">
        <v>73</v>
      </c>
      <c r="B80" s="34"/>
      <c r="C80" s="33"/>
      <c r="D80" s="33"/>
      <c r="E80" s="33"/>
      <c r="F80" s="33"/>
      <c r="G80" s="33"/>
      <c r="H80" s="33"/>
      <c r="I80" s="33"/>
      <c r="J80" s="33"/>
      <c r="K80" s="33"/>
    </row>
    <row r="81" spans="1:11" ht="17.25" customHeight="1" x14ac:dyDescent="0.2">
      <c r="A81" s="33">
        <v>74</v>
      </c>
      <c r="B81" s="34"/>
      <c r="C81" s="33"/>
      <c r="D81" s="33"/>
      <c r="E81" s="33"/>
      <c r="F81" s="33"/>
      <c r="G81" s="33"/>
      <c r="H81" s="33"/>
      <c r="I81" s="33"/>
      <c r="J81" s="33"/>
      <c r="K81" s="33"/>
    </row>
    <row r="82" spans="1:11" ht="17.25" customHeight="1" x14ac:dyDescent="0.2">
      <c r="A82" s="33">
        <v>75</v>
      </c>
      <c r="B82" s="34"/>
      <c r="C82" s="33"/>
      <c r="D82" s="33"/>
      <c r="E82" s="33"/>
      <c r="F82" s="33"/>
      <c r="G82" s="33"/>
      <c r="H82" s="33"/>
      <c r="I82" s="33"/>
      <c r="J82" s="33"/>
      <c r="K82" s="33"/>
    </row>
    <row r="83" spans="1:11" ht="17.25" customHeight="1" x14ac:dyDescent="0.2">
      <c r="A83" s="33">
        <v>76</v>
      </c>
      <c r="B83" s="34"/>
      <c r="C83" s="33"/>
      <c r="D83" s="33"/>
      <c r="E83" s="33"/>
      <c r="F83" s="33"/>
      <c r="G83" s="33"/>
      <c r="H83" s="33"/>
      <c r="I83" s="33"/>
      <c r="J83" s="33"/>
      <c r="K83" s="33"/>
    </row>
    <row r="84" spans="1:11" ht="17.25" customHeight="1" x14ac:dyDescent="0.2">
      <c r="A84" s="33">
        <v>77</v>
      </c>
      <c r="B84" s="34"/>
      <c r="C84" s="33"/>
      <c r="D84" s="33"/>
      <c r="E84" s="33"/>
      <c r="F84" s="33"/>
      <c r="G84" s="33"/>
      <c r="H84" s="33"/>
      <c r="I84" s="33"/>
      <c r="J84" s="33"/>
      <c r="K84" s="33"/>
    </row>
    <row r="85" spans="1:11" ht="17.25" customHeight="1" x14ac:dyDescent="0.2">
      <c r="A85" s="33">
        <v>78</v>
      </c>
      <c r="B85" s="34"/>
      <c r="C85" s="33"/>
      <c r="D85" s="33"/>
      <c r="E85" s="33"/>
      <c r="F85" s="33"/>
      <c r="G85" s="33"/>
      <c r="H85" s="33"/>
      <c r="I85" s="33"/>
      <c r="J85" s="33"/>
      <c r="K85" s="33"/>
    </row>
    <row r="86" spans="1:11" ht="17.25" customHeight="1" x14ac:dyDescent="0.2">
      <c r="A86" s="33">
        <v>79</v>
      </c>
      <c r="B86" s="34"/>
      <c r="C86" s="33"/>
      <c r="D86" s="33"/>
      <c r="E86" s="33"/>
      <c r="F86" s="33"/>
      <c r="G86" s="33"/>
      <c r="H86" s="33"/>
      <c r="I86" s="33"/>
      <c r="J86" s="33"/>
      <c r="K86" s="33"/>
    </row>
    <row r="87" spans="1:11" ht="17.25" customHeight="1" x14ac:dyDescent="0.2">
      <c r="A87" s="33">
        <v>80</v>
      </c>
      <c r="B87" s="34"/>
      <c r="C87" s="33"/>
      <c r="D87" s="33"/>
      <c r="E87" s="33"/>
      <c r="F87" s="33"/>
      <c r="G87" s="33"/>
      <c r="H87" s="33"/>
      <c r="I87" s="33"/>
      <c r="J87" s="33"/>
      <c r="K87" s="33"/>
    </row>
  </sheetData>
  <mergeCells count="7">
    <mergeCell ref="K6:K7"/>
    <mergeCell ref="A6:A7"/>
    <mergeCell ref="B6:B7"/>
    <mergeCell ref="C6:E6"/>
    <mergeCell ref="G6:H6"/>
    <mergeCell ref="I6:I7"/>
    <mergeCell ref="J6:J7"/>
  </mergeCells>
  <printOptions horizontalCentered="1"/>
  <pageMargins left="0.11811023622047245" right="0.11811023622047245" top="0.19685039370078741" bottom="0.35433070866141736" header="0.19685039370078741" footer="0.11811023622047245"/>
  <pageSetup paperSize="9" scale="9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rightToLeft="1" workbookViewId="0">
      <selection activeCell="M10" sqref="M10"/>
    </sheetView>
  </sheetViews>
  <sheetFormatPr defaultColWidth="7.625" defaultRowHeight="14.25" x14ac:dyDescent="0.2"/>
  <cols>
    <col min="1" max="1" width="7.125" style="31" customWidth="1"/>
    <col min="2" max="2" width="25.375" style="32" customWidth="1"/>
    <col min="3" max="4" width="6.75" style="31" customWidth="1"/>
    <col min="5" max="5" width="7.625" style="31"/>
    <col min="6" max="7" width="6.75" style="31" customWidth="1"/>
    <col min="8" max="16384" width="7.625" style="31"/>
  </cols>
  <sheetData>
    <row r="1" spans="1:11" ht="18.75" customHeight="1" x14ac:dyDescent="0.2">
      <c r="A1" s="32" t="s">
        <v>34</v>
      </c>
      <c r="B1" s="32">
        <f>'بيانات اساسية'!D2</f>
        <v>0</v>
      </c>
      <c r="I1" s="38" t="s">
        <v>55</v>
      </c>
      <c r="J1" s="39" t="s">
        <v>56</v>
      </c>
      <c r="K1" s="40" t="s">
        <v>57</v>
      </c>
    </row>
    <row r="2" spans="1:11" ht="18.75" customHeight="1" x14ac:dyDescent="0.2">
      <c r="A2" s="32" t="s">
        <v>35</v>
      </c>
      <c r="B2" s="32">
        <f>'بيانات اساسية'!D3</f>
        <v>0</v>
      </c>
      <c r="I2" s="41">
        <f>COUNTIF($I$7:$I$149,"ذكر*")</f>
        <v>0</v>
      </c>
      <c r="J2" s="41">
        <f>COUNTIF($I$7:$I$149,"انثي*")</f>
        <v>0</v>
      </c>
      <c r="K2" s="42">
        <f>I2+J2</f>
        <v>0</v>
      </c>
    </row>
    <row r="3" spans="1:11" ht="18.75" customHeight="1" x14ac:dyDescent="0.2">
      <c r="A3" s="32" t="s">
        <v>48</v>
      </c>
      <c r="B3" s="32" t="str">
        <f>'بيانات اساسية'!D5</f>
        <v>روضة جيل المستقبل</v>
      </c>
      <c r="I3" s="38" t="s">
        <v>58</v>
      </c>
      <c r="J3" s="39" t="s">
        <v>59</v>
      </c>
      <c r="K3" s="40" t="s">
        <v>57</v>
      </c>
    </row>
    <row r="4" spans="1:11" ht="18.75" customHeight="1" x14ac:dyDescent="0.2">
      <c r="A4" s="32"/>
      <c r="B4" s="32" t="s">
        <v>62</v>
      </c>
      <c r="I4" s="41">
        <f>COUNTIF($J$8:$J$49,"مسلم*")</f>
        <v>0</v>
      </c>
      <c r="J4" s="41">
        <f>COUNTIF($J$8:$J$49,"مسيحي*")</f>
        <v>0</v>
      </c>
      <c r="K4" s="42">
        <f>I4+J4</f>
        <v>0</v>
      </c>
    </row>
    <row r="5" spans="1:11" ht="7.5" customHeight="1" x14ac:dyDescent="0.2">
      <c r="A5" s="32"/>
    </row>
    <row r="6" spans="1:11" ht="17.25" customHeight="1" x14ac:dyDescent="0.2">
      <c r="A6" s="73" t="s">
        <v>0</v>
      </c>
      <c r="B6" s="74" t="s">
        <v>1</v>
      </c>
      <c r="C6" s="73" t="s">
        <v>10</v>
      </c>
      <c r="D6" s="73"/>
      <c r="E6" s="73"/>
      <c r="F6" s="37" t="s">
        <v>53</v>
      </c>
      <c r="G6" s="75">
        <f>'بيانات اساسية'!D9</f>
        <v>43739</v>
      </c>
      <c r="H6" s="76"/>
      <c r="I6" s="73" t="s">
        <v>6</v>
      </c>
      <c r="J6" s="73" t="s">
        <v>5</v>
      </c>
      <c r="K6" s="73" t="s">
        <v>54</v>
      </c>
    </row>
    <row r="7" spans="1:11" ht="17.25" customHeight="1" x14ac:dyDescent="0.2">
      <c r="A7" s="73"/>
      <c r="B7" s="74"/>
      <c r="C7" s="36" t="s">
        <v>7</v>
      </c>
      <c r="D7" s="36" t="s">
        <v>8</v>
      </c>
      <c r="E7" s="36" t="s">
        <v>9</v>
      </c>
      <c r="F7" s="36" t="s">
        <v>7</v>
      </c>
      <c r="G7" s="36" t="s">
        <v>8</v>
      </c>
      <c r="H7" s="36" t="s">
        <v>9</v>
      </c>
      <c r="I7" s="73"/>
      <c r="J7" s="73"/>
      <c r="K7" s="73"/>
    </row>
    <row r="8" spans="1:11" ht="17.25" customHeight="1" x14ac:dyDescent="0.2">
      <c r="A8" s="36">
        <v>1</v>
      </c>
      <c r="B8" s="35"/>
      <c r="C8" s="36"/>
      <c r="D8" s="36"/>
      <c r="E8" s="36"/>
      <c r="F8" s="36"/>
      <c r="G8" s="36"/>
      <c r="H8" s="36"/>
      <c r="I8" s="36"/>
      <c r="J8" s="36"/>
      <c r="K8" s="36"/>
    </row>
    <row r="9" spans="1:11" ht="17.25" customHeight="1" x14ac:dyDescent="0.2">
      <c r="A9" s="36">
        <v>2</v>
      </c>
      <c r="B9" s="35"/>
      <c r="C9" s="36"/>
      <c r="D9" s="36"/>
      <c r="E9" s="36"/>
      <c r="F9" s="36"/>
      <c r="G9" s="36"/>
      <c r="H9" s="36"/>
      <c r="I9" s="36"/>
      <c r="J9" s="36"/>
      <c r="K9" s="36"/>
    </row>
    <row r="10" spans="1:11" ht="17.25" customHeight="1" x14ac:dyDescent="0.2">
      <c r="A10" s="36">
        <v>3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</row>
    <row r="11" spans="1:11" ht="17.25" customHeight="1" x14ac:dyDescent="0.2">
      <c r="A11" s="36">
        <v>4</v>
      </c>
      <c r="B11" s="35"/>
      <c r="C11" s="36"/>
      <c r="D11" s="36"/>
      <c r="E11" s="36"/>
      <c r="F11" s="36"/>
      <c r="G11" s="36"/>
      <c r="H11" s="36"/>
      <c r="I11" s="36"/>
      <c r="J11" s="36"/>
      <c r="K11" s="36"/>
    </row>
    <row r="12" spans="1:11" ht="17.25" customHeight="1" x14ac:dyDescent="0.2">
      <c r="A12" s="36">
        <v>5</v>
      </c>
      <c r="B12" s="35"/>
      <c r="C12" s="36"/>
      <c r="D12" s="36"/>
      <c r="E12" s="36"/>
      <c r="F12" s="36"/>
      <c r="G12" s="36"/>
      <c r="H12" s="36"/>
      <c r="I12" s="36"/>
      <c r="J12" s="36"/>
      <c r="K12" s="36"/>
    </row>
    <row r="13" spans="1:11" ht="17.25" customHeight="1" x14ac:dyDescent="0.2">
      <c r="A13" s="36">
        <v>6</v>
      </c>
      <c r="B13" s="35"/>
      <c r="C13" s="36"/>
      <c r="D13" s="36"/>
      <c r="E13" s="36"/>
      <c r="F13" s="36"/>
      <c r="G13" s="36"/>
      <c r="H13" s="36"/>
      <c r="I13" s="36"/>
      <c r="J13" s="36"/>
      <c r="K13" s="36"/>
    </row>
    <row r="14" spans="1:11" ht="17.25" customHeight="1" x14ac:dyDescent="0.2">
      <c r="A14" s="36">
        <v>7</v>
      </c>
      <c r="B14" s="35"/>
      <c r="C14" s="36"/>
      <c r="D14" s="36"/>
      <c r="E14" s="36"/>
      <c r="F14" s="36"/>
      <c r="G14" s="36"/>
      <c r="H14" s="36"/>
      <c r="I14" s="36"/>
      <c r="J14" s="36"/>
      <c r="K14" s="36"/>
    </row>
    <row r="15" spans="1:11" ht="17.25" customHeight="1" x14ac:dyDescent="0.2">
      <c r="A15" s="36">
        <v>8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</row>
    <row r="16" spans="1:11" ht="17.25" customHeight="1" x14ac:dyDescent="0.2">
      <c r="A16" s="36">
        <v>9</v>
      </c>
      <c r="B16" s="35"/>
      <c r="C16" s="36"/>
      <c r="D16" s="36"/>
      <c r="E16" s="36"/>
      <c r="F16" s="36"/>
      <c r="G16" s="36"/>
      <c r="H16" s="36"/>
      <c r="I16" s="36"/>
      <c r="J16" s="36"/>
      <c r="K16" s="36"/>
    </row>
    <row r="17" spans="1:11" ht="17.25" customHeight="1" x14ac:dyDescent="0.2">
      <c r="A17" s="36">
        <v>10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</row>
    <row r="18" spans="1:11" ht="17.25" customHeight="1" x14ac:dyDescent="0.2">
      <c r="A18" s="36">
        <v>11</v>
      </c>
      <c r="B18" s="35"/>
      <c r="C18" s="36"/>
      <c r="D18" s="36"/>
      <c r="E18" s="36"/>
      <c r="F18" s="36"/>
      <c r="G18" s="36"/>
      <c r="H18" s="36"/>
      <c r="I18" s="36"/>
      <c r="J18" s="36"/>
      <c r="K18" s="36"/>
    </row>
    <row r="19" spans="1:11" ht="17.25" customHeight="1" x14ac:dyDescent="0.2">
      <c r="A19" s="36">
        <v>12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</row>
    <row r="20" spans="1:11" ht="17.25" customHeight="1" x14ac:dyDescent="0.2">
      <c r="A20" s="36">
        <v>13</v>
      </c>
      <c r="B20" s="35"/>
      <c r="C20" s="36"/>
      <c r="D20" s="36"/>
      <c r="E20" s="36"/>
      <c r="F20" s="36"/>
      <c r="G20" s="36"/>
      <c r="H20" s="36"/>
      <c r="I20" s="36"/>
      <c r="J20" s="36"/>
      <c r="K20" s="36"/>
    </row>
    <row r="21" spans="1:11" ht="17.25" customHeight="1" x14ac:dyDescent="0.2">
      <c r="A21" s="36">
        <v>14</v>
      </c>
      <c r="B21" s="35"/>
      <c r="C21" s="36"/>
      <c r="D21" s="36"/>
      <c r="E21" s="36"/>
      <c r="F21" s="36"/>
      <c r="G21" s="36"/>
      <c r="H21" s="36"/>
      <c r="I21" s="36"/>
      <c r="J21" s="36"/>
      <c r="K21" s="36"/>
    </row>
    <row r="22" spans="1:11" ht="17.25" customHeight="1" x14ac:dyDescent="0.2">
      <c r="A22" s="36">
        <v>15</v>
      </c>
      <c r="B22" s="35"/>
      <c r="C22" s="36"/>
      <c r="D22" s="36"/>
      <c r="E22" s="36"/>
      <c r="F22" s="36"/>
      <c r="G22" s="36"/>
      <c r="H22" s="36"/>
      <c r="I22" s="36"/>
      <c r="J22" s="36"/>
      <c r="K22" s="36"/>
    </row>
    <row r="23" spans="1:11" ht="17.25" customHeight="1" x14ac:dyDescent="0.2">
      <c r="A23" s="36">
        <v>16</v>
      </c>
      <c r="B23" s="35"/>
      <c r="C23" s="36"/>
      <c r="D23" s="36"/>
      <c r="E23" s="36"/>
      <c r="F23" s="36"/>
      <c r="G23" s="36"/>
      <c r="H23" s="36"/>
      <c r="I23" s="36"/>
      <c r="J23" s="36"/>
      <c r="K23" s="36"/>
    </row>
    <row r="24" spans="1:11" ht="17.25" customHeight="1" x14ac:dyDescent="0.2">
      <c r="A24" s="36">
        <v>17</v>
      </c>
      <c r="B24" s="35"/>
      <c r="C24" s="36"/>
      <c r="D24" s="36"/>
      <c r="E24" s="36"/>
      <c r="F24" s="36"/>
      <c r="G24" s="36"/>
      <c r="H24" s="36"/>
      <c r="I24" s="36"/>
      <c r="J24" s="36"/>
      <c r="K24" s="36"/>
    </row>
    <row r="25" spans="1:11" ht="17.25" customHeight="1" x14ac:dyDescent="0.2">
      <c r="A25" s="36">
        <v>18</v>
      </c>
      <c r="B25" s="35"/>
      <c r="C25" s="36"/>
      <c r="D25" s="36"/>
      <c r="E25" s="36"/>
      <c r="F25" s="36"/>
      <c r="G25" s="36"/>
      <c r="H25" s="36"/>
      <c r="I25" s="36"/>
      <c r="J25" s="36"/>
      <c r="K25" s="36"/>
    </row>
    <row r="26" spans="1:11" ht="17.25" customHeight="1" x14ac:dyDescent="0.2">
      <c r="A26" s="36">
        <v>19</v>
      </c>
      <c r="B26" s="35"/>
      <c r="C26" s="36"/>
      <c r="D26" s="36"/>
      <c r="E26" s="36"/>
      <c r="F26" s="36"/>
      <c r="G26" s="36"/>
      <c r="H26" s="36"/>
      <c r="I26" s="36"/>
      <c r="J26" s="36"/>
      <c r="K26" s="36"/>
    </row>
    <row r="27" spans="1:11" ht="17.25" customHeight="1" x14ac:dyDescent="0.2">
      <c r="A27" s="36">
        <v>20</v>
      </c>
      <c r="B27" s="35"/>
      <c r="C27" s="36"/>
      <c r="D27" s="36"/>
      <c r="E27" s="36"/>
      <c r="F27" s="36"/>
      <c r="G27" s="36"/>
      <c r="H27" s="36"/>
      <c r="I27" s="36"/>
      <c r="J27" s="36"/>
      <c r="K27" s="36"/>
    </row>
    <row r="28" spans="1:11" ht="17.25" customHeight="1" x14ac:dyDescent="0.2">
      <c r="A28" s="36">
        <v>21</v>
      </c>
      <c r="B28" s="35"/>
      <c r="C28" s="36"/>
      <c r="D28" s="36"/>
      <c r="E28" s="36"/>
      <c r="F28" s="36"/>
      <c r="G28" s="36"/>
      <c r="H28" s="36"/>
      <c r="I28" s="36"/>
      <c r="J28" s="36"/>
      <c r="K28" s="36"/>
    </row>
    <row r="29" spans="1:11" ht="17.25" customHeight="1" x14ac:dyDescent="0.2">
      <c r="A29" s="36">
        <v>22</v>
      </c>
      <c r="B29" s="35"/>
      <c r="C29" s="36"/>
      <c r="D29" s="36"/>
      <c r="E29" s="36"/>
      <c r="F29" s="36"/>
      <c r="G29" s="36"/>
      <c r="H29" s="36"/>
      <c r="I29" s="36"/>
      <c r="J29" s="36"/>
      <c r="K29" s="36"/>
    </row>
    <row r="30" spans="1:11" ht="17.25" customHeight="1" x14ac:dyDescent="0.2">
      <c r="A30" s="36">
        <v>23</v>
      </c>
      <c r="B30" s="35"/>
      <c r="C30" s="36"/>
      <c r="D30" s="36"/>
      <c r="E30" s="36"/>
      <c r="F30" s="36"/>
      <c r="G30" s="36"/>
      <c r="H30" s="36"/>
      <c r="I30" s="36"/>
      <c r="J30" s="36"/>
      <c r="K30" s="36"/>
    </row>
    <row r="31" spans="1:11" ht="17.25" customHeight="1" x14ac:dyDescent="0.2">
      <c r="A31" s="36">
        <v>24</v>
      </c>
      <c r="B31" s="35"/>
      <c r="C31" s="36"/>
      <c r="D31" s="36"/>
      <c r="E31" s="36"/>
      <c r="F31" s="36"/>
      <c r="G31" s="36"/>
      <c r="H31" s="36"/>
      <c r="I31" s="36"/>
      <c r="J31" s="36"/>
      <c r="K31" s="36"/>
    </row>
    <row r="32" spans="1:11" ht="17.25" customHeight="1" x14ac:dyDescent="0.2">
      <c r="A32" s="36">
        <v>25</v>
      </c>
      <c r="B32" s="35"/>
      <c r="C32" s="36"/>
      <c r="D32" s="36"/>
      <c r="E32" s="36"/>
      <c r="F32" s="36"/>
      <c r="G32" s="36"/>
      <c r="H32" s="36"/>
      <c r="I32" s="36"/>
      <c r="J32" s="36"/>
      <c r="K32" s="36"/>
    </row>
    <row r="33" spans="1:11" ht="17.25" customHeight="1" x14ac:dyDescent="0.2">
      <c r="A33" s="36">
        <v>26</v>
      </c>
      <c r="B33" s="35"/>
      <c r="C33" s="36"/>
      <c r="D33" s="36"/>
      <c r="E33" s="36"/>
      <c r="F33" s="36"/>
      <c r="G33" s="36"/>
      <c r="H33" s="36"/>
      <c r="I33" s="36"/>
      <c r="J33" s="36"/>
      <c r="K33" s="36"/>
    </row>
    <row r="34" spans="1:11" ht="17.25" customHeight="1" x14ac:dyDescent="0.2">
      <c r="A34" s="36">
        <v>27</v>
      </c>
      <c r="B34" s="35"/>
      <c r="C34" s="36"/>
      <c r="D34" s="36"/>
      <c r="E34" s="36"/>
      <c r="F34" s="36"/>
      <c r="G34" s="36"/>
      <c r="H34" s="36"/>
      <c r="I34" s="36"/>
      <c r="J34" s="36"/>
      <c r="K34" s="36"/>
    </row>
    <row r="35" spans="1:11" ht="17.25" customHeight="1" x14ac:dyDescent="0.2">
      <c r="A35" s="36">
        <v>28</v>
      </c>
      <c r="B35" s="35"/>
      <c r="C35" s="36"/>
      <c r="D35" s="36"/>
      <c r="E35" s="36"/>
      <c r="F35" s="36"/>
      <c r="G35" s="36"/>
      <c r="H35" s="36"/>
      <c r="I35" s="36"/>
      <c r="J35" s="36"/>
      <c r="K35" s="36"/>
    </row>
    <row r="36" spans="1:11" ht="17.25" customHeight="1" x14ac:dyDescent="0.2">
      <c r="A36" s="36">
        <v>29</v>
      </c>
      <c r="B36" s="35"/>
      <c r="C36" s="36"/>
      <c r="D36" s="36"/>
      <c r="E36" s="36"/>
      <c r="F36" s="36"/>
      <c r="G36" s="36"/>
      <c r="H36" s="36"/>
      <c r="I36" s="36"/>
      <c r="J36" s="36"/>
      <c r="K36" s="36"/>
    </row>
    <row r="37" spans="1:11" ht="17.25" customHeight="1" x14ac:dyDescent="0.2">
      <c r="A37" s="36">
        <v>30</v>
      </c>
      <c r="B37" s="35"/>
      <c r="C37" s="36"/>
      <c r="D37" s="36"/>
      <c r="E37" s="36"/>
      <c r="F37" s="36"/>
      <c r="G37" s="36"/>
      <c r="H37" s="36"/>
      <c r="I37" s="36"/>
      <c r="J37" s="36"/>
      <c r="K37" s="36"/>
    </row>
    <row r="38" spans="1:11" ht="17.25" customHeight="1" x14ac:dyDescent="0.2">
      <c r="A38" s="36">
        <v>31</v>
      </c>
      <c r="B38" s="35"/>
      <c r="C38" s="36"/>
      <c r="D38" s="36"/>
      <c r="E38" s="36"/>
      <c r="F38" s="36"/>
      <c r="G38" s="36"/>
      <c r="H38" s="36"/>
      <c r="I38" s="36"/>
      <c r="J38" s="36"/>
      <c r="K38" s="36"/>
    </row>
    <row r="39" spans="1:11" ht="17.25" customHeight="1" x14ac:dyDescent="0.2">
      <c r="A39" s="36">
        <v>32</v>
      </c>
      <c r="B39" s="35"/>
      <c r="C39" s="36"/>
      <c r="D39" s="36"/>
      <c r="E39" s="36"/>
      <c r="F39" s="36"/>
      <c r="G39" s="36"/>
      <c r="H39" s="36"/>
      <c r="I39" s="36"/>
      <c r="J39" s="36"/>
      <c r="K39" s="36"/>
    </row>
    <row r="40" spans="1:11" ht="17.25" customHeight="1" x14ac:dyDescent="0.2">
      <c r="A40" s="36">
        <v>33</v>
      </c>
      <c r="B40" s="35"/>
      <c r="C40" s="36"/>
      <c r="D40" s="36"/>
      <c r="E40" s="36"/>
      <c r="F40" s="36"/>
      <c r="G40" s="36"/>
      <c r="H40" s="36"/>
      <c r="I40" s="36"/>
      <c r="J40" s="36"/>
      <c r="K40" s="36"/>
    </row>
    <row r="41" spans="1:11" ht="17.25" customHeight="1" x14ac:dyDescent="0.2">
      <c r="A41" s="36">
        <v>34</v>
      </c>
      <c r="B41" s="35"/>
      <c r="C41" s="36"/>
      <c r="D41" s="36"/>
      <c r="E41" s="36"/>
      <c r="F41" s="36"/>
      <c r="G41" s="36"/>
      <c r="H41" s="36"/>
      <c r="I41" s="36"/>
      <c r="J41" s="36"/>
      <c r="K41" s="36"/>
    </row>
    <row r="42" spans="1:11" ht="17.25" customHeight="1" x14ac:dyDescent="0.2">
      <c r="A42" s="36">
        <v>35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</row>
    <row r="43" spans="1:11" ht="17.25" customHeight="1" x14ac:dyDescent="0.2">
      <c r="A43" s="36">
        <v>36</v>
      </c>
      <c r="B43" s="35"/>
      <c r="C43" s="36"/>
      <c r="D43" s="36"/>
      <c r="E43" s="36"/>
      <c r="F43" s="36"/>
      <c r="G43" s="36"/>
      <c r="H43" s="36"/>
      <c r="I43" s="36"/>
      <c r="J43" s="36"/>
      <c r="K43" s="36"/>
    </row>
    <row r="44" spans="1:11" ht="17.25" customHeight="1" x14ac:dyDescent="0.2">
      <c r="A44" s="36">
        <v>37</v>
      </c>
      <c r="B44" s="35"/>
      <c r="C44" s="36"/>
      <c r="D44" s="36"/>
      <c r="E44" s="36"/>
      <c r="F44" s="36"/>
      <c r="G44" s="36"/>
      <c r="H44" s="36"/>
      <c r="I44" s="36"/>
      <c r="J44" s="36"/>
      <c r="K44" s="36"/>
    </row>
    <row r="45" spans="1:11" ht="17.25" customHeight="1" x14ac:dyDescent="0.2">
      <c r="A45" s="36">
        <v>38</v>
      </c>
      <c r="B45" s="35"/>
      <c r="C45" s="36"/>
      <c r="D45" s="36"/>
      <c r="E45" s="36"/>
      <c r="F45" s="36"/>
      <c r="G45" s="36"/>
      <c r="H45" s="36"/>
      <c r="I45" s="36"/>
      <c r="J45" s="36"/>
      <c r="K45" s="36"/>
    </row>
    <row r="46" spans="1:11" ht="17.25" customHeight="1" x14ac:dyDescent="0.2">
      <c r="A46" s="36">
        <v>39</v>
      </c>
      <c r="B46" s="35"/>
      <c r="C46" s="36"/>
      <c r="D46" s="36"/>
      <c r="E46" s="36"/>
      <c r="F46" s="36"/>
      <c r="G46" s="36"/>
      <c r="H46" s="36"/>
      <c r="I46" s="36"/>
      <c r="J46" s="36"/>
      <c r="K46" s="36"/>
    </row>
    <row r="47" spans="1:11" ht="17.25" customHeight="1" x14ac:dyDescent="0.2">
      <c r="A47" s="36">
        <v>40</v>
      </c>
      <c r="B47" s="35"/>
      <c r="C47" s="36"/>
      <c r="D47" s="36"/>
      <c r="E47" s="36"/>
      <c r="F47" s="36"/>
      <c r="G47" s="36"/>
      <c r="H47" s="36"/>
      <c r="I47" s="36"/>
      <c r="J47" s="36"/>
      <c r="K47" s="36"/>
    </row>
    <row r="48" spans="1:11" ht="17.25" customHeight="1" x14ac:dyDescent="0.2">
      <c r="A48" s="36">
        <v>41</v>
      </c>
      <c r="B48" s="35"/>
      <c r="C48" s="36"/>
      <c r="D48" s="36"/>
      <c r="E48" s="36"/>
      <c r="F48" s="36"/>
      <c r="G48" s="36"/>
      <c r="H48" s="36"/>
      <c r="I48" s="36"/>
      <c r="J48" s="36"/>
      <c r="K48" s="36"/>
    </row>
    <row r="49" spans="1:11" ht="17.25" customHeight="1" x14ac:dyDescent="0.2">
      <c r="A49" s="36">
        <v>42</v>
      </c>
      <c r="B49" s="35"/>
      <c r="C49" s="36"/>
      <c r="D49" s="36"/>
      <c r="E49" s="36"/>
      <c r="F49" s="36"/>
      <c r="G49" s="36"/>
      <c r="H49" s="36"/>
      <c r="I49" s="36"/>
      <c r="J49" s="36"/>
      <c r="K49" s="36"/>
    </row>
    <row r="50" spans="1:11" ht="17.25" customHeight="1" x14ac:dyDescent="0.2">
      <c r="A50" s="36">
        <v>43</v>
      </c>
      <c r="B50" s="35"/>
      <c r="C50" s="36"/>
      <c r="D50" s="36"/>
      <c r="E50" s="36"/>
      <c r="F50" s="36"/>
      <c r="G50" s="36"/>
      <c r="H50" s="36"/>
      <c r="I50" s="36"/>
      <c r="J50" s="36"/>
      <c r="K50" s="36"/>
    </row>
    <row r="51" spans="1:11" ht="17.25" customHeight="1" x14ac:dyDescent="0.2">
      <c r="A51" s="36">
        <v>44</v>
      </c>
      <c r="B51" s="35"/>
      <c r="C51" s="36"/>
      <c r="D51" s="36"/>
      <c r="E51" s="36"/>
      <c r="F51" s="36"/>
      <c r="G51" s="36"/>
      <c r="H51" s="36"/>
      <c r="I51" s="36"/>
      <c r="J51" s="36"/>
      <c r="K51" s="36"/>
    </row>
    <row r="52" spans="1:11" ht="17.25" customHeight="1" x14ac:dyDescent="0.2">
      <c r="A52" s="36">
        <v>45</v>
      </c>
      <c r="B52" s="35"/>
      <c r="C52" s="36"/>
      <c r="D52" s="36"/>
      <c r="E52" s="36"/>
      <c r="F52" s="36"/>
      <c r="G52" s="36"/>
      <c r="H52" s="36"/>
      <c r="I52" s="36"/>
      <c r="J52" s="36"/>
      <c r="K52" s="36"/>
    </row>
    <row r="53" spans="1:11" ht="17.25" customHeight="1" x14ac:dyDescent="0.2">
      <c r="A53" s="36">
        <v>46</v>
      </c>
      <c r="B53" s="35"/>
      <c r="C53" s="36"/>
      <c r="D53" s="36"/>
      <c r="E53" s="36"/>
      <c r="F53" s="36"/>
      <c r="G53" s="36"/>
      <c r="H53" s="36"/>
      <c r="I53" s="36"/>
      <c r="J53" s="36"/>
      <c r="K53" s="36"/>
    </row>
    <row r="54" spans="1:11" ht="17.25" customHeight="1" x14ac:dyDescent="0.2">
      <c r="A54" s="36">
        <v>47</v>
      </c>
      <c r="B54" s="35"/>
      <c r="C54" s="36"/>
      <c r="D54" s="36"/>
      <c r="E54" s="36"/>
      <c r="F54" s="36"/>
      <c r="G54" s="36"/>
      <c r="H54" s="36"/>
      <c r="I54" s="36"/>
      <c r="J54" s="36"/>
      <c r="K54" s="36"/>
    </row>
    <row r="55" spans="1:11" ht="17.25" customHeight="1" x14ac:dyDescent="0.2">
      <c r="A55" s="36">
        <v>48</v>
      </c>
      <c r="B55" s="35"/>
      <c r="C55" s="36"/>
      <c r="D55" s="36"/>
      <c r="E55" s="36"/>
      <c r="F55" s="36"/>
      <c r="G55" s="36"/>
      <c r="H55" s="36"/>
      <c r="I55" s="36"/>
      <c r="J55" s="36"/>
      <c r="K55" s="36"/>
    </row>
    <row r="56" spans="1:11" ht="17.25" customHeight="1" x14ac:dyDescent="0.2">
      <c r="A56" s="36">
        <v>49</v>
      </c>
      <c r="B56" s="35"/>
      <c r="C56" s="36"/>
      <c r="D56" s="36"/>
      <c r="E56" s="36"/>
      <c r="F56" s="36"/>
      <c r="G56" s="36"/>
      <c r="H56" s="36"/>
      <c r="I56" s="36"/>
      <c r="J56" s="36"/>
      <c r="K56" s="36"/>
    </row>
    <row r="57" spans="1:11" ht="17.25" customHeight="1" x14ac:dyDescent="0.2">
      <c r="A57" s="36">
        <v>50</v>
      </c>
      <c r="B57" s="35"/>
      <c r="C57" s="36"/>
      <c r="D57" s="36"/>
      <c r="E57" s="36"/>
      <c r="F57" s="36"/>
      <c r="G57" s="36"/>
      <c r="H57" s="36"/>
      <c r="I57" s="36"/>
      <c r="J57" s="36"/>
      <c r="K57" s="36"/>
    </row>
    <row r="58" spans="1:11" ht="17.25" customHeight="1" x14ac:dyDescent="0.2">
      <c r="A58" s="36">
        <v>51</v>
      </c>
      <c r="B58" s="35"/>
      <c r="C58" s="36"/>
      <c r="D58" s="36"/>
      <c r="E58" s="36"/>
      <c r="F58" s="36"/>
      <c r="G58" s="36"/>
      <c r="H58" s="36"/>
      <c r="I58" s="36"/>
      <c r="J58" s="36"/>
      <c r="K58" s="36"/>
    </row>
    <row r="59" spans="1:11" ht="17.25" customHeight="1" x14ac:dyDescent="0.2">
      <c r="A59" s="36">
        <v>52</v>
      </c>
      <c r="B59" s="35"/>
      <c r="C59" s="36"/>
      <c r="D59" s="36"/>
      <c r="E59" s="36"/>
      <c r="F59" s="36"/>
      <c r="G59" s="36"/>
      <c r="H59" s="36"/>
      <c r="I59" s="36"/>
      <c r="J59" s="36"/>
      <c r="K59" s="36"/>
    </row>
    <row r="60" spans="1:11" ht="17.25" customHeight="1" x14ac:dyDescent="0.2">
      <c r="A60" s="36">
        <v>53</v>
      </c>
      <c r="B60" s="35"/>
      <c r="C60" s="36"/>
      <c r="D60" s="36"/>
      <c r="E60" s="36"/>
      <c r="F60" s="36"/>
      <c r="G60" s="36"/>
      <c r="H60" s="36"/>
      <c r="I60" s="36"/>
      <c r="J60" s="36"/>
      <c r="K60" s="36"/>
    </row>
    <row r="61" spans="1:11" ht="17.25" customHeight="1" x14ac:dyDescent="0.2">
      <c r="A61" s="36">
        <v>54</v>
      </c>
      <c r="B61" s="35"/>
      <c r="C61" s="36"/>
      <c r="D61" s="36"/>
      <c r="E61" s="36"/>
      <c r="F61" s="36"/>
      <c r="G61" s="36"/>
      <c r="H61" s="36"/>
      <c r="I61" s="36"/>
      <c r="J61" s="36"/>
      <c r="K61" s="36"/>
    </row>
    <row r="62" spans="1:11" ht="17.25" customHeight="1" x14ac:dyDescent="0.2">
      <c r="A62" s="36">
        <v>55</v>
      </c>
      <c r="B62" s="35"/>
      <c r="C62" s="36"/>
      <c r="D62" s="36"/>
      <c r="E62" s="36"/>
      <c r="F62" s="36"/>
      <c r="G62" s="36"/>
      <c r="H62" s="36"/>
      <c r="I62" s="36"/>
      <c r="J62" s="36"/>
      <c r="K62" s="36"/>
    </row>
    <row r="63" spans="1:11" ht="17.25" customHeight="1" x14ac:dyDescent="0.2">
      <c r="A63" s="36">
        <v>56</v>
      </c>
      <c r="B63" s="35"/>
      <c r="C63" s="36"/>
      <c r="D63" s="36"/>
      <c r="E63" s="36"/>
      <c r="F63" s="36"/>
      <c r="G63" s="36"/>
      <c r="H63" s="36"/>
      <c r="I63" s="36"/>
      <c r="J63" s="36"/>
      <c r="K63" s="36"/>
    </row>
    <row r="64" spans="1:11" ht="17.25" customHeight="1" x14ac:dyDescent="0.2">
      <c r="A64" s="36">
        <v>57</v>
      </c>
      <c r="B64" s="35"/>
      <c r="C64" s="36"/>
      <c r="D64" s="36"/>
      <c r="E64" s="36"/>
      <c r="F64" s="36"/>
      <c r="G64" s="36"/>
      <c r="H64" s="36"/>
      <c r="I64" s="36"/>
      <c r="J64" s="36"/>
      <c r="K64" s="36"/>
    </row>
    <row r="65" spans="1:11" ht="17.25" customHeight="1" x14ac:dyDescent="0.2">
      <c r="A65" s="36">
        <v>58</v>
      </c>
      <c r="B65" s="35"/>
      <c r="C65" s="36"/>
      <c r="D65" s="36"/>
      <c r="E65" s="36"/>
      <c r="F65" s="36"/>
      <c r="G65" s="36"/>
      <c r="H65" s="36"/>
      <c r="I65" s="36"/>
      <c r="J65" s="36"/>
      <c r="K65" s="36"/>
    </row>
    <row r="66" spans="1:11" ht="17.25" customHeight="1" x14ac:dyDescent="0.2">
      <c r="A66" s="36">
        <v>59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</row>
    <row r="67" spans="1:11" ht="17.25" customHeight="1" x14ac:dyDescent="0.2">
      <c r="A67" s="36">
        <v>60</v>
      </c>
      <c r="B67" s="35"/>
      <c r="C67" s="36"/>
      <c r="D67" s="36"/>
      <c r="E67" s="36"/>
      <c r="F67" s="36"/>
      <c r="G67" s="36"/>
      <c r="H67" s="36"/>
      <c r="I67" s="36"/>
      <c r="J67" s="36"/>
      <c r="K67" s="36"/>
    </row>
    <row r="68" spans="1:11" ht="17.25" customHeight="1" x14ac:dyDescent="0.2">
      <c r="A68" s="36">
        <v>61</v>
      </c>
      <c r="B68" s="35"/>
      <c r="C68" s="36"/>
      <c r="D68" s="36"/>
      <c r="E68" s="36"/>
      <c r="F68" s="36"/>
      <c r="G68" s="36"/>
      <c r="H68" s="36"/>
      <c r="I68" s="36"/>
      <c r="J68" s="36"/>
      <c r="K68" s="36"/>
    </row>
    <row r="69" spans="1:11" ht="17.25" customHeight="1" x14ac:dyDescent="0.2">
      <c r="A69" s="36">
        <v>62</v>
      </c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 ht="17.25" customHeight="1" x14ac:dyDescent="0.2">
      <c r="A70" s="36">
        <v>63</v>
      </c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 ht="17.25" customHeight="1" x14ac:dyDescent="0.2">
      <c r="A71" s="36">
        <v>64</v>
      </c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 ht="17.25" customHeight="1" x14ac:dyDescent="0.2">
      <c r="A72" s="36">
        <v>65</v>
      </c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 ht="17.25" customHeight="1" x14ac:dyDescent="0.2">
      <c r="A73" s="36">
        <v>66</v>
      </c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 ht="17.25" customHeight="1" x14ac:dyDescent="0.2">
      <c r="A74" s="36">
        <v>67</v>
      </c>
      <c r="B74" s="35"/>
      <c r="C74" s="36"/>
      <c r="D74" s="36"/>
      <c r="E74" s="36"/>
      <c r="F74" s="36"/>
      <c r="G74" s="36"/>
      <c r="H74" s="36"/>
      <c r="I74" s="36"/>
      <c r="J74" s="36"/>
      <c r="K74" s="36"/>
    </row>
    <row r="75" spans="1:11" ht="17.25" customHeight="1" x14ac:dyDescent="0.2">
      <c r="A75" s="36">
        <v>68</v>
      </c>
      <c r="B75" s="35"/>
      <c r="C75" s="36"/>
      <c r="D75" s="36"/>
      <c r="E75" s="36"/>
      <c r="F75" s="36"/>
      <c r="G75" s="36"/>
      <c r="H75" s="36"/>
      <c r="I75" s="36"/>
      <c r="J75" s="36"/>
      <c r="K75" s="36"/>
    </row>
    <row r="76" spans="1:11" ht="17.25" customHeight="1" x14ac:dyDescent="0.2">
      <c r="A76" s="36">
        <v>69</v>
      </c>
      <c r="B76" s="35"/>
      <c r="C76" s="36"/>
      <c r="D76" s="36"/>
      <c r="E76" s="36"/>
      <c r="F76" s="36"/>
      <c r="G76" s="36"/>
      <c r="H76" s="36"/>
      <c r="I76" s="36"/>
      <c r="J76" s="36"/>
      <c r="K76" s="36"/>
    </row>
    <row r="77" spans="1:11" ht="17.25" customHeight="1" x14ac:dyDescent="0.2">
      <c r="A77" s="36">
        <v>70</v>
      </c>
      <c r="B77" s="35"/>
      <c r="C77" s="36"/>
      <c r="D77" s="36"/>
      <c r="E77" s="36"/>
      <c r="F77" s="36"/>
      <c r="G77" s="36"/>
      <c r="H77" s="36"/>
      <c r="I77" s="36"/>
      <c r="J77" s="36"/>
      <c r="K77" s="36"/>
    </row>
    <row r="78" spans="1:11" ht="17.25" customHeight="1" x14ac:dyDescent="0.2">
      <c r="A78" s="36">
        <v>71</v>
      </c>
      <c r="B78" s="35"/>
      <c r="C78" s="36"/>
      <c r="D78" s="36"/>
      <c r="E78" s="36"/>
      <c r="F78" s="36"/>
      <c r="G78" s="36"/>
      <c r="H78" s="36"/>
      <c r="I78" s="36"/>
      <c r="J78" s="36"/>
      <c r="K78" s="36"/>
    </row>
    <row r="79" spans="1:11" ht="17.25" customHeight="1" x14ac:dyDescent="0.2">
      <c r="A79" s="36">
        <v>72</v>
      </c>
      <c r="B79" s="35"/>
      <c r="C79" s="36"/>
      <c r="D79" s="36"/>
      <c r="E79" s="36"/>
      <c r="F79" s="36"/>
      <c r="G79" s="36"/>
      <c r="H79" s="36"/>
      <c r="I79" s="36"/>
      <c r="J79" s="36"/>
      <c r="K79" s="36"/>
    </row>
    <row r="80" spans="1:11" ht="17.25" customHeight="1" x14ac:dyDescent="0.2">
      <c r="A80" s="36">
        <v>73</v>
      </c>
      <c r="B80" s="35"/>
      <c r="C80" s="36"/>
      <c r="D80" s="36"/>
      <c r="E80" s="36"/>
      <c r="F80" s="36"/>
      <c r="G80" s="36"/>
      <c r="H80" s="36"/>
      <c r="I80" s="36"/>
      <c r="J80" s="36"/>
      <c r="K80" s="36"/>
    </row>
    <row r="81" spans="1:11" ht="17.25" customHeight="1" x14ac:dyDescent="0.2">
      <c r="A81" s="36">
        <v>74</v>
      </c>
      <c r="B81" s="35"/>
      <c r="C81" s="36"/>
      <c r="D81" s="36"/>
      <c r="E81" s="36"/>
      <c r="F81" s="36"/>
      <c r="G81" s="36"/>
      <c r="H81" s="36"/>
      <c r="I81" s="36"/>
      <c r="J81" s="36"/>
      <c r="K81" s="36"/>
    </row>
    <row r="82" spans="1:11" ht="17.25" customHeight="1" x14ac:dyDescent="0.2">
      <c r="A82" s="36">
        <v>75</v>
      </c>
      <c r="B82" s="35"/>
      <c r="C82" s="36"/>
      <c r="D82" s="36"/>
      <c r="E82" s="36"/>
      <c r="F82" s="36"/>
      <c r="G82" s="36"/>
      <c r="H82" s="36"/>
      <c r="I82" s="36"/>
      <c r="J82" s="36"/>
      <c r="K82" s="36"/>
    </row>
    <row r="83" spans="1:11" ht="17.25" customHeight="1" x14ac:dyDescent="0.2">
      <c r="A83" s="36">
        <v>76</v>
      </c>
      <c r="B83" s="35"/>
      <c r="C83" s="36"/>
      <c r="D83" s="36"/>
      <c r="E83" s="36"/>
      <c r="F83" s="36"/>
      <c r="G83" s="36"/>
      <c r="H83" s="36"/>
      <c r="I83" s="36"/>
      <c r="J83" s="36"/>
      <c r="K83" s="36"/>
    </row>
    <row r="84" spans="1:11" ht="17.25" customHeight="1" x14ac:dyDescent="0.2">
      <c r="A84" s="36">
        <v>77</v>
      </c>
      <c r="B84" s="35"/>
      <c r="C84" s="36"/>
      <c r="D84" s="36"/>
      <c r="E84" s="36"/>
      <c r="F84" s="36"/>
      <c r="G84" s="36"/>
      <c r="H84" s="36"/>
      <c r="I84" s="36"/>
      <c r="J84" s="36"/>
      <c r="K84" s="36"/>
    </row>
    <row r="85" spans="1:11" ht="17.25" customHeight="1" x14ac:dyDescent="0.2">
      <c r="A85" s="36">
        <v>78</v>
      </c>
      <c r="B85" s="35"/>
      <c r="C85" s="36"/>
      <c r="D85" s="36"/>
      <c r="E85" s="36"/>
      <c r="F85" s="36"/>
      <c r="G85" s="36"/>
      <c r="H85" s="36"/>
      <c r="I85" s="36"/>
      <c r="J85" s="36"/>
      <c r="K85" s="36"/>
    </row>
    <row r="86" spans="1:11" ht="17.25" customHeight="1" x14ac:dyDescent="0.2">
      <c r="A86" s="36">
        <v>79</v>
      </c>
      <c r="B86" s="35"/>
      <c r="C86" s="36"/>
      <c r="D86" s="36"/>
      <c r="E86" s="36"/>
      <c r="F86" s="36"/>
      <c r="G86" s="36"/>
      <c r="H86" s="36"/>
      <c r="I86" s="36"/>
      <c r="J86" s="36"/>
      <c r="K86" s="36"/>
    </row>
    <row r="87" spans="1:11" ht="17.25" customHeight="1" x14ac:dyDescent="0.2">
      <c r="A87" s="36">
        <v>80</v>
      </c>
      <c r="B87" s="35"/>
      <c r="C87" s="36"/>
      <c r="D87" s="36"/>
      <c r="E87" s="36"/>
      <c r="F87" s="36"/>
      <c r="G87" s="36"/>
      <c r="H87" s="36"/>
      <c r="I87" s="36"/>
      <c r="J87" s="36"/>
      <c r="K87" s="36"/>
    </row>
  </sheetData>
  <mergeCells count="7">
    <mergeCell ref="K6:K7"/>
    <mergeCell ref="A6:A7"/>
    <mergeCell ref="B6:B7"/>
    <mergeCell ref="C6:E6"/>
    <mergeCell ref="G6:H6"/>
    <mergeCell ref="I6:I7"/>
    <mergeCell ref="J6:J7"/>
  </mergeCells>
  <printOptions horizontalCentered="1"/>
  <pageMargins left="0.11811023622047245" right="0.11811023622047245" top="0.19685039370078741" bottom="0.35433070866141736" header="0.19685039370078741" footer="0.11811023622047245"/>
  <pageSetup paperSize="9" scale="9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rightToLeft="1" workbookViewId="0">
      <selection activeCell="N11" sqref="N11"/>
    </sheetView>
  </sheetViews>
  <sheetFormatPr defaultColWidth="7.625" defaultRowHeight="14.25" x14ac:dyDescent="0.2"/>
  <cols>
    <col min="1" max="1" width="7.125" style="31" customWidth="1"/>
    <col min="2" max="2" width="25.375" style="32" customWidth="1"/>
    <col min="3" max="4" width="6.75" style="31" customWidth="1"/>
    <col min="5" max="5" width="7.625" style="31"/>
    <col min="6" max="7" width="6.75" style="31" customWidth="1"/>
    <col min="8" max="16384" width="7.625" style="31"/>
  </cols>
  <sheetData>
    <row r="1" spans="1:11" ht="18.75" customHeight="1" x14ac:dyDescent="0.2">
      <c r="A1" s="32" t="s">
        <v>34</v>
      </c>
      <c r="B1" s="32">
        <f>'بيانات اساسية'!D2</f>
        <v>0</v>
      </c>
      <c r="I1" s="38" t="s">
        <v>55</v>
      </c>
      <c r="J1" s="39" t="s">
        <v>56</v>
      </c>
      <c r="K1" s="40" t="s">
        <v>57</v>
      </c>
    </row>
    <row r="2" spans="1:11" ht="18.75" customHeight="1" x14ac:dyDescent="0.2">
      <c r="A2" s="32" t="s">
        <v>35</v>
      </c>
      <c r="B2" s="32">
        <f>'بيانات اساسية'!D3</f>
        <v>0</v>
      </c>
      <c r="I2" s="41">
        <f>COUNTIF($I$7:$I$149,"ذكر*")</f>
        <v>0</v>
      </c>
      <c r="J2" s="41">
        <f>COUNTIF($I$7:$I$149,"انثي*")</f>
        <v>0</v>
      </c>
      <c r="K2" s="42">
        <f>I2+J2</f>
        <v>0</v>
      </c>
    </row>
    <row r="3" spans="1:11" ht="18.75" customHeight="1" x14ac:dyDescent="0.2">
      <c r="A3" s="32" t="s">
        <v>48</v>
      </c>
      <c r="B3" s="32" t="str">
        <f>'بيانات اساسية'!D5</f>
        <v>روضة جيل المستقبل</v>
      </c>
      <c r="I3" s="38" t="s">
        <v>58</v>
      </c>
      <c r="J3" s="39" t="s">
        <v>59</v>
      </c>
      <c r="K3" s="40" t="s">
        <v>57</v>
      </c>
    </row>
    <row r="4" spans="1:11" ht="18.75" customHeight="1" x14ac:dyDescent="0.2">
      <c r="A4" s="32"/>
      <c r="B4" s="32" t="s">
        <v>63</v>
      </c>
      <c r="I4" s="41">
        <f>COUNTIF($J$8:$J$49,"مسلم*")</f>
        <v>0</v>
      </c>
      <c r="J4" s="41">
        <f>COUNTIF($J$8:$J$49,"مسيحي*")</f>
        <v>0</v>
      </c>
      <c r="K4" s="42">
        <f>I4+J4</f>
        <v>0</v>
      </c>
    </row>
    <row r="5" spans="1:11" ht="7.5" customHeight="1" x14ac:dyDescent="0.2">
      <c r="A5" s="32"/>
    </row>
    <row r="6" spans="1:11" ht="17.25" customHeight="1" x14ac:dyDescent="0.2">
      <c r="A6" s="73" t="s">
        <v>0</v>
      </c>
      <c r="B6" s="74" t="s">
        <v>1</v>
      </c>
      <c r="C6" s="73" t="s">
        <v>10</v>
      </c>
      <c r="D6" s="73"/>
      <c r="E6" s="73"/>
      <c r="F6" s="37" t="s">
        <v>53</v>
      </c>
      <c r="G6" s="75">
        <f>'بيانات اساسية'!D9</f>
        <v>43739</v>
      </c>
      <c r="H6" s="76"/>
      <c r="I6" s="73" t="s">
        <v>6</v>
      </c>
      <c r="J6" s="73" t="s">
        <v>5</v>
      </c>
      <c r="K6" s="73" t="s">
        <v>54</v>
      </c>
    </row>
    <row r="7" spans="1:11" ht="17.25" customHeight="1" x14ac:dyDescent="0.2">
      <c r="A7" s="73"/>
      <c r="B7" s="74"/>
      <c r="C7" s="36" t="s">
        <v>7</v>
      </c>
      <c r="D7" s="36" t="s">
        <v>8</v>
      </c>
      <c r="E7" s="36" t="s">
        <v>9</v>
      </c>
      <c r="F7" s="36" t="s">
        <v>7</v>
      </c>
      <c r="G7" s="36" t="s">
        <v>8</v>
      </c>
      <c r="H7" s="36" t="s">
        <v>9</v>
      </c>
      <c r="I7" s="73"/>
      <c r="J7" s="73"/>
      <c r="K7" s="73"/>
    </row>
    <row r="8" spans="1:11" ht="17.25" customHeight="1" x14ac:dyDescent="0.2">
      <c r="A8" s="36">
        <v>1</v>
      </c>
      <c r="B8" s="35"/>
      <c r="C8" s="36"/>
      <c r="D8" s="36"/>
      <c r="E8" s="36"/>
      <c r="F8" s="36"/>
      <c r="G8" s="36"/>
      <c r="H8" s="36"/>
      <c r="I8" s="36"/>
      <c r="J8" s="36"/>
      <c r="K8" s="36"/>
    </row>
    <row r="9" spans="1:11" ht="17.25" customHeight="1" x14ac:dyDescent="0.2">
      <c r="A9" s="36">
        <v>2</v>
      </c>
      <c r="B9" s="35"/>
      <c r="C9" s="36"/>
      <c r="D9" s="36"/>
      <c r="E9" s="36"/>
      <c r="F9" s="36"/>
      <c r="G9" s="36"/>
      <c r="H9" s="36"/>
      <c r="I9" s="36"/>
      <c r="J9" s="36"/>
      <c r="K9" s="36"/>
    </row>
    <row r="10" spans="1:11" ht="17.25" customHeight="1" x14ac:dyDescent="0.2">
      <c r="A10" s="36">
        <v>3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</row>
    <row r="11" spans="1:11" ht="17.25" customHeight="1" x14ac:dyDescent="0.2">
      <c r="A11" s="36">
        <v>4</v>
      </c>
      <c r="B11" s="35"/>
      <c r="C11" s="36"/>
      <c r="D11" s="36"/>
      <c r="E11" s="36"/>
      <c r="F11" s="36"/>
      <c r="G11" s="36"/>
      <c r="H11" s="36"/>
      <c r="I11" s="36"/>
      <c r="J11" s="36"/>
      <c r="K11" s="36"/>
    </row>
    <row r="12" spans="1:11" ht="17.25" customHeight="1" x14ac:dyDescent="0.2">
      <c r="A12" s="36">
        <v>5</v>
      </c>
      <c r="B12" s="35"/>
      <c r="C12" s="36"/>
      <c r="D12" s="36"/>
      <c r="E12" s="36"/>
      <c r="F12" s="36"/>
      <c r="G12" s="36"/>
      <c r="H12" s="36"/>
      <c r="I12" s="36"/>
      <c r="J12" s="36"/>
      <c r="K12" s="36"/>
    </row>
    <row r="13" spans="1:11" ht="17.25" customHeight="1" x14ac:dyDescent="0.2">
      <c r="A13" s="36">
        <v>6</v>
      </c>
      <c r="B13" s="35"/>
      <c r="C13" s="36"/>
      <c r="D13" s="36"/>
      <c r="E13" s="36"/>
      <c r="F13" s="36"/>
      <c r="G13" s="36"/>
      <c r="H13" s="36"/>
      <c r="I13" s="36"/>
      <c r="J13" s="36"/>
      <c r="K13" s="36"/>
    </row>
    <row r="14" spans="1:11" ht="17.25" customHeight="1" x14ac:dyDescent="0.2">
      <c r="A14" s="36">
        <v>7</v>
      </c>
      <c r="B14" s="35"/>
      <c r="C14" s="36"/>
      <c r="D14" s="36"/>
      <c r="E14" s="36"/>
      <c r="F14" s="36"/>
      <c r="G14" s="36"/>
      <c r="H14" s="36"/>
      <c r="I14" s="36"/>
      <c r="J14" s="36"/>
      <c r="K14" s="36"/>
    </row>
    <row r="15" spans="1:11" ht="17.25" customHeight="1" x14ac:dyDescent="0.2">
      <c r="A15" s="36">
        <v>8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</row>
    <row r="16" spans="1:11" ht="17.25" customHeight="1" x14ac:dyDescent="0.2">
      <c r="A16" s="36">
        <v>9</v>
      </c>
      <c r="B16" s="35"/>
      <c r="C16" s="36"/>
      <c r="D16" s="36"/>
      <c r="E16" s="36"/>
      <c r="F16" s="36"/>
      <c r="G16" s="36"/>
      <c r="H16" s="36"/>
      <c r="I16" s="36"/>
      <c r="J16" s="36"/>
      <c r="K16" s="36"/>
    </row>
    <row r="17" spans="1:11" ht="17.25" customHeight="1" x14ac:dyDescent="0.2">
      <c r="A17" s="36">
        <v>10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</row>
    <row r="18" spans="1:11" ht="17.25" customHeight="1" x14ac:dyDescent="0.2">
      <c r="A18" s="36">
        <v>11</v>
      </c>
      <c r="B18" s="35"/>
      <c r="C18" s="36"/>
      <c r="D18" s="36"/>
      <c r="E18" s="36"/>
      <c r="F18" s="36"/>
      <c r="G18" s="36"/>
      <c r="H18" s="36"/>
      <c r="I18" s="36"/>
      <c r="J18" s="36"/>
      <c r="K18" s="36"/>
    </row>
    <row r="19" spans="1:11" ht="17.25" customHeight="1" x14ac:dyDescent="0.2">
      <c r="A19" s="36">
        <v>12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</row>
    <row r="20" spans="1:11" ht="17.25" customHeight="1" x14ac:dyDescent="0.2">
      <c r="A20" s="36">
        <v>13</v>
      </c>
      <c r="B20" s="35"/>
      <c r="C20" s="36"/>
      <c r="D20" s="36"/>
      <c r="E20" s="36"/>
      <c r="F20" s="36"/>
      <c r="G20" s="36"/>
      <c r="H20" s="36"/>
      <c r="I20" s="36"/>
      <c r="J20" s="36"/>
      <c r="K20" s="36"/>
    </row>
    <row r="21" spans="1:11" ht="17.25" customHeight="1" x14ac:dyDescent="0.2">
      <c r="A21" s="36">
        <v>14</v>
      </c>
      <c r="B21" s="35"/>
      <c r="C21" s="36"/>
      <c r="D21" s="36"/>
      <c r="E21" s="36"/>
      <c r="F21" s="36"/>
      <c r="G21" s="36"/>
      <c r="H21" s="36"/>
      <c r="I21" s="36"/>
      <c r="J21" s="36"/>
      <c r="K21" s="36"/>
    </row>
    <row r="22" spans="1:11" ht="17.25" customHeight="1" x14ac:dyDescent="0.2">
      <c r="A22" s="36">
        <v>15</v>
      </c>
      <c r="B22" s="35"/>
      <c r="C22" s="36"/>
      <c r="D22" s="36"/>
      <c r="E22" s="36"/>
      <c r="F22" s="36"/>
      <c r="G22" s="36"/>
      <c r="H22" s="36"/>
      <c r="I22" s="36"/>
      <c r="J22" s="36"/>
      <c r="K22" s="36"/>
    </row>
    <row r="23" spans="1:11" ht="17.25" customHeight="1" x14ac:dyDescent="0.2">
      <c r="A23" s="36">
        <v>16</v>
      </c>
      <c r="B23" s="35"/>
      <c r="C23" s="36"/>
      <c r="D23" s="36"/>
      <c r="E23" s="36"/>
      <c r="F23" s="36"/>
      <c r="G23" s="36"/>
      <c r="H23" s="36"/>
      <c r="I23" s="36"/>
      <c r="J23" s="36"/>
      <c r="K23" s="36"/>
    </row>
    <row r="24" spans="1:11" ht="17.25" customHeight="1" x14ac:dyDescent="0.2">
      <c r="A24" s="36">
        <v>17</v>
      </c>
      <c r="B24" s="35"/>
      <c r="C24" s="36"/>
      <c r="D24" s="36"/>
      <c r="E24" s="36"/>
      <c r="F24" s="36"/>
      <c r="G24" s="36"/>
      <c r="H24" s="36"/>
      <c r="I24" s="36"/>
      <c r="J24" s="36"/>
      <c r="K24" s="36"/>
    </row>
    <row r="25" spans="1:11" ht="17.25" customHeight="1" x14ac:dyDescent="0.2">
      <c r="A25" s="36">
        <v>18</v>
      </c>
      <c r="B25" s="35"/>
      <c r="C25" s="36"/>
      <c r="D25" s="36"/>
      <c r="E25" s="36"/>
      <c r="F25" s="36"/>
      <c r="G25" s="36"/>
      <c r="H25" s="36"/>
      <c r="I25" s="36"/>
      <c r="J25" s="36"/>
      <c r="K25" s="36"/>
    </row>
    <row r="26" spans="1:11" ht="17.25" customHeight="1" x14ac:dyDescent="0.2">
      <c r="A26" s="36">
        <v>19</v>
      </c>
      <c r="B26" s="35"/>
      <c r="C26" s="36"/>
      <c r="D26" s="36"/>
      <c r="E26" s="36"/>
      <c r="F26" s="36"/>
      <c r="G26" s="36"/>
      <c r="H26" s="36"/>
      <c r="I26" s="36"/>
      <c r="J26" s="36"/>
      <c r="K26" s="36"/>
    </row>
    <row r="27" spans="1:11" ht="17.25" customHeight="1" x14ac:dyDescent="0.2">
      <c r="A27" s="36">
        <v>20</v>
      </c>
      <c r="B27" s="35"/>
      <c r="C27" s="36"/>
      <c r="D27" s="36"/>
      <c r="E27" s="36"/>
      <c r="F27" s="36"/>
      <c r="G27" s="36"/>
      <c r="H27" s="36"/>
      <c r="I27" s="36"/>
      <c r="J27" s="36"/>
      <c r="K27" s="36"/>
    </row>
    <row r="28" spans="1:11" ht="17.25" customHeight="1" x14ac:dyDescent="0.2">
      <c r="A28" s="36">
        <v>21</v>
      </c>
      <c r="B28" s="35"/>
      <c r="C28" s="36"/>
      <c r="D28" s="36"/>
      <c r="E28" s="36"/>
      <c r="F28" s="36"/>
      <c r="G28" s="36"/>
      <c r="H28" s="36"/>
      <c r="I28" s="36"/>
      <c r="J28" s="36"/>
      <c r="K28" s="36"/>
    </row>
    <row r="29" spans="1:11" ht="17.25" customHeight="1" x14ac:dyDescent="0.2">
      <c r="A29" s="36">
        <v>22</v>
      </c>
      <c r="B29" s="35"/>
      <c r="C29" s="36"/>
      <c r="D29" s="36"/>
      <c r="E29" s="36"/>
      <c r="F29" s="36"/>
      <c r="G29" s="36"/>
      <c r="H29" s="36"/>
      <c r="I29" s="36"/>
      <c r="J29" s="36"/>
      <c r="K29" s="36"/>
    </row>
    <row r="30" spans="1:11" ht="17.25" customHeight="1" x14ac:dyDescent="0.2">
      <c r="A30" s="36">
        <v>23</v>
      </c>
      <c r="B30" s="35"/>
      <c r="C30" s="36"/>
      <c r="D30" s="36"/>
      <c r="E30" s="36"/>
      <c r="F30" s="36"/>
      <c r="G30" s="36"/>
      <c r="H30" s="36"/>
      <c r="I30" s="36"/>
      <c r="J30" s="36"/>
      <c r="K30" s="36"/>
    </row>
    <row r="31" spans="1:11" ht="17.25" customHeight="1" x14ac:dyDescent="0.2">
      <c r="A31" s="36">
        <v>24</v>
      </c>
      <c r="B31" s="35"/>
      <c r="C31" s="36"/>
      <c r="D31" s="36"/>
      <c r="E31" s="36"/>
      <c r="F31" s="36"/>
      <c r="G31" s="36"/>
      <c r="H31" s="36"/>
      <c r="I31" s="36"/>
      <c r="J31" s="36"/>
      <c r="K31" s="36"/>
    </row>
    <row r="32" spans="1:11" ht="17.25" customHeight="1" x14ac:dyDescent="0.2">
      <c r="A32" s="36">
        <v>25</v>
      </c>
      <c r="B32" s="35"/>
      <c r="C32" s="36"/>
      <c r="D32" s="36"/>
      <c r="E32" s="36"/>
      <c r="F32" s="36"/>
      <c r="G32" s="36"/>
      <c r="H32" s="36"/>
      <c r="I32" s="36"/>
      <c r="J32" s="36"/>
      <c r="K32" s="36"/>
    </row>
    <row r="33" spans="1:11" ht="17.25" customHeight="1" x14ac:dyDescent="0.2">
      <c r="A33" s="36">
        <v>26</v>
      </c>
      <c r="B33" s="35"/>
      <c r="C33" s="36"/>
      <c r="D33" s="36"/>
      <c r="E33" s="36"/>
      <c r="F33" s="36"/>
      <c r="G33" s="36"/>
      <c r="H33" s="36"/>
      <c r="I33" s="36"/>
      <c r="J33" s="36"/>
      <c r="K33" s="36"/>
    </row>
    <row r="34" spans="1:11" ht="17.25" customHeight="1" x14ac:dyDescent="0.2">
      <c r="A34" s="36">
        <v>27</v>
      </c>
      <c r="B34" s="35"/>
      <c r="C34" s="36"/>
      <c r="D34" s="36"/>
      <c r="E34" s="36"/>
      <c r="F34" s="36"/>
      <c r="G34" s="36"/>
      <c r="H34" s="36"/>
      <c r="I34" s="36"/>
      <c r="J34" s="36"/>
      <c r="K34" s="36"/>
    </row>
    <row r="35" spans="1:11" ht="17.25" customHeight="1" x14ac:dyDescent="0.2">
      <c r="A35" s="36">
        <v>28</v>
      </c>
      <c r="B35" s="35"/>
      <c r="C35" s="36"/>
      <c r="D35" s="36"/>
      <c r="E35" s="36"/>
      <c r="F35" s="36"/>
      <c r="G35" s="36"/>
      <c r="H35" s="36"/>
      <c r="I35" s="36"/>
      <c r="J35" s="36"/>
      <c r="K35" s="36"/>
    </row>
    <row r="36" spans="1:11" ht="17.25" customHeight="1" x14ac:dyDescent="0.2">
      <c r="A36" s="36">
        <v>29</v>
      </c>
      <c r="B36" s="35"/>
      <c r="C36" s="36"/>
      <c r="D36" s="36"/>
      <c r="E36" s="36"/>
      <c r="F36" s="36"/>
      <c r="G36" s="36"/>
      <c r="H36" s="36"/>
      <c r="I36" s="36"/>
      <c r="J36" s="36"/>
      <c r="K36" s="36"/>
    </row>
    <row r="37" spans="1:11" ht="17.25" customHeight="1" x14ac:dyDescent="0.2">
      <c r="A37" s="36">
        <v>30</v>
      </c>
      <c r="B37" s="35"/>
      <c r="C37" s="36"/>
      <c r="D37" s="36"/>
      <c r="E37" s="36"/>
      <c r="F37" s="36"/>
      <c r="G37" s="36"/>
      <c r="H37" s="36"/>
      <c r="I37" s="36"/>
      <c r="J37" s="36"/>
      <c r="K37" s="36"/>
    </row>
    <row r="38" spans="1:11" ht="17.25" customHeight="1" x14ac:dyDescent="0.2">
      <c r="A38" s="36">
        <v>31</v>
      </c>
      <c r="B38" s="35"/>
      <c r="C38" s="36"/>
      <c r="D38" s="36"/>
      <c r="E38" s="36"/>
      <c r="F38" s="36"/>
      <c r="G38" s="36"/>
      <c r="H38" s="36"/>
      <c r="I38" s="36"/>
      <c r="J38" s="36"/>
      <c r="K38" s="36"/>
    </row>
    <row r="39" spans="1:11" ht="17.25" customHeight="1" x14ac:dyDescent="0.2">
      <c r="A39" s="36">
        <v>32</v>
      </c>
      <c r="B39" s="35"/>
      <c r="C39" s="36"/>
      <c r="D39" s="36"/>
      <c r="E39" s="36"/>
      <c r="F39" s="36"/>
      <c r="G39" s="36"/>
      <c r="H39" s="36"/>
      <c r="I39" s="36"/>
      <c r="J39" s="36"/>
      <c r="K39" s="36"/>
    </row>
    <row r="40" spans="1:11" ht="17.25" customHeight="1" x14ac:dyDescent="0.2">
      <c r="A40" s="36">
        <v>33</v>
      </c>
      <c r="B40" s="35"/>
      <c r="C40" s="36"/>
      <c r="D40" s="36"/>
      <c r="E40" s="36"/>
      <c r="F40" s="36"/>
      <c r="G40" s="36"/>
      <c r="H40" s="36"/>
      <c r="I40" s="36"/>
      <c r="J40" s="36"/>
      <c r="K40" s="36"/>
    </row>
    <row r="41" spans="1:11" ht="17.25" customHeight="1" x14ac:dyDescent="0.2">
      <c r="A41" s="36">
        <v>34</v>
      </c>
      <c r="B41" s="35"/>
      <c r="C41" s="36"/>
      <c r="D41" s="36"/>
      <c r="E41" s="36"/>
      <c r="F41" s="36"/>
      <c r="G41" s="36"/>
      <c r="H41" s="36"/>
      <c r="I41" s="36"/>
      <c r="J41" s="36"/>
      <c r="K41" s="36"/>
    </row>
    <row r="42" spans="1:11" ht="17.25" customHeight="1" x14ac:dyDescent="0.2">
      <c r="A42" s="36">
        <v>35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</row>
    <row r="43" spans="1:11" ht="17.25" customHeight="1" x14ac:dyDescent="0.2">
      <c r="A43" s="36">
        <v>36</v>
      </c>
      <c r="B43" s="35"/>
      <c r="C43" s="36"/>
      <c r="D43" s="36"/>
      <c r="E43" s="36"/>
      <c r="F43" s="36"/>
      <c r="G43" s="36"/>
      <c r="H43" s="36"/>
      <c r="I43" s="36"/>
      <c r="J43" s="36"/>
      <c r="K43" s="36"/>
    </row>
    <row r="44" spans="1:11" ht="17.25" customHeight="1" x14ac:dyDescent="0.2">
      <c r="A44" s="36">
        <v>37</v>
      </c>
      <c r="B44" s="35"/>
      <c r="C44" s="36"/>
      <c r="D44" s="36"/>
      <c r="E44" s="36"/>
      <c r="F44" s="36"/>
      <c r="G44" s="36"/>
      <c r="H44" s="36"/>
      <c r="I44" s="36"/>
      <c r="J44" s="36"/>
      <c r="K44" s="36"/>
    </row>
    <row r="45" spans="1:11" ht="17.25" customHeight="1" x14ac:dyDescent="0.2">
      <c r="A45" s="36">
        <v>38</v>
      </c>
      <c r="B45" s="35"/>
      <c r="C45" s="36"/>
      <c r="D45" s="36"/>
      <c r="E45" s="36"/>
      <c r="F45" s="36"/>
      <c r="G45" s="36"/>
      <c r="H45" s="36"/>
      <c r="I45" s="36"/>
      <c r="J45" s="36"/>
      <c r="K45" s="36"/>
    </row>
    <row r="46" spans="1:11" ht="17.25" customHeight="1" x14ac:dyDescent="0.2">
      <c r="A46" s="36">
        <v>39</v>
      </c>
      <c r="B46" s="35"/>
      <c r="C46" s="36"/>
      <c r="D46" s="36"/>
      <c r="E46" s="36"/>
      <c r="F46" s="36"/>
      <c r="G46" s="36"/>
      <c r="H46" s="36"/>
      <c r="I46" s="36"/>
      <c r="J46" s="36"/>
      <c r="K46" s="36"/>
    </row>
    <row r="47" spans="1:11" ht="17.25" customHeight="1" x14ac:dyDescent="0.2">
      <c r="A47" s="36">
        <v>40</v>
      </c>
      <c r="B47" s="35"/>
      <c r="C47" s="36"/>
      <c r="D47" s="36"/>
      <c r="E47" s="36"/>
      <c r="F47" s="36"/>
      <c r="G47" s="36"/>
      <c r="H47" s="36"/>
      <c r="I47" s="36"/>
      <c r="J47" s="36"/>
      <c r="K47" s="36"/>
    </row>
    <row r="48" spans="1:11" ht="17.25" customHeight="1" x14ac:dyDescent="0.2">
      <c r="A48" s="36">
        <v>41</v>
      </c>
      <c r="B48" s="35"/>
      <c r="C48" s="36"/>
      <c r="D48" s="36"/>
      <c r="E48" s="36"/>
      <c r="F48" s="36"/>
      <c r="G48" s="36"/>
      <c r="H48" s="36"/>
      <c r="I48" s="36"/>
      <c r="J48" s="36"/>
      <c r="K48" s="36"/>
    </row>
    <row r="49" spans="1:11" ht="17.25" customHeight="1" x14ac:dyDescent="0.2">
      <c r="A49" s="36">
        <v>42</v>
      </c>
      <c r="B49" s="35"/>
      <c r="C49" s="36"/>
      <c r="D49" s="36"/>
      <c r="E49" s="36"/>
      <c r="F49" s="36"/>
      <c r="G49" s="36"/>
      <c r="H49" s="36"/>
      <c r="I49" s="36"/>
      <c r="J49" s="36"/>
      <c r="K49" s="36"/>
    </row>
    <row r="50" spans="1:11" ht="17.25" customHeight="1" x14ac:dyDescent="0.2">
      <c r="A50" s="36">
        <v>43</v>
      </c>
      <c r="B50" s="35"/>
      <c r="C50" s="36"/>
      <c r="D50" s="36"/>
      <c r="E50" s="36"/>
      <c r="F50" s="36"/>
      <c r="G50" s="36"/>
      <c r="H50" s="36"/>
      <c r="I50" s="36"/>
      <c r="J50" s="36"/>
      <c r="K50" s="36"/>
    </row>
    <row r="51" spans="1:11" ht="17.25" customHeight="1" x14ac:dyDescent="0.2">
      <c r="A51" s="36">
        <v>44</v>
      </c>
      <c r="B51" s="35"/>
      <c r="C51" s="36"/>
      <c r="D51" s="36"/>
      <c r="E51" s="36"/>
      <c r="F51" s="36"/>
      <c r="G51" s="36"/>
      <c r="H51" s="36"/>
      <c r="I51" s="36"/>
      <c r="J51" s="36"/>
      <c r="K51" s="36"/>
    </row>
    <row r="52" spans="1:11" ht="17.25" customHeight="1" x14ac:dyDescent="0.2">
      <c r="A52" s="36">
        <v>45</v>
      </c>
      <c r="B52" s="35"/>
      <c r="C52" s="36"/>
      <c r="D52" s="36"/>
      <c r="E52" s="36"/>
      <c r="F52" s="36"/>
      <c r="G52" s="36"/>
      <c r="H52" s="36"/>
      <c r="I52" s="36"/>
      <c r="J52" s="36"/>
      <c r="K52" s="36"/>
    </row>
    <row r="53" spans="1:11" ht="17.25" customHeight="1" x14ac:dyDescent="0.2">
      <c r="A53" s="36">
        <v>46</v>
      </c>
      <c r="B53" s="35"/>
      <c r="C53" s="36"/>
      <c r="D53" s="36"/>
      <c r="E53" s="36"/>
      <c r="F53" s="36"/>
      <c r="G53" s="36"/>
      <c r="H53" s="36"/>
      <c r="I53" s="36"/>
      <c r="J53" s="36"/>
      <c r="K53" s="36"/>
    </row>
    <row r="54" spans="1:11" ht="17.25" customHeight="1" x14ac:dyDescent="0.2">
      <c r="A54" s="36">
        <v>47</v>
      </c>
      <c r="B54" s="35"/>
      <c r="C54" s="36"/>
      <c r="D54" s="36"/>
      <c r="E54" s="36"/>
      <c r="F54" s="36"/>
      <c r="G54" s="36"/>
      <c r="H54" s="36"/>
      <c r="I54" s="36"/>
      <c r="J54" s="36"/>
      <c r="K54" s="36"/>
    </row>
    <row r="55" spans="1:11" ht="17.25" customHeight="1" x14ac:dyDescent="0.2">
      <c r="A55" s="36">
        <v>48</v>
      </c>
      <c r="B55" s="35"/>
      <c r="C55" s="36"/>
      <c r="D55" s="36"/>
      <c r="E55" s="36"/>
      <c r="F55" s="36"/>
      <c r="G55" s="36"/>
      <c r="H55" s="36"/>
      <c r="I55" s="36"/>
      <c r="J55" s="36"/>
      <c r="K55" s="36"/>
    </row>
    <row r="56" spans="1:11" ht="17.25" customHeight="1" x14ac:dyDescent="0.2">
      <c r="A56" s="36">
        <v>49</v>
      </c>
      <c r="B56" s="35"/>
      <c r="C56" s="36"/>
      <c r="D56" s="36"/>
      <c r="E56" s="36"/>
      <c r="F56" s="36"/>
      <c r="G56" s="36"/>
      <c r="H56" s="36"/>
      <c r="I56" s="36"/>
      <c r="J56" s="36"/>
      <c r="K56" s="36"/>
    </row>
    <row r="57" spans="1:11" ht="17.25" customHeight="1" x14ac:dyDescent="0.2">
      <c r="A57" s="36">
        <v>50</v>
      </c>
      <c r="B57" s="35"/>
      <c r="C57" s="36"/>
      <c r="D57" s="36"/>
      <c r="E57" s="36"/>
      <c r="F57" s="36"/>
      <c r="G57" s="36"/>
      <c r="H57" s="36"/>
      <c r="I57" s="36"/>
      <c r="J57" s="36"/>
      <c r="K57" s="36"/>
    </row>
    <row r="58" spans="1:11" ht="17.25" customHeight="1" x14ac:dyDescent="0.2">
      <c r="A58" s="36">
        <v>51</v>
      </c>
      <c r="B58" s="35"/>
      <c r="C58" s="36"/>
      <c r="D58" s="36"/>
      <c r="E58" s="36"/>
      <c r="F58" s="36"/>
      <c r="G58" s="36"/>
      <c r="H58" s="36"/>
      <c r="I58" s="36"/>
      <c r="J58" s="36"/>
      <c r="K58" s="36"/>
    </row>
    <row r="59" spans="1:11" ht="17.25" customHeight="1" x14ac:dyDescent="0.2">
      <c r="A59" s="36">
        <v>52</v>
      </c>
      <c r="B59" s="35"/>
      <c r="C59" s="36"/>
      <c r="D59" s="36"/>
      <c r="E59" s="36"/>
      <c r="F59" s="36"/>
      <c r="G59" s="36"/>
      <c r="H59" s="36"/>
      <c r="I59" s="36"/>
      <c r="J59" s="36"/>
      <c r="K59" s="36"/>
    </row>
    <row r="60" spans="1:11" ht="17.25" customHeight="1" x14ac:dyDescent="0.2">
      <c r="A60" s="36">
        <v>53</v>
      </c>
      <c r="B60" s="35"/>
      <c r="C60" s="36"/>
      <c r="D60" s="36"/>
      <c r="E60" s="36"/>
      <c r="F60" s="36"/>
      <c r="G60" s="36"/>
      <c r="H60" s="36"/>
      <c r="I60" s="36"/>
      <c r="J60" s="36"/>
      <c r="K60" s="36"/>
    </row>
    <row r="61" spans="1:11" ht="17.25" customHeight="1" x14ac:dyDescent="0.2">
      <c r="A61" s="36">
        <v>54</v>
      </c>
      <c r="B61" s="35"/>
      <c r="C61" s="36"/>
      <c r="D61" s="36"/>
      <c r="E61" s="36"/>
      <c r="F61" s="36"/>
      <c r="G61" s="36"/>
      <c r="H61" s="36"/>
      <c r="I61" s="36"/>
      <c r="J61" s="36"/>
      <c r="K61" s="36"/>
    </row>
    <row r="62" spans="1:11" ht="17.25" customHeight="1" x14ac:dyDescent="0.2">
      <c r="A62" s="36">
        <v>55</v>
      </c>
      <c r="B62" s="35"/>
      <c r="C62" s="36"/>
      <c r="D62" s="36"/>
      <c r="E62" s="36"/>
      <c r="F62" s="36"/>
      <c r="G62" s="36"/>
      <c r="H62" s="36"/>
      <c r="I62" s="36"/>
      <c r="J62" s="36"/>
      <c r="K62" s="36"/>
    </row>
    <row r="63" spans="1:11" ht="17.25" customHeight="1" x14ac:dyDescent="0.2">
      <c r="A63" s="36">
        <v>56</v>
      </c>
      <c r="B63" s="35"/>
      <c r="C63" s="36"/>
      <c r="D63" s="36"/>
      <c r="E63" s="36"/>
      <c r="F63" s="36"/>
      <c r="G63" s="36"/>
      <c r="H63" s="36"/>
      <c r="I63" s="36"/>
      <c r="J63" s="36"/>
      <c r="K63" s="36"/>
    </row>
    <row r="64" spans="1:11" ht="17.25" customHeight="1" x14ac:dyDescent="0.2">
      <c r="A64" s="36">
        <v>57</v>
      </c>
      <c r="B64" s="35"/>
      <c r="C64" s="36"/>
      <c r="D64" s="36"/>
      <c r="E64" s="36"/>
      <c r="F64" s="36"/>
      <c r="G64" s="36"/>
      <c r="H64" s="36"/>
      <c r="I64" s="36"/>
      <c r="J64" s="36"/>
      <c r="K64" s="36"/>
    </row>
    <row r="65" spans="1:11" ht="17.25" customHeight="1" x14ac:dyDescent="0.2">
      <c r="A65" s="36">
        <v>58</v>
      </c>
      <c r="B65" s="35"/>
      <c r="C65" s="36"/>
      <c r="D65" s="36"/>
      <c r="E65" s="36"/>
      <c r="F65" s="36"/>
      <c r="G65" s="36"/>
      <c r="H65" s="36"/>
      <c r="I65" s="36"/>
      <c r="J65" s="36"/>
      <c r="K65" s="36"/>
    </row>
    <row r="66" spans="1:11" ht="17.25" customHeight="1" x14ac:dyDescent="0.2">
      <c r="A66" s="36">
        <v>59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</row>
    <row r="67" spans="1:11" ht="17.25" customHeight="1" x14ac:dyDescent="0.2">
      <c r="A67" s="36">
        <v>60</v>
      </c>
      <c r="B67" s="35"/>
      <c r="C67" s="36"/>
      <c r="D67" s="36"/>
      <c r="E67" s="36"/>
      <c r="F67" s="36"/>
      <c r="G67" s="36"/>
      <c r="H67" s="36"/>
      <c r="I67" s="36"/>
      <c r="J67" s="36"/>
      <c r="K67" s="36"/>
    </row>
    <row r="68" spans="1:11" ht="17.25" customHeight="1" x14ac:dyDescent="0.2">
      <c r="A68" s="36">
        <v>61</v>
      </c>
      <c r="B68" s="35"/>
      <c r="C68" s="36"/>
      <c r="D68" s="36"/>
      <c r="E68" s="36"/>
      <c r="F68" s="36"/>
      <c r="G68" s="36"/>
      <c r="H68" s="36"/>
      <c r="I68" s="36"/>
      <c r="J68" s="36"/>
      <c r="K68" s="36"/>
    </row>
    <row r="69" spans="1:11" ht="17.25" customHeight="1" x14ac:dyDescent="0.2">
      <c r="A69" s="36">
        <v>62</v>
      </c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 ht="17.25" customHeight="1" x14ac:dyDescent="0.2">
      <c r="A70" s="36">
        <v>63</v>
      </c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 ht="17.25" customHeight="1" x14ac:dyDescent="0.2">
      <c r="A71" s="36">
        <v>64</v>
      </c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 ht="17.25" customHeight="1" x14ac:dyDescent="0.2">
      <c r="A72" s="36">
        <v>65</v>
      </c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 ht="17.25" customHeight="1" x14ac:dyDescent="0.2">
      <c r="A73" s="36">
        <v>66</v>
      </c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 ht="17.25" customHeight="1" x14ac:dyDescent="0.2">
      <c r="A74" s="36">
        <v>67</v>
      </c>
      <c r="B74" s="35"/>
      <c r="C74" s="36"/>
      <c r="D74" s="36"/>
      <c r="E74" s="36"/>
      <c r="F74" s="36"/>
      <c r="G74" s="36"/>
      <c r="H74" s="36"/>
      <c r="I74" s="36"/>
      <c r="J74" s="36"/>
      <c r="K74" s="36"/>
    </row>
    <row r="75" spans="1:11" ht="17.25" customHeight="1" x14ac:dyDescent="0.2">
      <c r="A75" s="36">
        <v>68</v>
      </c>
      <c r="B75" s="35"/>
      <c r="C75" s="36"/>
      <c r="D75" s="36"/>
      <c r="E75" s="36"/>
      <c r="F75" s="36"/>
      <c r="G75" s="36"/>
      <c r="H75" s="36"/>
      <c r="I75" s="36"/>
      <c r="J75" s="36"/>
      <c r="K75" s="36"/>
    </row>
    <row r="76" spans="1:11" ht="17.25" customHeight="1" x14ac:dyDescent="0.2">
      <c r="A76" s="36">
        <v>69</v>
      </c>
      <c r="B76" s="35"/>
      <c r="C76" s="36"/>
      <c r="D76" s="36"/>
      <c r="E76" s="36"/>
      <c r="F76" s="36"/>
      <c r="G76" s="36"/>
      <c r="H76" s="36"/>
      <c r="I76" s="36"/>
      <c r="J76" s="36"/>
      <c r="K76" s="36"/>
    </row>
    <row r="77" spans="1:11" ht="17.25" customHeight="1" x14ac:dyDescent="0.2">
      <c r="A77" s="36">
        <v>70</v>
      </c>
      <c r="B77" s="35"/>
      <c r="C77" s="36"/>
      <c r="D77" s="36"/>
      <c r="E77" s="36"/>
      <c r="F77" s="36"/>
      <c r="G77" s="36"/>
      <c r="H77" s="36"/>
      <c r="I77" s="36"/>
      <c r="J77" s="36"/>
      <c r="K77" s="36"/>
    </row>
    <row r="78" spans="1:11" ht="17.25" customHeight="1" x14ac:dyDescent="0.2">
      <c r="A78" s="36">
        <v>71</v>
      </c>
      <c r="B78" s="35"/>
      <c r="C78" s="36"/>
      <c r="D78" s="36"/>
      <c r="E78" s="36"/>
      <c r="F78" s="36"/>
      <c r="G78" s="36"/>
      <c r="H78" s="36"/>
      <c r="I78" s="36"/>
      <c r="J78" s="36"/>
      <c r="K78" s="36"/>
    </row>
    <row r="79" spans="1:11" ht="17.25" customHeight="1" x14ac:dyDescent="0.2">
      <c r="A79" s="36">
        <v>72</v>
      </c>
      <c r="B79" s="35"/>
      <c r="C79" s="36"/>
      <c r="D79" s="36"/>
      <c r="E79" s="36"/>
      <c r="F79" s="36"/>
      <c r="G79" s="36"/>
      <c r="H79" s="36"/>
      <c r="I79" s="36"/>
      <c r="J79" s="36"/>
      <c r="K79" s="36"/>
    </row>
    <row r="80" spans="1:11" ht="17.25" customHeight="1" x14ac:dyDescent="0.2">
      <c r="A80" s="36">
        <v>73</v>
      </c>
      <c r="B80" s="35"/>
      <c r="C80" s="36"/>
      <c r="D80" s="36"/>
      <c r="E80" s="36"/>
      <c r="F80" s="36"/>
      <c r="G80" s="36"/>
      <c r="H80" s="36"/>
      <c r="I80" s="36"/>
      <c r="J80" s="36"/>
      <c r="K80" s="36"/>
    </row>
    <row r="81" spans="1:11" ht="17.25" customHeight="1" x14ac:dyDescent="0.2">
      <c r="A81" s="36">
        <v>74</v>
      </c>
      <c r="B81" s="35"/>
      <c r="C81" s="36"/>
      <c r="D81" s="36"/>
      <c r="E81" s="36"/>
      <c r="F81" s="36"/>
      <c r="G81" s="36"/>
      <c r="H81" s="36"/>
      <c r="I81" s="36"/>
      <c r="J81" s="36"/>
      <c r="K81" s="36"/>
    </row>
    <row r="82" spans="1:11" ht="17.25" customHeight="1" x14ac:dyDescent="0.2">
      <c r="A82" s="36">
        <v>75</v>
      </c>
      <c r="B82" s="35"/>
      <c r="C82" s="36"/>
      <c r="D82" s="36"/>
      <c r="E82" s="36"/>
      <c r="F82" s="36"/>
      <c r="G82" s="36"/>
      <c r="H82" s="36"/>
      <c r="I82" s="36"/>
      <c r="J82" s="36"/>
      <c r="K82" s="36"/>
    </row>
    <row r="83" spans="1:11" ht="17.25" customHeight="1" x14ac:dyDescent="0.2">
      <c r="A83" s="36">
        <v>76</v>
      </c>
      <c r="B83" s="35"/>
      <c r="C83" s="36"/>
      <c r="D83" s="36"/>
      <c r="E83" s="36"/>
      <c r="F83" s="36"/>
      <c r="G83" s="36"/>
      <c r="H83" s="36"/>
      <c r="I83" s="36"/>
      <c r="J83" s="36"/>
      <c r="K83" s="36"/>
    </row>
    <row r="84" spans="1:11" ht="17.25" customHeight="1" x14ac:dyDescent="0.2">
      <c r="A84" s="36">
        <v>77</v>
      </c>
      <c r="B84" s="35"/>
      <c r="C84" s="36"/>
      <c r="D84" s="36"/>
      <c r="E84" s="36"/>
      <c r="F84" s="36"/>
      <c r="G84" s="36"/>
      <c r="H84" s="36"/>
      <c r="I84" s="36"/>
      <c r="J84" s="36"/>
      <c r="K84" s="36"/>
    </row>
    <row r="85" spans="1:11" ht="17.25" customHeight="1" x14ac:dyDescent="0.2">
      <c r="A85" s="36">
        <v>78</v>
      </c>
      <c r="B85" s="35"/>
      <c r="C85" s="36"/>
      <c r="D85" s="36"/>
      <c r="E85" s="36"/>
      <c r="F85" s="36"/>
      <c r="G85" s="36"/>
      <c r="H85" s="36"/>
      <c r="I85" s="36"/>
      <c r="J85" s="36"/>
      <c r="K85" s="36"/>
    </row>
    <row r="86" spans="1:11" ht="17.25" customHeight="1" x14ac:dyDescent="0.2">
      <c r="A86" s="36">
        <v>79</v>
      </c>
      <c r="B86" s="35"/>
      <c r="C86" s="36"/>
      <c r="D86" s="36"/>
      <c r="E86" s="36"/>
      <c r="F86" s="36"/>
      <c r="G86" s="36"/>
      <c r="H86" s="36"/>
      <c r="I86" s="36"/>
      <c r="J86" s="36"/>
      <c r="K86" s="36"/>
    </row>
    <row r="87" spans="1:11" ht="17.25" customHeight="1" x14ac:dyDescent="0.2">
      <c r="A87" s="36">
        <v>80</v>
      </c>
      <c r="B87" s="35"/>
      <c r="C87" s="36"/>
      <c r="D87" s="36"/>
      <c r="E87" s="36"/>
      <c r="F87" s="36"/>
      <c r="G87" s="36"/>
      <c r="H87" s="36"/>
      <c r="I87" s="36"/>
      <c r="J87" s="36"/>
      <c r="K87" s="36"/>
    </row>
  </sheetData>
  <mergeCells count="7">
    <mergeCell ref="K6:K7"/>
    <mergeCell ref="A6:A7"/>
    <mergeCell ref="B6:B7"/>
    <mergeCell ref="C6:E6"/>
    <mergeCell ref="G6:H6"/>
    <mergeCell ref="I6:I7"/>
    <mergeCell ref="J6:J7"/>
  </mergeCells>
  <printOptions horizontalCentered="1"/>
  <pageMargins left="0.11811023622047245" right="0.11811023622047245" top="0.19685039370078741" bottom="0.35433070866141736" header="0.19685039370078741" footer="0.11811023622047245"/>
  <pageSetup paperSize="9" scale="9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rightToLeft="1" workbookViewId="0">
      <selection activeCell="P14" sqref="P14"/>
    </sheetView>
  </sheetViews>
  <sheetFormatPr defaultColWidth="7.625" defaultRowHeight="14.25" x14ac:dyDescent="0.2"/>
  <cols>
    <col min="1" max="1" width="7.125" style="31" customWidth="1"/>
    <col min="2" max="2" width="25.375" style="32" customWidth="1"/>
    <col min="3" max="4" width="6.75" style="31" customWidth="1"/>
    <col min="5" max="5" width="7.625" style="31"/>
    <col min="6" max="7" width="6.75" style="31" customWidth="1"/>
    <col min="8" max="16384" width="7.625" style="31"/>
  </cols>
  <sheetData>
    <row r="1" spans="1:11" ht="18.75" customHeight="1" x14ac:dyDescent="0.2">
      <c r="A1" s="32" t="s">
        <v>34</v>
      </c>
      <c r="B1" s="32">
        <f>'بيانات اساسية'!D2</f>
        <v>0</v>
      </c>
      <c r="I1" s="38" t="s">
        <v>55</v>
      </c>
      <c r="J1" s="39" t="s">
        <v>56</v>
      </c>
      <c r="K1" s="40" t="s">
        <v>57</v>
      </c>
    </row>
    <row r="2" spans="1:11" ht="18.75" customHeight="1" x14ac:dyDescent="0.2">
      <c r="A2" s="32" t="s">
        <v>35</v>
      </c>
      <c r="B2" s="32">
        <f>'بيانات اساسية'!D3</f>
        <v>0</v>
      </c>
      <c r="I2" s="41">
        <f>COUNTIF($I$7:$I$149,"ذكر*")</f>
        <v>0</v>
      </c>
      <c r="J2" s="41">
        <f>COUNTIF($I$7:$I$149,"انثي*")</f>
        <v>0</v>
      </c>
      <c r="K2" s="42">
        <f>I2+J2</f>
        <v>0</v>
      </c>
    </row>
    <row r="3" spans="1:11" ht="18.75" customHeight="1" x14ac:dyDescent="0.2">
      <c r="A3" s="32" t="s">
        <v>48</v>
      </c>
      <c r="B3" s="32" t="str">
        <f>'بيانات اساسية'!D5</f>
        <v>روضة جيل المستقبل</v>
      </c>
      <c r="I3" s="38" t="s">
        <v>58</v>
      </c>
      <c r="J3" s="39" t="s">
        <v>59</v>
      </c>
      <c r="K3" s="40" t="s">
        <v>57</v>
      </c>
    </row>
    <row r="4" spans="1:11" ht="18.75" customHeight="1" x14ac:dyDescent="0.2">
      <c r="A4" s="32"/>
      <c r="B4" s="32" t="s">
        <v>64</v>
      </c>
      <c r="I4" s="41">
        <f>COUNTIF($J$8:$J$49,"مسلم*")</f>
        <v>0</v>
      </c>
      <c r="J4" s="41">
        <f>COUNTIF($J$8:$J$49,"مسيحي*")</f>
        <v>0</v>
      </c>
      <c r="K4" s="42">
        <f>I4+J4</f>
        <v>0</v>
      </c>
    </row>
    <row r="5" spans="1:11" ht="7.5" customHeight="1" x14ac:dyDescent="0.2">
      <c r="A5" s="32"/>
    </row>
    <row r="6" spans="1:11" ht="17.25" customHeight="1" x14ac:dyDescent="0.2">
      <c r="A6" s="73" t="s">
        <v>0</v>
      </c>
      <c r="B6" s="74" t="s">
        <v>1</v>
      </c>
      <c r="C6" s="73" t="s">
        <v>10</v>
      </c>
      <c r="D6" s="73"/>
      <c r="E6" s="73"/>
      <c r="F6" s="37" t="s">
        <v>53</v>
      </c>
      <c r="G6" s="75">
        <f>'بيانات اساسية'!D9</f>
        <v>43739</v>
      </c>
      <c r="H6" s="76"/>
      <c r="I6" s="73" t="s">
        <v>6</v>
      </c>
      <c r="J6" s="73" t="s">
        <v>5</v>
      </c>
      <c r="K6" s="73" t="s">
        <v>54</v>
      </c>
    </row>
    <row r="7" spans="1:11" ht="17.25" customHeight="1" x14ac:dyDescent="0.2">
      <c r="A7" s="73"/>
      <c r="B7" s="74"/>
      <c r="C7" s="36" t="s">
        <v>7</v>
      </c>
      <c r="D7" s="36" t="s">
        <v>8</v>
      </c>
      <c r="E7" s="36" t="s">
        <v>9</v>
      </c>
      <c r="F7" s="36" t="s">
        <v>7</v>
      </c>
      <c r="G7" s="36" t="s">
        <v>8</v>
      </c>
      <c r="H7" s="36" t="s">
        <v>9</v>
      </c>
      <c r="I7" s="73"/>
      <c r="J7" s="73"/>
      <c r="K7" s="73"/>
    </row>
    <row r="8" spans="1:11" ht="17.25" customHeight="1" x14ac:dyDescent="0.2">
      <c r="A8" s="36">
        <v>1</v>
      </c>
      <c r="B8" s="35"/>
      <c r="C8" s="36"/>
      <c r="D8" s="36"/>
      <c r="E8" s="36"/>
      <c r="F8" s="36"/>
      <c r="G8" s="36"/>
      <c r="H8" s="36"/>
      <c r="I8" s="36"/>
      <c r="J8" s="36"/>
      <c r="K8" s="36"/>
    </row>
    <row r="9" spans="1:11" ht="17.25" customHeight="1" x14ac:dyDescent="0.2">
      <c r="A9" s="36">
        <v>2</v>
      </c>
      <c r="B9" s="35"/>
      <c r="C9" s="36"/>
      <c r="D9" s="36"/>
      <c r="E9" s="36"/>
      <c r="F9" s="36"/>
      <c r="G9" s="36"/>
      <c r="H9" s="36"/>
      <c r="I9" s="36"/>
      <c r="J9" s="36"/>
      <c r="K9" s="36"/>
    </row>
    <row r="10" spans="1:11" ht="17.25" customHeight="1" x14ac:dyDescent="0.2">
      <c r="A10" s="36">
        <v>3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</row>
    <row r="11" spans="1:11" ht="17.25" customHeight="1" x14ac:dyDescent="0.2">
      <c r="A11" s="36">
        <v>4</v>
      </c>
      <c r="B11" s="35"/>
      <c r="C11" s="36"/>
      <c r="D11" s="36"/>
      <c r="E11" s="36"/>
      <c r="F11" s="36"/>
      <c r="G11" s="36"/>
      <c r="H11" s="36"/>
      <c r="I11" s="36"/>
      <c r="J11" s="36"/>
      <c r="K11" s="36"/>
    </row>
    <row r="12" spans="1:11" ht="17.25" customHeight="1" x14ac:dyDescent="0.2">
      <c r="A12" s="36">
        <v>5</v>
      </c>
      <c r="B12" s="35"/>
      <c r="C12" s="36"/>
      <c r="D12" s="36"/>
      <c r="E12" s="36"/>
      <c r="F12" s="36"/>
      <c r="G12" s="36"/>
      <c r="H12" s="36"/>
      <c r="I12" s="36"/>
      <c r="J12" s="36"/>
      <c r="K12" s="36"/>
    </row>
    <row r="13" spans="1:11" ht="17.25" customHeight="1" x14ac:dyDescent="0.2">
      <c r="A13" s="36">
        <v>6</v>
      </c>
      <c r="B13" s="35"/>
      <c r="C13" s="36"/>
      <c r="D13" s="36"/>
      <c r="E13" s="36"/>
      <c r="F13" s="36"/>
      <c r="G13" s="36"/>
      <c r="H13" s="36"/>
      <c r="I13" s="36"/>
      <c r="J13" s="36"/>
      <c r="K13" s="36"/>
    </row>
    <row r="14" spans="1:11" ht="17.25" customHeight="1" x14ac:dyDescent="0.2">
      <c r="A14" s="36">
        <v>7</v>
      </c>
      <c r="B14" s="35"/>
      <c r="C14" s="36"/>
      <c r="D14" s="36"/>
      <c r="E14" s="36"/>
      <c r="F14" s="36"/>
      <c r="G14" s="36"/>
      <c r="H14" s="36"/>
      <c r="I14" s="36"/>
      <c r="J14" s="36"/>
      <c r="K14" s="36"/>
    </row>
    <row r="15" spans="1:11" ht="17.25" customHeight="1" x14ac:dyDescent="0.2">
      <c r="A15" s="36">
        <v>8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</row>
    <row r="16" spans="1:11" ht="17.25" customHeight="1" x14ac:dyDescent="0.2">
      <c r="A16" s="36">
        <v>9</v>
      </c>
      <c r="B16" s="35"/>
      <c r="C16" s="36"/>
      <c r="D16" s="36"/>
      <c r="E16" s="36"/>
      <c r="F16" s="36"/>
      <c r="G16" s="36"/>
      <c r="H16" s="36"/>
      <c r="I16" s="36"/>
      <c r="J16" s="36"/>
      <c r="K16" s="36"/>
    </row>
    <row r="17" spans="1:11" ht="17.25" customHeight="1" x14ac:dyDescent="0.2">
      <c r="A17" s="36">
        <v>10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</row>
    <row r="18" spans="1:11" ht="17.25" customHeight="1" x14ac:dyDescent="0.2">
      <c r="A18" s="36">
        <v>11</v>
      </c>
      <c r="B18" s="35"/>
      <c r="C18" s="36"/>
      <c r="D18" s="36"/>
      <c r="E18" s="36"/>
      <c r="F18" s="36"/>
      <c r="G18" s="36"/>
      <c r="H18" s="36"/>
      <c r="I18" s="36"/>
      <c r="J18" s="36"/>
      <c r="K18" s="36"/>
    </row>
    <row r="19" spans="1:11" ht="17.25" customHeight="1" x14ac:dyDescent="0.2">
      <c r="A19" s="36">
        <v>12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</row>
    <row r="20" spans="1:11" ht="17.25" customHeight="1" x14ac:dyDescent="0.2">
      <c r="A20" s="36">
        <v>13</v>
      </c>
      <c r="B20" s="35"/>
      <c r="C20" s="36"/>
      <c r="D20" s="36"/>
      <c r="E20" s="36"/>
      <c r="F20" s="36"/>
      <c r="G20" s="36"/>
      <c r="H20" s="36"/>
      <c r="I20" s="36"/>
      <c r="J20" s="36"/>
      <c r="K20" s="36"/>
    </row>
    <row r="21" spans="1:11" ht="17.25" customHeight="1" x14ac:dyDescent="0.2">
      <c r="A21" s="36">
        <v>14</v>
      </c>
      <c r="B21" s="35"/>
      <c r="C21" s="36"/>
      <c r="D21" s="36"/>
      <c r="E21" s="36"/>
      <c r="F21" s="36"/>
      <c r="G21" s="36"/>
      <c r="H21" s="36"/>
      <c r="I21" s="36"/>
      <c r="J21" s="36"/>
      <c r="K21" s="36"/>
    </row>
    <row r="22" spans="1:11" ht="17.25" customHeight="1" x14ac:dyDescent="0.2">
      <c r="A22" s="36">
        <v>15</v>
      </c>
      <c r="B22" s="35"/>
      <c r="C22" s="36"/>
      <c r="D22" s="36"/>
      <c r="E22" s="36"/>
      <c r="F22" s="36"/>
      <c r="G22" s="36"/>
      <c r="H22" s="36"/>
      <c r="I22" s="36"/>
      <c r="J22" s="36"/>
      <c r="K22" s="36"/>
    </row>
    <row r="23" spans="1:11" ht="17.25" customHeight="1" x14ac:dyDescent="0.2">
      <c r="A23" s="36">
        <v>16</v>
      </c>
      <c r="B23" s="35"/>
      <c r="C23" s="36"/>
      <c r="D23" s="36"/>
      <c r="E23" s="36"/>
      <c r="F23" s="36"/>
      <c r="G23" s="36"/>
      <c r="H23" s="36"/>
      <c r="I23" s="36"/>
      <c r="J23" s="36"/>
      <c r="K23" s="36"/>
    </row>
    <row r="24" spans="1:11" ht="17.25" customHeight="1" x14ac:dyDescent="0.2">
      <c r="A24" s="36">
        <v>17</v>
      </c>
      <c r="B24" s="35"/>
      <c r="C24" s="36"/>
      <c r="D24" s="36"/>
      <c r="E24" s="36"/>
      <c r="F24" s="36"/>
      <c r="G24" s="36"/>
      <c r="H24" s="36"/>
      <c r="I24" s="36"/>
      <c r="J24" s="36"/>
      <c r="K24" s="36"/>
    </row>
    <row r="25" spans="1:11" ht="17.25" customHeight="1" x14ac:dyDescent="0.2">
      <c r="A25" s="36">
        <v>18</v>
      </c>
      <c r="B25" s="35"/>
      <c r="C25" s="36"/>
      <c r="D25" s="36"/>
      <c r="E25" s="36"/>
      <c r="F25" s="36"/>
      <c r="G25" s="36"/>
      <c r="H25" s="36"/>
      <c r="I25" s="36"/>
      <c r="J25" s="36"/>
      <c r="K25" s="36"/>
    </row>
    <row r="26" spans="1:11" ht="17.25" customHeight="1" x14ac:dyDescent="0.2">
      <c r="A26" s="36">
        <v>19</v>
      </c>
      <c r="B26" s="35"/>
      <c r="C26" s="36"/>
      <c r="D26" s="36"/>
      <c r="E26" s="36"/>
      <c r="F26" s="36"/>
      <c r="G26" s="36"/>
      <c r="H26" s="36"/>
      <c r="I26" s="36"/>
      <c r="J26" s="36"/>
      <c r="K26" s="36"/>
    </row>
    <row r="27" spans="1:11" ht="17.25" customHeight="1" x14ac:dyDescent="0.2">
      <c r="A27" s="36">
        <v>20</v>
      </c>
      <c r="B27" s="35"/>
      <c r="C27" s="36"/>
      <c r="D27" s="36"/>
      <c r="E27" s="36"/>
      <c r="F27" s="36"/>
      <c r="G27" s="36"/>
      <c r="H27" s="36"/>
      <c r="I27" s="36"/>
      <c r="J27" s="36"/>
      <c r="K27" s="36"/>
    </row>
    <row r="28" spans="1:11" ht="17.25" customHeight="1" x14ac:dyDescent="0.2">
      <c r="A28" s="36">
        <v>21</v>
      </c>
      <c r="B28" s="35"/>
      <c r="C28" s="36"/>
      <c r="D28" s="36"/>
      <c r="E28" s="36"/>
      <c r="F28" s="36"/>
      <c r="G28" s="36"/>
      <c r="H28" s="36"/>
      <c r="I28" s="36"/>
      <c r="J28" s="36"/>
      <c r="K28" s="36"/>
    </row>
    <row r="29" spans="1:11" ht="17.25" customHeight="1" x14ac:dyDescent="0.2">
      <c r="A29" s="36">
        <v>22</v>
      </c>
      <c r="B29" s="35"/>
      <c r="C29" s="36"/>
      <c r="D29" s="36"/>
      <c r="E29" s="36"/>
      <c r="F29" s="36"/>
      <c r="G29" s="36"/>
      <c r="H29" s="36"/>
      <c r="I29" s="36"/>
      <c r="J29" s="36"/>
      <c r="K29" s="36"/>
    </row>
    <row r="30" spans="1:11" ht="17.25" customHeight="1" x14ac:dyDescent="0.2">
      <c r="A30" s="36">
        <v>23</v>
      </c>
      <c r="B30" s="35"/>
      <c r="C30" s="36"/>
      <c r="D30" s="36"/>
      <c r="E30" s="36"/>
      <c r="F30" s="36"/>
      <c r="G30" s="36"/>
      <c r="H30" s="36"/>
      <c r="I30" s="36"/>
      <c r="J30" s="36"/>
      <c r="K30" s="36"/>
    </row>
    <row r="31" spans="1:11" ht="17.25" customHeight="1" x14ac:dyDescent="0.2">
      <c r="A31" s="36">
        <v>24</v>
      </c>
      <c r="B31" s="35"/>
      <c r="C31" s="36"/>
      <c r="D31" s="36"/>
      <c r="E31" s="36"/>
      <c r="F31" s="36"/>
      <c r="G31" s="36"/>
      <c r="H31" s="36"/>
      <c r="I31" s="36"/>
      <c r="J31" s="36"/>
      <c r="K31" s="36"/>
    </row>
    <row r="32" spans="1:11" ht="17.25" customHeight="1" x14ac:dyDescent="0.2">
      <c r="A32" s="36">
        <v>25</v>
      </c>
      <c r="B32" s="35"/>
      <c r="C32" s="36"/>
      <c r="D32" s="36"/>
      <c r="E32" s="36"/>
      <c r="F32" s="36"/>
      <c r="G32" s="36"/>
      <c r="H32" s="36"/>
      <c r="I32" s="36"/>
      <c r="J32" s="36"/>
      <c r="K32" s="36"/>
    </row>
    <row r="33" spans="1:11" ht="17.25" customHeight="1" x14ac:dyDescent="0.2">
      <c r="A33" s="36">
        <v>26</v>
      </c>
      <c r="B33" s="35"/>
      <c r="C33" s="36"/>
      <c r="D33" s="36"/>
      <c r="E33" s="36"/>
      <c r="F33" s="36"/>
      <c r="G33" s="36"/>
      <c r="H33" s="36"/>
      <c r="I33" s="36"/>
      <c r="J33" s="36"/>
      <c r="K33" s="36"/>
    </row>
    <row r="34" spans="1:11" ht="17.25" customHeight="1" x14ac:dyDescent="0.2">
      <c r="A34" s="36">
        <v>27</v>
      </c>
      <c r="B34" s="35"/>
      <c r="C34" s="36"/>
      <c r="D34" s="36"/>
      <c r="E34" s="36"/>
      <c r="F34" s="36"/>
      <c r="G34" s="36"/>
      <c r="H34" s="36"/>
      <c r="I34" s="36"/>
      <c r="J34" s="36"/>
      <c r="K34" s="36"/>
    </row>
    <row r="35" spans="1:11" ht="17.25" customHeight="1" x14ac:dyDescent="0.2">
      <c r="A35" s="36">
        <v>28</v>
      </c>
      <c r="B35" s="35"/>
      <c r="C35" s="36"/>
      <c r="D35" s="36"/>
      <c r="E35" s="36"/>
      <c r="F35" s="36"/>
      <c r="G35" s="36"/>
      <c r="H35" s="36"/>
      <c r="I35" s="36"/>
      <c r="J35" s="36"/>
      <c r="K35" s="36"/>
    </row>
    <row r="36" spans="1:11" ht="17.25" customHeight="1" x14ac:dyDescent="0.2">
      <c r="A36" s="36">
        <v>29</v>
      </c>
      <c r="B36" s="35"/>
      <c r="C36" s="36"/>
      <c r="D36" s="36"/>
      <c r="E36" s="36"/>
      <c r="F36" s="36"/>
      <c r="G36" s="36"/>
      <c r="H36" s="36"/>
      <c r="I36" s="36"/>
      <c r="J36" s="36"/>
      <c r="K36" s="36"/>
    </row>
    <row r="37" spans="1:11" ht="17.25" customHeight="1" x14ac:dyDescent="0.2">
      <c r="A37" s="36">
        <v>30</v>
      </c>
      <c r="B37" s="35"/>
      <c r="C37" s="36"/>
      <c r="D37" s="36"/>
      <c r="E37" s="36"/>
      <c r="F37" s="36"/>
      <c r="G37" s="36"/>
      <c r="H37" s="36"/>
      <c r="I37" s="36"/>
      <c r="J37" s="36"/>
      <c r="K37" s="36"/>
    </row>
    <row r="38" spans="1:11" ht="17.25" customHeight="1" x14ac:dyDescent="0.2">
      <c r="A38" s="36">
        <v>31</v>
      </c>
      <c r="B38" s="35"/>
      <c r="C38" s="36"/>
      <c r="D38" s="36"/>
      <c r="E38" s="36"/>
      <c r="F38" s="36"/>
      <c r="G38" s="36"/>
      <c r="H38" s="36"/>
      <c r="I38" s="36"/>
      <c r="J38" s="36"/>
      <c r="K38" s="36"/>
    </row>
    <row r="39" spans="1:11" ht="17.25" customHeight="1" x14ac:dyDescent="0.2">
      <c r="A39" s="36">
        <v>32</v>
      </c>
      <c r="B39" s="35"/>
      <c r="C39" s="36"/>
      <c r="D39" s="36"/>
      <c r="E39" s="36"/>
      <c r="F39" s="36"/>
      <c r="G39" s="36"/>
      <c r="H39" s="36"/>
      <c r="I39" s="36"/>
      <c r="J39" s="36"/>
      <c r="K39" s="36"/>
    </row>
    <row r="40" spans="1:11" ht="17.25" customHeight="1" x14ac:dyDescent="0.2">
      <c r="A40" s="36">
        <v>33</v>
      </c>
      <c r="B40" s="35"/>
      <c r="C40" s="36"/>
      <c r="D40" s="36"/>
      <c r="E40" s="36"/>
      <c r="F40" s="36"/>
      <c r="G40" s="36"/>
      <c r="H40" s="36"/>
      <c r="I40" s="36"/>
      <c r="J40" s="36"/>
      <c r="K40" s="36"/>
    </row>
    <row r="41" spans="1:11" ht="17.25" customHeight="1" x14ac:dyDescent="0.2">
      <c r="A41" s="36">
        <v>34</v>
      </c>
      <c r="B41" s="35"/>
      <c r="C41" s="36"/>
      <c r="D41" s="36"/>
      <c r="E41" s="36"/>
      <c r="F41" s="36"/>
      <c r="G41" s="36"/>
      <c r="H41" s="36"/>
      <c r="I41" s="36"/>
      <c r="J41" s="36"/>
      <c r="K41" s="36"/>
    </row>
    <row r="42" spans="1:11" ht="17.25" customHeight="1" x14ac:dyDescent="0.2">
      <c r="A42" s="36">
        <v>35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</row>
    <row r="43" spans="1:11" ht="17.25" customHeight="1" x14ac:dyDescent="0.2">
      <c r="A43" s="36">
        <v>36</v>
      </c>
      <c r="B43" s="35"/>
      <c r="C43" s="36"/>
      <c r="D43" s="36"/>
      <c r="E43" s="36"/>
      <c r="F43" s="36"/>
      <c r="G43" s="36"/>
      <c r="H43" s="36"/>
      <c r="I43" s="36"/>
      <c r="J43" s="36"/>
      <c r="K43" s="36"/>
    </row>
    <row r="44" spans="1:11" ht="17.25" customHeight="1" x14ac:dyDescent="0.2">
      <c r="A44" s="36">
        <v>37</v>
      </c>
      <c r="B44" s="35"/>
      <c r="C44" s="36"/>
      <c r="D44" s="36"/>
      <c r="E44" s="36"/>
      <c r="F44" s="36"/>
      <c r="G44" s="36"/>
      <c r="H44" s="36"/>
      <c r="I44" s="36"/>
      <c r="J44" s="36"/>
      <c r="K44" s="36"/>
    </row>
    <row r="45" spans="1:11" ht="17.25" customHeight="1" x14ac:dyDescent="0.2">
      <c r="A45" s="36">
        <v>38</v>
      </c>
      <c r="B45" s="35"/>
      <c r="C45" s="36"/>
      <c r="D45" s="36"/>
      <c r="E45" s="36"/>
      <c r="F45" s="36"/>
      <c r="G45" s="36"/>
      <c r="H45" s="36"/>
      <c r="I45" s="36"/>
      <c r="J45" s="36"/>
      <c r="K45" s="36"/>
    </row>
    <row r="46" spans="1:11" ht="17.25" customHeight="1" x14ac:dyDescent="0.2">
      <c r="A46" s="36">
        <v>39</v>
      </c>
      <c r="B46" s="35"/>
      <c r="C46" s="36"/>
      <c r="D46" s="36"/>
      <c r="E46" s="36"/>
      <c r="F46" s="36"/>
      <c r="G46" s="36"/>
      <c r="H46" s="36"/>
      <c r="I46" s="36"/>
      <c r="J46" s="36"/>
      <c r="K46" s="36"/>
    </row>
    <row r="47" spans="1:11" ht="17.25" customHeight="1" x14ac:dyDescent="0.2">
      <c r="A47" s="36">
        <v>40</v>
      </c>
      <c r="B47" s="35"/>
      <c r="C47" s="36"/>
      <c r="D47" s="36"/>
      <c r="E47" s="36"/>
      <c r="F47" s="36"/>
      <c r="G47" s="36"/>
      <c r="H47" s="36"/>
      <c r="I47" s="36"/>
      <c r="J47" s="36"/>
      <c r="K47" s="36"/>
    </row>
    <row r="48" spans="1:11" ht="17.25" customHeight="1" x14ac:dyDescent="0.2">
      <c r="A48" s="36">
        <v>41</v>
      </c>
      <c r="B48" s="35"/>
      <c r="C48" s="36"/>
      <c r="D48" s="36"/>
      <c r="E48" s="36"/>
      <c r="F48" s="36"/>
      <c r="G48" s="36"/>
      <c r="H48" s="36"/>
      <c r="I48" s="36"/>
      <c r="J48" s="36"/>
      <c r="K48" s="36"/>
    </row>
    <row r="49" spans="1:11" ht="17.25" customHeight="1" x14ac:dyDescent="0.2">
      <c r="A49" s="36">
        <v>42</v>
      </c>
      <c r="B49" s="35"/>
      <c r="C49" s="36"/>
      <c r="D49" s="36"/>
      <c r="E49" s="36"/>
      <c r="F49" s="36"/>
      <c r="G49" s="36"/>
      <c r="H49" s="36"/>
      <c r="I49" s="36"/>
      <c r="J49" s="36"/>
      <c r="K49" s="36"/>
    </row>
    <row r="50" spans="1:11" ht="17.25" customHeight="1" x14ac:dyDescent="0.2">
      <c r="A50" s="36">
        <v>43</v>
      </c>
      <c r="B50" s="35"/>
      <c r="C50" s="36"/>
      <c r="D50" s="36"/>
      <c r="E50" s="36"/>
      <c r="F50" s="36"/>
      <c r="G50" s="36"/>
      <c r="H50" s="36"/>
      <c r="I50" s="36"/>
      <c r="J50" s="36"/>
      <c r="K50" s="36"/>
    </row>
    <row r="51" spans="1:11" ht="17.25" customHeight="1" x14ac:dyDescent="0.2">
      <c r="A51" s="36">
        <v>44</v>
      </c>
      <c r="B51" s="35"/>
      <c r="C51" s="36"/>
      <c r="D51" s="36"/>
      <c r="E51" s="36"/>
      <c r="F51" s="36"/>
      <c r="G51" s="36"/>
      <c r="H51" s="36"/>
      <c r="I51" s="36"/>
      <c r="J51" s="36"/>
      <c r="K51" s="36"/>
    </row>
    <row r="52" spans="1:11" ht="17.25" customHeight="1" x14ac:dyDescent="0.2">
      <c r="A52" s="36">
        <v>45</v>
      </c>
      <c r="B52" s="35"/>
      <c r="C52" s="36"/>
      <c r="D52" s="36"/>
      <c r="E52" s="36"/>
      <c r="F52" s="36"/>
      <c r="G52" s="36"/>
      <c r="H52" s="36"/>
      <c r="I52" s="36"/>
      <c r="J52" s="36"/>
      <c r="K52" s="36"/>
    </row>
    <row r="53" spans="1:11" ht="17.25" customHeight="1" x14ac:dyDescent="0.2">
      <c r="A53" s="36">
        <v>46</v>
      </c>
      <c r="B53" s="35"/>
      <c r="C53" s="36"/>
      <c r="D53" s="36"/>
      <c r="E53" s="36"/>
      <c r="F53" s="36"/>
      <c r="G53" s="36"/>
      <c r="H53" s="36"/>
      <c r="I53" s="36"/>
      <c r="J53" s="36"/>
      <c r="K53" s="36"/>
    </row>
    <row r="54" spans="1:11" ht="17.25" customHeight="1" x14ac:dyDescent="0.2">
      <c r="A54" s="36">
        <v>47</v>
      </c>
      <c r="B54" s="35"/>
      <c r="C54" s="36"/>
      <c r="D54" s="36"/>
      <c r="E54" s="36"/>
      <c r="F54" s="36"/>
      <c r="G54" s="36"/>
      <c r="H54" s="36"/>
      <c r="I54" s="36"/>
      <c r="J54" s="36"/>
      <c r="K54" s="36"/>
    </row>
    <row r="55" spans="1:11" ht="17.25" customHeight="1" x14ac:dyDescent="0.2">
      <c r="A55" s="36">
        <v>48</v>
      </c>
      <c r="B55" s="35"/>
      <c r="C55" s="36"/>
      <c r="D55" s="36"/>
      <c r="E55" s="36"/>
      <c r="F55" s="36"/>
      <c r="G55" s="36"/>
      <c r="H55" s="36"/>
      <c r="I55" s="36"/>
      <c r="J55" s="36"/>
      <c r="K55" s="36"/>
    </row>
    <row r="56" spans="1:11" ht="17.25" customHeight="1" x14ac:dyDescent="0.2">
      <c r="A56" s="36">
        <v>49</v>
      </c>
      <c r="B56" s="35"/>
      <c r="C56" s="36"/>
      <c r="D56" s="36"/>
      <c r="E56" s="36"/>
      <c r="F56" s="36"/>
      <c r="G56" s="36"/>
      <c r="H56" s="36"/>
      <c r="I56" s="36"/>
      <c r="J56" s="36"/>
      <c r="K56" s="36"/>
    </row>
    <row r="57" spans="1:11" ht="17.25" customHeight="1" x14ac:dyDescent="0.2">
      <c r="A57" s="36">
        <v>50</v>
      </c>
      <c r="B57" s="35"/>
      <c r="C57" s="36"/>
      <c r="D57" s="36"/>
      <c r="E57" s="36"/>
      <c r="F57" s="36"/>
      <c r="G57" s="36"/>
      <c r="H57" s="36"/>
      <c r="I57" s="36"/>
      <c r="J57" s="36"/>
      <c r="K57" s="36"/>
    </row>
    <row r="58" spans="1:11" ht="17.25" customHeight="1" x14ac:dyDescent="0.2">
      <c r="A58" s="36">
        <v>51</v>
      </c>
      <c r="B58" s="35"/>
      <c r="C58" s="36"/>
      <c r="D58" s="36"/>
      <c r="E58" s="36"/>
      <c r="F58" s="36"/>
      <c r="G58" s="36"/>
      <c r="H58" s="36"/>
      <c r="I58" s="36"/>
      <c r="J58" s="36"/>
      <c r="K58" s="36"/>
    </row>
    <row r="59" spans="1:11" ht="17.25" customHeight="1" x14ac:dyDescent="0.2">
      <c r="A59" s="36">
        <v>52</v>
      </c>
      <c r="B59" s="35"/>
      <c r="C59" s="36"/>
      <c r="D59" s="36"/>
      <c r="E59" s="36"/>
      <c r="F59" s="36"/>
      <c r="G59" s="36"/>
      <c r="H59" s="36"/>
      <c r="I59" s="36"/>
      <c r="J59" s="36"/>
      <c r="K59" s="36"/>
    </row>
    <row r="60" spans="1:11" ht="17.25" customHeight="1" x14ac:dyDescent="0.2">
      <c r="A60" s="36">
        <v>53</v>
      </c>
      <c r="B60" s="35"/>
      <c r="C60" s="36"/>
      <c r="D60" s="36"/>
      <c r="E60" s="36"/>
      <c r="F60" s="36"/>
      <c r="G60" s="36"/>
      <c r="H60" s="36"/>
      <c r="I60" s="36"/>
      <c r="J60" s="36"/>
      <c r="K60" s="36"/>
    </row>
    <row r="61" spans="1:11" ht="17.25" customHeight="1" x14ac:dyDescent="0.2">
      <c r="A61" s="36">
        <v>54</v>
      </c>
      <c r="B61" s="35"/>
      <c r="C61" s="36"/>
      <c r="D61" s="36"/>
      <c r="E61" s="36"/>
      <c r="F61" s="36"/>
      <c r="G61" s="36"/>
      <c r="H61" s="36"/>
      <c r="I61" s="36"/>
      <c r="J61" s="36"/>
      <c r="K61" s="36"/>
    </row>
    <row r="62" spans="1:11" ht="17.25" customHeight="1" x14ac:dyDescent="0.2">
      <c r="A62" s="36">
        <v>55</v>
      </c>
      <c r="B62" s="35"/>
      <c r="C62" s="36"/>
      <c r="D62" s="36"/>
      <c r="E62" s="36"/>
      <c r="F62" s="36"/>
      <c r="G62" s="36"/>
      <c r="H62" s="36"/>
      <c r="I62" s="36"/>
      <c r="J62" s="36"/>
      <c r="K62" s="36"/>
    </row>
    <row r="63" spans="1:11" ht="17.25" customHeight="1" x14ac:dyDescent="0.2">
      <c r="A63" s="36">
        <v>56</v>
      </c>
      <c r="B63" s="35"/>
      <c r="C63" s="36"/>
      <c r="D63" s="36"/>
      <c r="E63" s="36"/>
      <c r="F63" s="36"/>
      <c r="G63" s="36"/>
      <c r="H63" s="36"/>
      <c r="I63" s="36"/>
      <c r="J63" s="36"/>
      <c r="K63" s="36"/>
    </row>
    <row r="64" spans="1:11" ht="17.25" customHeight="1" x14ac:dyDescent="0.2">
      <c r="A64" s="36">
        <v>57</v>
      </c>
      <c r="B64" s="35"/>
      <c r="C64" s="36"/>
      <c r="D64" s="36"/>
      <c r="E64" s="36"/>
      <c r="F64" s="36"/>
      <c r="G64" s="36"/>
      <c r="H64" s="36"/>
      <c r="I64" s="36"/>
      <c r="J64" s="36"/>
      <c r="K64" s="36"/>
    </row>
    <row r="65" spans="1:11" ht="17.25" customHeight="1" x14ac:dyDescent="0.2">
      <c r="A65" s="36">
        <v>58</v>
      </c>
      <c r="B65" s="35"/>
      <c r="C65" s="36"/>
      <c r="D65" s="36"/>
      <c r="E65" s="36"/>
      <c r="F65" s="36"/>
      <c r="G65" s="36"/>
      <c r="H65" s="36"/>
      <c r="I65" s="36"/>
      <c r="J65" s="36"/>
      <c r="K65" s="36"/>
    </row>
    <row r="66" spans="1:11" ht="17.25" customHeight="1" x14ac:dyDescent="0.2">
      <c r="A66" s="36">
        <v>59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</row>
    <row r="67" spans="1:11" ht="17.25" customHeight="1" x14ac:dyDescent="0.2">
      <c r="A67" s="36">
        <v>60</v>
      </c>
      <c r="B67" s="35"/>
      <c r="C67" s="36"/>
      <c r="D67" s="36"/>
      <c r="E67" s="36"/>
      <c r="F67" s="36"/>
      <c r="G67" s="36"/>
      <c r="H67" s="36"/>
      <c r="I67" s="36"/>
      <c r="J67" s="36"/>
      <c r="K67" s="36"/>
    </row>
    <row r="68" spans="1:11" ht="17.25" customHeight="1" x14ac:dyDescent="0.2">
      <c r="A68" s="36">
        <v>61</v>
      </c>
      <c r="B68" s="35"/>
      <c r="C68" s="36"/>
      <c r="D68" s="36"/>
      <c r="E68" s="36"/>
      <c r="F68" s="36"/>
      <c r="G68" s="36"/>
      <c r="H68" s="36"/>
      <c r="I68" s="36"/>
      <c r="J68" s="36"/>
      <c r="K68" s="36"/>
    </row>
    <row r="69" spans="1:11" ht="17.25" customHeight="1" x14ac:dyDescent="0.2">
      <c r="A69" s="36">
        <v>62</v>
      </c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 ht="17.25" customHeight="1" x14ac:dyDescent="0.2">
      <c r="A70" s="36">
        <v>63</v>
      </c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 ht="17.25" customHeight="1" x14ac:dyDescent="0.2">
      <c r="A71" s="36">
        <v>64</v>
      </c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 ht="17.25" customHeight="1" x14ac:dyDescent="0.2">
      <c r="A72" s="36">
        <v>65</v>
      </c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 ht="17.25" customHeight="1" x14ac:dyDescent="0.2">
      <c r="A73" s="36">
        <v>66</v>
      </c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 ht="17.25" customHeight="1" x14ac:dyDescent="0.2">
      <c r="A74" s="36">
        <v>67</v>
      </c>
      <c r="B74" s="35"/>
      <c r="C74" s="36"/>
      <c r="D74" s="36"/>
      <c r="E74" s="36"/>
      <c r="F74" s="36"/>
      <c r="G74" s="36"/>
      <c r="H74" s="36"/>
      <c r="I74" s="36"/>
      <c r="J74" s="36"/>
      <c r="K74" s="36"/>
    </row>
    <row r="75" spans="1:11" ht="17.25" customHeight="1" x14ac:dyDescent="0.2">
      <c r="A75" s="36">
        <v>68</v>
      </c>
      <c r="B75" s="35"/>
      <c r="C75" s="36"/>
      <c r="D75" s="36"/>
      <c r="E75" s="36"/>
      <c r="F75" s="36"/>
      <c r="G75" s="36"/>
      <c r="H75" s="36"/>
      <c r="I75" s="36"/>
      <c r="J75" s="36"/>
      <c r="K75" s="36"/>
    </row>
    <row r="76" spans="1:11" ht="17.25" customHeight="1" x14ac:dyDescent="0.2">
      <c r="A76" s="36">
        <v>69</v>
      </c>
      <c r="B76" s="35"/>
      <c r="C76" s="36"/>
      <c r="D76" s="36"/>
      <c r="E76" s="36"/>
      <c r="F76" s="36"/>
      <c r="G76" s="36"/>
      <c r="H76" s="36"/>
      <c r="I76" s="36"/>
      <c r="J76" s="36"/>
      <c r="K76" s="36"/>
    </row>
    <row r="77" spans="1:11" ht="17.25" customHeight="1" x14ac:dyDescent="0.2">
      <c r="A77" s="36">
        <v>70</v>
      </c>
      <c r="B77" s="35"/>
      <c r="C77" s="36"/>
      <c r="D77" s="36"/>
      <c r="E77" s="36"/>
      <c r="F77" s="36"/>
      <c r="G77" s="36"/>
      <c r="H77" s="36"/>
      <c r="I77" s="36"/>
      <c r="J77" s="36"/>
      <c r="K77" s="36"/>
    </row>
    <row r="78" spans="1:11" ht="17.25" customHeight="1" x14ac:dyDescent="0.2">
      <c r="A78" s="36">
        <v>71</v>
      </c>
      <c r="B78" s="35"/>
      <c r="C78" s="36"/>
      <c r="D78" s="36"/>
      <c r="E78" s="36"/>
      <c r="F78" s="36"/>
      <c r="G78" s="36"/>
      <c r="H78" s="36"/>
      <c r="I78" s="36"/>
      <c r="J78" s="36"/>
      <c r="K78" s="36"/>
    </row>
    <row r="79" spans="1:11" ht="17.25" customHeight="1" x14ac:dyDescent="0.2">
      <c r="A79" s="36">
        <v>72</v>
      </c>
      <c r="B79" s="35"/>
      <c r="C79" s="36"/>
      <c r="D79" s="36"/>
      <c r="E79" s="36"/>
      <c r="F79" s="36"/>
      <c r="G79" s="36"/>
      <c r="H79" s="36"/>
      <c r="I79" s="36"/>
      <c r="J79" s="36"/>
      <c r="K79" s="36"/>
    </row>
    <row r="80" spans="1:11" ht="17.25" customHeight="1" x14ac:dyDescent="0.2">
      <c r="A80" s="36">
        <v>73</v>
      </c>
      <c r="B80" s="35"/>
      <c r="C80" s="36"/>
      <c r="D80" s="36"/>
      <c r="E80" s="36"/>
      <c r="F80" s="36"/>
      <c r="G80" s="36"/>
      <c r="H80" s="36"/>
      <c r="I80" s="36"/>
      <c r="J80" s="36"/>
      <c r="K80" s="36"/>
    </row>
    <row r="81" spans="1:11" ht="17.25" customHeight="1" x14ac:dyDescent="0.2">
      <c r="A81" s="36">
        <v>74</v>
      </c>
      <c r="B81" s="35"/>
      <c r="C81" s="36"/>
      <c r="D81" s="36"/>
      <c r="E81" s="36"/>
      <c r="F81" s="36"/>
      <c r="G81" s="36"/>
      <c r="H81" s="36"/>
      <c r="I81" s="36"/>
      <c r="J81" s="36"/>
      <c r="K81" s="36"/>
    </row>
    <row r="82" spans="1:11" ht="17.25" customHeight="1" x14ac:dyDescent="0.2">
      <c r="A82" s="36">
        <v>75</v>
      </c>
      <c r="B82" s="35"/>
      <c r="C82" s="36"/>
      <c r="D82" s="36"/>
      <c r="E82" s="36"/>
      <c r="F82" s="36"/>
      <c r="G82" s="36"/>
      <c r="H82" s="36"/>
      <c r="I82" s="36"/>
      <c r="J82" s="36"/>
      <c r="K82" s="36"/>
    </row>
    <row r="83" spans="1:11" ht="17.25" customHeight="1" x14ac:dyDescent="0.2">
      <c r="A83" s="36">
        <v>76</v>
      </c>
      <c r="B83" s="35"/>
      <c r="C83" s="36"/>
      <c r="D83" s="36"/>
      <c r="E83" s="36"/>
      <c r="F83" s="36"/>
      <c r="G83" s="36"/>
      <c r="H83" s="36"/>
      <c r="I83" s="36"/>
      <c r="J83" s="36"/>
      <c r="K83" s="36"/>
    </row>
    <row r="84" spans="1:11" ht="17.25" customHeight="1" x14ac:dyDescent="0.2">
      <c r="A84" s="36">
        <v>77</v>
      </c>
      <c r="B84" s="35"/>
      <c r="C84" s="36"/>
      <c r="D84" s="36"/>
      <c r="E84" s="36"/>
      <c r="F84" s="36"/>
      <c r="G84" s="36"/>
      <c r="H84" s="36"/>
      <c r="I84" s="36"/>
      <c r="J84" s="36"/>
      <c r="K84" s="36"/>
    </row>
    <row r="85" spans="1:11" ht="17.25" customHeight="1" x14ac:dyDescent="0.2">
      <c r="A85" s="36">
        <v>78</v>
      </c>
      <c r="B85" s="35"/>
      <c r="C85" s="36"/>
      <c r="D85" s="36"/>
      <c r="E85" s="36"/>
      <c r="F85" s="36"/>
      <c r="G85" s="36"/>
      <c r="H85" s="36"/>
      <c r="I85" s="36"/>
      <c r="J85" s="36"/>
      <c r="K85" s="36"/>
    </row>
    <row r="86" spans="1:11" ht="17.25" customHeight="1" x14ac:dyDescent="0.2">
      <c r="A86" s="36">
        <v>79</v>
      </c>
      <c r="B86" s="35"/>
      <c r="C86" s="36"/>
      <c r="D86" s="36"/>
      <c r="E86" s="36"/>
      <c r="F86" s="36"/>
      <c r="G86" s="36"/>
      <c r="H86" s="36"/>
      <c r="I86" s="36"/>
      <c r="J86" s="36"/>
      <c r="K86" s="36"/>
    </row>
    <row r="87" spans="1:11" ht="17.25" customHeight="1" x14ac:dyDescent="0.2">
      <c r="A87" s="36">
        <v>80</v>
      </c>
      <c r="B87" s="35"/>
      <c r="C87" s="36"/>
      <c r="D87" s="36"/>
      <c r="E87" s="36"/>
      <c r="F87" s="36"/>
      <c r="G87" s="36"/>
      <c r="H87" s="36"/>
      <c r="I87" s="36"/>
      <c r="J87" s="36"/>
      <c r="K87" s="36"/>
    </row>
  </sheetData>
  <mergeCells count="7">
    <mergeCell ref="K6:K7"/>
    <mergeCell ref="A6:A7"/>
    <mergeCell ref="B6:B7"/>
    <mergeCell ref="C6:E6"/>
    <mergeCell ref="G6:H6"/>
    <mergeCell ref="I6:I7"/>
    <mergeCell ref="J6:J7"/>
  </mergeCells>
  <printOptions horizontalCentered="1"/>
  <pageMargins left="0.11811023622047245" right="0.11811023622047245" top="0.19685039370078741" bottom="0.35433070866141736" header="0.19685039370078741" footer="0.11811023622047245"/>
  <pageSetup paperSize="9" scale="9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rightToLeft="1" workbookViewId="0">
      <selection activeCell="P14" sqref="P14"/>
    </sheetView>
  </sheetViews>
  <sheetFormatPr defaultColWidth="7.625" defaultRowHeight="14.25" x14ac:dyDescent="0.2"/>
  <cols>
    <col min="1" max="1" width="7.125" style="31" customWidth="1"/>
    <col min="2" max="2" width="25.375" style="32" customWidth="1"/>
    <col min="3" max="4" width="6.75" style="31" customWidth="1"/>
    <col min="5" max="5" width="7.625" style="31"/>
    <col min="6" max="7" width="6.75" style="31" customWidth="1"/>
    <col min="8" max="16384" width="7.625" style="31"/>
  </cols>
  <sheetData>
    <row r="1" spans="1:11" ht="18.75" customHeight="1" x14ac:dyDescent="0.2">
      <c r="A1" s="32" t="s">
        <v>34</v>
      </c>
      <c r="B1" s="32">
        <f>'بيانات اساسية'!D2</f>
        <v>0</v>
      </c>
      <c r="I1" s="38" t="s">
        <v>55</v>
      </c>
      <c r="J1" s="39" t="s">
        <v>56</v>
      </c>
      <c r="K1" s="40" t="s">
        <v>57</v>
      </c>
    </row>
    <row r="2" spans="1:11" ht="18.75" customHeight="1" x14ac:dyDescent="0.2">
      <c r="A2" s="32" t="s">
        <v>35</v>
      </c>
      <c r="B2" s="32">
        <f>'بيانات اساسية'!D3</f>
        <v>0</v>
      </c>
      <c r="I2" s="41">
        <f>COUNTIF($I$7:$I$149,"ذكر*")</f>
        <v>0</v>
      </c>
      <c r="J2" s="41">
        <f>COUNTIF($I$7:$I$149,"انثي*")</f>
        <v>0</v>
      </c>
      <c r="K2" s="42">
        <f>I2+J2</f>
        <v>0</v>
      </c>
    </row>
    <row r="3" spans="1:11" ht="18.75" customHeight="1" x14ac:dyDescent="0.2">
      <c r="A3" s="32" t="s">
        <v>48</v>
      </c>
      <c r="B3" s="32" t="str">
        <f>'بيانات اساسية'!D5</f>
        <v>روضة جيل المستقبل</v>
      </c>
      <c r="I3" s="38" t="s">
        <v>58</v>
      </c>
      <c r="J3" s="39" t="s">
        <v>59</v>
      </c>
      <c r="K3" s="40" t="s">
        <v>57</v>
      </c>
    </row>
    <row r="4" spans="1:11" ht="18.75" customHeight="1" x14ac:dyDescent="0.2">
      <c r="A4" s="32"/>
      <c r="B4" s="32" t="s">
        <v>65</v>
      </c>
      <c r="I4" s="41">
        <f>COUNTIF($J$8:$J$49,"مسلم*")</f>
        <v>0</v>
      </c>
      <c r="J4" s="41">
        <f>COUNTIF($J$8:$J$49,"مسيحي*")</f>
        <v>0</v>
      </c>
      <c r="K4" s="42">
        <f>I4+J4</f>
        <v>0</v>
      </c>
    </row>
    <row r="5" spans="1:11" ht="7.5" customHeight="1" x14ac:dyDescent="0.2">
      <c r="A5" s="32"/>
    </row>
    <row r="6" spans="1:11" ht="17.25" customHeight="1" x14ac:dyDescent="0.2">
      <c r="A6" s="73" t="s">
        <v>0</v>
      </c>
      <c r="B6" s="74" t="s">
        <v>1</v>
      </c>
      <c r="C6" s="73" t="s">
        <v>10</v>
      </c>
      <c r="D6" s="73"/>
      <c r="E6" s="73"/>
      <c r="F6" s="37" t="s">
        <v>53</v>
      </c>
      <c r="G6" s="75">
        <f>'بيانات اساسية'!D9</f>
        <v>43739</v>
      </c>
      <c r="H6" s="76"/>
      <c r="I6" s="73" t="s">
        <v>6</v>
      </c>
      <c r="J6" s="73" t="s">
        <v>5</v>
      </c>
      <c r="K6" s="73" t="s">
        <v>54</v>
      </c>
    </row>
    <row r="7" spans="1:11" ht="17.25" customHeight="1" x14ac:dyDescent="0.2">
      <c r="A7" s="73"/>
      <c r="B7" s="74"/>
      <c r="C7" s="36" t="s">
        <v>7</v>
      </c>
      <c r="D7" s="36" t="s">
        <v>8</v>
      </c>
      <c r="E7" s="36" t="s">
        <v>9</v>
      </c>
      <c r="F7" s="36" t="s">
        <v>7</v>
      </c>
      <c r="G7" s="36" t="s">
        <v>8</v>
      </c>
      <c r="H7" s="36" t="s">
        <v>9</v>
      </c>
      <c r="I7" s="73"/>
      <c r="J7" s="73"/>
      <c r="K7" s="73"/>
    </row>
    <row r="8" spans="1:11" ht="17.25" customHeight="1" x14ac:dyDescent="0.2">
      <c r="A8" s="36">
        <v>1</v>
      </c>
      <c r="B8" s="35"/>
      <c r="C8" s="36"/>
      <c r="D8" s="36"/>
      <c r="E8" s="36"/>
      <c r="F8" s="36"/>
      <c r="G8" s="36"/>
      <c r="H8" s="36"/>
      <c r="I8" s="36"/>
      <c r="J8" s="36"/>
      <c r="K8" s="36"/>
    </row>
    <row r="9" spans="1:11" ht="17.25" customHeight="1" x14ac:dyDescent="0.2">
      <c r="A9" s="36">
        <v>2</v>
      </c>
      <c r="B9" s="35"/>
      <c r="C9" s="36"/>
      <c r="D9" s="36"/>
      <c r="E9" s="36"/>
      <c r="F9" s="36"/>
      <c r="G9" s="36"/>
      <c r="H9" s="36"/>
      <c r="I9" s="36"/>
      <c r="J9" s="36"/>
      <c r="K9" s="36"/>
    </row>
    <row r="10" spans="1:11" ht="17.25" customHeight="1" x14ac:dyDescent="0.2">
      <c r="A10" s="36">
        <v>3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</row>
    <row r="11" spans="1:11" ht="17.25" customHeight="1" x14ac:dyDescent="0.2">
      <c r="A11" s="36">
        <v>4</v>
      </c>
      <c r="B11" s="35"/>
      <c r="C11" s="36"/>
      <c r="D11" s="36"/>
      <c r="E11" s="36"/>
      <c r="F11" s="36"/>
      <c r="G11" s="36"/>
      <c r="H11" s="36"/>
      <c r="I11" s="36"/>
      <c r="J11" s="36"/>
      <c r="K11" s="36"/>
    </row>
    <row r="12" spans="1:11" ht="17.25" customHeight="1" x14ac:dyDescent="0.2">
      <c r="A12" s="36">
        <v>5</v>
      </c>
      <c r="B12" s="35"/>
      <c r="C12" s="36"/>
      <c r="D12" s="36"/>
      <c r="E12" s="36"/>
      <c r="F12" s="36"/>
      <c r="G12" s="36"/>
      <c r="H12" s="36"/>
      <c r="I12" s="36"/>
      <c r="J12" s="36"/>
      <c r="K12" s="36"/>
    </row>
    <row r="13" spans="1:11" ht="17.25" customHeight="1" x14ac:dyDescent="0.2">
      <c r="A13" s="36">
        <v>6</v>
      </c>
      <c r="B13" s="35"/>
      <c r="C13" s="36"/>
      <c r="D13" s="36"/>
      <c r="E13" s="36"/>
      <c r="F13" s="36"/>
      <c r="G13" s="36"/>
      <c r="H13" s="36"/>
      <c r="I13" s="36"/>
      <c r="J13" s="36"/>
      <c r="K13" s="36"/>
    </row>
    <row r="14" spans="1:11" ht="17.25" customHeight="1" x14ac:dyDescent="0.2">
      <c r="A14" s="36">
        <v>7</v>
      </c>
      <c r="B14" s="35"/>
      <c r="C14" s="36"/>
      <c r="D14" s="36"/>
      <c r="E14" s="36"/>
      <c r="F14" s="36"/>
      <c r="G14" s="36"/>
      <c r="H14" s="36"/>
      <c r="I14" s="36"/>
      <c r="J14" s="36"/>
      <c r="K14" s="36"/>
    </row>
    <row r="15" spans="1:11" ht="17.25" customHeight="1" x14ac:dyDescent="0.2">
      <c r="A15" s="36">
        <v>8</v>
      </c>
      <c r="B15" s="35"/>
      <c r="C15" s="36"/>
      <c r="D15" s="36"/>
      <c r="E15" s="36"/>
      <c r="F15" s="36"/>
      <c r="G15" s="36"/>
      <c r="H15" s="36"/>
      <c r="I15" s="36"/>
      <c r="J15" s="36"/>
      <c r="K15" s="36"/>
    </row>
    <row r="16" spans="1:11" ht="17.25" customHeight="1" x14ac:dyDescent="0.2">
      <c r="A16" s="36">
        <v>9</v>
      </c>
      <c r="B16" s="35"/>
      <c r="C16" s="36"/>
      <c r="D16" s="36"/>
      <c r="E16" s="36"/>
      <c r="F16" s="36"/>
      <c r="G16" s="36"/>
      <c r="H16" s="36"/>
      <c r="I16" s="36"/>
      <c r="J16" s="36"/>
      <c r="K16" s="36"/>
    </row>
    <row r="17" spans="1:11" ht="17.25" customHeight="1" x14ac:dyDescent="0.2">
      <c r="A17" s="36">
        <v>10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</row>
    <row r="18" spans="1:11" ht="17.25" customHeight="1" x14ac:dyDescent="0.2">
      <c r="A18" s="36">
        <v>11</v>
      </c>
      <c r="B18" s="35"/>
      <c r="C18" s="36"/>
      <c r="D18" s="36"/>
      <c r="E18" s="36"/>
      <c r="F18" s="36"/>
      <c r="G18" s="36"/>
      <c r="H18" s="36"/>
      <c r="I18" s="36"/>
      <c r="J18" s="36"/>
      <c r="K18" s="36"/>
    </row>
    <row r="19" spans="1:11" ht="17.25" customHeight="1" x14ac:dyDescent="0.2">
      <c r="A19" s="36">
        <v>12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</row>
    <row r="20" spans="1:11" ht="17.25" customHeight="1" x14ac:dyDescent="0.2">
      <c r="A20" s="36">
        <v>13</v>
      </c>
      <c r="B20" s="35"/>
      <c r="C20" s="36"/>
      <c r="D20" s="36"/>
      <c r="E20" s="36"/>
      <c r="F20" s="36"/>
      <c r="G20" s="36"/>
      <c r="H20" s="36"/>
      <c r="I20" s="36"/>
      <c r="J20" s="36"/>
      <c r="K20" s="36"/>
    </row>
    <row r="21" spans="1:11" ht="17.25" customHeight="1" x14ac:dyDescent="0.2">
      <c r="A21" s="36">
        <v>14</v>
      </c>
      <c r="B21" s="35"/>
      <c r="C21" s="36"/>
      <c r="D21" s="36"/>
      <c r="E21" s="36"/>
      <c r="F21" s="36"/>
      <c r="G21" s="36"/>
      <c r="H21" s="36"/>
      <c r="I21" s="36"/>
      <c r="J21" s="36"/>
      <c r="K21" s="36"/>
    </row>
    <row r="22" spans="1:11" ht="17.25" customHeight="1" x14ac:dyDescent="0.2">
      <c r="A22" s="36">
        <v>15</v>
      </c>
      <c r="B22" s="35"/>
      <c r="C22" s="36"/>
      <c r="D22" s="36"/>
      <c r="E22" s="36"/>
      <c r="F22" s="36"/>
      <c r="G22" s="36"/>
      <c r="H22" s="36"/>
      <c r="I22" s="36"/>
      <c r="J22" s="36"/>
      <c r="K22" s="36"/>
    </row>
    <row r="23" spans="1:11" ht="17.25" customHeight="1" x14ac:dyDescent="0.2">
      <c r="A23" s="36">
        <v>16</v>
      </c>
      <c r="B23" s="35"/>
      <c r="C23" s="36"/>
      <c r="D23" s="36"/>
      <c r="E23" s="36"/>
      <c r="F23" s="36"/>
      <c r="G23" s="36"/>
      <c r="H23" s="36"/>
      <c r="I23" s="36"/>
      <c r="J23" s="36"/>
      <c r="K23" s="36"/>
    </row>
    <row r="24" spans="1:11" ht="17.25" customHeight="1" x14ac:dyDescent="0.2">
      <c r="A24" s="36">
        <v>17</v>
      </c>
      <c r="B24" s="35"/>
      <c r="C24" s="36"/>
      <c r="D24" s="36"/>
      <c r="E24" s="36"/>
      <c r="F24" s="36"/>
      <c r="G24" s="36"/>
      <c r="H24" s="36"/>
      <c r="I24" s="36"/>
      <c r="J24" s="36"/>
      <c r="K24" s="36"/>
    </row>
    <row r="25" spans="1:11" ht="17.25" customHeight="1" x14ac:dyDescent="0.2">
      <c r="A25" s="36">
        <v>18</v>
      </c>
      <c r="B25" s="35"/>
      <c r="C25" s="36"/>
      <c r="D25" s="36"/>
      <c r="E25" s="36"/>
      <c r="F25" s="36"/>
      <c r="G25" s="36"/>
      <c r="H25" s="36"/>
      <c r="I25" s="36"/>
      <c r="J25" s="36"/>
      <c r="K25" s="36"/>
    </row>
    <row r="26" spans="1:11" ht="17.25" customHeight="1" x14ac:dyDescent="0.2">
      <c r="A26" s="36">
        <v>19</v>
      </c>
      <c r="B26" s="35"/>
      <c r="C26" s="36"/>
      <c r="D26" s="36"/>
      <c r="E26" s="36"/>
      <c r="F26" s="36"/>
      <c r="G26" s="36"/>
      <c r="H26" s="36"/>
      <c r="I26" s="36"/>
      <c r="J26" s="36"/>
      <c r="K26" s="36"/>
    </row>
    <row r="27" spans="1:11" ht="17.25" customHeight="1" x14ac:dyDescent="0.2">
      <c r="A27" s="36">
        <v>20</v>
      </c>
      <c r="B27" s="35"/>
      <c r="C27" s="36"/>
      <c r="D27" s="36"/>
      <c r="E27" s="36"/>
      <c r="F27" s="36"/>
      <c r="G27" s="36"/>
      <c r="H27" s="36"/>
      <c r="I27" s="36"/>
      <c r="J27" s="36"/>
      <c r="K27" s="36"/>
    </row>
    <row r="28" spans="1:11" ht="17.25" customHeight="1" x14ac:dyDescent="0.2">
      <c r="A28" s="36">
        <v>21</v>
      </c>
      <c r="B28" s="35"/>
      <c r="C28" s="36"/>
      <c r="D28" s="36"/>
      <c r="E28" s="36"/>
      <c r="F28" s="36"/>
      <c r="G28" s="36"/>
      <c r="H28" s="36"/>
      <c r="I28" s="36"/>
      <c r="J28" s="36"/>
      <c r="K28" s="36"/>
    </row>
    <row r="29" spans="1:11" ht="17.25" customHeight="1" x14ac:dyDescent="0.2">
      <c r="A29" s="36">
        <v>22</v>
      </c>
      <c r="B29" s="35"/>
      <c r="C29" s="36"/>
      <c r="D29" s="36"/>
      <c r="E29" s="36"/>
      <c r="F29" s="36"/>
      <c r="G29" s="36"/>
      <c r="H29" s="36"/>
      <c r="I29" s="36"/>
      <c r="J29" s="36"/>
      <c r="K29" s="36"/>
    </row>
    <row r="30" spans="1:11" ht="17.25" customHeight="1" x14ac:dyDescent="0.2">
      <c r="A30" s="36">
        <v>23</v>
      </c>
      <c r="B30" s="35"/>
      <c r="C30" s="36"/>
      <c r="D30" s="36"/>
      <c r="E30" s="36"/>
      <c r="F30" s="36"/>
      <c r="G30" s="36"/>
      <c r="H30" s="36"/>
      <c r="I30" s="36"/>
      <c r="J30" s="36"/>
      <c r="K30" s="36"/>
    </row>
    <row r="31" spans="1:11" ht="17.25" customHeight="1" x14ac:dyDescent="0.2">
      <c r="A31" s="36">
        <v>24</v>
      </c>
      <c r="B31" s="35"/>
      <c r="C31" s="36"/>
      <c r="D31" s="36"/>
      <c r="E31" s="36"/>
      <c r="F31" s="36"/>
      <c r="G31" s="36"/>
      <c r="H31" s="36"/>
      <c r="I31" s="36"/>
      <c r="J31" s="36"/>
      <c r="K31" s="36"/>
    </row>
    <row r="32" spans="1:11" ht="17.25" customHeight="1" x14ac:dyDescent="0.2">
      <c r="A32" s="36">
        <v>25</v>
      </c>
      <c r="B32" s="35"/>
      <c r="C32" s="36"/>
      <c r="D32" s="36"/>
      <c r="E32" s="36"/>
      <c r="F32" s="36"/>
      <c r="G32" s="36"/>
      <c r="H32" s="36"/>
      <c r="I32" s="36"/>
      <c r="J32" s="36"/>
      <c r="K32" s="36"/>
    </row>
    <row r="33" spans="1:11" ht="17.25" customHeight="1" x14ac:dyDescent="0.2">
      <c r="A33" s="36">
        <v>26</v>
      </c>
      <c r="B33" s="35"/>
      <c r="C33" s="36"/>
      <c r="D33" s="36"/>
      <c r="E33" s="36"/>
      <c r="F33" s="36"/>
      <c r="G33" s="36"/>
      <c r="H33" s="36"/>
      <c r="I33" s="36"/>
      <c r="J33" s="36"/>
      <c r="K33" s="36"/>
    </row>
    <row r="34" spans="1:11" ht="17.25" customHeight="1" x14ac:dyDescent="0.2">
      <c r="A34" s="36">
        <v>27</v>
      </c>
      <c r="B34" s="35"/>
      <c r="C34" s="36"/>
      <c r="D34" s="36"/>
      <c r="E34" s="36"/>
      <c r="F34" s="36"/>
      <c r="G34" s="36"/>
      <c r="H34" s="36"/>
      <c r="I34" s="36"/>
      <c r="J34" s="36"/>
      <c r="K34" s="36"/>
    </row>
    <row r="35" spans="1:11" ht="17.25" customHeight="1" x14ac:dyDescent="0.2">
      <c r="A35" s="36">
        <v>28</v>
      </c>
      <c r="B35" s="35"/>
      <c r="C35" s="36"/>
      <c r="D35" s="36"/>
      <c r="E35" s="36"/>
      <c r="F35" s="36"/>
      <c r="G35" s="36"/>
      <c r="H35" s="36"/>
      <c r="I35" s="36"/>
      <c r="J35" s="36"/>
      <c r="K35" s="36"/>
    </row>
    <row r="36" spans="1:11" ht="17.25" customHeight="1" x14ac:dyDescent="0.2">
      <c r="A36" s="36">
        <v>29</v>
      </c>
      <c r="B36" s="35"/>
      <c r="C36" s="36"/>
      <c r="D36" s="36"/>
      <c r="E36" s="36"/>
      <c r="F36" s="36"/>
      <c r="G36" s="36"/>
      <c r="H36" s="36"/>
      <c r="I36" s="36"/>
      <c r="J36" s="36"/>
      <c r="K36" s="36"/>
    </row>
    <row r="37" spans="1:11" ht="17.25" customHeight="1" x14ac:dyDescent="0.2">
      <c r="A37" s="36">
        <v>30</v>
      </c>
      <c r="B37" s="35"/>
      <c r="C37" s="36"/>
      <c r="D37" s="36"/>
      <c r="E37" s="36"/>
      <c r="F37" s="36"/>
      <c r="G37" s="36"/>
      <c r="H37" s="36"/>
      <c r="I37" s="36"/>
      <c r="J37" s="36"/>
      <c r="K37" s="36"/>
    </row>
    <row r="38" spans="1:11" ht="17.25" customHeight="1" x14ac:dyDescent="0.2">
      <c r="A38" s="36">
        <v>31</v>
      </c>
      <c r="B38" s="35"/>
      <c r="C38" s="36"/>
      <c r="D38" s="36"/>
      <c r="E38" s="36"/>
      <c r="F38" s="36"/>
      <c r="G38" s="36"/>
      <c r="H38" s="36"/>
      <c r="I38" s="36"/>
      <c r="J38" s="36"/>
      <c r="K38" s="36"/>
    </row>
    <row r="39" spans="1:11" ht="17.25" customHeight="1" x14ac:dyDescent="0.2">
      <c r="A39" s="36">
        <v>32</v>
      </c>
      <c r="B39" s="35"/>
      <c r="C39" s="36"/>
      <c r="D39" s="36"/>
      <c r="E39" s="36"/>
      <c r="F39" s="36"/>
      <c r="G39" s="36"/>
      <c r="H39" s="36"/>
      <c r="I39" s="36"/>
      <c r="J39" s="36"/>
      <c r="K39" s="36"/>
    </row>
    <row r="40" spans="1:11" ht="17.25" customHeight="1" x14ac:dyDescent="0.2">
      <c r="A40" s="36">
        <v>33</v>
      </c>
      <c r="B40" s="35"/>
      <c r="C40" s="36"/>
      <c r="D40" s="36"/>
      <c r="E40" s="36"/>
      <c r="F40" s="36"/>
      <c r="G40" s="36"/>
      <c r="H40" s="36"/>
      <c r="I40" s="36"/>
      <c r="J40" s="36"/>
      <c r="K40" s="36"/>
    </row>
    <row r="41" spans="1:11" ht="17.25" customHeight="1" x14ac:dyDescent="0.2">
      <c r="A41" s="36">
        <v>34</v>
      </c>
      <c r="B41" s="35"/>
      <c r="C41" s="36"/>
      <c r="D41" s="36"/>
      <c r="E41" s="36"/>
      <c r="F41" s="36"/>
      <c r="G41" s="36"/>
      <c r="H41" s="36"/>
      <c r="I41" s="36"/>
      <c r="J41" s="36"/>
      <c r="K41" s="36"/>
    </row>
    <row r="42" spans="1:11" ht="17.25" customHeight="1" x14ac:dyDescent="0.2">
      <c r="A42" s="36">
        <v>35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</row>
    <row r="43" spans="1:11" ht="17.25" customHeight="1" x14ac:dyDescent="0.2">
      <c r="A43" s="36">
        <v>36</v>
      </c>
      <c r="B43" s="35"/>
      <c r="C43" s="36"/>
      <c r="D43" s="36"/>
      <c r="E43" s="36"/>
      <c r="F43" s="36"/>
      <c r="G43" s="36"/>
      <c r="H43" s="36"/>
      <c r="I43" s="36"/>
      <c r="J43" s="36"/>
      <c r="K43" s="36"/>
    </row>
    <row r="44" spans="1:11" ht="17.25" customHeight="1" x14ac:dyDescent="0.2">
      <c r="A44" s="36">
        <v>37</v>
      </c>
      <c r="B44" s="35"/>
      <c r="C44" s="36"/>
      <c r="D44" s="36"/>
      <c r="E44" s="36"/>
      <c r="F44" s="36"/>
      <c r="G44" s="36"/>
      <c r="H44" s="36"/>
      <c r="I44" s="36"/>
      <c r="J44" s="36"/>
      <c r="K44" s="36"/>
    </row>
    <row r="45" spans="1:11" ht="17.25" customHeight="1" x14ac:dyDescent="0.2">
      <c r="A45" s="36">
        <v>38</v>
      </c>
      <c r="B45" s="35"/>
      <c r="C45" s="36"/>
      <c r="D45" s="36"/>
      <c r="E45" s="36"/>
      <c r="F45" s="36"/>
      <c r="G45" s="36"/>
      <c r="H45" s="36"/>
      <c r="I45" s="36"/>
      <c r="J45" s="36"/>
      <c r="K45" s="36"/>
    </row>
    <row r="46" spans="1:11" ht="17.25" customHeight="1" x14ac:dyDescent="0.2">
      <c r="A46" s="36">
        <v>39</v>
      </c>
      <c r="B46" s="35"/>
      <c r="C46" s="36"/>
      <c r="D46" s="36"/>
      <c r="E46" s="36"/>
      <c r="F46" s="36"/>
      <c r="G46" s="36"/>
      <c r="H46" s="36"/>
      <c r="I46" s="36"/>
      <c r="J46" s="36"/>
      <c r="K46" s="36"/>
    </row>
    <row r="47" spans="1:11" ht="17.25" customHeight="1" x14ac:dyDescent="0.2">
      <c r="A47" s="36">
        <v>40</v>
      </c>
      <c r="B47" s="35"/>
      <c r="C47" s="36"/>
      <c r="D47" s="36"/>
      <c r="E47" s="36"/>
      <c r="F47" s="36"/>
      <c r="G47" s="36"/>
      <c r="H47" s="36"/>
      <c r="I47" s="36"/>
      <c r="J47" s="36"/>
      <c r="K47" s="36"/>
    </row>
    <row r="48" spans="1:11" ht="17.25" customHeight="1" x14ac:dyDescent="0.2">
      <c r="A48" s="36">
        <v>41</v>
      </c>
      <c r="B48" s="35"/>
      <c r="C48" s="36"/>
      <c r="D48" s="36"/>
      <c r="E48" s="36"/>
      <c r="F48" s="36"/>
      <c r="G48" s="36"/>
      <c r="H48" s="36"/>
      <c r="I48" s="36"/>
      <c r="J48" s="36"/>
      <c r="K48" s="36"/>
    </row>
    <row r="49" spans="1:11" ht="17.25" customHeight="1" x14ac:dyDescent="0.2">
      <c r="A49" s="36">
        <v>42</v>
      </c>
      <c r="B49" s="35"/>
      <c r="C49" s="36"/>
      <c r="D49" s="36"/>
      <c r="E49" s="36"/>
      <c r="F49" s="36"/>
      <c r="G49" s="36"/>
      <c r="H49" s="36"/>
      <c r="I49" s="36"/>
      <c r="J49" s="36"/>
      <c r="K49" s="36"/>
    </row>
    <row r="50" spans="1:11" ht="17.25" customHeight="1" x14ac:dyDescent="0.2">
      <c r="A50" s="36">
        <v>43</v>
      </c>
      <c r="B50" s="35"/>
      <c r="C50" s="36"/>
      <c r="D50" s="36"/>
      <c r="E50" s="36"/>
      <c r="F50" s="36"/>
      <c r="G50" s="36"/>
      <c r="H50" s="36"/>
      <c r="I50" s="36"/>
      <c r="J50" s="36"/>
      <c r="K50" s="36"/>
    </row>
    <row r="51" spans="1:11" ht="17.25" customHeight="1" x14ac:dyDescent="0.2">
      <c r="A51" s="36">
        <v>44</v>
      </c>
      <c r="B51" s="35"/>
      <c r="C51" s="36"/>
      <c r="D51" s="36"/>
      <c r="E51" s="36"/>
      <c r="F51" s="36"/>
      <c r="G51" s="36"/>
      <c r="H51" s="36"/>
      <c r="I51" s="36"/>
      <c r="J51" s="36"/>
      <c r="K51" s="36"/>
    </row>
    <row r="52" spans="1:11" ht="17.25" customHeight="1" x14ac:dyDescent="0.2">
      <c r="A52" s="36">
        <v>45</v>
      </c>
      <c r="B52" s="35"/>
      <c r="C52" s="36"/>
      <c r="D52" s="36"/>
      <c r="E52" s="36"/>
      <c r="F52" s="36"/>
      <c r="G52" s="36"/>
      <c r="H52" s="36"/>
      <c r="I52" s="36"/>
      <c r="J52" s="36"/>
      <c r="K52" s="36"/>
    </row>
    <row r="53" spans="1:11" ht="17.25" customHeight="1" x14ac:dyDescent="0.2">
      <c r="A53" s="36">
        <v>46</v>
      </c>
      <c r="B53" s="35"/>
      <c r="C53" s="36"/>
      <c r="D53" s="36"/>
      <c r="E53" s="36"/>
      <c r="F53" s="36"/>
      <c r="G53" s="36"/>
      <c r="H53" s="36"/>
      <c r="I53" s="36"/>
      <c r="J53" s="36"/>
      <c r="K53" s="36"/>
    </row>
    <row r="54" spans="1:11" ht="17.25" customHeight="1" x14ac:dyDescent="0.2">
      <c r="A54" s="36">
        <v>47</v>
      </c>
      <c r="B54" s="35"/>
      <c r="C54" s="36"/>
      <c r="D54" s="36"/>
      <c r="E54" s="36"/>
      <c r="F54" s="36"/>
      <c r="G54" s="36"/>
      <c r="H54" s="36"/>
      <c r="I54" s="36"/>
      <c r="J54" s="36"/>
      <c r="K54" s="36"/>
    </row>
    <row r="55" spans="1:11" ht="17.25" customHeight="1" x14ac:dyDescent="0.2">
      <c r="A55" s="36">
        <v>48</v>
      </c>
      <c r="B55" s="35"/>
      <c r="C55" s="36"/>
      <c r="D55" s="36"/>
      <c r="E55" s="36"/>
      <c r="F55" s="36"/>
      <c r="G55" s="36"/>
      <c r="H55" s="36"/>
      <c r="I55" s="36"/>
      <c r="J55" s="36"/>
      <c r="K55" s="36"/>
    </row>
    <row r="56" spans="1:11" ht="17.25" customHeight="1" x14ac:dyDescent="0.2">
      <c r="A56" s="36">
        <v>49</v>
      </c>
      <c r="B56" s="35"/>
      <c r="C56" s="36"/>
      <c r="D56" s="36"/>
      <c r="E56" s="36"/>
      <c r="F56" s="36"/>
      <c r="G56" s="36"/>
      <c r="H56" s="36"/>
      <c r="I56" s="36"/>
      <c r="J56" s="36"/>
      <c r="K56" s="36"/>
    </row>
    <row r="57" spans="1:11" ht="17.25" customHeight="1" x14ac:dyDescent="0.2">
      <c r="A57" s="36">
        <v>50</v>
      </c>
      <c r="B57" s="35"/>
      <c r="C57" s="36"/>
      <c r="D57" s="36"/>
      <c r="E57" s="36"/>
      <c r="F57" s="36"/>
      <c r="G57" s="36"/>
      <c r="H57" s="36"/>
      <c r="I57" s="36"/>
      <c r="J57" s="36"/>
      <c r="K57" s="36"/>
    </row>
    <row r="58" spans="1:11" ht="17.25" customHeight="1" x14ac:dyDescent="0.2">
      <c r="A58" s="36">
        <v>51</v>
      </c>
      <c r="B58" s="35"/>
      <c r="C58" s="36"/>
      <c r="D58" s="36"/>
      <c r="E58" s="36"/>
      <c r="F58" s="36"/>
      <c r="G58" s="36"/>
      <c r="H58" s="36"/>
      <c r="I58" s="36"/>
      <c r="J58" s="36"/>
      <c r="K58" s="36"/>
    </row>
    <row r="59" spans="1:11" ht="17.25" customHeight="1" x14ac:dyDescent="0.2">
      <c r="A59" s="36">
        <v>52</v>
      </c>
      <c r="B59" s="35"/>
      <c r="C59" s="36"/>
      <c r="D59" s="36"/>
      <c r="E59" s="36"/>
      <c r="F59" s="36"/>
      <c r="G59" s="36"/>
      <c r="H59" s="36"/>
      <c r="I59" s="36"/>
      <c r="J59" s="36"/>
      <c r="K59" s="36"/>
    </row>
    <row r="60" spans="1:11" ht="17.25" customHeight="1" x14ac:dyDescent="0.2">
      <c r="A60" s="36">
        <v>53</v>
      </c>
      <c r="B60" s="35"/>
      <c r="C60" s="36"/>
      <c r="D60" s="36"/>
      <c r="E60" s="36"/>
      <c r="F60" s="36"/>
      <c r="G60" s="36"/>
      <c r="H60" s="36"/>
      <c r="I60" s="36"/>
      <c r="J60" s="36"/>
      <c r="K60" s="36"/>
    </row>
    <row r="61" spans="1:11" ht="17.25" customHeight="1" x14ac:dyDescent="0.2">
      <c r="A61" s="36">
        <v>54</v>
      </c>
      <c r="B61" s="35"/>
      <c r="C61" s="36"/>
      <c r="D61" s="36"/>
      <c r="E61" s="36"/>
      <c r="F61" s="36"/>
      <c r="G61" s="36"/>
      <c r="H61" s="36"/>
      <c r="I61" s="36"/>
      <c r="J61" s="36"/>
      <c r="K61" s="36"/>
    </row>
    <row r="62" spans="1:11" ht="17.25" customHeight="1" x14ac:dyDescent="0.2">
      <c r="A62" s="36">
        <v>55</v>
      </c>
      <c r="B62" s="35"/>
      <c r="C62" s="36"/>
      <c r="D62" s="36"/>
      <c r="E62" s="36"/>
      <c r="F62" s="36"/>
      <c r="G62" s="36"/>
      <c r="H62" s="36"/>
      <c r="I62" s="36"/>
      <c r="J62" s="36"/>
      <c r="K62" s="36"/>
    </row>
    <row r="63" spans="1:11" ht="17.25" customHeight="1" x14ac:dyDescent="0.2">
      <c r="A63" s="36">
        <v>56</v>
      </c>
      <c r="B63" s="35"/>
      <c r="C63" s="36"/>
      <c r="D63" s="36"/>
      <c r="E63" s="36"/>
      <c r="F63" s="36"/>
      <c r="G63" s="36"/>
      <c r="H63" s="36"/>
      <c r="I63" s="36"/>
      <c r="J63" s="36"/>
      <c r="K63" s="36"/>
    </row>
    <row r="64" spans="1:11" ht="17.25" customHeight="1" x14ac:dyDescent="0.2">
      <c r="A64" s="36">
        <v>57</v>
      </c>
      <c r="B64" s="35"/>
      <c r="C64" s="36"/>
      <c r="D64" s="36"/>
      <c r="E64" s="36"/>
      <c r="F64" s="36"/>
      <c r="G64" s="36"/>
      <c r="H64" s="36"/>
      <c r="I64" s="36"/>
      <c r="J64" s="36"/>
      <c r="K64" s="36"/>
    </row>
    <row r="65" spans="1:11" ht="17.25" customHeight="1" x14ac:dyDescent="0.2">
      <c r="A65" s="36">
        <v>58</v>
      </c>
      <c r="B65" s="35"/>
      <c r="C65" s="36"/>
      <c r="D65" s="36"/>
      <c r="E65" s="36"/>
      <c r="F65" s="36"/>
      <c r="G65" s="36"/>
      <c r="H65" s="36"/>
      <c r="I65" s="36"/>
      <c r="J65" s="36"/>
      <c r="K65" s="36"/>
    </row>
    <row r="66" spans="1:11" ht="17.25" customHeight="1" x14ac:dyDescent="0.2">
      <c r="A66" s="36">
        <v>59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</row>
    <row r="67" spans="1:11" ht="17.25" customHeight="1" x14ac:dyDescent="0.2">
      <c r="A67" s="36">
        <v>60</v>
      </c>
      <c r="B67" s="35"/>
      <c r="C67" s="36"/>
      <c r="D67" s="36"/>
      <c r="E67" s="36"/>
      <c r="F67" s="36"/>
      <c r="G67" s="36"/>
      <c r="H67" s="36"/>
      <c r="I67" s="36"/>
      <c r="J67" s="36"/>
      <c r="K67" s="36"/>
    </row>
    <row r="68" spans="1:11" ht="17.25" customHeight="1" x14ac:dyDescent="0.2">
      <c r="A68" s="36">
        <v>61</v>
      </c>
      <c r="B68" s="35"/>
      <c r="C68" s="36"/>
      <c r="D68" s="36"/>
      <c r="E68" s="36"/>
      <c r="F68" s="36"/>
      <c r="G68" s="36"/>
      <c r="H68" s="36"/>
      <c r="I68" s="36"/>
      <c r="J68" s="36"/>
      <c r="K68" s="36"/>
    </row>
    <row r="69" spans="1:11" ht="17.25" customHeight="1" x14ac:dyDescent="0.2">
      <c r="A69" s="36">
        <v>62</v>
      </c>
      <c r="B69" s="35"/>
      <c r="C69" s="36"/>
      <c r="D69" s="36"/>
      <c r="E69" s="36"/>
      <c r="F69" s="36"/>
      <c r="G69" s="36"/>
      <c r="H69" s="36"/>
      <c r="I69" s="36"/>
      <c r="J69" s="36"/>
      <c r="K69" s="36"/>
    </row>
    <row r="70" spans="1:11" ht="17.25" customHeight="1" x14ac:dyDescent="0.2">
      <c r="A70" s="36">
        <v>63</v>
      </c>
      <c r="B70" s="35"/>
      <c r="C70" s="36"/>
      <c r="D70" s="36"/>
      <c r="E70" s="36"/>
      <c r="F70" s="36"/>
      <c r="G70" s="36"/>
      <c r="H70" s="36"/>
      <c r="I70" s="36"/>
      <c r="J70" s="36"/>
      <c r="K70" s="36"/>
    </row>
    <row r="71" spans="1:11" ht="17.25" customHeight="1" x14ac:dyDescent="0.2">
      <c r="A71" s="36">
        <v>64</v>
      </c>
      <c r="B71" s="35"/>
      <c r="C71" s="36"/>
      <c r="D71" s="36"/>
      <c r="E71" s="36"/>
      <c r="F71" s="36"/>
      <c r="G71" s="36"/>
      <c r="H71" s="36"/>
      <c r="I71" s="36"/>
      <c r="J71" s="36"/>
      <c r="K71" s="36"/>
    </row>
    <row r="72" spans="1:11" ht="17.25" customHeight="1" x14ac:dyDescent="0.2">
      <c r="A72" s="36">
        <v>65</v>
      </c>
      <c r="B72" s="35"/>
      <c r="C72" s="36"/>
      <c r="D72" s="36"/>
      <c r="E72" s="36"/>
      <c r="F72" s="36"/>
      <c r="G72" s="36"/>
      <c r="H72" s="36"/>
      <c r="I72" s="36"/>
      <c r="J72" s="36"/>
      <c r="K72" s="36"/>
    </row>
    <row r="73" spans="1:11" ht="17.25" customHeight="1" x14ac:dyDescent="0.2">
      <c r="A73" s="36">
        <v>66</v>
      </c>
      <c r="B73" s="35"/>
      <c r="C73" s="36"/>
      <c r="D73" s="36"/>
      <c r="E73" s="36"/>
      <c r="F73" s="36"/>
      <c r="G73" s="36"/>
      <c r="H73" s="36"/>
      <c r="I73" s="36"/>
      <c r="J73" s="36"/>
      <c r="K73" s="36"/>
    </row>
    <row r="74" spans="1:11" ht="17.25" customHeight="1" x14ac:dyDescent="0.2">
      <c r="A74" s="36">
        <v>67</v>
      </c>
      <c r="B74" s="35"/>
      <c r="C74" s="36"/>
      <c r="D74" s="36"/>
      <c r="E74" s="36"/>
      <c r="F74" s="36"/>
      <c r="G74" s="36"/>
      <c r="H74" s="36"/>
      <c r="I74" s="36"/>
      <c r="J74" s="36"/>
      <c r="K74" s="36"/>
    </row>
    <row r="75" spans="1:11" ht="17.25" customHeight="1" x14ac:dyDescent="0.2">
      <c r="A75" s="36">
        <v>68</v>
      </c>
      <c r="B75" s="35"/>
      <c r="C75" s="36"/>
      <c r="D75" s="36"/>
      <c r="E75" s="36"/>
      <c r="F75" s="36"/>
      <c r="G75" s="36"/>
      <c r="H75" s="36"/>
      <c r="I75" s="36"/>
      <c r="J75" s="36"/>
      <c r="K75" s="36"/>
    </row>
    <row r="76" spans="1:11" ht="17.25" customHeight="1" x14ac:dyDescent="0.2">
      <c r="A76" s="36">
        <v>69</v>
      </c>
      <c r="B76" s="35"/>
      <c r="C76" s="36"/>
      <c r="D76" s="36"/>
      <c r="E76" s="36"/>
      <c r="F76" s="36"/>
      <c r="G76" s="36"/>
      <c r="H76" s="36"/>
      <c r="I76" s="36"/>
      <c r="J76" s="36"/>
      <c r="K76" s="36"/>
    </row>
    <row r="77" spans="1:11" ht="17.25" customHeight="1" x14ac:dyDescent="0.2">
      <c r="A77" s="36">
        <v>70</v>
      </c>
      <c r="B77" s="35"/>
      <c r="C77" s="36"/>
      <c r="D77" s="36"/>
      <c r="E77" s="36"/>
      <c r="F77" s="36"/>
      <c r="G77" s="36"/>
      <c r="H77" s="36"/>
      <c r="I77" s="36"/>
      <c r="J77" s="36"/>
      <c r="K77" s="36"/>
    </row>
    <row r="78" spans="1:11" ht="17.25" customHeight="1" x14ac:dyDescent="0.2">
      <c r="A78" s="36">
        <v>71</v>
      </c>
      <c r="B78" s="35"/>
      <c r="C78" s="36"/>
      <c r="D78" s="36"/>
      <c r="E78" s="36"/>
      <c r="F78" s="36"/>
      <c r="G78" s="36"/>
      <c r="H78" s="36"/>
      <c r="I78" s="36"/>
      <c r="J78" s="36"/>
      <c r="K78" s="36"/>
    </row>
    <row r="79" spans="1:11" ht="17.25" customHeight="1" x14ac:dyDescent="0.2">
      <c r="A79" s="36">
        <v>72</v>
      </c>
      <c r="B79" s="35"/>
      <c r="C79" s="36"/>
      <c r="D79" s="36"/>
      <c r="E79" s="36"/>
      <c r="F79" s="36"/>
      <c r="G79" s="36"/>
      <c r="H79" s="36"/>
      <c r="I79" s="36"/>
      <c r="J79" s="36"/>
      <c r="K79" s="36"/>
    </row>
    <row r="80" spans="1:11" ht="17.25" customHeight="1" x14ac:dyDescent="0.2">
      <c r="A80" s="36">
        <v>73</v>
      </c>
      <c r="B80" s="35"/>
      <c r="C80" s="36"/>
      <c r="D80" s="36"/>
      <c r="E80" s="36"/>
      <c r="F80" s="36"/>
      <c r="G80" s="36"/>
      <c r="H80" s="36"/>
      <c r="I80" s="36"/>
      <c r="J80" s="36"/>
      <c r="K80" s="36"/>
    </row>
    <row r="81" spans="1:11" ht="17.25" customHeight="1" x14ac:dyDescent="0.2">
      <c r="A81" s="36">
        <v>74</v>
      </c>
      <c r="B81" s="35"/>
      <c r="C81" s="36"/>
      <c r="D81" s="36"/>
      <c r="E81" s="36"/>
      <c r="F81" s="36"/>
      <c r="G81" s="36"/>
      <c r="H81" s="36"/>
      <c r="I81" s="36"/>
      <c r="J81" s="36"/>
      <c r="K81" s="36"/>
    </row>
    <row r="82" spans="1:11" ht="17.25" customHeight="1" x14ac:dyDescent="0.2">
      <c r="A82" s="36">
        <v>75</v>
      </c>
      <c r="B82" s="35"/>
      <c r="C82" s="36"/>
      <c r="D82" s="36"/>
      <c r="E82" s="36"/>
      <c r="F82" s="36"/>
      <c r="G82" s="36"/>
      <c r="H82" s="36"/>
      <c r="I82" s="36"/>
      <c r="J82" s="36"/>
      <c r="K82" s="36"/>
    </row>
    <row r="83" spans="1:11" ht="17.25" customHeight="1" x14ac:dyDescent="0.2">
      <c r="A83" s="36">
        <v>76</v>
      </c>
      <c r="B83" s="35"/>
      <c r="C83" s="36"/>
      <c r="D83" s="36"/>
      <c r="E83" s="36"/>
      <c r="F83" s="36"/>
      <c r="G83" s="36"/>
      <c r="H83" s="36"/>
      <c r="I83" s="36"/>
      <c r="J83" s="36"/>
      <c r="K83" s="36"/>
    </row>
    <row r="84" spans="1:11" ht="17.25" customHeight="1" x14ac:dyDescent="0.2">
      <c r="A84" s="36">
        <v>77</v>
      </c>
      <c r="B84" s="35"/>
      <c r="C84" s="36"/>
      <c r="D84" s="36"/>
      <c r="E84" s="36"/>
      <c r="F84" s="36"/>
      <c r="G84" s="36"/>
      <c r="H84" s="36"/>
      <c r="I84" s="36"/>
      <c r="J84" s="36"/>
      <c r="K84" s="36"/>
    </row>
    <row r="85" spans="1:11" ht="17.25" customHeight="1" x14ac:dyDescent="0.2">
      <c r="A85" s="36">
        <v>78</v>
      </c>
      <c r="B85" s="35"/>
      <c r="C85" s="36"/>
      <c r="D85" s="36"/>
      <c r="E85" s="36"/>
      <c r="F85" s="36"/>
      <c r="G85" s="36"/>
      <c r="H85" s="36"/>
      <c r="I85" s="36"/>
      <c r="J85" s="36"/>
      <c r="K85" s="36"/>
    </row>
    <row r="86" spans="1:11" ht="17.25" customHeight="1" x14ac:dyDescent="0.2">
      <c r="A86" s="36">
        <v>79</v>
      </c>
      <c r="B86" s="35"/>
      <c r="C86" s="36"/>
      <c r="D86" s="36"/>
      <c r="E86" s="36"/>
      <c r="F86" s="36"/>
      <c r="G86" s="36"/>
      <c r="H86" s="36"/>
      <c r="I86" s="36"/>
      <c r="J86" s="36"/>
      <c r="K86" s="36"/>
    </row>
    <row r="87" spans="1:11" ht="17.25" customHeight="1" x14ac:dyDescent="0.2">
      <c r="A87" s="36">
        <v>80</v>
      </c>
      <c r="B87" s="35"/>
      <c r="C87" s="36"/>
      <c r="D87" s="36"/>
      <c r="E87" s="36"/>
      <c r="F87" s="36"/>
      <c r="G87" s="36"/>
      <c r="H87" s="36"/>
      <c r="I87" s="36"/>
      <c r="J87" s="36"/>
      <c r="K87" s="36"/>
    </row>
  </sheetData>
  <mergeCells count="7">
    <mergeCell ref="K6:K7"/>
    <mergeCell ref="A6:A7"/>
    <mergeCell ref="B6:B7"/>
    <mergeCell ref="C6:E6"/>
    <mergeCell ref="G6:H6"/>
    <mergeCell ref="I6:I7"/>
    <mergeCell ref="J6:J7"/>
  </mergeCells>
  <printOptions horizontalCentered="1"/>
  <pageMargins left="0.11811023622047245" right="0.11811023622047245" top="0.19685039370078741" bottom="0.35433070866141736" header="0.19685039370078741" footer="0.11811023622047245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9</vt:i4>
      </vt:variant>
    </vt:vector>
  </HeadingPairs>
  <TitlesOfParts>
    <vt:vector size="9" baseType="lpstr">
      <vt:lpstr>بيانات اساسية</vt:lpstr>
      <vt:lpstr>بيانات المتقدمين</vt:lpstr>
      <vt:lpstr>الخلاصة</vt:lpstr>
      <vt:lpstr>قاعة البراعم</vt:lpstr>
      <vt:lpstr>قاعة طيور الجنة</vt:lpstr>
      <vt:lpstr>قاعة عالم سمسم</vt:lpstr>
      <vt:lpstr>قاعة الورود</vt:lpstr>
      <vt:lpstr>قاعة جيل المستقبل</vt:lpstr>
      <vt:lpstr>قاعة الفراشات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M.A.S tech</cp:lastModifiedBy>
  <cp:lastPrinted>2019-04-07T10:15:13Z</cp:lastPrinted>
  <dcterms:created xsi:type="dcterms:W3CDTF">2019-04-07T07:53:26Z</dcterms:created>
  <dcterms:modified xsi:type="dcterms:W3CDTF">2019-04-08T03:49:15Z</dcterms:modified>
</cp:coreProperties>
</file>