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ورقة2" sheetId="1" r:id="rId1"/>
  </sheets>
  <calcPr calcId="144525"/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C24" i="1" s="1"/>
  <c r="B24" i="1" s="1"/>
  <c r="C22" i="1"/>
  <c r="D13" i="1"/>
  <c r="E12" i="1"/>
  <c r="D12" i="1"/>
  <c r="D11" i="1"/>
  <c r="E10" i="1"/>
  <c r="D10" i="1"/>
  <c r="D9" i="1"/>
  <c r="E8" i="1"/>
  <c r="C25" i="1" s="1"/>
  <c r="B25" i="1" s="1"/>
  <c r="D8" i="1"/>
  <c r="D7" i="1"/>
  <c r="E6" i="1"/>
  <c r="D6" i="1"/>
  <c r="D5" i="1"/>
  <c r="E4" i="1"/>
  <c r="D4" i="1"/>
  <c r="F7" i="1" l="1"/>
  <c r="G8" i="1"/>
  <c r="C27" i="1" s="1"/>
  <c r="B27" i="1" s="1"/>
  <c r="F4" i="1"/>
  <c r="E5" i="1"/>
  <c r="F6" i="1"/>
  <c r="E7" i="1"/>
  <c r="G7" i="1"/>
  <c r="F8" i="1"/>
  <c r="C26" i="1" s="1"/>
  <c r="B26" i="1" s="1"/>
  <c r="H8" i="1"/>
  <c r="C28" i="1" s="1"/>
  <c r="B28" i="1" s="1"/>
  <c r="E9" i="1"/>
  <c r="F10" i="1"/>
  <c r="E11" i="1"/>
  <c r="F12" i="1"/>
  <c r="E13" i="1"/>
  <c r="G10" i="1" l="1"/>
  <c r="F13" i="1"/>
  <c r="G13" i="1"/>
  <c r="H10" i="1"/>
  <c r="H7" i="1"/>
  <c r="H13" i="1"/>
  <c r="G12" i="1"/>
  <c r="F11" i="1"/>
  <c r="I10" i="1"/>
  <c r="F9" i="1"/>
  <c r="I8" i="1"/>
  <c r="C29" i="1" s="1"/>
  <c r="B29" i="1" s="1"/>
  <c r="F5" i="1"/>
  <c r="G4" i="1"/>
  <c r="G6" i="1"/>
  <c r="J8" i="1" l="1"/>
  <c r="I13" i="1"/>
  <c r="K13" i="1" s="1"/>
  <c r="I7" i="1"/>
  <c r="J7" i="1" s="1"/>
  <c r="J13" i="1"/>
  <c r="H4" i="1"/>
  <c r="G11" i="1"/>
  <c r="H12" i="1"/>
  <c r="I12" i="1" s="1"/>
  <c r="K8" i="1"/>
  <c r="C31" i="1" s="1"/>
  <c r="B31" i="1" s="1"/>
  <c r="G5" i="1"/>
  <c r="H6" i="1"/>
  <c r="G9" i="1"/>
  <c r="I6" i="1"/>
  <c r="J10" i="1"/>
  <c r="H5" i="1"/>
  <c r="H11" i="1" l="1"/>
  <c r="I4" i="1"/>
  <c r="M4" i="1" s="1"/>
  <c r="N4" i="1" s="1"/>
  <c r="J6" i="1"/>
  <c r="K6" i="1" s="1"/>
  <c r="L6" i="1" s="1"/>
  <c r="M6" i="1" s="1"/>
  <c r="N6" i="1" s="1"/>
  <c r="H9" i="1"/>
  <c r="J9" i="1" s="1"/>
  <c r="C30" i="1"/>
  <c r="B30" i="1" s="1"/>
  <c r="L8" i="1"/>
  <c r="C32" i="1" s="1"/>
  <c r="B32" i="1" s="1"/>
  <c r="B33" i="1" s="1"/>
  <c r="K7" i="1"/>
  <c r="L7" i="1" s="1"/>
  <c r="M7" i="1" s="1"/>
  <c r="N7" i="1" s="1"/>
  <c r="J12" i="1"/>
  <c r="I11" i="1"/>
  <c r="J11" i="1" s="1"/>
  <c r="I9" i="1"/>
  <c r="K4" i="1"/>
  <c r="L4" i="1" s="1"/>
  <c r="J4" i="1"/>
  <c r="I5" i="1"/>
  <c r="J5" i="1" s="1"/>
  <c r="K5" i="1" s="1"/>
  <c r="M13" i="1"/>
  <c r="N13" i="1" s="1"/>
  <c r="L13" i="1"/>
  <c r="K10" i="1"/>
  <c r="L10" i="1" s="1"/>
  <c r="M10" i="1" s="1"/>
  <c r="N10" i="1" s="1"/>
  <c r="K9" i="1" l="1"/>
  <c r="L9" i="1" s="1"/>
  <c r="M9" i="1" s="1"/>
  <c r="N9" i="1" s="1"/>
  <c r="K12" i="1"/>
  <c r="L12" i="1" s="1"/>
  <c r="M12" i="1" s="1"/>
  <c r="N12" i="1" s="1"/>
  <c r="L5" i="1"/>
  <c r="M5" i="1" s="1"/>
  <c r="N5" i="1" s="1"/>
  <c r="K11" i="1"/>
  <c r="L11" i="1" s="1"/>
  <c r="M11" i="1" s="1"/>
  <c r="N11" i="1" s="1"/>
  <c r="M8" i="1"/>
  <c r="N8" i="1" s="1"/>
</calcChain>
</file>

<file path=xl/sharedStrings.xml><?xml version="1.0" encoding="utf-8"?>
<sst xmlns="http://schemas.openxmlformats.org/spreadsheetml/2006/main" count="36" uniqueCount="33">
  <si>
    <t>برنامج توزيع فئات النقديه</t>
  </si>
  <si>
    <t>الاسم</t>
  </si>
  <si>
    <t>المبلغ</t>
  </si>
  <si>
    <t>الاجمالى</t>
  </si>
  <si>
    <t>محمد الريفى1</t>
  </si>
  <si>
    <t>محمد الريفى2</t>
  </si>
  <si>
    <t>محمد الريفى3</t>
  </si>
  <si>
    <t>محمد الريفى4</t>
  </si>
  <si>
    <t>محمد الريفى5</t>
  </si>
  <si>
    <t>محمد الريفى6</t>
  </si>
  <si>
    <t>محمد الريفى7</t>
  </si>
  <si>
    <t>محمد الريفى8</t>
  </si>
  <si>
    <t>محمد الريفى9</t>
  </si>
  <si>
    <t>محمد الريفى10</t>
  </si>
  <si>
    <t>المعادله المستخدمه في العمود D</t>
  </si>
  <si>
    <t xml:space="preserve"> =TRUNC($C4/D$3)</t>
  </si>
  <si>
    <t>المعادله المستخدمه في باقى الاعمده</t>
  </si>
  <si>
    <t xml:space="preserve"> =TRUNC(($C4-SUMPRODUCT($D$3:D$3;$D4:D4))/E$3)</t>
  </si>
  <si>
    <t>بحث عن راتب موظف</t>
  </si>
  <si>
    <t>اسم الموظف</t>
  </si>
  <si>
    <t>المعادلات المستخدمه</t>
  </si>
  <si>
    <t>المرتب</t>
  </si>
  <si>
    <t>المعادله في الخليه (C22) للبحث عن راتب موظف</t>
  </si>
  <si>
    <t>العدد</t>
  </si>
  <si>
    <t>الفئه</t>
  </si>
  <si>
    <t xml:space="preserve"> =INDEX($C$4:$C$13;MATCH($C$21;$B$4:$B$13;0))</t>
  </si>
  <si>
    <t>المعادله في الخليه (D24) للبحث عن فئات الراتب</t>
  </si>
  <si>
    <t xml:space="preserve"> =INDEX($D$3:$L$3;;ROW(A1))</t>
  </si>
  <si>
    <t>المعادله في الخليه (C24) للبحث عن عدد الفئات</t>
  </si>
  <si>
    <t xml:space="preserve"> =INDEX($B$4:$M$13;MATCH($C$21;$B$4:$B$13;0);MATCH($D24;$B$3:$M$3;0))</t>
  </si>
  <si>
    <t>المعادله في الخليه (B24) لضرب الفئات في الاعداد</t>
  </si>
  <si>
    <t xml:space="preserve"> =D24*C24</t>
  </si>
  <si>
    <t>اعداد :محمد الريفى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</si>
</sst>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b/>
      <sz val="16"/>
      <color theme="0"/>
      <name val="PT Bold Heading"/>
      <charset val="178"/>
    </font>
    <font>
      <b/>
      <sz val="11"/>
      <color theme="0"/>
      <name val="PT Bold Heading"/>
      <charset val="178"/>
    </font>
    <font>
      <b/>
      <i/>
      <sz val="11"/>
      <color theme="0"/>
      <name val="PT Bold Heading"/>
      <charset val="178"/>
    </font>
    <font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i/>
      <sz val="11"/>
      <color theme="0"/>
      <name val="Arial"/>
      <family val="2"/>
      <scheme val="minor"/>
    </font>
    <font>
      <sz val="14"/>
      <color theme="0"/>
      <name val="PT Bold Heading"/>
      <charset val="178"/>
    </font>
    <font>
      <i/>
      <sz val="11"/>
      <color theme="1"/>
      <name val="Arial"/>
      <family val="2"/>
      <scheme val="minor"/>
    </font>
    <font>
      <b/>
      <i/>
      <sz val="1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theme="4" tint="-0.2499465926084170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4" fillId="3" borderId="0" xfId="0" applyFont="1" applyFill="1"/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8" fillId="3" borderId="2" xfId="0" applyFont="1" applyFill="1" applyBorder="1"/>
    <xf numFmtId="0" fontId="10" fillId="0" borderId="0" xfId="0" applyFont="1"/>
    <xf numFmtId="0" fontId="6" fillId="0" borderId="0" xfId="0" applyFont="1"/>
    <xf numFmtId="0" fontId="8" fillId="3" borderId="3" xfId="0" applyFont="1" applyFill="1" applyBorder="1"/>
    <xf numFmtId="0" fontId="5" fillId="6" borderId="0" xfId="0" applyFont="1" applyFill="1"/>
    <xf numFmtId="0" fontId="0" fillId="6" borderId="0" xfId="0" applyFill="1"/>
    <xf numFmtId="0" fontId="8" fillId="3" borderId="4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4" fillId="5" borderId="0" xfId="0" applyFont="1" applyFill="1"/>
    <xf numFmtId="0" fontId="8" fillId="5" borderId="0" xfId="0" applyFont="1" applyFill="1"/>
    <xf numFmtId="0" fontId="6" fillId="6" borderId="0" xfId="0" applyFont="1" applyFill="1" applyAlignment="1">
      <alignment vertical="center" shrinkToFit="1"/>
    </xf>
    <xf numFmtId="0" fontId="0" fillId="7" borderId="0" xfId="0" applyFill="1"/>
    <xf numFmtId="0" fontId="6" fillId="7" borderId="0" xfId="0" applyFont="1" applyFill="1"/>
    <xf numFmtId="0" fontId="8" fillId="3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left" vertical="center" shrinkToFit="1"/>
    </xf>
  </cellXfs>
  <cellStyles count="1"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29</xdr:row>
      <xdr:rowOff>104775</xdr:rowOff>
    </xdr:from>
    <xdr:to>
      <xdr:col>12</xdr:col>
      <xdr:colOff>647700</xdr:colOff>
      <xdr:row>33</xdr:row>
      <xdr:rowOff>57150</xdr:rowOff>
    </xdr:to>
    <xdr:sp macro="" textlink="$M$39">
      <xdr:nvSpPr>
        <xdr:cNvPr id="2" name="مستطيل مستدير الزوايا 1"/>
        <xdr:cNvSpPr/>
      </xdr:nvSpPr>
      <xdr:spPr>
        <a:xfrm>
          <a:off x="171450" y="5372100"/>
          <a:ext cx="4714875" cy="695325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fld id="{F5FF2627-6B5C-4CE5-B8B2-8578818C5437}" type="TxLink">
            <a:rPr lang="ar-EG" sz="1800">
              <a:cs typeface="PT Bold Heading" pitchFamily="2" charset="-78"/>
            </a:rPr>
            <a:pPr algn="ctr" rtl="1"/>
            <a:t>اعداد :محمد الريفى</a:t>
          </a:fld>
          <a:endParaRPr lang="ar-EG" sz="1800">
            <a:cs typeface="PT Bold Heading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rightToLeft="1" tabSelected="1" workbookViewId="0">
      <pane ySplit="3" topLeftCell="A4" activePane="bottomLeft" state="frozen"/>
      <selection pane="bottomLeft" activeCell="I10" sqref="I10"/>
    </sheetView>
  </sheetViews>
  <sheetFormatPr defaultColWidth="0" defaultRowHeight="14.25" customHeight="1" zeroHeight="1" x14ac:dyDescent="0.2"/>
  <cols>
    <col min="1" max="1" width="0.875" customWidth="1"/>
    <col min="2" max="2" width="14.875" customWidth="1"/>
    <col min="3" max="13" width="9" customWidth="1"/>
    <col min="14" max="14" width="1.75" customWidth="1"/>
    <col min="15" max="16384" width="9" hidden="1"/>
  </cols>
  <sheetData>
    <row r="1" spans="2:14" ht="33" x14ac:dyDescent="0.85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2:14" ht="3" customHeight="1" x14ac:dyDescent="0.2"/>
    <row r="3" spans="2:14" ht="24" customHeight="1" x14ac:dyDescent="0.65">
      <c r="B3" s="1" t="s">
        <v>1</v>
      </c>
      <c r="C3" s="1" t="s">
        <v>2</v>
      </c>
      <c r="D3" s="2">
        <v>200</v>
      </c>
      <c r="E3" s="2">
        <v>100</v>
      </c>
      <c r="F3" s="2">
        <v>50</v>
      </c>
      <c r="G3" s="2">
        <v>20</v>
      </c>
      <c r="H3" s="2">
        <v>10</v>
      </c>
      <c r="I3" s="2">
        <v>5</v>
      </c>
      <c r="J3" s="2">
        <v>1</v>
      </c>
      <c r="K3" s="2">
        <v>0.5</v>
      </c>
      <c r="L3" s="2">
        <v>0.25</v>
      </c>
      <c r="M3" s="1" t="s">
        <v>3</v>
      </c>
      <c r="N3" s="3"/>
    </row>
    <row r="4" spans="2:14" ht="15" x14ac:dyDescent="0.2">
      <c r="B4" s="4" t="s">
        <v>4</v>
      </c>
      <c r="C4" s="5">
        <v>5185.75</v>
      </c>
      <c r="D4" s="5">
        <f>TRUNC($C4/D$3)</f>
        <v>25</v>
      </c>
      <c r="E4" s="5">
        <f>TRUNC(($C4-SUMPRODUCT($D$3:D$3,$D4:D4))/E$3)</f>
        <v>1</v>
      </c>
      <c r="F4" s="5">
        <f>TRUNC(($C$4-SUMPRODUCT($D$3:E$3,$D$4:E4))/F3)</f>
        <v>1</v>
      </c>
      <c r="G4" s="5">
        <f>TRUNC(($C$4-SUMPRODUCT($D$3:F$3,$D$4:F4))/G3)</f>
        <v>1</v>
      </c>
      <c r="H4" s="5">
        <f>TRUNC(($C$4-SUMPRODUCT($D$3:G$3,$D$4:G4))/H3)</f>
        <v>1</v>
      </c>
      <c r="I4" s="5">
        <f>TRUNC(($C$4-SUMPRODUCT($D$3:H$3,$D$4:H4))/I3)</f>
        <v>1</v>
      </c>
      <c r="J4" s="5">
        <f>TRUNC(($C$4-SUMPRODUCT($D$3:I$3,$D$4:I4))/J3)</f>
        <v>0</v>
      </c>
      <c r="K4" s="5">
        <f>TRUNC(($C$4-SUMPRODUCT($D$3:J$3,$D$4:J4))/K3)</f>
        <v>1</v>
      </c>
      <c r="L4" s="5">
        <f>TRUNC(($C$4-SUMPRODUCT($D$3:K$3,$D$4:K4))/L3)</f>
        <v>1</v>
      </c>
      <c r="M4" s="5">
        <f t="shared" ref="M4:M13" si="0">SUMPRODUCT($D$3:$L$3,D4:L4)</f>
        <v>5185.75</v>
      </c>
      <c r="N4" s="3">
        <f>C4-M4</f>
        <v>0</v>
      </c>
    </row>
    <row r="5" spans="2:14" ht="15" x14ac:dyDescent="0.2">
      <c r="B5" s="4" t="s">
        <v>5</v>
      </c>
      <c r="C5" s="5">
        <v>10372.5</v>
      </c>
      <c r="D5" s="5">
        <f t="shared" ref="D5:D13" si="1">TRUNC($C5/D$3)</f>
        <v>51</v>
      </c>
      <c r="E5" s="5">
        <f>TRUNC(($C5-SUMPRODUCT($D$3:D$3,$D5:D5))/E$3)</f>
        <v>1</v>
      </c>
      <c r="F5" s="5">
        <f>TRUNC(($C5-SUMPRODUCT($D$3:E$3,$D5:E5))/F$3)</f>
        <v>1</v>
      </c>
      <c r="G5" s="5">
        <f>TRUNC(($C5-SUMPRODUCT($D$3:F$3,$D5:F5))/G$3)</f>
        <v>1</v>
      </c>
      <c r="H5" s="5">
        <f>TRUNC(($C5-SUMPRODUCT($D$3:G$3,$D5:G5))/H$3)</f>
        <v>0</v>
      </c>
      <c r="I5" s="5">
        <f>TRUNC(($C5-SUMPRODUCT($D$3:H$3,$D5:H5))/I$3)</f>
        <v>0</v>
      </c>
      <c r="J5" s="5">
        <f>TRUNC(($C5-SUMPRODUCT($D$3:I$3,$D5:I5))/J$3)</f>
        <v>2</v>
      </c>
      <c r="K5" s="5">
        <f>TRUNC(($C5-SUMPRODUCT($D$3:J$3,$D5:J5))/K$3)</f>
        <v>1</v>
      </c>
      <c r="L5" s="5">
        <f>TRUNC(($C5-SUMPRODUCT($D$3:K$3,$D5:K5))/L$3)</f>
        <v>0</v>
      </c>
      <c r="M5" s="5">
        <f t="shared" si="0"/>
        <v>10372.5</v>
      </c>
      <c r="N5" s="3">
        <f t="shared" ref="N5:N13" si="2">C5-M5</f>
        <v>0</v>
      </c>
    </row>
    <row r="6" spans="2:14" ht="15" x14ac:dyDescent="0.2">
      <c r="B6" s="4" t="s">
        <v>6</v>
      </c>
      <c r="C6" s="5">
        <v>3186.75</v>
      </c>
      <c r="D6" s="5">
        <f t="shared" si="1"/>
        <v>15</v>
      </c>
      <c r="E6" s="5">
        <f>TRUNC(($C6-SUMPRODUCT($D$3:D$3,$D6:D6))/E$3)</f>
        <v>1</v>
      </c>
      <c r="F6" s="5">
        <f>TRUNC(($C6-SUMPRODUCT($D$3:E$3,$D6:E6))/F$3)</f>
        <v>1</v>
      </c>
      <c r="G6" s="5">
        <f>TRUNC(($C6-SUMPRODUCT($D$3:F$3,$D6:F6))/G$3)</f>
        <v>1</v>
      </c>
      <c r="H6" s="5">
        <f>TRUNC(($C6-SUMPRODUCT($D$3:G$3,$D6:G6))/H$3)</f>
        <v>1</v>
      </c>
      <c r="I6" s="5">
        <f>TRUNC(($C6-SUMPRODUCT($D$3:H$3,$D6:H6))/I$3)</f>
        <v>1</v>
      </c>
      <c r="J6" s="5">
        <f>TRUNC(($C6-SUMPRODUCT($D$3:I$3,$D6:I6))/J$3)</f>
        <v>1</v>
      </c>
      <c r="K6" s="5">
        <f>TRUNC(($C6-SUMPRODUCT($D$3:J$3,$D6:J6))/K$3)</f>
        <v>1</v>
      </c>
      <c r="L6" s="5">
        <f>TRUNC(($C6-SUMPRODUCT($D$3:K$3,$D6:K6))/L$3)</f>
        <v>1</v>
      </c>
      <c r="M6" s="5">
        <f t="shared" si="0"/>
        <v>3186.75</v>
      </c>
      <c r="N6" s="3">
        <f t="shared" si="2"/>
        <v>0</v>
      </c>
    </row>
    <row r="7" spans="2:14" ht="15" x14ac:dyDescent="0.2">
      <c r="B7" s="4" t="s">
        <v>7</v>
      </c>
      <c r="C7" s="5">
        <v>5189.75</v>
      </c>
      <c r="D7" s="5">
        <f t="shared" si="1"/>
        <v>25</v>
      </c>
      <c r="E7" s="5">
        <f>TRUNC(($C7-SUMPRODUCT($D$3:D$3,$D7:D7))/E$3)</f>
        <v>1</v>
      </c>
      <c r="F7" s="5">
        <f>TRUNC(($C7-SUMPRODUCT($D$3:E$3,$D7:E7))/F$3)</f>
        <v>1</v>
      </c>
      <c r="G7" s="5">
        <f>TRUNC(($C7-SUMPRODUCT($D$3:F$3,$D7:F7))/G$3)</f>
        <v>1</v>
      </c>
      <c r="H7" s="5">
        <f>TRUNC(($C7-SUMPRODUCT($D$3:G$3,$D7:G7))/H$3)</f>
        <v>1</v>
      </c>
      <c r="I7" s="5">
        <f>TRUNC(($C7-SUMPRODUCT($D$3:H$3,$D7:H7))/I$3)</f>
        <v>1</v>
      </c>
      <c r="J7" s="5">
        <f>TRUNC(($C7-SUMPRODUCT($D$3:I$3,$D7:I7))/J$3)</f>
        <v>4</v>
      </c>
      <c r="K7" s="5">
        <f>TRUNC(($C7-SUMPRODUCT($D$3:J$3,$D7:J7))/K$3)</f>
        <v>1</v>
      </c>
      <c r="L7" s="5">
        <f>TRUNC(($C7-SUMPRODUCT($D$3:K$3,$D7:K7))/L$3)</f>
        <v>1</v>
      </c>
      <c r="M7" s="5">
        <f t="shared" si="0"/>
        <v>5189.75</v>
      </c>
      <c r="N7" s="3">
        <f t="shared" si="2"/>
        <v>0</v>
      </c>
    </row>
    <row r="8" spans="2:14" ht="15" x14ac:dyDescent="0.2">
      <c r="B8" s="4" t="s">
        <v>8</v>
      </c>
      <c r="C8" s="5">
        <v>6189.75</v>
      </c>
      <c r="D8" s="5">
        <f t="shared" si="1"/>
        <v>30</v>
      </c>
      <c r="E8" s="5">
        <f>TRUNC(($C8-SUMPRODUCT($D$3:D$3,$D8:D8))/E$3)</f>
        <v>1</v>
      </c>
      <c r="F8" s="5">
        <f>TRUNC(($C8-SUMPRODUCT($D$3:E$3,$D8:E8))/F$3)</f>
        <v>1</v>
      </c>
      <c r="G8" s="5">
        <f>TRUNC(($C8-SUMPRODUCT($D$3:F$3,$D8:F8))/G$3)</f>
        <v>1</v>
      </c>
      <c r="H8" s="5">
        <f>TRUNC(($C8-SUMPRODUCT($D$3:G$3,$D8:G8))/H$3)</f>
        <v>1</v>
      </c>
      <c r="I8" s="5">
        <f>TRUNC(($C8-SUMPRODUCT($D$3:H$3,$D8:H8))/I$3)</f>
        <v>1</v>
      </c>
      <c r="J8" s="5">
        <f>TRUNC(($C8-SUMPRODUCT($D$3:I$3,$D8:I8))/J$3)</f>
        <v>4</v>
      </c>
      <c r="K8" s="5">
        <f>TRUNC(($C8-SUMPRODUCT($D$3:J$3,$D8:J8))/K$3)</f>
        <v>1</v>
      </c>
      <c r="L8" s="5">
        <f>TRUNC(($C8-SUMPRODUCT($D$3:K$3,$D8:K8))/L$3)</f>
        <v>1</v>
      </c>
      <c r="M8" s="5">
        <f t="shared" si="0"/>
        <v>6189.75</v>
      </c>
      <c r="N8" s="3">
        <f t="shared" si="2"/>
        <v>0</v>
      </c>
    </row>
    <row r="9" spans="2:14" ht="15" x14ac:dyDescent="0.2">
      <c r="B9" s="4" t="s">
        <v>9</v>
      </c>
      <c r="C9" s="5">
        <v>7186.75</v>
      </c>
      <c r="D9" s="5">
        <f t="shared" si="1"/>
        <v>35</v>
      </c>
      <c r="E9" s="5">
        <f>TRUNC(($C9-SUMPRODUCT($D$3:D$3,$D9:D9))/E$3)</f>
        <v>1</v>
      </c>
      <c r="F9" s="5">
        <f>TRUNC(($C9-SUMPRODUCT($D$3:E$3,$D9:E9))/F$3)</f>
        <v>1</v>
      </c>
      <c r="G9" s="5">
        <f>TRUNC(($C9-SUMPRODUCT($D$3:F$3,$D9:F9))/G$3)</f>
        <v>1</v>
      </c>
      <c r="H9" s="5">
        <f>TRUNC(($C9-SUMPRODUCT($D$3:G$3,$D9:G9))/H$3)</f>
        <v>1</v>
      </c>
      <c r="I9" s="5">
        <f>TRUNC(($C9-SUMPRODUCT($D$3:H$3,$D9:H9))/I$3)</f>
        <v>1</v>
      </c>
      <c r="J9" s="5">
        <f>TRUNC(($C9-SUMPRODUCT($D$3:I$3,$D9:I9))/J$3)</f>
        <v>1</v>
      </c>
      <c r="K9" s="5">
        <f>TRUNC(($C9-SUMPRODUCT($D$3:J$3,$D9:J9))/K$3)</f>
        <v>1</v>
      </c>
      <c r="L9" s="5">
        <f>TRUNC(($C9-SUMPRODUCT($D$3:K$3,$D9:K9))/L$3)</f>
        <v>1</v>
      </c>
      <c r="M9" s="5">
        <f t="shared" si="0"/>
        <v>7186.75</v>
      </c>
      <c r="N9" s="3">
        <f t="shared" si="2"/>
        <v>0</v>
      </c>
    </row>
    <row r="10" spans="2:14" ht="15" x14ac:dyDescent="0.2">
      <c r="B10" s="4" t="s">
        <v>10</v>
      </c>
      <c r="C10" s="5">
        <v>8186.75</v>
      </c>
      <c r="D10" s="5">
        <f t="shared" si="1"/>
        <v>40</v>
      </c>
      <c r="E10" s="5">
        <f>TRUNC(($C10-SUMPRODUCT($D$3:D$3,$D10:D10))/E$3)</f>
        <v>1</v>
      </c>
      <c r="F10" s="5">
        <f>TRUNC(($C10-SUMPRODUCT($D$3:E$3,$D10:E10))/F$3)</f>
        <v>1</v>
      </c>
      <c r="G10" s="5">
        <f>TRUNC(($C10-SUMPRODUCT($D$3:F$3,$D10:F10))/G$3)</f>
        <v>1</v>
      </c>
      <c r="H10" s="5">
        <f>TRUNC(($C10-SUMPRODUCT($D$3:G$3,$D10:G10))/H$3)</f>
        <v>1</v>
      </c>
      <c r="I10" s="5">
        <f>TRUNC(($C10-SUMPRODUCT($D$3:H$3,$D10:H10))/I$3)</f>
        <v>1</v>
      </c>
      <c r="J10" s="5">
        <f>TRUNC(($C10-SUMPRODUCT($D$3:I$3,$D10:I10))/J$3)</f>
        <v>1</v>
      </c>
      <c r="K10" s="5">
        <f>TRUNC(($C10-SUMPRODUCT($D$3:J$3,$D10:J10))/K$3)</f>
        <v>1</v>
      </c>
      <c r="L10" s="5">
        <f>TRUNC(($C10-SUMPRODUCT($D$3:K$3,$D10:K10))/L$3)</f>
        <v>1</v>
      </c>
      <c r="M10" s="5">
        <f t="shared" si="0"/>
        <v>8186.75</v>
      </c>
      <c r="N10" s="3">
        <f t="shared" si="2"/>
        <v>0</v>
      </c>
    </row>
    <row r="11" spans="2:14" ht="15" x14ac:dyDescent="0.2">
      <c r="B11" s="4" t="s">
        <v>11</v>
      </c>
      <c r="C11" s="5">
        <v>5186.75</v>
      </c>
      <c r="D11" s="5">
        <f t="shared" si="1"/>
        <v>25</v>
      </c>
      <c r="E11" s="5">
        <f>TRUNC(($C11-SUMPRODUCT($D$3:D$3,$D11:D11))/E$3)</f>
        <v>1</v>
      </c>
      <c r="F11" s="5">
        <f>TRUNC(($C11-SUMPRODUCT($D$3:E$3,$D11:E11))/F$3)</f>
        <v>1</v>
      </c>
      <c r="G11" s="5">
        <f>TRUNC(($C11-SUMPRODUCT($D$3:F$3,$D11:F11))/G$3)</f>
        <v>1</v>
      </c>
      <c r="H11" s="5">
        <f>TRUNC(($C11-SUMPRODUCT($D$3:G$3,$D11:G11))/H$3)</f>
        <v>1</v>
      </c>
      <c r="I11" s="5">
        <f>TRUNC(($C11-SUMPRODUCT($D$3:H$3,$D11:H11))/I$3)</f>
        <v>1</v>
      </c>
      <c r="J11" s="5">
        <f>TRUNC(($C11-SUMPRODUCT($D$3:I$3,$D11:I11))/J$3)</f>
        <v>1</v>
      </c>
      <c r="K11" s="5">
        <f>TRUNC(($C11-SUMPRODUCT($D$3:J$3,$D11:J11))/K$3)</f>
        <v>1</v>
      </c>
      <c r="L11" s="5">
        <f>TRUNC(($C11-SUMPRODUCT($D$3:K$3,$D11:K11))/L$3)</f>
        <v>1</v>
      </c>
      <c r="M11" s="5">
        <f t="shared" si="0"/>
        <v>5186.75</v>
      </c>
      <c r="N11" s="3">
        <f t="shared" si="2"/>
        <v>0</v>
      </c>
    </row>
    <row r="12" spans="2:14" ht="15" x14ac:dyDescent="0.2">
      <c r="B12" s="4" t="s">
        <v>12</v>
      </c>
      <c r="C12" s="5">
        <v>9186.75</v>
      </c>
      <c r="D12" s="5">
        <f t="shared" si="1"/>
        <v>45</v>
      </c>
      <c r="E12" s="5">
        <f>TRUNC(($C12-SUMPRODUCT($D$3:D$3,$D12:D12))/E$3)</f>
        <v>1</v>
      </c>
      <c r="F12" s="5">
        <f>TRUNC(($C12-SUMPRODUCT($D$3:E$3,$D12:E12))/F$3)</f>
        <v>1</v>
      </c>
      <c r="G12" s="5">
        <f>TRUNC(($C12-SUMPRODUCT($D$3:F$3,$D12:F12))/G$3)</f>
        <v>1</v>
      </c>
      <c r="H12" s="5">
        <f>TRUNC(($C12-SUMPRODUCT($D$3:G$3,$D12:G12))/H$3)</f>
        <v>1</v>
      </c>
      <c r="I12" s="5">
        <f>TRUNC(($C12-SUMPRODUCT($D$3:H$3,$D12:H12))/I$3)</f>
        <v>1</v>
      </c>
      <c r="J12" s="5">
        <f>TRUNC(($C12-SUMPRODUCT($D$3:I$3,$D12:I12))/J$3)</f>
        <v>1</v>
      </c>
      <c r="K12" s="5">
        <f>TRUNC(($C12-SUMPRODUCT($D$3:J$3,$D12:J12))/K$3)</f>
        <v>1</v>
      </c>
      <c r="L12" s="5">
        <f>TRUNC(($C12-SUMPRODUCT($D$3:K$3,$D12:K12))/L$3)</f>
        <v>1</v>
      </c>
      <c r="M12" s="5">
        <f t="shared" si="0"/>
        <v>9186.75</v>
      </c>
      <c r="N12" s="3">
        <f t="shared" si="2"/>
        <v>0</v>
      </c>
    </row>
    <row r="13" spans="2:14" ht="15" x14ac:dyDescent="0.2">
      <c r="B13" s="4" t="s">
        <v>13</v>
      </c>
      <c r="C13" s="5">
        <v>4186.75</v>
      </c>
      <c r="D13" s="5">
        <f t="shared" si="1"/>
        <v>20</v>
      </c>
      <c r="E13" s="5">
        <f>TRUNC(($C13-SUMPRODUCT($D$3:D$3,$D13:D13))/E$3)</f>
        <v>1</v>
      </c>
      <c r="F13" s="5">
        <f>TRUNC(($C13-SUMPRODUCT($D$3:E$3,$D13:E13))/F$3)</f>
        <v>1</v>
      </c>
      <c r="G13" s="5">
        <f>TRUNC(($C13-SUMPRODUCT($D$3:F$3,$D13:F13))/G$3)</f>
        <v>1</v>
      </c>
      <c r="H13" s="5">
        <f>TRUNC(($C13-SUMPRODUCT($D$3:G$3,$D13:G13))/H$3)</f>
        <v>1</v>
      </c>
      <c r="I13" s="5">
        <f>TRUNC(($C13-SUMPRODUCT($D$3:H$3,$D13:H13))/I$3)</f>
        <v>1</v>
      </c>
      <c r="J13" s="5">
        <f>TRUNC(($C13-SUMPRODUCT($D$3:I$3,$D13:I13))/J$3)</f>
        <v>1</v>
      </c>
      <c r="K13" s="5">
        <f>TRUNC(($C13-SUMPRODUCT($D$3:J$3,$D13:J13))/K$3)</f>
        <v>1</v>
      </c>
      <c r="L13" s="5">
        <f>TRUNC(($C13-SUMPRODUCT($D$3:K$3,$D13:K13))/L$3)</f>
        <v>1</v>
      </c>
      <c r="M13" s="5">
        <f t="shared" si="0"/>
        <v>4186.75</v>
      </c>
      <c r="N13" s="3">
        <f t="shared" si="2"/>
        <v>0</v>
      </c>
    </row>
    <row r="14" spans="2:14" ht="4.5" customHeight="1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4" ht="15" x14ac:dyDescent="0.2">
      <c r="B15" s="7" t="s">
        <v>14</v>
      </c>
      <c r="C15" s="8"/>
      <c r="D15" s="8"/>
      <c r="E15" s="28" t="s">
        <v>15</v>
      </c>
      <c r="F15" s="28"/>
      <c r="G15" s="28"/>
      <c r="H15" s="28"/>
      <c r="I15" s="28"/>
      <c r="J15" s="28"/>
      <c r="K15" s="28"/>
      <c r="L15" s="28"/>
      <c r="M15" s="28"/>
    </row>
    <row r="16" spans="2:14" ht="3" customHeight="1" x14ac:dyDescent="0.2">
      <c r="B16" s="9"/>
      <c r="E16" s="10"/>
      <c r="F16" s="10"/>
      <c r="G16" s="10"/>
      <c r="H16" s="10"/>
      <c r="I16" s="10"/>
      <c r="J16" s="10"/>
      <c r="K16" s="10"/>
      <c r="L16" s="10"/>
      <c r="M16" s="10"/>
    </row>
    <row r="17" spans="2:13" ht="15" x14ac:dyDescent="0.2">
      <c r="B17" s="7" t="s">
        <v>16</v>
      </c>
      <c r="C17" s="8"/>
      <c r="D17" s="28" t="s">
        <v>17</v>
      </c>
      <c r="E17" s="28"/>
      <c r="F17" s="28"/>
      <c r="G17" s="28"/>
      <c r="H17" s="28"/>
      <c r="I17" s="28"/>
      <c r="J17" s="28"/>
      <c r="K17" s="28"/>
      <c r="L17" s="28"/>
      <c r="M17" s="28"/>
    </row>
    <row r="18" spans="2:13" ht="3" customHeight="1" x14ac:dyDescent="0.2"/>
    <row r="19" spans="2:13" ht="25.5" customHeight="1" x14ac:dyDescent="0.2">
      <c r="B19" s="29" t="s">
        <v>18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2:13" ht="2.25" customHeight="1" x14ac:dyDescent="0.8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ht="15" thickBot="1" x14ac:dyDescent="0.25">
      <c r="B21" s="12" t="s">
        <v>19</v>
      </c>
      <c r="C21" s="30" t="s">
        <v>9</v>
      </c>
      <c r="D21" s="30"/>
      <c r="E21" s="30"/>
      <c r="F21" s="13"/>
      <c r="G21" s="14" t="s">
        <v>20</v>
      </c>
    </row>
    <row r="22" spans="2:13" ht="16.5" thickTop="1" thickBot="1" x14ac:dyDescent="0.3">
      <c r="B22" s="15" t="s">
        <v>21</v>
      </c>
      <c r="C22" s="26">
        <f>INDEX($C$4:$C$13,MATCH($C$21,$B$4:$B$13,0))</f>
        <v>7186.75</v>
      </c>
      <c r="D22" s="26"/>
      <c r="E22" s="26"/>
      <c r="G22" s="16" t="s">
        <v>22</v>
      </c>
      <c r="H22" s="16"/>
      <c r="I22" s="17"/>
      <c r="J22" s="17"/>
      <c r="K22" s="17"/>
      <c r="L22" s="17"/>
      <c r="M22" s="17"/>
    </row>
    <row r="23" spans="2:13" ht="16.5" customHeight="1" thickTop="1" thickBot="1" x14ac:dyDescent="0.25">
      <c r="B23" s="18" t="s">
        <v>3</v>
      </c>
      <c r="C23" s="18" t="s">
        <v>23</v>
      </c>
      <c r="D23" s="32" t="s">
        <v>24</v>
      </c>
      <c r="E23" s="32"/>
      <c r="G23" s="33" t="s">
        <v>25</v>
      </c>
      <c r="H23" s="33"/>
      <c r="I23" s="33"/>
      <c r="J23" s="33"/>
      <c r="K23" s="33"/>
      <c r="L23" s="33"/>
      <c r="M23" s="33"/>
    </row>
    <row r="24" spans="2:13" ht="15.75" thickTop="1" x14ac:dyDescent="0.25">
      <c r="B24" s="19">
        <f>D24*C24</f>
        <v>7000</v>
      </c>
      <c r="C24" s="10">
        <f>INDEX($B$4:$M$13,MATCH($C$21,$B$4:$B$13,0),MATCH($D24,$B$3:$M$3,0))</f>
        <v>35</v>
      </c>
      <c r="D24" s="34">
        <f>INDEX($D$3:$L$3,,ROW(A1))</f>
        <v>200</v>
      </c>
      <c r="E24" s="34"/>
      <c r="G24" s="16" t="s">
        <v>26</v>
      </c>
      <c r="H24" s="16"/>
      <c r="I24" s="17"/>
      <c r="J24" s="17"/>
      <c r="K24" s="17"/>
      <c r="L24" s="17"/>
      <c r="M24" s="17"/>
    </row>
    <row r="25" spans="2:13" x14ac:dyDescent="0.2">
      <c r="B25" s="19">
        <f t="shared" ref="B25:B32" si="3">D25*C25</f>
        <v>100</v>
      </c>
      <c r="C25" s="10">
        <f t="shared" ref="C25:C32" si="4">INDEX($B$4:$M$13,MATCH($C$21,$B$4:$B$13,0),MATCH($D25,$B$3:$M$3,0))</f>
        <v>1</v>
      </c>
      <c r="D25" s="34">
        <f t="shared" ref="D25:D32" si="5">INDEX($D$3:$L$3,,ROW(A2))</f>
        <v>100</v>
      </c>
      <c r="E25" s="34"/>
      <c r="G25" s="20"/>
      <c r="H25" s="20"/>
      <c r="I25" s="20"/>
      <c r="J25" s="20"/>
      <c r="K25" s="20"/>
      <c r="L25" s="20"/>
      <c r="M25" s="21" t="s">
        <v>27</v>
      </c>
    </row>
    <row r="26" spans="2:13" ht="15" x14ac:dyDescent="0.25">
      <c r="B26" s="19">
        <f t="shared" si="3"/>
        <v>50</v>
      </c>
      <c r="C26" s="10">
        <f t="shared" si="4"/>
        <v>1</v>
      </c>
      <c r="D26" s="34">
        <f t="shared" si="5"/>
        <v>50</v>
      </c>
      <c r="E26" s="34"/>
      <c r="G26" s="16" t="s">
        <v>28</v>
      </c>
      <c r="H26" s="16"/>
      <c r="I26" s="17"/>
      <c r="J26" s="17"/>
      <c r="K26" s="17"/>
      <c r="L26" s="17"/>
      <c r="M26" s="17"/>
    </row>
    <row r="27" spans="2:13" x14ac:dyDescent="0.2">
      <c r="B27" s="19">
        <f t="shared" si="3"/>
        <v>20</v>
      </c>
      <c r="C27" s="10">
        <f t="shared" si="4"/>
        <v>1</v>
      </c>
      <c r="D27" s="34">
        <f t="shared" si="5"/>
        <v>20</v>
      </c>
      <c r="E27" s="34"/>
      <c r="G27" s="35" t="s">
        <v>29</v>
      </c>
      <c r="H27" s="35"/>
      <c r="I27" s="35"/>
      <c r="J27" s="35"/>
      <c r="K27" s="35"/>
      <c r="L27" s="35"/>
      <c r="M27" s="35"/>
    </row>
    <row r="28" spans="2:13" ht="15" x14ac:dyDescent="0.25">
      <c r="B28" s="19">
        <f t="shared" si="3"/>
        <v>10</v>
      </c>
      <c r="C28" s="10">
        <f t="shared" si="4"/>
        <v>1</v>
      </c>
      <c r="D28" s="34">
        <f t="shared" si="5"/>
        <v>10</v>
      </c>
      <c r="E28" s="34"/>
      <c r="G28" s="16" t="s">
        <v>30</v>
      </c>
      <c r="H28" s="22"/>
      <c r="I28" s="22"/>
      <c r="J28" s="22"/>
      <c r="K28" s="22"/>
      <c r="L28" s="22"/>
      <c r="M28" s="22"/>
    </row>
    <row r="29" spans="2:13" x14ac:dyDescent="0.2">
      <c r="B29" s="19">
        <f t="shared" si="3"/>
        <v>5</v>
      </c>
      <c r="C29" s="10">
        <f t="shared" si="4"/>
        <v>1</v>
      </c>
      <c r="D29" s="34">
        <f t="shared" si="5"/>
        <v>5</v>
      </c>
      <c r="E29" s="34"/>
      <c r="G29" s="23"/>
      <c r="H29" s="23"/>
      <c r="I29" s="23"/>
      <c r="J29" s="23"/>
      <c r="K29" s="23"/>
      <c r="L29" s="23"/>
      <c r="M29" s="24" t="s">
        <v>31</v>
      </c>
    </row>
    <row r="30" spans="2:13" x14ac:dyDescent="0.2">
      <c r="B30" s="19">
        <f t="shared" si="3"/>
        <v>1</v>
      </c>
      <c r="C30" s="10">
        <f t="shared" si="4"/>
        <v>1</v>
      </c>
      <c r="D30" s="34">
        <f t="shared" si="5"/>
        <v>1</v>
      </c>
      <c r="E30" s="34"/>
    </row>
    <row r="31" spans="2:13" x14ac:dyDescent="0.2">
      <c r="B31" s="19">
        <f t="shared" si="3"/>
        <v>0.5</v>
      </c>
      <c r="C31" s="10">
        <f t="shared" si="4"/>
        <v>1</v>
      </c>
      <c r="D31" s="34">
        <f t="shared" si="5"/>
        <v>0.5</v>
      </c>
      <c r="E31" s="34"/>
    </row>
    <row r="32" spans="2:13" ht="15" thickBot="1" x14ac:dyDescent="0.25">
      <c r="B32" s="19">
        <f t="shared" si="3"/>
        <v>0.25</v>
      </c>
      <c r="C32" s="10">
        <f t="shared" si="4"/>
        <v>1</v>
      </c>
      <c r="D32" s="34">
        <f t="shared" si="5"/>
        <v>0.25</v>
      </c>
      <c r="E32" s="34"/>
    </row>
    <row r="33" spans="2:13" ht="15" thickTop="1" x14ac:dyDescent="0.2">
      <c r="B33" s="25">
        <f>SUM(B24:B32)</f>
        <v>7186.75</v>
      </c>
      <c r="C33" s="31" t="s">
        <v>3</v>
      </c>
      <c r="D33" s="31"/>
      <c r="E33" s="31"/>
    </row>
    <row r="34" spans="2:13" x14ac:dyDescent="0.2"/>
    <row r="35" spans="2:13" hidden="1" x14ac:dyDescent="0.2"/>
    <row r="36" spans="2:13" hidden="1" x14ac:dyDescent="0.2"/>
    <row r="37" spans="2:13" hidden="1" x14ac:dyDescent="0.2"/>
    <row r="38" spans="2:13" hidden="1" x14ac:dyDescent="0.2"/>
    <row r="39" spans="2:13" hidden="1" x14ac:dyDescent="0.2">
      <c r="M39" t="s">
        <v>32</v>
      </c>
    </row>
  </sheetData>
  <mergeCells count="19">
    <mergeCell ref="C33:E33"/>
    <mergeCell ref="D23:E23"/>
    <mergeCell ref="G23:M23"/>
    <mergeCell ref="D24:E24"/>
    <mergeCell ref="D25:E25"/>
    <mergeCell ref="D26:E26"/>
    <mergeCell ref="D27:E27"/>
    <mergeCell ref="G27:M27"/>
    <mergeCell ref="D28:E28"/>
    <mergeCell ref="D29:E29"/>
    <mergeCell ref="D30:E30"/>
    <mergeCell ref="D31:E31"/>
    <mergeCell ref="D32:E32"/>
    <mergeCell ref="C22:E22"/>
    <mergeCell ref="B1:M1"/>
    <mergeCell ref="E15:M15"/>
    <mergeCell ref="D17:M17"/>
    <mergeCell ref="B19:M19"/>
    <mergeCell ref="C21:E21"/>
  </mergeCells>
  <conditionalFormatting sqref="B4:M13">
    <cfRule type="expression" dxfId="0" priority="1">
      <formula>$C$21=$B4</formula>
    </cfRule>
  </conditionalFormatting>
  <dataValidations count="1">
    <dataValidation type="list" allowBlank="1" showInputMessage="1" showErrorMessage="1" sqref="C21:E21">
      <formula1>$B$4:$B$13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Elrefi</dc:creator>
  <cp:lastModifiedBy>Elrefi</cp:lastModifiedBy>
  <dcterms:created xsi:type="dcterms:W3CDTF">2015-04-14T16:37:25Z</dcterms:created>
  <dcterms:modified xsi:type="dcterms:W3CDTF">2015-04-14T16:50:20Z</dcterms:modified>
</cp:coreProperties>
</file>