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hairi\Desktop\"/>
    </mc:Choice>
  </mc:AlternateContent>
  <bookViews>
    <workbookView xWindow="0" yWindow="0" windowWidth="19200" windowHeight="11445" activeTab="1"/>
  </bookViews>
  <sheets>
    <sheet name="الجدول" sheetId="2" r:id="rId1"/>
    <sheet name="عرض جدول" sheetId="3" r:id="rId2"/>
  </sheets>
  <definedNames>
    <definedName name="_xlnm._FilterDatabase" localSheetId="0" hidden="1">الجدول!$C$5:$AV$149</definedName>
    <definedName name="data">الجدول!$C$6:$C$102</definedName>
    <definedName name="التربية_الاسلامية">الجدول!$C$6:$C$10</definedName>
    <definedName name="اللغة_العربية">الجدول!$C$11:$C$24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3" l="1"/>
  <c r="AX6" i="2"/>
  <c r="E11" i="3"/>
  <c r="F11" i="3"/>
  <c r="G11" i="3"/>
  <c r="H11" i="3"/>
  <c r="I11" i="3"/>
  <c r="J11" i="3"/>
  <c r="M11" i="3"/>
  <c r="N11" i="3"/>
  <c r="O11" i="3"/>
  <c r="P11" i="3"/>
  <c r="Q11" i="3"/>
  <c r="R11" i="3"/>
  <c r="S11" i="3"/>
  <c r="D12" i="3"/>
  <c r="E12" i="3"/>
  <c r="F12" i="3"/>
  <c r="G12" i="3"/>
  <c r="H12" i="3"/>
  <c r="I12" i="3"/>
  <c r="J12" i="3"/>
  <c r="M12" i="3"/>
  <c r="N12" i="3"/>
  <c r="O12" i="3"/>
  <c r="P12" i="3"/>
  <c r="Q12" i="3"/>
  <c r="R12" i="3"/>
  <c r="S12" i="3"/>
  <c r="D13" i="3"/>
  <c r="E13" i="3"/>
  <c r="F13" i="3"/>
  <c r="G13" i="3"/>
  <c r="H13" i="3"/>
  <c r="I13" i="3"/>
  <c r="J13" i="3"/>
  <c r="M13" i="3"/>
  <c r="N13" i="3"/>
  <c r="O13" i="3"/>
  <c r="P13" i="3"/>
  <c r="Q13" i="3"/>
  <c r="R13" i="3"/>
  <c r="S13" i="3"/>
  <c r="D14" i="3"/>
  <c r="J43" i="3" s="1"/>
  <c r="E14" i="3"/>
  <c r="F14" i="3"/>
  <c r="G14" i="3"/>
  <c r="H14" i="3"/>
  <c r="I14" i="3"/>
  <c r="J14" i="3"/>
  <c r="M14" i="3"/>
  <c r="N14" i="3"/>
  <c r="O14" i="3"/>
  <c r="P14" i="3"/>
  <c r="Q14" i="3"/>
  <c r="R14" i="3"/>
  <c r="S14" i="3"/>
  <c r="D15" i="3"/>
  <c r="E15" i="3"/>
  <c r="F15" i="3"/>
  <c r="G15" i="3"/>
  <c r="H15" i="3"/>
  <c r="I15" i="3"/>
  <c r="J15" i="3"/>
  <c r="M15" i="3"/>
  <c r="N15" i="3"/>
  <c r="O15" i="3"/>
  <c r="P15" i="3"/>
  <c r="Q15" i="3"/>
  <c r="R15" i="3"/>
  <c r="S15" i="3"/>
  <c r="D19" i="3"/>
  <c r="E19" i="3"/>
  <c r="F19" i="3"/>
  <c r="G19" i="3"/>
  <c r="H19" i="3"/>
  <c r="I19" i="3"/>
  <c r="J19" i="3"/>
  <c r="M19" i="3"/>
  <c r="N19" i="3"/>
  <c r="O19" i="3"/>
  <c r="P19" i="3"/>
  <c r="Q19" i="3"/>
  <c r="R19" i="3"/>
  <c r="S19" i="3"/>
  <c r="D20" i="3"/>
  <c r="E20" i="3"/>
  <c r="F20" i="3"/>
  <c r="G20" i="3"/>
  <c r="H20" i="3"/>
  <c r="I20" i="3"/>
  <c r="J20" i="3"/>
  <c r="M20" i="3"/>
  <c r="N20" i="3"/>
  <c r="O20" i="3"/>
  <c r="P20" i="3"/>
  <c r="Q20" i="3"/>
  <c r="R20" i="3"/>
  <c r="S20" i="3"/>
  <c r="D21" i="3"/>
  <c r="E21" i="3"/>
  <c r="F21" i="3"/>
  <c r="G21" i="3"/>
  <c r="H21" i="3"/>
  <c r="I21" i="3"/>
  <c r="J21" i="3"/>
  <c r="M21" i="3"/>
  <c r="N21" i="3"/>
  <c r="O21" i="3"/>
  <c r="P21" i="3"/>
  <c r="Q21" i="3"/>
  <c r="R21" i="3"/>
  <c r="S21" i="3"/>
  <c r="D22" i="3"/>
  <c r="E22" i="3"/>
  <c r="F22" i="3"/>
  <c r="G22" i="3"/>
  <c r="H22" i="3"/>
  <c r="I22" i="3"/>
  <c r="J22" i="3"/>
  <c r="M22" i="3"/>
  <c r="N22" i="3"/>
  <c r="O22" i="3"/>
  <c r="P22" i="3"/>
  <c r="Q22" i="3"/>
  <c r="R22" i="3"/>
  <c r="S22" i="3"/>
  <c r="D23" i="3"/>
  <c r="E23" i="3"/>
  <c r="F23" i="3"/>
  <c r="G23" i="3"/>
  <c r="H23" i="3"/>
  <c r="I23" i="3"/>
  <c r="J23" i="3"/>
  <c r="M23" i="3"/>
  <c r="N23" i="3"/>
  <c r="O23" i="3"/>
  <c r="P23" i="3"/>
  <c r="Q23" i="3"/>
  <c r="R23" i="3"/>
  <c r="S23" i="3"/>
  <c r="D27" i="3"/>
  <c r="E27" i="3"/>
  <c r="F27" i="3"/>
  <c r="G27" i="3"/>
  <c r="H27" i="3"/>
  <c r="I27" i="3"/>
  <c r="J27" i="3"/>
  <c r="M27" i="3"/>
  <c r="N27" i="3"/>
  <c r="O27" i="3"/>
  <c r="P27" i="3"/>
  <c r="Q27" i="3"/>
  <c r="R27" i="3"/>
  <c r="S27" i="3"/>
  <c r="D28" i="3"/>
  <c r="E28" i="3"/>
  <c r="F28" i="3"/>
  <c r="G28" i="3"/>
  <c r="H28" i="3"/>
  <c r="I28" i="3"/>
  <c r="J28" i="3"/>
  <c r="M28" i="3"/>
  <c r="N28" i="3"/>
  <c r="O28" i="3"/>
  <c r="P28" i="3"/>
  <c r="Q28" i="3"/>
  <c r="R28" i="3"/>
  <c r="S28" i="3"/>
  <c r="D29" i="3"/>
  <c r="E29" i="3"/>
  <c r="F29" i="3"/>
  <c r="G29" i="3"/>
  <c r="H29" i="3"/>
  <c r="I29" i="3"/>
  <c r="J29" i="3"/>
  <c r="M29" i="3"/>
  <c r="N29" i="3"/>
  <c r="O29" i="3"/>
  <c r="P29" i="3"/>
  <c r="Q29" i="3"/>
  <c r="R29" i="3"/>
  <c r="S29" i="3"/>
  <c r="D30" i="3"/>
  <c r="E30" i="3"/>
  <c r="F30" i="3"/>
  <c r="G30" i="3"/>
  <c r="H30" i="3"/>
  <c r="I30" i="3"/>
  <c r="J30" i="3"/>
  <c r="M30" i="3"/>
  <c r="N30" i="3"/>
  <c r="O30" i="3"/>
  <c r="P30" i="3"/>
  <c r="Q30" i="3"/>
  <c r="R30" i="3"/>
  <c r="S30" i="3"/>
  <c r="D31" i="3"/>
  <c r="E31" i="3"/>
  <c r="F31" i="3"/>
  <c r="G31" i="3"/>
  <c r="H31" i="3"/>
  <c r="I31" i="3"/>
  <c r="J31" i="3"/>
  <c r="M31" i="3"/>
  <c r="N31" i="3"/>
  <c r="O31" i="3"/>
  <c r="P31" i="3"/>
  <c r="Q31" i="3"/>
  <c r="R31" i="3"/>
  <c r="S31" i="3"/>
  <c r="D35" i="3"/>
  <c r="E35" i="3"/>
  <c r="F35" i="3"/>
  <c r="G35" i="3"/>
  <c r="H35" i="3"/>
  <c r="I35" i="3"/>
  <c r="J35" i="3"/>
  <c r="M35" i="3"/>
  <c r="N35" i="3"/>
  <c r="O35" i="3"/>
  <c r="P35" i="3"/>
  <c r="Q35" i="3"/>
  <c r="R35" i="3"/>
  <c r="S35" i="3"/>
  <c r="D36" i="3"/>
  <c r="E36" i="3"/>
  <c r="F36" i="3"/>
  <c r="G36" i="3"/>
  <c r="H36" i="3"/>
  <c r="I36" i="3"/>
  <c r="J36" i="3"/>
  <c r="M36" i="3"/>
  <c r="N36" i="3"/>
  <c r="O36" i="3"/>
  <c r="P36" i="3"/>
  <c r="Q36" i="3"/>
  <c r="R36" i="3"/>
  <c r="S36" i="3"/>
  <c r="D37" i="3"/>
  <c r="E37" i="3"/>
  <c r="F37" i="3"/>
  <c r="G37" i="3"/>
  <c r="H37" i="3"/>
  <c r="I37" i="3"/>
  <c r="J37" i="3"/>
  <c r="M37" i="3"/>
  <c r="N37" i="3"/>
  <c r="O37" i="3"/>
  <c r="P37" i="3"/>
  <c r="Q37" i="3"/>
  <c r="R37" i="3"/>
  <c r="S37" i="3"/>
  <c r="Z37" i="3"/>
  <c r="D38" i="3"/>
  <c r="E38" i="3"/>
  <c r="F38" i="3"/>
  <c r="G38" i="3"/>
  <c r="H38" i="3"/>
  <c r="I38" i="3"/>
  <c r="J38" i="3"/>
  <c r="M38" i="3"/>
  <c r="N38" i="3"/>
  <c r="O38" i="3"/>
  <c r="P38" i="3"/>
  <c r="Q38" i="3"/>
  <c r="R38" i="3"/>
  <c r="S38" i="3"/>
  <c r="D39" i="3"/>
  <c r="E39" i="3"/>
  <c r="F39" i="3"/>
  <c r="G39" i="3"/>
  <c r="H39" i="3"/>
  <c r="I39" i="3"/>
  <c r="J39" i="3"/>
  <c r="M39" i="3"/>
  <c r="N39" i="3"/>
  <c r="O39" i="3"/>
  <c r="P39" i="3"/>
  <c r="Q39" i="3"/>
  <c r="R39" i="3"/>
  <c r="S39" i="3"/>
  <c r="D43" i="3"/>
  <c r="E43" i="3"/>
  <c r="F43" i="3"/>
  <c r="G43" i="3"/>
  <c r="H43" i="3"/>
  <c r="I43" i="3"/>
  <c r="M43" i="3"/>
  <c r="N43" i="3"/>
  <c r="O43" i="3"/>
  <c r="P43" i="3"/>
  <c r="Q43" i="3"/>
  <c r="R43" i="3"/>
  <c r="S43" i="3"/>
  <c r="D44" i="3"/>
  <c r="E44" i="3"/>
  <c r="F44" i="3"/>
  <c r="G44" i="3"/>
  <c r="H44" i="3"/>
  <c r="I44" i="3"/>
  <c r="J44" i="3"/>
  <c r="M44" i="3"/>
  <c r="N44" i="3"/>
  <c r="O44" i="3"/>
  <c r="P44" i="3"/>
  <c r="Q44" i="3"/>
  <c r="R44" i="3"/>
  <c r="S44" i="3"/>
  <c r="D45" i="3"/>
  <c r="E45" i="3"/>
  <c r="F45" i="3"/>
  <c r="G45" i="3"/>
  <c r="H45" i="3"/>
  <c r="I45" i="3"/>
  <c r="J45" i="3"/>
  <c r="M45" i="3"/>
  <c r="N45" i="3"/>
  <c r="O45" i="3"/>
  <c r="P45" i="3"/>
  <c r="Q45" i="3"/>
  <c r="R45" i="3"/>
  <c r="S45" i="3"/>
  <c r="D46" i="3"/>
  <c r="E46" i="3"/>
  <c r="F46" i="3"/>
  <c r="G46" i="3"/>
  <c r="H46" i="3"/>
  <c r="I46" i="3"/>
  <c r="J46" i="3"/>
  <c r="M46" i="3"/>
  <c r="N46" i="3"/>
  <c r="O46" i="3"/>
  <c r="P46" i="3"/>
  <c r="Q46" i="3"/>
  <c r="R46" i="3"/>
  <c r="S46" i="3"/>
  <c r="D47" i="3"/>
  <c r="E47" i="3"/>
  <c r="F47" i="3"/>
  <c r="G47" i="3"/>
  <c r="H47" i="3"/>
  <c r="I47" i="3"/>
  <c r="J47" i="3"/>
  <c r="M47" i="3"/>
  <c r="N47" i="3"/>
  <c r="O47" i="3"/>
  <c r="P47" i="3"/>
  <c r="Q47" i="3"/>
  <c r="R47" i="3"/>
  <c r="S47" i="3"/>
  <c r="B6" i="2"/>
  <c r="F6" i="2"/>
  <c r="AW6" i="2"/>
  <c r="AY6" i="2"/>
  <c r="AZ6" i="2"/>
  <c r="BA6" i="2"/>
  <c r="BB6" i="2"/>
  <c r="B7" i="2"/>
  <c r="F7" i="2"/>
  <c r="AW7" i="2"/>
  <c r="AX7" i="2"/>
  <c r="AY7" i="2"/>
  <c r="AZ7" i="2"/>
  <c r="BA7" i="2"/>
  <c r="BB7" i="2"/>
  <c r="B8" i="2"/>
  <c r="F8" i="2"/>
  <c r="AW8" i="2"/>
  <c r="AX8" i="2"/>
  <c r="AY8" i="2"/>
  <c r="AZ8" i="2"/>
  <c r="BA8" i="2"/>
  <c r="BB8" i="2"/>
  <c r="B9" i="2"/>
  <c r="F9" i="2"/>
  <c r="AW9" i="2"/>
  <c r="AX9" i="2"/>
  <c r="AY9" i="2"/>
  <c r="AZ9" i="2"/>
  <c r="BA9" i="2"/>
  <c r="BB9" i="2"/>
  <c r="B10" i="2"/>
  <c r="F10" i="2"/>
  <c r="O38" i="2"/>
  <c r="F38" i="2" s="1"/>
  <c r="AW10" i="2"/>
  <c r="AX10" i="2"/>
  <c r="AY10" i="2"/>
  <c r="AZ10" i="2"/>
  <c r="BA10" i="2"/>
  <c r="BB10" i="2"/>
  <c r="B11" i="2"/>
  <c r="F11" i="2"/>
  <c r="AW11" i="2"/>
  <c r="AX11" i="2"/>
  <c r="AY11" i="2"/>
  <c r="AZ11" i="2"/>
  <c r="BA11" i="2"/>
  <c r="BB11" i="2"/>
  <c r="B12" i="2"/>
  <c r="F12" i="2"/>
  <c r="AW12" i="2"/>
  <c r="AX12" i="2"/>
  <c r="AY12" i="2"/>
  <c r="AZ12" i="2"/>
  <c r="BA12" i="2"/>
  <c r="BB12" i="2"/>
  <c r="B13" i="2"/>
  <c r="F13" i="2"/>
  <c r="AW13" i="2"/>
  <c r="AX13" i="2"/>
  <c r="AY13" i="2"/>
  <c r="AZ13" i="2"/>
  <c r="BA13" i="2"/>
  <c r="BB13" i="2"/>
  <c r="B14" i="2"/>
  <c r="F14" i="2"/>
  <c r="AW14" i="2"/>
  <c r="AX14" i="2"/>
  <c r="AY14" i="2"/>
  <c r="AZ14" i="2"/>
  <c r="BA14" i="2"/>
  <c r="BB14" i="2"/>
  <c r="B15" i="2"/>
  <c r="F15" i="2"/>
  <c r="AW15" i="2"/>
  <c r="AX15" i="2"/>
  <c r="AY15" i="2"/>
  <c r="AZ15" i="2"/>
  <c r="BA15" i="2"/>
  <c r="BB15" i="2"/>
  <c r="B16" i="2"/>
  <c r="F16" i="2"/>
  <c r="AW16" i="2"/>
  <c r="AX16" i="2"/>
  <c r="AY16" i="2"/>
  <c r="AZ16" i="2"/>
  <c r="BA16" i="2"/>
  <c r="BB16" i="2"/>
  <c r="B17" i="2"/>
  <c r="F17" i="2"/>
  <c r="AW17" i="2"/>
  <c r="AX17" i="2"/>
  <c r="AY17" i="2"/>
  <c r="AZ17" i="2"/>
  <c r="BA17" i="2"/>
  <c r="BB17" i="2"/>
  <c r="B18" i="2"/>
  <c r="F18" i="2"/>
  <c r="AW18" i="2"/>
  <c r="AX18" i="2"/>
  <c r="AY18" i="2"/>
  <c r="AZ18" i="2"/>
  <c r="BA18" i="2"/>
  <c r="BB18" i="2"/>
  <c r="B19" i="2"/>
  <c r="F19" i="2"/>
  <c r="AW19" i="2"/>
  <c r="AX19" i="2"/>
  <c r="AY19" i="2"/>
  <c r="AZ19" i="2"/>
  <c r="BA19" i="2"/>
  <c r="BB19" i="2"/>
  <c r="B20" i="2"/>
  <c r="F20" i="2"/>
  <c r="AW20" i="2"/>
  <c r="AX20" i="2"/>
  <c r="AY20" i="2"/>
  <c r="AZ20" i="2"/>
  <c r="BA20" i="2"/>
  <c r="BB20" i="2"/>
  <c r="B21" i="2"/>
  <c r="F21" i="2"/>
  <c r="AW21" i="2"/>
  <c r="AX21" i="2"/>
  <c r="AY21" i="2"/>
  <c r="AZ21" i="2"/>
  <c r="BA21" i="2"/>
  <c r="BB21" i="2"/>
  <c r="B22" i="2"/>
  <c r="F22" i="2"/>
  <c r="AW22" i="2"/>
  <c r="AX22" i="2"/>
  <c r="AY22" i="2"/>
  <c r="AZ22" i="2"/>
  <c r="BA22" i="2"/>
  <c r="BB22" i="2"/>
  <c r="B23" i="2"/>
  <c r="F23" i="2"/>
  <c r="AW23" i="2"/>
  <c r="AX23" i="2"/>
  <c r="AY23" i="2"/>
  <c r="AZ23" i="2"/>
  <c r="BA23" i="2"/>
  <c r="BB23" i="2"/>
  <c r="B24" i="2"/>
  <c r="F24" i="2"/>
  <c r="AW24" i="2"/>
  <c r="AX24" i="2"/>
  <c r="AY24" i="2"/>
  <c r="AZ24" i="2"/>
  <c r="BA24" i="2"/>
  <c r="BB24" i="2"/>
  <c r="B25" i="2"/>
  <c r="F25" i="2"/>
  <c r="AW25" i="2"/>
  <c r="AX25" i="2"/>
  <c r="AY25" i="2"/>
  <c r="AZ25" i="2"/>
  <c r="BA25" i="2"/>
  <c r="BB25" i="2"/>
  <c r="B26" i="2"/>
  <c r="F26" i="2"/>
  <c r="AW26" i="2"/>
  <c r="AX26" i="2"/>
  <c r="AY26" i="2"/>
  <c r="AZ26" i="2"/>
  <c r="BA26" i="2"/>
  <c r="BB26" i="2"/>
  <c r="B27" i="2"/>
  <c r="F27" i="2"/>
  <c r="AW27" i="2"/>
  <c r="AX27" i="2"/>
  <c r="AY27" i="2"/>
  <c r="AZ27" i="2"/>
  <c r="BA27" i="2"/>
  <c r="BB27" i="2"/>
  <c r="B28" i="2"/>
  <c r="F28" i="2"/>
  <c r="AW28" i="2"/>
  <c r="AX28" i="2"/>
  <c r="AY28" i="2"/>
  <c r="AZ28" i="2"/>
  <c r="BA28" i="2"/>
  <c r="BB28" i="2"/>
  <c r="B29" i="2"/>
  <c r="F29" i="2"/>
  <c r="AW29" i="2"/>
  <c r="AX29" i="2"/>
  <c r="AY29" i="2"/>
  <c r="AZ29" i="2"/>
  <c r="BA29" i="2"/>
  <c r="BB29" i="2"/>
  <c r="B30" i="2"/>
  <c r="F30" i="2"/>
  <c r="AW30" i="2"/>
  <c r="AX30" i="2"/>
  <c r="AY30" i="2"/>
  <c r="AZ30" i="2"/>
  <c r="BA30" i="2"/>
  <c r="BB30" i="2"/>
  <c r="B31" i="2"/>
  <c r="F31" i="2"/>
  <c r="AW31" i="2"/>
  <c r="AX31" i="2"/>
  <c r="AY31" i="2"/>
  <c r="AZ31" i="2"/>
  <c r="BA31" i="2"/>
  <c r="BB31" i="2"/>
  <c r="B32" i="2"/>
  <c r="F32" i="2"/>
  <c r="AW32" i="2"/>
  <c r="AX32" i="2"/>
  <c r="AY32" i="2"/>
  <c r="AZ32" i="2"/>
  <c r="BA32" i="2"/>
  <c r="BB32" i="2"/>
  <c r="B33" i="2"/>
  <c r="F33" i="2"/>
  <c r="AW33" i="2"/>
  <c r="AX33" i="2"/>
  <c r="AY33" i="2"/>
  <c r="AZ33" i="2"/>
  <c r="BA33" i="2"/>
  <c r="BB33" i="2"/>
  <c r="B34" i="2"/>
  <c r="F34" i="2"/>
  <c r="AW34" i="2"/>
  <c r="AX34" i="2"/>
  <c r="AY34" i="2"/>
  <c r="AZ34" i="2"/>
  <c r="BA34" i="2"/>
  <c r="BB34" i="2"/>
  <c r="B35" i="2"/>
  <c r="F35" i="2"/>
  <c r="AW35" i="2"/>
  <c r="AX35" i="2"/>
  <c r="AY35" i="2"/>
  <c r="AZ35" i="2"/>
  <c r="BA35" i="2"/>
  <c r="BB35" i="2"/>
  <c r="B36" i="2"/>
  <c r="F36" i="2"/>
  <c r="AW36" i="2"/>
  <c r="AX36" i="2"/>
  <c r="AY36" i="2"/>
  <c r="AZ36" i="2"/>
  <c r="BA36" i="2"/>
  <c r="BB36" i="2"/>
  <c r="B37" i="2"/>
  <c r="F37" i="2"/>
  <c r="AW37" i="2"/>
  <c r="AX37" i="2"/>
  <c r="AY37" i="2"/>
  <c r="AZ37" i="2"/>
  <c r="BA37" i="2"/>
  <c r="BB37" i="2"/>
  <c r="B38" i="2"/>
  <c r="AW38" i="2"/>
  <c r="AX38" i="2"/>
  <c r="AY38" i="2"/>
  <c r="AZ38" i="2"/>
  <c r="BA38" i="2"/>
  <c r="BB38" i="2"/>
  <c r="B39" i="2"/>
  <c r="F39" i="2"/>
  <c r="AW39" i="2"/>
  <c r="AX39" i="2"/>
  <c r="AY39" i="2"/>
  <c r="AZ39" i="2"/>
  <c r="BA39" i="2"/>
  <c r="BB39" i="2"/>
  <c r="B40" i="2"/>
  <c r="F40" i="2"/>
  <c r="AW40" i="2"/>
  <c r="AX40" i="2"/>
  <c r="AY40" i="2"/>
  <c r="AZ40" i="2"/>
  <c r="BA40" i="2"/>
  <c r="BB40" i="2"/>
  <c r="B41" i="2"/>
  <c r="F41" i="2"/>
  <c r="AW41" i="2"/>
  <c r="AX41" i="2"/>
  <c r="AY41" i="2"/>
  <c r="AZ41" i="2"/>
  <c r="BA41" i="2"/>
  <c r="BB41" i="2"/>
  <c r="B42" i="2"/>
  <c r="F42" i="2"/>
  <c r="AW42" i="2"/>
  <c r="AX42" i="2"/>
  <c r="AY42" i="2"/>
  <c r="AZ42" i="2"/>
  <c r="BA42" i="2"/>
  <c r="BB42" i="2"/>
  <c r="B43" i="2"/>
  <c r="F43" i="2"/>
  <c r="AW43" i="2"/>
  <c r="AX43" i="2"/>
  <c r="AY43" i="2"/>
  <c r="AZ43" i="2"/>
  <c r="BA43" i="2"/>
  <c r="BB43" i="2"/>
  <c r="B44" i="2"/>
  <c r="F44" i="2"/>
  <c r="AW44" i="2"/>
  <c r="AX44" i="2"/>
  <c r="AY44" i="2"/>
  <c r="AZ44" i="2"/>
  <c r="BA44" i="2"/>
  <c r="BB44" i="2"/>
  <c r="B45" i="2"/>
  <c r="F45" i="2"/>
  <c r="AW45" i="2"/>
  <c r="AX45" i="2"/>
  <c r="AY45" i="2"/>
  <c r="AZ45" i="2"/>
  <c r="BA45" i="2"/>
  <c r="BB45" i="2"/>
  <c r="B46" i="2"/>
  <c r="F46" i="2"/>
  <c r="AW46" i="2"/>
  <c r="AX46" i="2"/>
  <c r="AY46" i="2"/>
  <c r="AZ46" i="2"/>
  <c r="BA46" i="2"/>
  <c r="BB46" i="2"/>
  <c r="B47" i="2"/>
  <c r="F47" i="2"/>
  <c r="AW47" i="2"/>
  <c r="AX47" i="2"/>
  <c r="AY47" i="2"/>
  <c r="AZ47" i="2"/>
  <c r="BA47" i="2"/>
  <c r="BB47" i="2"/>
  <c r="B48" i="2"/>
  <c r="F48" i="2"/>
  <c r="AW48" i="2"/>
  <c r="AX48" i="2"/>
  <c r="AY48" i="2"/>
  <c r="AZ48" i="2"/>
  <c r="BA48" i="2"/>
  <c r="BB48" i="2"/>
  <c r="B49" i="2"/>
  <c r="F49" i="2"/>
  <c r="AW49" i="2"/>
  <c r="AX49" i="2"/>
  <c r="AY49" i="2"/>
  <c r="AZ49" i="2"/>
  <c r="BA49" i="2"/>
  <c r="BB49" i="2"/>
  <c r="B50" i="2"/>
  <c r="F50" i="2"/>
  <c r="AW50" i="2"/>
  <c r="AX50" i="2"/>
  <c r="AY50" i="2"/>
  <c r="AZ50" i="2"/>
  <c r="BA50" i="2"/>
  <c r="BB50" i="2"/>
  <c r="B51" i="2"/>
  <c r="F51" i="2"/>
  <c r="AW51" i="2"/>
  <c r="AX51" i="2"/>
  <c r="AY51" i="2"/>
  <c r="AZ51" i="2"/>
  <c r="BA51" i="2"/>
  <c r="BB51" i="2"/>
  <c r="B52" i="2"/>
  <c r="F52" i="2"/>
  <c r="AW52" i="2"/>
  <c r="AX52" i="2"/>
  <c r="AY52" i="2"/>
  <c r="AZ52" i="2"/>
  <c r="BA52" i="2"/>
  <c r="BB52" i="2"/>
  <c r="B53" i="2"/>
  <c r="F53" i="2"/>
  <c r="AW53" i="2"/>
  <c r="AX53" i="2"/>
  <c r="AY53" i="2"/>
  <c r="AZ53" i="2"/>
  <c r="BA53" i="2"/>
  <c r="BB53" i="2"/>
  <c r="B54" i="2"/>
  <c r="F54" i="2"/>
  <c r="AW54" i="2"/>
  <c r="AX54" i="2"/>
  <c r="AY54" i="2"/>
  <c r="AZ54" i="2"/>
  <c r="BA54" i="2"/>
  <c r="BB54" i="2"/>
  <c r="B55" i="2"/>
  <c r="F55" i="2"/>
  <c r="AW55" i="2"/>
  <c r="AX55" i="2"/>
  <c r="AY55" i="2"/>
  <c r="AZ55" i="2"/>
  <c r="BA55" i="2"/>
  <c r="BB55" i="2"/>
  <c r="B56" i="2"/>
  <c r="F56" i="2"/>
  <c r="AW56" i="2"/>
  <c r="AX56" i="2"/>
  <c r="AY56" i="2"/>
  <c r="AZ56" i="2"/>
  <c r="BA56" i="2"/>
  <c r="BB56" i="2"/>
  <c r="B57" i="2"/>
  <c r="F57" i="2"/>
  <c r="AW57" i="2"/>
  <c r="AX57" i="2"/>
  <c r="AY57" i="2"/>
  <c r="AZ57" i="2"/>
  <c r="BA57" i="2"/>
  <c r="BB57" i="2"/>
  <c r="B58" i="2"/>
  <c r="F58" i="2"/>
  <c r="AW58" i="2"/>
  <c r="AX58" i="2"/>
  <c r="AY58" i="2"/>
  <c r="AZ58" i="2"/>
  <c r="BA58" i="2"/>
  <c r="BB58" i="2"/>
  <c r="B59" i="2"/>
  <c r="F59" i="2"/>
  <c r="AW59" i="2"/>
  <c r="AX59" i="2"/>
  <c r="AY59" i="2"/>
  <c r="AZ59" i="2"/>
  <c r="BA59" i="2"/>
  <c r="BB59" i="2"/>
  <c r="B60" i="2"/>
  <c r="F60" i="2"/>
  <c r="AW60" i="2"/>
  <c r="AX60" i="2"/>
  <c r="AY60" i="2"/>
  <c r="AZ60" i="2"/>
  <c r="BA60" i="2"/>
  <c r="BB60" i="2"/>
  <c r="B61" i="2"/>
  <c r="F61" i="2"/>
  <c r="AW61" i="2"/>
  <c r="AX61" i="2"/>
  <c r="AY61" i="2"/>
  <c r="AZ61" i="2"/>
  <c r="BA61" i="2"/>
  <c r="BB61" i="2"/>
  <c r="B62" i="2"/>
  <c r="F62" i="2"/>
  <c r="AW62" i="2"/>
  <c r="AX62" i="2"/>
  <c r="AY62" i="2"/>
  <c r="AZ62" i="2"/>
  <c r="BA62" i="2"/>
  <c r="BB62" i="2"/>
  <c r="B63" i="2"/>
  <c r="F63" i="2"/>
  <c r="AW63" i="2"/>
  <c r="AX63" i="2"/>
  <c r="AY63" i="2"/>
  <c r="AZ63" i="2"/>
  <c r="BA63" i="2"/>
  <c r="BB63" i="2"/>
  <c r="B64" i="2"/>
  <c r="F64" i="2"/>
  <c r="AW64" i="2"/>
  <c r="AX64" i="2"/>
  <c r="AY64" i="2"/>
  <c r="AZ64" i="2"/>
  <c r="BA64" i="2"/>
  <c r="BB64" i="2"/>
  <c r="B65" i="2"/>
  <c r="F65" i="2"/>
  <c r="AW65" i="2"/>
  <c r="AX65" i="2"/>
  <c r="AY65" i="2"/>
  <c r="AZ65" i="2"/>
  <c r="BA65" i="2"/>
  <c r="BB65" i="2"/>
  <c r="B66" i="2"/>
  <c r="F66" i="2"/>
  <c r="AW66" i="2"/>
  <c r="AX66" i="2"/>
  <c r="AY66" i="2"/>
  <c r="AZ66" i="2"/>
  <c r="BA66" i="2"/>
  <c r="BB66" i="2"/>
  <c r="B67" i="2"/>
  <c r="F67" i="2"/>
  <c r="AW67" i="2"/>
  <c r="AX67" i="2"/>
  <c r="AY67" i="2"/>
  <c r="AZ67" i="2"/>
  <c r="BA67" i="2"/>
  <c r="BB67" i="2"/>
  <c r="B68" i="2"/>
  <c r="F68" i="2"/>
  <c r="AW68" i="2"/>
  <c r="AX68" i="2"/>
  <c r="AY68" i="2"/>
  <c r="AZ68" i="2"/>
  <c r="BA68" i="2"/>
  <c r="BB68" i="2"/>
  <c r="B69" i="2"/>
  <c r="F69" i="2"/>
  <c r="AW69" i="2"/>
  <c r="AX69" i="2"/>
  <c r="AY69" i="2"/>
  <c r="AZ69" i="2"/>
  <c r="BA69" i="2"/>
  <c r="BB69" i="2"/>
  <c r="B70" i="2"/>
  <c r="F70" i="2"/>
  <c r="AW70" i="2"/>
  <c r="AX70" i="2"/>
  <c r="AY70" i="2"/>
  <c r="AZ70" i="2"/>
  <c r="BA70" i="2"/>
  <c r="BB70" i="2"/>
  <c r="B71" i="2"/>
  <c r="F71" i="2"/>
  <c r="AW71" i="2"/>
  <c r="AX71" i="2"/>
  <c r="AY71" i="2"/>
  <c r="AZ71" i="2"/>
  <c r="BA71" i="2"/>
  <c r="BB71" i="2"/>
  <c r="B72" i="2"/>
  <c r="F72" i="2"/>
  <c r="AW72" i="2"/>
  <c r="AX72" i="2"/>
  <c r="AY72" i="2"/>
  <c r="AZ72" i="2"/>
  <c r="BA72" i="2"/>
  <c r="BB72" i="2"/>
  <c r="B73" i="2"/>
  <c r="F73" i="2"/>
  <c r="AW73" i="2"/>
  <c r="AX73" i="2"/>
  <c r="AY73" i="2"/>
  <c r="AZ73" i="2"/>
  <c r="BA73" i="2"/>
  <c r="BB73" i="2"/>
  <c r="B74" i="2"/>
  <c r="F74" i="2"/>
  <c r="AW74" i="2"/>
  <c r="AX74" i="2"/>
  <c r="AY74" i="2"/>
  <c r="AZ74" i="2"/>
  <c r="BA74" i="2"/>
  <c r="BB74" i="2"/>
  <c r="B75" i="2"/>
  <c r="F75" i="2"/>
  <c r="AW75" i="2"/>
  <c r="AX75" i="2"/>
  <c r="AY75" i="2"/>
  <c r="AZ75" i="2"/>
  <c r="BA75" i="2"/>
  <c r="BB75" i="2"/>
  <c r="B76" i="2"/>
  <c r="F76" i="2"/>
  <c r="AW76" i="2"/>
  <c r="AX76" i="2"/>
  <c r="AY76" i="2"/>
  <c r="AZ76" i="2"/>
  <c r="BA76" i="2"/>
  <c r="BB76" i="2"/>
  <c r="B77" i="2"/>
  <c r="F77" i="2"/>
  <c r="AW77" i="2"/>
  <c r="AX77" i="2"/>
  <c r="AY77" i="2"/>
  <c r="AZ77" i="2"/>
  <c r="BA77" i="2"/>
  <c r="BB77" i="2"/>
  <c r="B78" i="2"/>
  <c r="F78" i="2"/>
  <c r="AW78" i="2"/>
  <c r="AX78" i="2"/>
  <c r="AY78" i="2"/>
  <c r="AZ78" i="2"/>
  <c r="BA78" i="2"/>
  <c r="BB78" i="2"/>
  <c r="B79" i="2"/>
  <c r="F79" i="2"/>
  <c r="AW79" i="2"/>
  <c r="AX79" i="2"/>
  <c r="AY79" i="2"/>
  <c r="AZ79" i="2"/>
  <c r="BA79" i="2"/>
  <c r="BB79" i="2"/>
  <c r="B80" i="2"/>
  <c r="F80" i="2"/>
  <c r="AW80" i="2"/>
  <c r="AX80" i="2"/>
  <c r="AY80" i="2"/>
  <c r="AZ80" i="2"/>
  <c r="BA80" i="2"/>
  <c r="BB80" i="2"/>
  <c r="B81" i="2"/>
  <c r="F81" i="2"/>
  <c r="AW81" i="2"/>
  <c r="AX81" i="2"/>
  <c r="AY81" i="2"/>
  <c r="AZ81" i="2"/>
  <c r="BA81" i="2"/>
  <c r="BB81" i="2"/>
  <c r="B82" i="2"/>
  <c r="F82" i="2"/>
  <c r="AW82" i="2"/>
  <c r="AX82" i="2"/>
  <c r="AY82" i="2"/>
  <c r="AZ82" i="2"/>
  <c r="BA82" i="2"/>
  <c r="BB82" i="2"/>
  <c r="B83" i="2"/>
  <c r="F83" i="2"/>
  <c r="AW83" i="2"/>
  <c r="AX83" i="2"/>
  <c r="AY83" i="2"/>
  <c r="AZ83" i="2"/>
  <c r="BA83" i="2"/>
  <c r="BB83" i="2"/>
  <c r="B84" i="2"/>
  <c r="F84" i="2"/>
  <c r="AW84" i="2"/>
  <c r="AX84" i="2"/>
  <c r="AY84" i="2"/>
  <c r="AZ84" i="2"/>
  <c r="BA84" i="2"/>
  <c r="BB84" i="2"/>
  <c r="B85" i="2"/>
  <c r="F85" i="2"/>
  <c r="AW85" i="2"/>
  <c r="AX85" i="2"/>
  <c r="AY85" i="2"/>
  <c r="AZ85" i="2"/>
  <c r="BA85" i="2"/>
  <c r="BB85" i="2"/>
  <c r="B86" i="2"/>
  <c r="F86" i="2"/>
  <c r="AW86" i="2"/>
  <c r="AX86" i="2"/>
  <c r="AY86" i="2"/>
  <c r="AZ86" i="2"/>
  <c r="BA86" i="2"/>
  <c r="BB86" i="2"/>
  <c r="B87" i="2"/>
  <c r="F87" i="2"/>
  <c r="AW87" i="2"/>
  <c r="AX87" i="2"/>
  <c r="AY87" i="2"/>
  <c r="AZ87" i="2"/>
  <c r="BA87" i="2"/>
  <c r="BB87" i="2"/>
  <c r="B88" i="2"/>
  <c r="F88" i="2"/>
  <c r="AW88" i="2"/>
  <c r="AX88" i="2"/>
  <c r="AY88" i="2"/>
  <c r="AZ88" i="2"/>
  <c r="BA88" i="2"/>
  <c r="BB88" i="2"/>
  <c r="B89" i="2"/>
  <c r="F89" i="2"/>
  <c r="AW89" i="2"/>
  <c r="AX89" i="2"/>
  <c r="AY89" i="2"/>
  <c r="AZ89" i="2"/>
  <c r="BA89" i="2"/>
  <c r="BB89" i="2"/>
  <c r="B90" i="2"/>
  <c r="F90" i="2"/>
  <c r="AW90" i="2"/>
  <c r="AX90" i="2"/>
  <c r="AY90" i="2"/>
  <c r="AZ90" i="2"/>
  <c r="BA90" i="2"/>
  <c r="BB90" i="2"/>
  <c r="B91" i="2"/>
  <c r="F91" i="2"/>
  <c r="AW91" i="2"/>
  <c r="AX91" i="2"/>
  <c r="AY91" i="2"/>
  <c r="AZ91" i="2"/>
  <c r="BA91" i="2"/>
  <c r="BB91" i="2"/>
  <c r="B92" i="2"/>
  <c r="F92" i="2"/>
  <c r="AW92" i="2"/>
  <c r="AX92" i="2"/>
  <c r="AY92" i="2"/>
  <c r="AZ92" i="2"/>
  <c r="BA92" i="2"/>
  <c r="BB92" i="2"/>
  <c r="B93" i="2"/>
  <c r="F93" i="2"/>
  <c r="AW93" i="2"/>
  <c r="AX93" i="2"/>
  <c r="AY93" i="2"/>
  <c r="AZ93" i="2"/>
  <c r="BA93" i="2"/>
  <c r="BB93" i="2"/>
  <c r="B94" i="2"/>
  <c r="F94" i="2"/>
  <c r="AW94" i="2"/>
  <c r="AX94" i="2"/>
  <c r="AY94" i="2"/>
  <c r="AZ94" i="2"/>
  <c r="BA94" i="2"/>
  <c r="BB94" i="2"/>
  <c r="B95" i="2"/>
  <c r="F95" i="2"/>
  <c r="AW95" i="2"/>
  <c r="AX95" i="2"/>
  <c r="AY95" i="2"/>
  <c r="AZ95" i="2"/>
  <c r="BA95" i="2"/>
  <c r="BB95" i="2"/>
  <c r="B96" i="2"/>
  <c r="F96" i="2"/>
  <c r="AW96" i="2"/>
  <c r="AX96" i="2"/>
  <c r="AY96" i="2"/>
  <c r="AZ96" i="2"/>
  <c r="BA96" i="2"/>
  <c r="BB96" i="2"/>
  <c r="B97" i="2"/>
  <c r="F97" i="2"/>
  <c r="AW97" i="2"/>
  <c r="AX97" i="2"/>
  <c r="AY97" i="2"/>
  <c r="AZ97" i="2"/>
  <c r="BA97" i="2"/>
  <c r="BB97" i="2"/>
  <c r="B98" i="2"/>
  <c r="F98" i="2"/>
  <c r="AW98" i="2"/>
  <c r="AX98" i="2"/>
  <c r="AY98" i="2"/>
  <c r="AZ98" i="2"/>
  <c r="BA98" i="2"/>
  <c r="BB98" i="2"/>
  <c r="B99" i="2"/>
  <c r="F99" i="2"/>
  <c r="AW99" i="2"/>
  <c r="AX99" i="2"/>
  <c r="AY99" i="2"/>
  <c r="AZ99" i="2"/>
  <c r="BA99" i="2"/>
  <c r="BB99" i="2"/>
  <c r="B100" i="2"/>
  <c r="F100" i="2"/>
  <c r="AW100" i="2"/>
  <c r="AX100" i="2"/>
  <c r="AY100" i="2"/>
  <c r="AZ100" i="2"/>
  <c r="BA100" i="2"/>
  <c r="BB100" i="2"/>
  <c r="B101" i="2"/>
  <c r="F101" i="2"/>
  <c r="AW101" i="2"/>
  <c r="AX101" i="2"/>
  <c r="AY101" i="2"/>
  <c r="AZ101" i="2"/>
  <c r="BA101" i="2"/>
  <c r="BB101" i="2"/>
  <c r="B102" i="2"/>
  <c r="B103" i="2"/>
  <c r="B104" i="2"/>
  <c r="B105" i="2"/>
  <c r="B106" i="2"/>
  <c r="B107" i="2"/>
  <c r="S17" i="3" l="1"/>
  <c r="S9" i="3"/>
  <c r="J41" i="3"/>
  <c r="S33" i="3"/>
  <c r="S25" i="3"/>
  <c r="S41" i="3"/>
  <c r="J33" i="3"/>
  <c r="J25" i="3"/>
  <c r="J17" i="3"/>
  <c r="J9" i="3"/>
</calcChain>
</file>

<file path=xl/sharedStrings.xml><?xml version="1.0" encoding="utf-8"?>
<sst xmlns="http://schemas.openxmlformats.org/spreadsheetml/2006/main" count="2459" uniqueCount="227">
  <si>
    <t>تربية اسلامية</t>
  </si>
  <si>
    <t>لغة عربية</t>
  </si>
  <si>
    <t>لغة انجليزية</t>
  </si>
  <si>
    <t>معلم 1</t>
  </si>
  <si>
    <t>معلم 2</t>
  </si>
  <si>
    <t>معلم 3</t>
  </si>
  <si>
    <t>معلم 4</t>
  </si>
  <si>
    <t>معلم 5</t>
  </si>
  <si>
    <t>معلم 6</t>
  </si>
  <si>
    <t>معلم 7</t>
  </si>
  <si>
    <t>معلم 8</t>
  </si>
  <si>
    <t>معلم 9</t>
  </si>
  <si>
    <t>معلم 10</t>
  </si>
  <si>
    <t>معلم 11</t>
  </si>
  <si>
    <t>معلم 12</t>
  </si>
  <si>
    <t>معلم 13</t>
  </si>
  <si>
    <t>معلم 14</t>
  </si>
  <si>
    <t>معلم 15</t>
  </si>
  <si>
    <t>معلم 16</t>
  </si>
  <si>
    <t>معلم 17</t>
  </si>
  <si>
    <t>معلم 18</t>
  </si>
  <si>
    <t>معلم 19</t>
  </si>
  <si>
    <t>معلم 20</t>
  </si>
  <si>
    <t>معلم 21</t>
  </si>
  <si>
    <t>معلم 22</t>
  </si>
  <si>
    <t>معلم 23</t>
  </si>
  <si>
    <t>معلم 24</t>
  </si>
  <si>
    <t>معلم 25</t>
  </si>
  <si>
    <t>معلم 26</t>
  </si>
  <si>
    <t>معلم 27</t>
  </si>
  <si>
    <t>معلم 28</t>
  </si>
  <si>
    <t>معلم 29</t>
  </si>
  <si>
    <t>معلم 30</t>
  </si>
  <si>
    <t>معلم 31</t>
  </si>
  <si>
    <t>صباحية</t>
  </si>
  <si>
    <t xml:space="preserve"> 3 / د</t>
  </si>
  <si>
    <t/>
  </si>
  <si>
    <t>2 / د</t>
  </si>
  <si>
    <t>علم النفس</t>
  </si>
  <si>
    <t>ثانية + ثالثة ادبي</t>
  </si>
  <si>
    <t>مسائية</t>
  </si>
  <si>
    <t>1/2</t>
  </si>
  <si>
    <t>6/1</t>
  </si>
  <si>
    <t>2/1</t>
  </si>
  <si>
    <t>4/1</t>
  </si>
  <si>
    <t>5/1</t>
  </si>
  <si>
    <t>3/1</t>
  </si>
  <si>
    <t>2/2</t>
  </si>
  <si>
    <t>1/1</t>
  </si>
  <si>
    <t>3/2</t>
  </si>
  <si>
    <t>تربية بدنية</t>
  </si>
  <si>
    <t>اولى + ثانية علمي</t>
  </si>
  <si>
    <t>2/3</t>
  </si>
  <si>
    <t>1/3</t>
  </si>
  <si>
    <t>3/3</t>
  </si>
  <si>
    <t>5/3</t>
  </si>
  <si>
    <t>6/3</t>
  </si>
  <si>
    <t xml:space="preserve"> ثانية + ثالثة</t>
  </si>
  <si>
    <t>4/2</t>
  </si>
  <si>
    <t>4/3</t>
  </si>
  <si>
    <t>أولى + ثانثة +ثالثة علمي + ادبي</t>
  </si>
  <si>
    <t>النشاط الحر</t>
  </si>
  <si>
    <t>اولى</t>
  </si>
  <si>
    <t>فلسفة</t>
  </si>
  <si>
    <t>علم الاجتماع</t>
  </si>
  <si>
    <t>اساسيات الحياة الاجتماعية</t>
  </si>
  <si>
    <t>أولى</t>
  </si>
  <si>
    <t>جغرافيا</t>
  </si>
  <si>
    <t>اولى + ثالثة ادبي</t>
  </si>
  <si>
    <t>اولى + ثانية ادبي</t>
  </si>
  <si>
    <t>تاريخ</t>
  </si>
  <si>
    <t xml:space="preserve">اولى </t>
  </si>
  <si>
    <t>احياء</t>
  </si>
  <si>
    <t>ثانية علمي</t>
  </si>
  <si>
    <t>ثالثة علمي</t>
  </si>
  <si>
    <t>كيمياء</t>
  </si>
  <si>
    <t>فيزياء</t>
  </si>
  <si>
    <t>أولى + ثانية علمي</t>
  </si>
  <si>
    <t>ثانية + ثالثة علمي</t>
  </si>
  <si>
    <t>أولى + ثالثة علمي</t>
  </si>
  <si>
    <t>احصاء</t>
  </si>
  <si>
    <t>ثانية علمي +ثالثة ادبي</t>
  </si>
  <si>
    <t xml:space="preserve">ثالثة علمي </t>
  </si>
  <si>
    <t>ثانية علمي + ادبي</t>
  </si>
  <si>
    <t>رياضيات</t>
  </si>
  <si>
    <t>اولي</t>
  </si>
  <si>
    <t>حاسوب</t>
  </si>
  <si>
    <t>ثالثة علمي + ادبي</t>
  </si>
  <si>
    <t>ثانية ادبي</t>
  </si>
  <si>
    <t>ثالثة ادبي</t>
  </si>
  <si>
    <t xml:space="preserve">لغة عربية </t>
  </si>
  <si>
    <t>الخميس</t>
  </si>
  <si>
    <t>الأربعاء</t>
  </si>
  <si>
    <t>الثلاثاء</t>
  </si>
  <si>
    <t>الإثنين</t>
  </si>
  <si>
    <t>الأحد</t>
  </si>
  <si>
    <t>القترة</t>
  </si>
  <si>
    <t>خ7</t>
  </si>
  <si>
    <t>خ6</t>
  </si>
  <si>
    <t>خ5</t>
  </si>
  <si>
    <t>خ4</t>
  </si>
  <si>
    <t>خ3</t>
  </si>
  <si>
    <t>خ2</t>
  </si>
  <si>
    <t>خ1</t>
  </si>
  <si>
    <t>ر7</t>
  </si>
  <si>
    <t>ر6</t>
  </si>
  <si>
    <t>ر5</t>
  </si>
  <si>
    <t>ر4</t>
  </si>
  <si>
    <t>ر3</t>
  </si>
  <si>
    <t>ر2</t>
  </si>
  <si>
    <t>ر1</t>
  </si>
  <si>
    <t>ثل7</t>
  </si>
  <si>
    <t>ثل6</t>
  </si>
  <si>
    <t>ثل5</t>
  </si>
  <si>
    <t>ثل4</t>
  </si>
  <si>
    <t>ثل3</t>
  </si>
  <si>
    <t>ثل2</t>
  </si>
  <si>
    <t>ثل1</t>
  </si>
  <si>
    <t>ثن7</t>
  </si>
  <si>
    <t>ثن6</t>
  </si>
  <si>
    <t>ثن5</t>
  </si>
  <si>
    <t>ثن4</t>
  </si>
  <si>
    <t>ثن3</t>
  </si>
  <si>
    <t>ثن2</t>
  </si>
  <si>
    <t>ثن1</t>
  </si>
  <si>
    <t>ح7</t>
  </si>
  <si>
    <t>ح6</t>
  </si>
  <si>
    <t>ح5</t>
  </si>
  <si>
    <t>ح4</t>
  </si>
  <si>
    <t>ح3</t>
  </si>
  <si>
    <t>ح2</t>
  </si>
  <si>
    <t>ح1</t>
  </si>
  <si>
    <t>عدد الحصص</t>
  </si>
  <si>
    <t>المادة التي يدرسها</t>
  </si>
  <si>
    <t>السنة التي يدرسها</t>
  </si>
  <si>
    <t>اسم المعلم</t>
  </si>
  <si>
    <t>الرقم</t>
  </si>
  <si>
    <t>عدد الحصص في اليوم</t>
  </si>
  <si>
    <t>الخميــــــــــــــــــــــــــــــــــس</t>
  </si>
  <si>
    <t>الاربعــــــــــــــــــــــــاء</t>
  </si>
  <si>
    <t>الثـــــــــــــــــــــــــلاثاء</t>
  </si>
  <si>
    <t>الاثنـــــــــــــــــــــــين</t>
  </si>
  <si>
    <t>الاحـــــــــــــــــــــــــد</t>
  </si>
  <si>
    <t>الاثنين</t>
  </si>
  <si>
    <t>الأحــد</t>
  </si>
  <si>
    <t>اليوم</t>
  </si>
  <si>
    <t>اسم المدرس</t>
  </si>
  <si>
    <t>التربية_البدنية</t>
  </si>
  <si>
    <t>الاجتماعيات</t>
  </si>
  <si>
    <t>الجغرافيا</t>
  </si>
  <si>
    <t>التاريخ</t>
  </si>
  <si>
    <t>الأحياء</t>
  </si>
  <si>
    <t>الكيمياء</t>
  </si>
  <si>
    <t>الفيزياء</t>
  </si>
  <si>
    <t>الإحصاء</t>
  </si>
  <si>
    <t>الرياضيات</t>
  </si>
  <si>
    <t>تقنية_المعلومات</t>
  </si>
  <si>
    <t>اللغة_الأنجليزية</t>
  </si>
  <si>
    <t>التربية_الأسلامية</t>
  </si>
  <si>
    <t>اللغة_العربية</t>
  </si>
  <si>
    <t xml:space="preserve">جداول معلمي مــادة </t>
  </si>
  <si>
    <t>معلم 32</t>
  </si>
  <si>
    <t>معلم 33</t>
  </si>
  <si>
    <t>معلم 34</t>
  </si>
  <si>
    <t>معلم 35</t>
  </si>
  <si>
    <t>معلم 36</t>
  </si>
  <si>
    <t>معلم 37</t>
  </si>
  <si>
    <t>معلم 38</t>
  </si>
  <si>
    <t>معلم 39</t>
  </si>
  <si>
    <t>معلم 40</t>
  </si>
  <si>
    <t>معلم 41</t>
  </si>
  <si>
    <t>معلم 42</t>
  </si>
  <si>
    <t>معلم 43</t>
  </si>
  <si>
    <t>معلم 44</t>
  </si>
  <si>
    <t>معلم 45</t>
  </si>
  <si>
    <t>معلم 46</t>
  </si>
  <si>
    <t>معلم 47</t>
  </si>
  <si>
    <t>معلم 48</t>
  </si>
  <si>
    <t>معلم 49</t>
  </si>
  <si>
    <t>معلم 50</t>
  </si>
  <si>
    <t>معلم 51</t>
  </si>
  <si>
    <t>معلم 52</t>
  </si>
  <si>
    <t>معلم 53</t>
  </si>
  <si>
    <t>معلم 54</t>
  </si>
  <si>
    <t>معلم 55</t>
  </si>
  <si>
    <t>معلم 56</t>
  </si>
  <si>
    <t>معلم 57</t>
  </si>
  <si>
    <t>معلم 58</t>
  </si>
  <si>
    <t>معلم 59</t>
  </si>
  <si>
    <t>معلم 60</t>
  </si>
  <si>
    <t>معلم 61</t>
  </si>
  <si>
    <t>معلم 62</t>
  </si>
  <si>
    <t>معلم 63</t>
  </si>
  <si>
    <t>معلم 64</t>
  </si>
  <si>
    <t>معلم 65</t>
  </si>
  <si>
    <t>معلم 66</t>
  </si>
  <si>
    <t>معلم 67</t>
  </si>
  <si>
    <t>معلم 68</t>
  </si>
  <si>
    <t>معلم 69</t>
  </si>
  <si>
    <t>معلم 70</t>
  </si>
  <si>
    <t>معلم 71</t>
  </si>
  <si>
    <t>معلم 72</t>
  </si>
  <si>
    <t>معلم 73</t>
  </si>
  <si>
    <t>معلم 74</t>
  </si>
  <si>
    <t>معلم 75</t>
  </si>
  <si>
    <t>معلم 76</t>
  </si>
  <si>
    <t>معلم 77</t>
  </si>
  <si>
    <t>معلم 78</t>
  </si>
  <si>
    <t>معلم 79</t>
  </si>
  <si>
    <t>معلم 80</t>
  </si>
  <si>
    <t>معلم 81</t>
  </si>
  <si>
    <t>معلم 82</t>
  </si>
  <si>
    <t>معلم 83</t>
  </si>
  <si>
    <t>معلم 84</t>
  </si>
  <si>
    <t>معلم 85</t>
  </si>
  <si>
    <t>معلم 86</t>
  </si>
  <si>
    <t>معلم 87</t>
  </si>
  <si>
    <t>معلم 88</t>
  </si>
  <si>
    <t>معلم 89</t>
  </si>
  <si>
    <t>معلم 90</t>
  </si>
  <si>
    <t>معلم 91</t>
  </si>
  <si>
    <t>معلم 92</t>
  </si>
  <si>
    <t>معلم 93</t>
  </si>
  <si>
    <t>معلم 94</t>
  </si>
  <si>
    <t>معلم 95</t>
  </si>
  <si>
    <t>معلم 96</t>
  </si>
  <si>
    <t>عرض الجداول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</si>
</sst>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0"/>
      <color indexed="8"/>
      <name val="Arial"/>
      <family val="2"/>
    </font>
    <font>
      <b/>
      <sz val="12"/>
      <color rgb="FF5E00BC"/>
      <name val="Arial"/>
      <family val="2"/>
    </font>
    <font>
      <b/>
      <sz val="14"/>
      <color theme="1"/>
      <name val="Arial"/>
      <family val="2"/>
      <scheme val="minor"/>
    </font>
    <font>
      <sz val="14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5E00BC"/>
      <name val="Arial"/>
      <family val="2"/>
      <scheme val="minor"/>
    </font>
    <font>
      <b/>
      <sz val="14"/>
      <color rgb="FF5E00BC"/>
      <name val="Arial"/>
      <family val="2"/>
      <scheme val="minor"/>
    </font>
    <font>
      <sz val="11"/>
      <color rgb="FFF2B800"/>
      <name val="Arial"/>
      <family val="2"/>
      <scheme val="minor"/>
    </font>
    <font>
      <b/>
      <sz val="16"/>
      <color rgb="FF8409FF"/>
      <name val="Arial"/>
      <family val="2"/>
      <scheme val="minor"/>
    </font>
    <font>
      <b/>
      <sz val="16"/>
      <color rgb="FF0000C8"/>
      <name val="Arial"/>
      <family val="2"/>
      <scheme val="minor"/>
    </font>
    <font>
      <b/>
      <sz val="16"/>
      <name val="Arial"/>
      <family val="2"/>
      <scheme val="minor"/>
    </font>
    <font>
      <b/>
      <sz val="16"/>
      <color rgb="FF0000E6"/>
      <name val="Arial"/>
      <family val="2"/>
      <scheme val="minor"/>
    </font>
    <font>
      <b/>
      <sz val="14"/>
      <color rgb="FF0000C8"/>
      <name val="Arial"/>
      <family val="2"/>
      <scheme val="minor"/>
    </font>
    <font>
      <b/>
      <sz val="14"/>
      <name val="Arial"/>
      <family val="2"/>
      <scheme val="minor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6"/>
      <color theme="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18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5EBFF"/>
        <bgColor indexed="64"/>
      </patternFill>
    </fill>
    <fill>
      <patternFill patternType="solid">
        <fgColor rgb="FFFBF7FF"/>
        <bgColor indexed="64"/>
      </patternFill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rgb="FF5E00BC"/>
      </left>
      <right/>
      <top style="medium">
        <color rgb="FF5E00BC"/>
      </top>
      <bottom style="thin">
        <color rgb="FF5E00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E00BC"/>
      </left>
      <right/>
      <top style="thin">
        <color rgb="FF5E00BC"/>
      </top>
      <bottom style="thin">
        <color rgb="FF5E00BC"/>
      </bottom>
      <diagonal/>
    </border>
    <border>
      <left/>
      <right style="medium">
        <color rgb="FF5E00BC"/>
      </right>
      <top/>
      <bottom/>
      <diagonal/>
    </border>
    <border>
      <left style="medium">
        <color rgb="FF5E00BC"/>
      </left>
      <right/>
      <top/>
      <bottom/>
      <diagonal/>
    </border>
    <border>
      <left style="medium">
        <color rgb="FF5E00BC"/>
      </left>
      <right style="medium">
        <color rgb="FF5E00BC"/>
      </right>
      <top style="thin">
        <color rgb="FF5E00BC"/>
      </top>
      <bottom style="thin">
        <color rgb="FF5E00BC"/>
      </bottom>
      <diagonal/>
    </border>
    <border>
      <left style="medium">
        <color rgb="FF5E00BC"/>
      </left>
      <right style="medium">
        <color rgb="FF5E00BC"/>
      </right>
      <top/>
      <bottom/>
      <diagonal/>
    </border>
    <border>
      <left style="thin">
        <color rgb="FF5E00BC"/>
      </left>
      <right style="medium">
        <color rgb="FF5E00BC"/>
      </right>
      <top style="thin">
        <color rgb="FF5E00BC"/>
      </top>
      <bottom style="thin">
        <color rgb="FF5E00BC"/>
      </bottom>
      <diagonal/>
    </border>
    <border>
      <left style="thin">
        <color rgb="FF5E00BC"/>
      </left>
      <right style="thin">
        <color rgb="FF5E00BC"/>
      </right>
      <top style="thin">
        <color rgb="FF5E00BC"/>
      </top>
      <bottom style="thin">
        <color rgb="FF5E00BC"/>
      </bottom>
      <diagonal/>
    </border>
    <border>
      <left style="medium">
        <color rgb="FF5E00BC"/>
      </left>
      <right style="thin">
        <color rgb="FF5E00BC"/>
      </right>
      <top style="thin">
        <color rgb="FF5E00BC"/>
      </top>
      <bottom style="thin">
        <color rgb="FF5E00BC"/>
      </bottom>
      <diagonal/>
    </border>
    <border>
      <left/>
      <right/>
      <top/>
      <bottom style="thin">
        <color rgb="FF5E00BC"/>
      </bottom>
      <diagonal/>
    </border>
    <border>
      <left/>
      <right/>
      <top style="thin">
        <color rgb="FF5E00BC"/>
      </top>
      <bottom style="thin">
        <color rgb="FF5E00BC"/>
      </bottom>
      <diagonal/>
    </border>
    <border>
      <left/>
      <right style="thin">
        <color rgb="FF5E00BC"/>
      </right>
      <top style="thin">
        <color rgb="FF5E00BC"/>
      </top>
      <bottom style="thin">
        <color rgb="FF5E00BC"/>
      </bottom>
      <diagonal/>
    </border>
    <border>
      <left/>
      <right style="medium">
        <color rgb="FF5E00BC"/>
      </right>
      <top style="thin">
        <color rgb="FF5E00BC"/>
      </top>
      <bottom style="thin">
        <color rgb="FF5E00BC"/>
      </bottom>
      <diagonal/>
    </border>
    <border>
      <left style="medium">
        <color rgb="FF5E00BC"/>
      </left>
      <right style="medium">
        <color rgb="FF5E00BC"/>
      </right>
      <top/>
      <bottom style="thin">
        <color rgb="FF5E00BC"/>
      </bottom>
      <diagonal/>
    </border>
    <border>
      <left style="medium">
        <color rgb="FF5E00BC"/>
      </left>
      <right/>
      <top/>
      <bottom style="thin">
        <color rgb="FF5E00BC"/>
      </bottom>
      <diagonal/>
    </border>
    <border>
      <left style="medium">
        <color rgb="FF5E00BC"/>
      </left>
      <right style="medium">
        <color rgb="FF5E00BC"/>
      </right>
      <top style="medium">
        <color rgb="FF5E00BC"/>
      </top>
      <bottom style="thin">
        <color rgb="FF5E00BC"/>
      </bottom>
      <diagonal/>
    </border>
    <border>
      <left style="thin">
        <color rgb="FF5E00BC"/>
      </left>
      <right style="medium">
        <color rgb="FF5E00BC"/>
      </right>
      <top/>
      <bottom style="thin">
        <color rgb="FF5E00BC"/>
      </bottom>
      <diagonal/>
    </border>
    <border>
      <left style="thin">
        <color rgb="FF5E00BC"/>
      </left>
      <right style="thin">
        <color rgb="FF5E00BC"/>
      </right>
      <top/>
      <bottom style="thin">
        <color rgb="FF5E00BC"/>
      </bottom>
      <diagonal/>
    </border>
    <border>
      <left style="medium">
        <color rgb="FF5E00BC"/>
      </left>
      <right style="thin">
        <color rgb="FF5E00BC"/>
      </right>
      <top/>
      <bottom style="thin">
        <color rgb="FF5E00BC"/>
      </bottom>
      <diagonal/>
    </border>
    <border>
      <left style="thin">
        <color rgb="FF5E00BC"/>
      </left>
      <right style="medium">
        <color rgb="FF5E00BC"/>
      </right>
      <top style="medium">
        <color rgb="FF5E00BC"/>
      </top>
      <bottom style="thin">
        <color rgb="FF5E00BC"/>
      </bottom>
      <diagonal/>
    </border>
    <border>
      <left style="thin">
        <color rgb="FF5E00BC"/>
      </left>
      <right style="thin">
        <color rgb="FF5E00BC"/>
      </right>
      <top style="medium">
        <color rgb="FF5E00BC"/>
      </top>
      <bottom style="thin">
        <color rgb="FF5E00BC"/>
      </bottom>
      <diagonal/>
    </border>
    <border>
      <left style="medium">
        <color rgb="FF5E00BC"/>
      </left>
      <right style="thin">
        <color rgb="FF5E00BC"/>
      </right>
      <top style="medium">
        <color rgb="FF5E00BC"/>
      </top>
      <bottom style="thin">
        <color rgb="FF5E00BC"/>
      </bottom>
      <diagonal/>
    </border>
    <border>
      <left/>
      <right/>
      <top style="medium">
        <color rgb="FF5E00BC"/>
      </top>
      <bottom style="thin">
        <color rgb="FF5E00BC"/>
      </bottom>
      <diagonal/>
    </border>
    <border>
      <left style="medium">
        <color rgb="FF5E00BC"/>
      </left>
      <right style="medium">
        <color rgb="FF5E00BC"/>
      </right>
      <top style="medium">
        <color rgb="FF5E00BC"/>
      </top>
      <bottom/>
      <diagonal/>
    </border>
    <border>
      <left style="thin">
        <color rgb="FF5E00BC"/>
      </left>
      <right style="medium">
        <color rgb="FF5E00BC"/>
      </right>
      <top/>
      <bottom style="medium">
        <color rgb="FF5E00BC"/>
      </bottom>
      <diagonal/>
    </border>
    <border>
      <left style="thin">
        <color rgb="FF5E00BC"/>
      </left>
      <right style="thin">
        <color rgb="FF5E00BC"/>
      </right>
      <top/>
      <bottom style="medium">
        <color rgb="FF5E00BC"/>
      </bottom>
      <diagonal/>
    </border>
    <border>
      <left style="medium">
        <color rgb="FF5E00BC"/>
      </left>
      <right style="thin">
        <color rgb="FF5E00BC"/>
      </right>
      <top/>
      <bottom style="medium">
        <color rgb="FF5E00BC"/>
      </bottom>
      <diagonal/>
    </border>
    <border>
      <left style="medium">
        <color rgb="FF5E00BC"/>
      </left>
      <right/>
      <top style="medium">
        <color rgb="FF5E00BC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32">
    <xf numFmtId="0" fontId="0" fillId="0" borderId="0" xfId="0"/>
    <xf numFmtId="49" fontId="3" fillId="0" borderId="2" xfId="1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3" fillId="0" borderId="3" xfId="1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right" vertical="center"/>
    </xf>
    <xf numFmtId="0" fontId="6" fillId="0" borderId="0" xfId="0" applyNumberFormat="1" applyFont="1" applyAlignment="1">
      <alignment horizontal="center" vertical="center"/>
    </xf>
    <xf numFmtId="0" fontId="6" fillId="2" borderId="0" xfId="0" applyNumberFormat="1" applyFont="1" applyFill="1" applyAlignment="1">
      <alignment horizontal="center" vertical="center"/>
    </xf>
    <xf numFmtId="0" fontId="3" fillId="0" borderId="6" xfId="1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right"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 readingOrder="1"/>
    </xf>
    <xf numFmtId="49" fontId="7" fillId="0" borderId="9" xfId="0" applyNumberFormat="1" applyFont="1" applyBorder="1" applyAlignment="1">
      <alignment horizontal="center" vertical="center" wrapText="1" readingOrder="1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 readingOrder="1"/>
    </xf>
    <xf numFmtId="0" fontId="0" fillId="2" borderId="11" xfId="0" applyNumberFormat="1" applyFill="1" applyBorder="1" applyAlignment="1">
      <alignment horizontal="center" vertical="center"/>
    </xf>
    <xf numFmtId="49" fontId="3" fillId="0" borderId="12" xfId="1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3" fillId="0" borderId="12" xfId="1" applyNumberFormat="1" applyFont="1" applyFill="1" applyBorder="1" applyAlignment="1">
      <alignment horizontal="right" vertical="center" wrapText="1"/>
    </xf>
    <xf numFmtId="49" fontId="3" fillId="2" borderId="0" xfId="1" applyNumberFormat="1" applyFont="1" applyFill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right" vertical="center" readingOrder="2"/>
    </xf>
    <xf numFmtId="49" fontId="3" fillId="0" borderId="9" xfId="1" applyNumberFormat="1" applyFont="1" applyFill="1" applyBorder="1" applyAlignment="1">
      <alignment horizontal="center" vertical="center" wrapText="1"/>
    </xf>
    <xf numFmtId="49" fontId="3" fillId="0" borderId="10" xfId="1" applyNumberFormat="1" applyFont="1" applyFill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readingOrder="2"/>
    </xf>
    <xf numFmtId="1" fontId="3" fillId="2" borderId="0" xfId="1" applyNumberFormat="1" applyFont="1" applyFill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 readingOrder="1"/>
    </xf>
    <xf numFmtId="49" fontId="3" fillId="0" borderId="8" xfId="1" applyNumberFormat="1" applyFont="1" applyFill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right" vertical="center" readingOrder="2"/>
    </xf>
    <xf numFmtId="49" fontId="7" fillId="0" borderId="10" xfId="0" applyNumberFormat="1" applyFont="1" applyBorder="1" applyAlignment="1">
      <alignment horizontal="center" vertical="center" readingOrder="2"/>
    </xf>
    <xf numFmtId="49" fontId="7" fillId="0" borderId="10" xfId="0" applyNumberFormat="1" applyFont="1" applyBorder="1" applyAlignment="1">
      <alignment horizontal="right" vertical="center" readingOrder="2"/>
    </xf>
    <xf numFmtId="49" fontId="7" fillId="0" borderId="8" xfId="0" applyNumberFormat="1" applyFont="1" applyBorder="1" applyAlignment="1">
      <alignment horizontal="center" vertical="center" readingOrder="2"/>
    </xf>
    <xf numFmtId="49" fontId="6" fillId="0" borderId="9" xfId="0" applyNumberFormat="1" applyFont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3" fillId="0" borderId="13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readingOrder="2"/>
    </xf>
    <xf numFmtId="49" fontId="6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readingOrder="2"/>
    </xf>
    <xf numFmtId="0" fontId="7" fillId="0" borderId="10" xfId="0" applyFont="1" applyBorder="1" applyAlignment="1">
      <alignment horizontal="center" vertical="center" readingOrder="2"/>
    </xf>
    <xf numFmtId="0" fontId="3" fillId="0" borderId="14" xfId="1" applyNumberFormat="1" applyFont="1" applyFill="1" applyBorder="1" applyAlignment="1">
      <alignment horizontal="right" vertical="center" wrapText="1"/>
    </xf>
    <xf numFmtId="49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 readingOrder="2"/>
    </xf>
    <xf numFmtId="0" fontId="7" fillId="0" borderId="8" xfId="0" applyFont="1" applyBorder="1" applyAlignment="1">
      <alignment horizontal="right" vertical="center" readingOrder="2"/>
    </xf>
    <xf numFmtId="0" fontId="7" fillId="0" borderId="12" xfId="0" applyNumberFormat="1" applyFont="1" applyBorder="1" applyAlignment="1">
      <alignment horizontal="right" vertical="center" wrapText="1" readingOrder="2"/>
    </xf>
    <xf numFmtId="49" fontId="3" fillId="0" borderId="15" xfId="1" applyNumberFormat="1" applyFont="1" applyFill="1" applyBorder="1" applyAlignment="1">
      <alignment horizontal="center" vertical="center" wrapText="1"/>
    </xf>
    <xf numFmtId="49" fontId="3" fillId="0" borderId="16" xfId="1" applyNumberFormat="1" applyFont="1" applyFill="1" applyBorder="1" applyAlignment="1">
      <alignment horizontal="center" vertical="center" wrapText="1"/>
    </xf>
    <xf numFmtId="0" fontId="3" fillId="0" borderId="14" xfId="1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readingOrder="2"/>
    </xf>
    <xf numFmtId="0" fontId="3" fillId="0" borderId="11" xfId="1" applyNumberFormat="1" applyFont="1" applyFill="1" applyBorder="1" applyAlignment="1">
      <alignment horizontal="right" vertical="center" wrapText="1"/>
    </xf>
    <xf numFmtId="49" fontId="3" fillId="0" borderId="17" xfId="1" applyNumberFormat="1" applyFont="1" applyFill="1" applyBorder="1" applyAlignment="1">
      <alignment horizontal="center" vertical="center" wrapText="1"/>
    </xf>
    <xf numFmtId="49" fontId="3" fillId="0" borderId="18" xfId="1" applyNumberFormat="1" applyFont="1" applyFill="1" applyBorder="1" applyAlignment="1">
      <alignment horizontal="center" vertical="center" wrapText="1"/>
    </xf>
    <xf numFmtId="49" fontId="3" fillId="0" borderId="19" xfId="1" applyNumberFormat="1" applyFont="1" applyFill="1" applyBorder="1" applyAlignment="1">
      <alignment horizontal="center" vertical="center" wrapText="1"/>
    </xf>
    <xf numFmtId="49" fontId="3" fillId="0" borderId="20" xfId="1" applyNumberFormat="1" applyFont="1" applyFill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 readingOrder="1"/>
    </xf>
    <xf numFmtId="49" fontId="7" fillId="0" borderId="18" xfId="0" applyNumberFormat="1" applyFont="1" applyBorder="1" applyAlignment="1">
      <alignment horizontal="center" vertical="center" wrapText="1" readingOrder="1"/>
    </xf>
    <xf numFmtId="49" fontId="3" fillId="0" borderId="21" xfId="1" applyNumberFormat="1" applyFont="1" applyFill="1" applyBorder="1" applyAlignment="1">
      <alignment horizontal="center" vertical="center" wrapText="1"/>
    </xf>
    <xf numFmtId="49" fontId="3" fillId="0" borderId="22" xfId="1" applyNumberFormat="1" applyFont="1" applyFill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 wrapText="1" readingOrder="1"/>
    </xf>
    <xf numFmtId="49" fontId="3" fillId="0" borderId="23" xfId="1" applyNumberFormat="1" applyFont="1" applyFill="1" applyBorder="1" applyAlignment="1">
      <alignment horizontal="center" vertical="center" wrapText="1"/>
    </xf>
    <xf numFmtId="49" fontId="3" fillId="0" borderId="24" xfId="1" applyNumberFormat="1" applyFont="1" applyFill="1" applyBorder="1" applyAlignment="1">
      <alignment horizontal="center" vertical="center" wrapText="1"/>
    </xf>
    <xf numFmtId="0" fontId="3" fillId="0" borderId="17" xfId="1" applyNumberFormat="1" applyFont="1" applyFill="1" applyBorder="1" applyAlignment="1">
      <alignment horizontal="righ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0" xfId="0" applyNumberFormat="1" applyFont="1" applyFill="1" applyAlignment="1">
      <alignment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8" fillId="5" borderId="25" xfId="0" applyNumberFormat="1" applyFont="1" applyFill="1" applyBorder="1" applyAlignment="1">
      <alignment horizontal="center" vertical="center"/>
    </xf>
    <xf numFmtId="49" fontId="3" fillId="5" borderId="26" xfId="1" applyNumberFormat="1" applyFont="1" applyFill="1" applyBorder="1" applyAlignment="1">
      <alignment horizontal="center" vertical="center" wrapText="1"/>
    </xf>
    <xf numFmtId="49" fontId="3" fillId="5" borderId="27" xfId="1" applyNumberFormat="1" applyFont="1" applyFill="1" applyBorder="1" applyAlignment="1">
      <alignment horizontal="center" vertical="center" wrapText="1"/>
    </xf>
    <xf numFmtId="49" fontId="3" fillId="5" borderId="28" xfId="1" applyNumberFormat="1" applyFont="1" applyFill="1" applyBorder="1" applyAlignment="1">
      <alignment horizontal="center" vertical="center" wrapText="1"/>
    </xf>
    <xf numFmtId="1" fontId="3" fillId="2" borderId="5" xfId="1" applyNumberFormat="1" applyFont="1" applyFill="1" applyBorder="1" applyAlignment="1">
      <alignment horizontal="center" vertical="center" wrapText="1"/>
    </xf>
    <xf numFmtId="0" fontId="3" fillId="5" borderId="25" xfId="1" applyNumberFormat="1" applyFont="1" applyFill="1" applyBorder="1" applyAlignment="1">
      <alignment horizontal="center" vertical="center" wrapText="1"/>
    </xf>
    <xf numFmtId="49" fontId="3" fillId="5" borderId="29" xfId="1" applyNumberFormat="1" applyFont="1" applyFill="1" applyBorder="1" applyAlignment="1">
      <alignment horizontal="center" vertical="center" wrapText="1"/>
    </xf>
    <xf numFmtId="49" fontId="3" fillId="5" borderId="25" xfId="1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/>
    </xf>
    <xf numFmtId="1" fontId="9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49" fontId="0" fillId="2" borderId="0" xfId="0" applyNumberFormat="1" applyFill="1" applyBorder="1" applyAlignment="1">
      <alignment horizontal="right" vertical="center"/>
    </xf>
    <xf numFmtId="0" fontId="0" fillId="2" borderId="0" xfId="0" applyNumberFormat="1" applyFill="1" applyAlignment="1">
      <alignment horizontal="center" vertical="center"/>
    </xf>
    <xf numFmtId="49" fontId="0" fillId="2" borderId="0" xfId="0" applyNumberFormat="1" applyFill="1" applyAlignment="1">
      <alignment horizontal="right" vertical="center"/>
    </xf>
    <xf numFmtId="0" fontId="1" fillId="0" borderId="0" xfId="0" applyFont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0" xfId="0" applyFont="1" applyBorder="1"/>
    <xf numFmtId="0" fontId="1" fillId="0" borderId="37" xfId="0" applyFont="1" applyBorder="1"/>
    <xf numFmtId="0" fontId="11" fillId="3" borderId="2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 applyProtection="1">
      <alignment horizontal="center" vertical="center" wrapText="1"/>
      <protection locked="0"/>
    </xf>
    <xf numFmtId="0" fontId="4" fillId="4" borderId="3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0" borderId="0" xfId="0" applyFont="1"/>
    <xf numFmtId="0" fontId="16" fillId="0" borderId="0" xfId="0" applyFont="1" applyBorder="1" applyAlignment="1"/>
    <xf numFmtId="0" fontId="17" fillId="0" borderId="0" xfId="0" applyFont="1"/>
    <xf numFmtId="0" fontId="17" fillId="0" borderId="36" xfId="0" applyFont="1" applyBorder="1"/>
    <xf numFmtId="0" fontId="16" fillId="0" borderId="0" xfId="0" applyFont="1" applyBorder="1" applyAlignment="1">
      <alignment horizontal="center"/>
    </xf>
    <xf numFmtId="0" fontId="16" fillId="0" borderId="0" xfId="0" applyFont="1" applyBorder="1"/>
    <xf numFmtId="0" fontId="1" fillId="0" borderId="41" xfId="0" applyFont="1" applyBorder="1"/>
    <xf numFmtId="0" fontId="1" fillId="0" borderId="42" xfId="0" applyFont="1" applyBorder="1"/>
    <xf numFmtId="0" fontId="18" fillId="0" borderId="0" xfId="0" applyFont="1"/>
    <xf numFmtId="49" fontId="0" fillId="0" borderId="0" xfId="0" applyNumberFormat="1" applyAlignment="1">
      <alignment horizontal="center" vertical="center"/>
    </xf>
    <xf numFmtId="49" fontId="10" fillId="6" borderId="32" xfId="0" applyNumberFormat="1" applyFont="1" applyFill="1" applyBorder="1" applyAlignment="1">
      <alignment horizontal="center" vertical="center"/>
    </xf>
    <xf numFmtId="49" fontId="10" fillId="6" borderId="31" xfId="0" applyNumberFormat="1" applyFont="1" applyFill="1" applyBorder="1" applyAlignment="1">
      <alignment horizontal="center" vertical="center"/>
    </xf>
    <xf numFmtId="49" fontId="10" fillId="6" borderId="30" xfId="0" applyNumberFormat="1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 applyProtection="1">
      <alignment horizontal="right"/>
      <protection locked="0"/>
    </xf>
    <xf numFmtId="0" fontId="17" fillId="0" borderId="0" xfId="0" applyFont="1" applyBorder="1" applyAlignment="1">
      <alignment horizontal="center"/>
    </xf>
    <xf numFmtId="0" fontId="11" fillId="3" borderId="39" xfId="0" applyFont="1" applyFill="1" applyBorder="1" applyAlignment="1" applyProtection="1">
      <alignment horizontal="center" vertical="center" wrapText="1"/>
      <protection locked="0"/>
    </xf>
    <xf numFmtId="0" fontId="11" fillId="3" borderId="40" xfId="0" applyFont="1" applyFill="1" applyBorder="1" applyAlignment="1" applyProtection="1">
      <alignment horizontal="center" vertical="center" wrapText="1"/>
      <protection locked="0"/>
    </xf>
    <xf numFmtId="0" fontId="15" fillId="4" borderId="39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14" fillId="3" borderId="39" xfId="0" applyFont="1" applyFill="1" applyBorder="1" applyAlignment="1" applyProtection="1">
      <alignment horizontal="center" vertical="center" wrapText="1"/>
      <protection locked="0"/>
    </xf>
    <xf numFmtId="0" fontId="14" fillId="3" borderId="40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الجدول" xfId="1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228600</xdr:colOff>
      <xdr:row>1</xdr:row>
      <xdr:rowOff>228600</xdr:rowOff>
    </xdr:from>
    <xdr:to>
      <xdr:col>19</xdr:col>
      <xdr:colOff>0</xdr:colOff>
      <xdr:row>5</xdr:row>
      <xdr:rowOff>152400</xdr:rowOff>
    </xdr:to>
    <xdr:sp macro="" textlink="">
      <xdr:nvSpPr>
        <xdr:cNvPr id="2" name="مستطيل 1"/>
        <xdr:cNvSpPr/>
      </xdr:nvSpPr>
      <xdr:spPr>
        <a:xfrm>
          <a:off x="962025" y="466725"/>
          <a:ext cx="3305175" cy="8572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هنا استخدمنا قائمة منسدلة</a:t>
          </a:r>
        </a:p>
        <a:p>
          <a:pPr algn="r" rtl="1"/>
          <a:endParaRPr lang="ar-SA" sz="1100"/>
        </a:p>
        <a:p>
          <a:pPr algn="r" rtl="1"/>
          <a:endParaRPr lang="ar-SA" sz="1100"/>
        </a:p>
        <a:p>
          <a:pPr algn="r" rtl="1"/>
          <a:r>
            <a:rPr lang="ar-SA" sz="1100"/>
            <a:t>هنا استخدمنا دالة انديركت</a:t>
          </a:r>
          <a:r>
            <a:rPr lang="ar-SA" sz="1100" baseline="0"/>
            <a:t> معتدة على قيمة القائمة المنسدلة </a:t>
          </a:r>
          <a:endParaRPr lang="ar-SA" sz="1100"/>
        </a:p>
      </xdr:txBody>
    </xdr:sp>
    <xdr:clientData/>
  </xdr:twoCellAnchor>
  <xdr:twoCellAnchor>
    <xdr:from>
      <xdr:col>6</xdr:col>
      <xdr:colOff>123825</xdr:colOff>
      <xdr:row>2</xdr:row>
      <xdr:rowOff>142875</xdr:rowOff>
    </xdr:from>
    <xdr:to>
      <xdr:col>12</xdr:col>
      <xdr:colOff>266700</xdr:colOff>
      <xdr:row>5</xdr:row>
      <xdr:rowOff>114300</xdr:rowOff>
    </xdr:to>
    <xdr:cxnSp macro="">
      <xdr:nvCxnSpPr>
        <xdr:cNvPr id="4" name="رابط كسهم مستقيم 3"/>
        <xdr:cNvCxnSpPr/>
      </xdr:nvCxnSpPr>
      <xdr:spPr>
        <a:xfrm>
          <a:off x="4229100" y="619125"/>
          <a:ext cx="3238500" cy="666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4</xdr:row>
      <xdr:rowOff>142875</xdr:rowOff>
    </xdr:from>
    <xdr:to>
      <xdr:col>12</xdr:col>
      <xdr:colOff>342900</xdr:colOff>
      <xdr:row>8</xdr:row>
      <xdr:rowOff>171450</xdr:rowOff>
    </xdr:to>
    <xdr:cxnSp macro="">
      <xdr:nvCxnSpPr>
        <xdr:cNvPr id="5" name="رابط كسهم مستقيم 4"/>
        <xdr:cNvCxnSpPr/>
      </xdr:nvCxnSpPr>
      <xdr:spPr>
        <a:xfrm>
          <a:off x="4152900" y="1104900"/>
          <a:ext cx="3390900" cy="904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1:XFD136"/>
  <sheetViews>
    <sheetView rightToLeft="1" zoomScale="120" zoomScaleNormal="12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15" sqref="C15"/>
    </sheetView>
  </sheetViews>
  <sheetFormatPr defaultColWidth="1.125" defaultRowHeight="0" customHeight="1" zeroHeight="1" x14ac:dyDescent="0.2"/>
  <cols>
    <col min="1" max="1" width="1.625" style="3" customWidth="1"/>
    <col min="2" max="2" width="5.625" style="2" customWidth="1"/>
    <col min="3" max="3" width="21.875" style="8" bestFit="1" customWidth="1"/>
    <col min="4" max="4" width="19.875" style="2" customWidth="1"/>
    <col min="5" max="5" width="11.625" style="2" customWidth="1"/>
    <col min="6" max="6" width="7.875" style="7" customWidth="1"/>
    <col min="7" max="7" width="2.75" style="6" customWidth="1"/>
    <col min="8" max="14" width="4.375" style="2" customWidth="1"/>
    <col min="15" max="15" width="2.625" style="5" customWidth="1"/>
    <col min="16" max="22" width="4.375" style="2" customWidth="1"/>
    <col min="23" max="23" width="2.125" style="4" customWidth="1"/>
    <col min="24" max="30" width="4.375" style="2" customWidth="1"/>
    <col min="31" max="31" width="2.125" style="4" customWidth="1"/>
    <col min="32" max="38" width="4.375" style="2" customWidth="1"/>
    <col min="39" max="39" width="2.125" style="4" customWidth="1"/>
    <col min="40" max="46" width="4.375" style="2" customWidth="1"/>
    <col min="47" max="47" width="2.125" style="4" customWidth="1"/>
    <col min="48" max="48" width="6.625" style="2" customWidth="1"/>
    <col min="49" max="49" width="19.125" style="3" bestFit="1" customWidth="1"/>
    <col min="50" max="55" width="6.25" style="2" customWidth="1"/>
    <col min="56" max="124" width="1.125" style="2" customWidth="1"/>
    <col min="125" max="16382" width="9" style="2" customWidth="1"/>
    <col min="16383" max="16383" width="8" style="2" customWidth="1"/>
    <col min="16384" max="16384" width="0.875" style="2" customWidth="1"/>
  </cols>
  <sheetData>
    <row r="1" spans="1:54 16384:16384" ht="14.25" x14ac:dyDescent="0.2">
      <c r="B1" s="3"/>
      <c r="C1" s="94"/>
      <c r="D1" s="3"/>
      <c r="E1" s="3"/>
      <c r="F1" s="93"/>
      <c r="H1" s="3"/>
      <c r="I1" s="3"/>
      <c r="J1" s="3"/>
      <c r="K1" s="3"/>
      <c r="L1" s="3"/>
      <c r="M1" s="3"/>
      <c r="N1" s="3"/>
      <c r="P1" s="3"/>
      <c r="Q1" s="3"/>
      <c r="R1" s="3"/>
      <c r="S1" s="3"/>
      <c r="T1" s="3"/>
      <c r="U1" s="3"/>
      <c r="V1" s="3"/>
      <c r="X1" s="3"/>
      <c r="Y1" s="3"/>
      <c r="Z1" s="3"/>
      <c r="AA1" s="3"/>
      <c r="AB1" s="3"/>
      <c r="AC1" s="3"/>
      <c r="AD1" s="3"/>
      <c r="AF1" s="3"/>
      <c r="AG1" s="3"/>
      <c r="AH1" s="3"/>
      <c r="AI1" s="3"/>
      <c r="AJ1" s="3"/>
      <c r="AK1" s="3"/>
      <c r="AL1" s="3"/>
      <c r="AN1" s="3"/>
      <c r="AO1" s="3"/>
      <c r="AP1" s="3"/>
      <c r="AQ1" s="3"/>
      <c r="AR1" s="3"/>
      <c r="AS1" s="3"/>
      <c r="AT1" s="3"/>
      <c r="AV1" s="3"/>
    </row>
    <row r="2" spans="1:54 16384:16384" ht="14.25" x14ac:dyDescent="0.2">
      <c r="B2" s="3"/>
      <c r="C2" s="94"/>
      <c r="D2" s="3"/>
      <c r="E2" s="3"/>
      <c r="F2" s="93"/>
      <c r="H2" s="3"/>
      <c r="I2" s="3"/>
      <c r="J2" s="3"/>
      <c r="K2" s="3"/>
      <c r="L2" s="3"/>
      <c r="M2" s="3"/>
      <c r="N2" s="3"/>
      <c r="P2" s="3"/>
      <c r="Q2" s="3"/>
      <c r="R2" s="3"/>
      <c r="S2" s="3"/>
      <c r="T2" s="3"/>
      <c r="U2" s="3"/>
      <c r="V2" s="3"/>
      <c r="X2" s="3"/>
      <c r="Y2" s="3"/>
      <c r="Z2" s="3"/>
      <c r="AA2" s="3"/>
      <c r="AB2" s="3"/>
      <c r="AC2" s="3"/>
      <c r="AD2" s="3"/>
      <c r="AF2" s="3"/>
      <c r="AG2" s="3"/>
      <c r="AH2" s="3"/>
      <c r="AI2" s="3"/>
      <c r="AJ2" s="3"/>
      <c r="AK2" s="3"/>
      <c r="AL2" s="3"/>
      <c r="AN2" s="3"/>
      <c r="AO2" s="3"/>
      <c r="AP2" s="3"/>
      <c r="AQ2" s="3"/>
      <c r="AR2" s="3"/>
      <c r="AS2" s="3"/>
      <c r="AT2" s="3"/>
      <c r="AV2" s="3"/>
    </row>
    <row r="3" spans="1:54 16384:16384" ht="15" thickBot="1" x14ac:dyDescent="0.25">
      <c r="B3" s="4"/>
      <c r="C3" s="92"/>
      <c r="D3" s="4"/>
      <c r="E3" s="4"/>
      <c r="F3" s="6"/>
      <c r="H3" s="3"/>
      <c r="I3" s="3"/>
      <c r="J3" s="3"/>
      <c r="K3" s="3"/>
      <c r="L3" s="3"/>
      <c r="M3" s="3"/>
      <c r="N3" s="3"/>
      <c r="P3" s="3"/>
      <c r="Q3" s="3"/>
      <c r="R3" s="3"/>
      <c r="S3" s="3"/>
      <c r="T3" s="3"/>
      <c r="U3" s="3"/>
      <c r="V3" s="3"/>
      <c r="X3" s="4"/>
      <c r="Y3" s="4"/>
      <c r="Z3" s="4"/>
      <c r="AA3" s="4"/>
      <c r="AB3" s="4"/>
      <c r="AC3" s="4"/>
      <c r="AD3" s="4"/>
      <c r="AF3" s="4"/>
      <c r="AG3" s="4"/>
      <c r="AH3" s="4"/>
      <c r="AI3" s="4"/>
      <c r="AJ3" s="4"/>
      <c r="AK3" s="4"/>
      <c r="AL3" s="4"/>
      <c r="AN3" s="4"/>
      <c r="AO3" s="4"/>
      <c r="AP3" s="4"/>
      <c r="AQ3" s="4"/>
      <c r="AR3" s="4"/>
      <c r="AS3" s="4"/>
      <c r="AT3" s="4"/>
      <c r="AV3" s="3"/>
    </row>
    <row r="4" spans="1:54 16384:16384" ht="18.75" customHeight="1" thickBot="1" x14ac:dyDescent="0.25">
      <c r="B4" s="3"/>
      <c r="C4" s="3"/>
      <c r="D4" s="3"/>
      <c r="E4" s="89"/>
      <c r="F4" s="91"/>
      <c r="G4" s="91"/>
      <c r="H4" s="117" t="s">
        <v>142</v>
      </c>
      <c r="I4" s="118"/>
      <c r="J4" s="118"/>
      <c r="K4" s="118"/>
      <c r="L4" s="118"/>
      <c r="M4" s="118"/>
      <c r="N4" s="119"/>
      <c r="O4" s="90"/>
      <c r="P4" s="117" t="s">
        <v>141</v>
      </c>
      <c r="Q4" s="118"/>
      <c r="R4" s="118"/>
      <c r="S4" s="118"/>
      <c r="T4" s="118"/>
      <c r="U4" s="118"/>
      <c r="V4" s="119"/>
      <c r="W4" s="89"/>
      <c r="X4" s="117" t="s">
        <v>140</v>
      </c>
      <c r="Y4" s="118"/>
      <c r="Z4" s="118"/>
      <c r="AA4" s="118"/>
      <c r="AB4" s="118"/>
      <c r="AC4" s="118"/>
      <c r="AD4" s="119"/>
      <c r="AE4" s="89"/>
      <c r="AF4" s="117" t="s">
        <v>139</v>
      </c>
      <c r="AG4" s="118"/>
      <c r="AH4" s="118"/>
      <c r="AI4" s="118"/>
      <c r="AJ4" s="118"/>
      <c r="AK4" s="118"/>
      <c r="AL4" s="119"/>
      <c r="AM4" s="89"/>
      <c r="AN4" s="117" t="s">
        <v>138</v>
      </c>
      <c r="AO4" s="118"/>
      <c r="AP4" s="118"/>
      <c r="AQ4" s="118"/>
      <c r="AR4" s="118"/>
      <c r="AS4" s="118"/>
      <c r="AT4" s="119"/>
      <c r="AU4" s="89"/>
      <c r="AV4" s="3"/>
      <c r="AX4" s="116" t="s">
        <v>137</v>
      </c>
      <c r="AY4" s="116"/>
      <c r="AZ4" s="116"/>
      <c r="BA4" s="116"/>
      <c r="BB4" s="116"/>
    </row>
    <row r="5" spans="1:54 16384:16384" s="78" customFormat="1" ht="27.75" customHeight="1" thickBot="1" x14ac:dyDescent="0.25">
      <c r="A5" s="80"/>
      <c r="B5" s="88" t="s">
        <v>136</v>
      </c>
      <c r="C5" s="88" t="s">
        <v>135</v>
      </c>
      <c r="D5" s="88" t="s">
        <v>134</v>
      </c>
      <c r="E5" s="87" t="s">
        <v>133</v>
      </c>
      <c r="F5" s="86" t="s">
        <v>132</v>
      </c>
      <c r="G5" s="37"/>
      <c r="H5" s="84" t="s">
        <v>131</v>
      </c>
      <c r="I5" s="83" t="s">
        <v>130</v>
      </c>
      <c r="J5" s="83" t="s">
        <v>129</v>
      </c>
      <c r="K5" s="83" t="s">
        <v>128</v>
      </c>
      <c r="L5" s="83" t="s">
        <v>127</v>
      </c>
      <c r="M5" s="83" t="s">
        <v>126</v>
      </c>
      <c r="N5" s="82" t="s">
        <v>125</v>
      </c>
      <c r="O5" s="85"/>
      <c r="P5" s="84" t="s">
        <v>124</v>
      </c>
      <c r="Q5" s="83" t="s">
        <v>123</v>
      </c>
      <c r="R5" s="83" t="s">
        <v>122</v>
      </c>
      <c r="S5" s="83" t="s">
        <v>121</v>
      </c>
      <c r="T5" s="83" t="s">
        <v>120</v>
      </c>
      <c r="U5" s="83" t="s">
        <v>119</v>
      </c>
      <c r="V5" s="82" t="s">
        <v>118</v>
      </c>
      <c r="W5" s="30"/>
      <c r="X5" s="84" t="s">
        <v>117</v>
      </c>
      <c r="Y5" s="83" t="s">
        <v>116</v>
      </c>
      <c r="Z5" s="83" t="s">
        <v>115</v>
      </c>
      <c r="AA5" s="83" t="s">
        <v>114</v>
      </c>
      <c r="AB5" s="83" t="s">
        <v>113</v>
      </c>
      <c r="AC5" s="83" t="s">
        <v>112</v>
      </c>
      <c r="AD5" s="82" t="s">
        <v>111</v>
      </c>
      <c r="AE5" s="30"/>
      <c r="AF5" s="84" t="s">
        <v>110</v>
      </c>
      <c r="AG5" s="83" t="s">
        <v>109</v>
      </c>
      <c r="AH5" s="83" t="s">
        <v>108</v>
      </c>
      <c r="AI5" s="83" t="s">
        <v>107</v>
      </c>
      <c r="AJ5" s="83" t="s">
        <v>106</v>
      </c>
      <c r="AK5" s="83" t="s">
        <v>105</v>
      </c>
      <c r="AL5" s="82" t="s">
        <v>104</v>
      </c>
      <c r="AM5" s="30"/>
      <c r="AN5" s="84" t="s">
        <v>103</v>
      </c>
      <c r="AO5" s="83" t="s">
        <v>102</v>
      </c>
      <c r="AP5" s="83" t="s">
        <v>101</v>
      </c>
      <c r="AQ5" s="83" t="s">
        <v>100</v>
      </c>
      <c r="AR5" s="83" t="s">
        <v>99</v>
      </c>
      <c r="AS5" s="83" t="s">
        <v>98</v>
      </c>
      <c r="AT5" s="82" t="s">
        <v>97</v>
      </c>
      <c r="AU5" s="30"/>
      <c r="AV5" s="81" t="s">
        <v>96</v>
      </c>
      <c r="AW5" s="80"/>
      <c r="AX5" s="79" t="s">
        <v>95</v>
      </c>
      <c r="AY5" s="79" t="s">
        <v>94</v>
      </c>
      <c r="AZ5" s="79" t="s">
        <v>93</v>
      </c>
      <c r="BA5" s="79" t="s">
        <v>92</v>
      </c>
      <c r="BB5" s="79" t="s">
        <v>91</v>
      </c>
    </row>
    <row r="6" spans="1:54 16384:16384" s="28" customFormat="1" ht="15" customHeight="1" thickBot="1" x14ac:dyDescent="0.25">
      <c r="A6" s="38"/>
      <c r="B6" s="77">
        <f>IF(C6="","",SUBTOTAL(3,$C$6:C6))</f>
        <v>1</v>
      </c>
      <c r="C6" s="76" t="s">
        <v>3</v>
      </c>
      <c r="D6" s="75" t="s">
        <v>62</v>
      </c>
      <c r="E6" s="1" t="s">
        <v>0</v>
      </c>
      <c r="F6" s="62">
        <f t="shared" ref="F6:F37" si="0">SUMPRODUCT(--(H6:AT6&lt;&gt;""))</f>
        <v>12</v>
      </c>
      <c r="G6" s="37"/>
      <c r="H6" s="74"/>
      <c r="I6" s="72"/>
      <c r="J6" s="72" t="s">
        <v>36</v>
      </c>
      <c r="K6" s="73" t="s">
        <v>43</v>
      </c>
      <c r="L6" s="21" t="s">
        <v>48</v>
      </c>
      <c r="M6" s="72" t="s">
        <v>36</v>
      </c>
      <c r="N6" s="71" t="s">
        <v>36</v>
      </c>
      <c r="O6" s="35"/>
      <c r="P6" s="68" t="s">
        <v>36</v>
      </c>
      <c r="Q6" s="67" t="s">
        <v>36</v>
      </c>
      <c r="R6" s="67" t="s">
        <v>36</v>
      </c>
      <c r="S6" s="67" t="s">
        <v>36</v>
      </c>
      <c r="T6" s="67"/>
      <c r="U6" s="21" t="s">
        <v>46</v>
      </c>
      <c r="V6" s="70" t="s">
        <v>44</v>
      </c>
      <c r="W6" s="30"/>
      <c r="X6" s="68" t="s">
        <v>36</v>
      </c>
      <c r="Y6" s="67" t="s">
        <v>36</v>
      </c>
      <c r="Z6" s="67" t="s">
        <v>36</v>
      </c>
      <c r="AA6" s="67" t="s">
        <v>36</v>
      </c>
      <c r="AB6" s="67" t="s">
        <v>42</v>
      </c>
      <c r="AC6" s="21" t="s">
        <v>48</v>
      </c>
      <c r="AD6" s="66" t="s">
        <v>44</v>
      </c>
      <c r="AE6" s="30"/>
      <c r="AF6" s="21" t="s">
        <v>46</v>
      </c>
      <c r="AG6" s="21" t="s">
        <v>45</v>
      </c>
      <c r="AH6" s="21" t="s">
        <v>42</v>
      </c>
      <c r="AI6" s="69"/>
      <c r="AJ6" s="67" t="s">
        <v>36</v>
      </c>
      <c r="AK6" s="67" t="s">
        <v>36</v>
      </c>
      <c r="AL6" s="66" t="s">
        <v>36</v>
      </c>
      <c r="AM6" s="30"/>
      <c r="AN6" s="68" t="s">
        <v>36</v>
      </c>
      <c r="AO6" s="67" t="s">
        <v>36</v>
      </c>
      <c r="AP6" s="67" t="s">
        <v>36</v>
      </c>
      <c r="AQ6" s="67" t="s">
        <v>43</v>
      </c>
      <c r="AR6" s="67" t="s">
        <v>45</v>
      </c>
      <c r="AS6" s="67" t="s">
        <v>36</v>
      </c>
      <c r="AT6" s="66" t="s">
        <v>36</v>
      </c>
      <c r="AU6" s="30"/>
      <c r="AV6" s="65" t="s">
        <v>34</v>
      </c>
      <c r="AW6" s="16" t="str">
        <f t="shared" ref="AW6:AW37" si="1">C6</f>
        <v>معلم 1</v>
      </c>
      <c r="AX6" s="15">
        <f t="shared" ref="AX6:AX37" si="2">SUMPRODUCT(--(H6:N6&lt;&gt;""))</f>
        <v>2</v>
      </c>
      <c r="AY6" s="15">
        <f t="shared" ref="AY6:AY37" si="3">SUMPRODUCT(--(P6:V6&lt;&gt;""))</f>
        <v>2</v>
      </c>
      <c r="AZ6" s="15">
        <f t="shared" ref="AZ6:AZ37" si="4">SUMPRODUCT(--(X6:AD6&lt;&gt;""))</f>
        <v>3</v>
      </c>
      <c r="BA6" s="15">
        <f t="shared" ref="BA6:BA37" si="5">SUMPRODUCT(--(AF6:AL6&lt;&gt;""))</f>
        <v>3</v>
      </c>
      <c r="BB6" s="15">
        <f>SUMPRODUCT(--(AN6:AT6&lt;&gt;""))</f>
        <v>2</v>
      </c>
      <c r="XFD6" s="64"/>
    </row>
    <row r="7" spans="1:54 16384:16384" s="28" customFormat="1" ht="15" customHeight="1" thickBot="1" x14ac:dyDescent="0.25">
      <c r="A7" s="38"/>
      <c r="B7" s="9">
        <f>IF(C7="","",SUBTOTAL(3,$C$6:C7))</f>
        <v>2</v>
      </c>
      <c r="C7" s="76" t="s">
        <v>4</v>
      </c>
      <c r="D7" s="27" t="s">
        <v>83</v>
      </c>
      <c r="E7" s="1" t="s">
        <v>0</v>
      </c>
      <c r="F7" s="62">
        <f t="shared" si="0"/>
        <v>10</v>
      </c>
      <c r="G7" s="37"/>
      <c r="H7" s="33" t="s">
        <v>36</v>
      </c>
      <c r="I7" s="32" t="s">
        <v>36</v>
      </c>
      <c r="J7" s="32"/>
      <c r="K7" s="51" t="s">
        <v>37</v>
      </c>
      <c r="L7" s="32" t="s">
        <v>47</v>
      </c>
      <c r="M7" s="32" t="s">
        <v>36</v>
      </c>
      <c r="N7" s="40" t="s">
        <v>36</v>
      </c>
      <c r="O7" s="35"/>
      <c r="P7" s="33" t="s">
        <v>36</v>
      </c>
      <c r="Q7" s="32" t="s">
        <v>36</v>
      </c>
      <c r="R7" s="32" t="s">
        <v>36</v>
      </c>
      <c r="S7" s="32" t="s">
        <v>41</v>
      </c>
      <c r="T7" s="32" t="s">
        <v>49</v>
      </c>
      <c r="U7" s="32" t="s">
        <v>36</v>
      </c>
      <c r="V7" s="40" t="s">
        <v>36</v>
      </c>
      <c r="W7" s="30"/>
      <c r="X7" s="21" t="s">
        <v>58</v>
      </c>
      <c r="Y7" s="51" t="s">
        <v>37</v>
      </c>
      <c r="Z7" s="32"/>
      <c r="AA7" s="32" t="s">
        <v>36</v>
      </c>
      <c r="AB7" s="32" t="s">
        <v>36</v>
      </c>
      <c r="AC7" s="32" t="s">
        <v>36</v>
      </c>
      <c r="AD7" s="40" t="s">
        <v>36</v>
      </c>
      <c r="AE7" s="30"/>
      <c r="AF7" s="33" t="s">
        <v>36</v>
      </c>
      <c r="AG7" s="32" t="s">
        <v>36</v>
      </c>
      <c r="AH7" s="32" t="s">
        <v>36</v>
      </c>
      <c r="AI7" s="32" t="s">
        <v>36</v>
      </c>
      <c r="AJ7" s="32" t="s">
        <v>36</v>
      </c>
      <c r="AK7" s="32" t="s">
        <v>41</v>
      </c>
      <c r="AL7" s="40" t="s">
        <v>47</v>
      </c>
      <c r="AM7" s="30"/>
      <c r="AN7" s="56"/>
      <c r="AO7" s="32"/>
      <c r="AP7" s="32"/>
      <c r="AQ7" s="21" t="s">
        <v>49</v>
      </c>
      <c r="AR7" s="21" t="s">
        <v>58</v>
      </c>
      <c r="AS7" s="32" t="s">
        <v>36</v>
      </c>
      <c r="AT7" s="40" t="s">
        <v>36</v>
      </c>
      <c r="AU7" s="30"/>
      <c r="AV7" s="19" t="s">
        <v>34</v>
      </c>
      <c r="AW7" s="16" t="str">
        <f t="shared" si="1"/>
        <v>معلم 2</v>
      </c>
      <c r="AX7" s="15">
        <f t="shared" si="2"/>
        <v>2</v>
      </c>
      <c r="AY7" s="15">
        <f t="shared" si="3"/>
        <v>2</v>
      </c>
      <c r="AZ7" s="15">
        <f t="shared" si="4"/>
        <v>2</v>
      </c>
      <c r="BA7" s="15">
        <f t="shared" si="5"/>
        <v>2</v>
      </c>
      <c r="BB7" s="15">
        <f>SUMPRODUCT(--(AN7:AT7&lt;&gt;""))</f>
        <v>2</v>
      </c>
      <c r="XFD7" s="29"/>
    </row>
    <row r="8" spans="1:54 16384:16384" s="28" customFormat="1" ht="15" customHeight="1" thickBot="1" x14ac:dyDescent="0.25">
      <c r="A8" s="38"/>
      <c r="B8" s="9">
        <f>IF(C8="","",SUBTOTAL(3,$C$6:C8))</f>
        <v>3</v>
      </c>
      <c r="C8" s="76" t="s">
        <v>5</v>
      </c>
      <c r="D8" s="27" t="s">
        <v>87</v>
      </c>
      <c r="E8" s="1" t="s">
        <v>0</v>
      </c>
      <c r="F8" s="62">
        <f t="shared" si="0"/>
        <v>14</v>
      </c>
      <c r="G8" s="37"/>
      <c r="H8" s="33" t="s">
        <v>36</v>
      </c>
      <c r="I8" s="32" t="s">
        <v>36</v>
      </c>
      <c r="J8" s="32" t="s">
        <v>36</v>
      </c>
      <c r="K8" s="32"/>
      <c r="L8" s="53" t="s">
        <v>35</v>
      </c>
      <c r="M8" s="21" t="s">
        <v>53</v>
      </c>
      <c r="N8" s="20" t="s">
        <v>52</v>
      </c>
      <c r="O8" s="35"/>
      <c r="P8" s="33" t="s">
        <v>36</v>
      </c>
      <c r="Q8" s="32" t="s">
        <v>36</v>
      </c>
      <c r="R8" s="32"/>
      <c r="S8" s="32"/>
      <c r="T8" s="21" t="s">
        <v>54</v>
      </c>
      <c r="U8" s="21" t="s">
        <v>59</v>
      </c>
      <c r="V8" s="63" t="s">
        <v>35</v>
      </c>
      <c r="W8" s="30"/>
      <c r="X8" s="33" t="s">
        <v>36</v>
      </c>
      <c r="Y8" s="32" t="s">
        <v>36</v>
      </c>
      <c r="Z8" s="32" t="s">
        <v>36</v>
      </c>
      <c r="AA8" s="32" t="s">
        <v>36</v>
      </c>
      <c r="AB8" s="21" t="s">
        <v>54</v>
      </c>
      <c r="AC8" s="32" t="s">
        <v>55</v>
      </c>
      <c r="AD8" s="40" t="s">
        <v>56</v>
      </c>
      <c r="AE8" s="30"/>
      <c r="AF8" s="21" t="s">
        <v>52</v>
      </c>
      <c r="AG8" s="21" t="s">
        <v>59</v>
      </c>
      <c r="AH8" s="32" t="s">
        <v>36</v>
      </c>
      <c r="AI8" s="21"/>
      <c r="AJ8" s="21"/>
      <c r="AK8" s="32"/>
      <c r="AL8" s="40"/>
      <c r="AM8" s="30"/>
      <c r="AN8" s="33" t="s">
        <v>36</v>
      </c>
      <c r="AO8" s="32" t="s">
        <v>36</v>
      </c>
      <c r="AP8" s="32"/>
      <c r="AQ8" s="32"/>
      <c r="AR8" s="21" t="s">
        <v>53</v>
      </c>
      <c r="AS8" s="21" t="s">
        <v>56</v>
      </c>
      <c r="AT8" s="20" t="s">
        <v>55</v>
      </c>
      <c r="AU8" s="30"/>
      <c r="AV8" s="19" t="s">
        <v>34</v>
      </c>
      <c r="AW8" s="16" t="str">
        <f t="shared" si="1"/>
        <v>معلم 3</v>
      </c>
      <c r="AX8" s="15">
        <f t="shared" si="2"/>
        <v>3</v>
      </c>
      <c r="AY8" s="15">
        <f t="shared" si="3"/>
        <v>3</v>
      </c>
      <c r="AZ8" s="15">
        <f t="shared" si="4"/>
        <v>3</v>
      </c>
      <c r="BA8" s="15">
        <f t="shared" si="5"/>
        <v>2</v>
      </c>
      <c r="BB8" s="15">
        <f>SUMPRODUCT(--(AN8:AT8&lt;&gt;""))</f>
        <v>3</v>
      </c>
      <c r="XFD8" s="29"/>
    </row>
    <row r="9" spans="1:54 16384:16384" s="28" customFormat="1" ht="15" customHeight="1" thickBot="1" x14ac:dyDescent="0.25">
      <c r="A9" s="38"/>
      <c r="B9" s="9">
        <f>IF(C9="","",SUBTOTAL(3,$C$6:C9))</f>
        <v>4</v>
      </c>
      <c r="C9" s="76" t="s">
        <v>6</v>
      </c>
      <c r="D9" s="27" t="s">
        <v>62</v>
      </c>
      <c r="E9" s="1" t="s">
        <v>0</v>
      </c>
      <c r="F9" s="62">
        <f t="shared" si="0"/>
        <v>10</v>
      </c>
      <c r="G9" s="37"/>
      <c r="H9" s="33"/>
      <c r="I9" s="32"/>
      <c r="J9" s="32"/>
      <c r="K9" s="32"/>
      <c r="L9" s="53"/>
      <c r="M9" s="21" t="s">
        <v>43</v>
      </c>
      <c r="N9" s="20" t="s">
        <v>48</v>
      </c>
      <c r="O9" s="35"/>
      <c r="P9" s="33"/>
      <c r="Q9" s="32"/>
      <c r="R9" s="21" t="s">
        <v>44</v>
      </c>
      <c r="S9" s="21" t="s">
        <v>45</v>
      </c>
      <c r="T9" s="32"/>
      <c r="U9" s="21"/>
      <c r="V9" s="63"/>
      <c r="W9" s="30"/>
      <c r="X9" s="33"/>
      <c r="Y9" s="32"/>
      <c r="Z9" s="32"/>
      <c r="AA9" s="32"/>
      <c r="AB9" s="32"/>
      <c r="AC9" s="21" t="s">
        <v>42</v>
      </c>
      <c r="AD9" s="20" t="s">
        <v>44</v>
      </c>
      <c r="AE9" s="30"/>
      <c r="AF9" s="33"/>
      <c r="AG9" s="32"/>
      <c r="AH9" s="32"/>
      <c r="AI9" s="21"/>
      <c r="AJ9" s="21"/>
      <c r="AK9" s="21" t="s">
        <v>42</v>
      </c>
      <c r="AL9" s="20" t="s">
        <v>45</v>
      </c>
      <c r="AM9" s="30"/>
      <c r="AN9" s="39" t="s">
        <v>48</v>
      </c>
      <c r="AO9" s="21" t="s">
        <v>43</v>
      </c>
      <c r="AP9" s="32"/>
      <c r="AQ9" s="32"/>
      <c r="AR9" s="32"/>
      <c r="AS9" s="21"/>
      <c r="AT9" s="20"/>
      <c r="AU9" s="30"/>
      <c r="AV9" s="19" t="s">
        <v>40</v>
      </c>
      <c r="AW9" s="16" t="str">
        <f t="shared" si="1"/>
        <v>معلم 4</v>
      </c>
      <c r="AX9" s="15">
        <f t="shared" si="2"/>
        <v>2</v>
      </c>
      <c r="AY9" s="15">
        <f t="shared" si="3"/>
        <v>2</v>
      </c>
      <c r="AZ9" s="15">
        <f t="shared" si="4"/>
        <v>2</v>
      </c>
      <c r="BA9" s="15">
        <f t="shared" si="5"/>
        <v>2</v>
      </c>
      <c r="BB9" s="15">
        <f>SUMPRODUCT(--(AN9:AT9&lt;&gt;""))</f>
        <v>2</v>
      </c>
      <c r="XFD9" s="29"/>
    </row>
    <row r="10" spans="1:54 16384:16384" s="28" customFormat="1" ht="15" customHeight="1" thickBot="1" x14ac:dyDescent="0.25">
      <c r="A10" s="38"/>
      <c r="B10" s="9">
        <f>IF(C10="","",SUBTOTAL(3,$C$6:C10))</f>
        <v>5</v>
      </c>
      <c r="C10" s="76" t="s">
        <v>7</v>
      </c>
      <c r="D10" s="27" t="s">
        <v>51</v>
      </c>
      <c r="E10" s="1" t="s">
        <v>0</v>
      </c>
      <c r="F10" s="62">
        <f t="shared" si="0"/>
        <v>8</v>
      </c>
      <c r="G10" s="37"/>
      <c r="H10" s="33"/>
      <c r="I10" s="32"/>
      <c r="J10" s="32"/>
      <c r="K10" s="32"/>
      <c r="L10" s="53"/>
      <c r="M10" s="21"/>
      <c r="N10" s="20" t="s">
        <v>46</v>
      </c>
      <c r="O10" s="35"/>
      <c r="P10" s="33"/>
      <c r="Q10" s="32"/>
      <c r="R10" s="21"/>
      <c r="S10" s="21"/>
      <c r="T10" s="32"/>
      <c r="U10" s="21"/>
      <c r="V10" s="20" t="s">
        <v>41</v>
      </c>
      <c r="W10" s="30"/>
      <c r="X10" s="33"/>
      <c r="Y10" s="21" t="s">
        <v>47</v>
      </c>
      <c r="Z10" s="32"/>
      <c r="AA10" s="21" t="s">
        <v>41</v>
      </c>
      <c r="AB10" s="32"/>
      <c r="AC10" s="21"/>
      <c r="AD10" s="20"/>
      <c r="AE10" s="30"/>
      <c r="AF10" s="39" t="s">
        <v>49</v>
      </c>
      <c r="AG10" s="21" t="s">
        <v>46</v>
      </c>
      <c r="AH10" s="32"/>
      <c r="AI10" s="21"/>
      <c r="AJ10" s="21"/>
      <c r="AK10" s="21"/>
      <c r="AL10" s="20"/>
      <c r="AM10" s="30"/>
      <c r="AN10" s="39"/>
      <c r="AO10" s="21"/>
      <c r="AP10" s="32"/>
      <c r="AQ10" s="32"/>
      <c r="AR10" s="32"/>
      <c r="AS10" s="21" t="s">
        <v>49</v>
      </c>
      <c r="AT10" s="20" t="s">
        <v>47</v>
      </c>
      <c r="AU10" s="30"/>
      <c r="AV10" s="19" t="s">
        <v>40</v>
      </c>
      <c r="AW10" s="16" t="str">
        <f t="shared" si="1"/>
        <v>معلم 5</v>
      </c>
      <c r="AX10" s="15">
        <f t="shared" si="2"/>
        <v>1</v>
      </c>
      <c r="AY10" s="15">
        <f t="shared" si="3"/>
        <v>1</v>
      </c>
      <c r="AZ10" s="15">
        <f t="shared" si="4"/>
        <v>2</v>
      </c>
      <c r="BA10" s="15">
        <f t="shared" si="5"/>
        <v>2</v>
      </c>
      <c r="BB10" s="15">
        <f>SUMPRODUCT(--(AN10:AT10&lt;&gt;""))</f>
        <v>2</v>
      </c>
      <c r="XFD10" s="29"/>
    </row>
    <row r="11" spans="1:54 16384:16384" s="28" customFormat="1" ht="15" customHeight="1" thickBot="1" x14ac:dyDescent="0.25">
      <c r="A11" s="38"/>
      <c r="B11" s="9">
        <f>IF(C11="","",SUBTOTAL(3,$C$6:C11))</f>
        <v>6</v>
      </c>
      <c r="C11" s="76" t="s">
        <v>8</v>
      </c>
      <c r="D11" s="27" t="s">
        <v>73</v>
      </c>
      <c r="E11" s="1" t="s">
        <v>90</v>
      </c>
      <c r="F11" s="62">
        <f t="shared" si="0"/>
        <v>10</v>
      </c>
      <c r="G11" s="37"/>
      <c r="H11" s="33"/>
      <c r="I11" s="32"/>
      <c r="J11" s="32"/>
      <c r="K11" s="32"/>
      <c r="L11" s="21"/>
      <c r="M11" s="21" t="s">
        <v>49</v>
      </c>
      <c r="N11" s="21" t="s">
        <v>58</v>
      </c>
      <c r="O11" s="35"/>
      <c r="P11" s="33"/>
      <c r="Q11" s="32"/>
      <c r="R11" s="32"/>
      <c r="S11" s="32"/>
      <c r="T11" s="21" t="s">
        <v>58</v>
      </c>
      <c r="U11" s="21" t="s">
        <v>49</v>
      </c>
      <c r="V11" s="40"/>
      <c r="W11" s="30"/>
      <c r="X11" s="33"/>
      <c r="Y11" s="32"/>
      <c r="Z11" s="32"/>
      <c r="AA11" s="32"/>
      <c r="AB11" s="21" t="s">
        <v>58</v>
      </c>
      <c r="AC11" s="21" t="s">
        <v>49</v>
      </c>
      <c r="AD11" s="40"/>
      <c r="AE11" s="30"/>
      <c r="AF11" s="33"/>
      <c r="AG11" s="32"/>
      <c r="AH11" s="32"/>
      <c r="AI11" s="32"/>
      <c r="AJ11" s="21" t="s">
        <v>49</v>
      </c>
      <c r="AK11" s="21" t="s">
        <v>58</v>
      </c>
      <c r="AL11" s="40"/>
      <c r="AM11" s="30"/>
      <c r="AN11" s="21" t="s">
        <v>49</v>
      </c>
      <c r="AO11" s="21" t="s">
        <v>58</v>
      </c>
      <c r="AP11" s="32"/>
      <c r="AQ11" s="32"/>
      <c r="AR11" s="21"/>
      <c r="AS11" s="32"/>
      <c r="AT11" s="40"/>
      <c r="AU11" s="30"/>
      <c r="AV11" s="19" t="s">
        <v>34</v>
      </c>
      <c r="AW11" s="16" t="str">
        <f t="shared" si="1"/>
        <v>معلم 6</v>
      </c>
      <c r="AX11" s="15">
        <f t="shared" si="2"/>
        <v>2</v>
      </c>
      <c r="AY11" s="15">
        <f t="shared" si="3"/>
        <v>2</v>
      </c>
      <c r="AZ11" s="15">
        <f t="shared" si="4"/>
        <v>2</v>
      </c>
      <c r="BA11" s="15">
        <f t="shared" si="5"/>
        <v>2</v>
      </c>
      <c r="BB11" s="15">
        <f>SUMPRODUCT(--(AN11:AT11&lt;&gt;""))</f>
        <v>2</v>
      </c>
      <c r="XFD11" s="29"/>
    </row>
    <row r="12" spans="1:54 16384:16384" s="28" customFormat="1" ht="15" customHeight="1" thickBot="1" x14ac:dyDescent="0.25">
      <c r="A12" s="38"/>
      <c r="B12" s="9">
        <f>IF(C12="","",SUBTOTAL(3,$C$6:C12))</f>
        <v>7</v>
      </c>
      <c r="C12" s="76" t="s">
        <v>9</v>
      </c>
      <c r="D12" s="27" t="s">
        <v>66</v>
      </c>
      <c r="E12" s="61" t="s">
        <v>1</v>
      </c>
      <c r="F12" s="17">
        <f t="shared" si="0"/>
        <v>10</v>
      </c>
      <c r="G12" s="37"/>
      <c r="H12" s="39" t="s">
        <v>43</v>
      </c>
      <c r="I12" s="21" t="s">
        <v>48</v>
      </c>
      <c r="J12" s="32"/>
      <c r="K12" s="21"/>
      <c r="L12" s="32"/>
      <c r="M12" s="32"/>
      <c r="N12" s="40"/>
      <c r="O12" s="35"/>
      <c r="P12" s="33" t="s">
        <v>48</v>
      </c>
      <c r="Q12" s="21"/>
      <c r="R12" s="21" t="s">
        <v>43</v>
      </c>
      <c r="S12" s="32"/>
      <c r="T12" s="32"/>
      <c r="U12" s="32"/>
      <c r="V12" s="20"/>
      <c r="W12" s="30"/>
      <c r="X12" s="33"/>
      <c r="Y12" s="32"/>
      <c r="Z12" s="32"/>
      <c r="AA12" s="32"/>
      <c r="AB12" s="21"/>
      <c r="AC12" s="21" t="s">
        <v>43</v>
      </c>
      <c r="AD12" s="40" t="s">
        <v>48</v>
      </c>
      <c r="AE12" s="30"/>
      <c r="AF12" s="33"/>
      <c r="AG12" s="32"/>
      <c r="AH12" s="21"/>
      <c r="AI12" s="21"/>
      <c r="AJ12" s="32"/>
      <c r="AK12" s="21" t="s">
        <v>48</v>
      </c>
      <c r="AL12" s="20" t="s">
        <v>43</v>
      </c>
      <c r="AM12" s="30"/>
      <c r="AN12" s="33" t="s">
        <v>43</v>
      </c>
      <c r="AO12" s="21" t="s">
        <v>48</v>
      </c>
      <c r="AP12" s="21"/>
      <c r="AQ12" s="32"/>
      <c r="AR12" s="32"/>
      <c r="AS12" s="32"/>
      <c r="AT12" s="40"/>
      <c r="AU12" s="30"/>
      <c r="AV12" s="60" t="s">
        <v>34</v>
      </c>
      <c r="AW12" s="16" t="str">
        <f t="shared" si="1"/>
        <v>معلم 7</v>
      </c>
      <c r="AX12" s="15">
        <f t="shared" si="2"/>
        <v>2</v>
      </c>
      <c r="AY12" s="15">
        <f t="shared" si="3"/>
        <v>2</v>
      </c>
      <c r="AZ12" s="15">
        <f t="shared" si="4"/>
        <v>2</v>
      </c>
      <c r="BA12" s="15">
        <f t="shared" si="5"/>
        <v>2</v>
      </c>
      <c r="BB12" s="15">
        <f>SUMPRODUCT(--(AN12:AT12&lt;&gt;""))</f>
        <v>2</v>
      </c>
      <c r="XFD12" s="29"/>
    </row>
    <row r="13" spans="1:54 16384:16384" s="28" customFormat="1" ht="15" customHeight="1" thickBot="1" x14ac:dyDescent="0.25">
      <c r="A13" s="38"/>
      <c r="B13" s="9">
        <f>IF(C13="","",SUBTOTAL(3,$C$6:C13))</f>
        <v>8</v>
      </c>
      <c r="C13" s="76" t="s">
        <v>10</v>
      </c>
      <c r="D13" s="27" t="s">
        <v>62</v>
      </c>
      <c r="E13" s="41" t="s">
        <v>1</v>
      </c>
      <c r="F13" s="17">
        <f t="shared" si="0"/>
        <v>10</v>
      </c>
      <c r="G13" s="37"/>
      <c r="H13" s="33" t="s">
        <v>36</v>
      </c>
      <c r="I13" s="21" t="s">
        <v>46</v>
      </c>
      <c r="J13" s="21" t="s">
        <v>44</v>
      </c>
      <c r="K13" s="32"/>
      <c r="L13" s="32"/>
      <c r="M13" s="32" t="s">
        <v>36</v>
      </c>
      <c r="N13" s="40" t="s">
        <v>36</v>
      </c>
      <c r="O13" s="35"/>
      <c r="P13" s="56"/>
      <c r="Q13" s="32"/>
      <c r="R13" s="32"/>
      <c r="S13" s="21" t="s">
        <v>44</v>
      </c>
      <c r="T13" s="21" t="s">
        <v>46</v>
      </c>
      <c r="U13" s="32" t="s">
        <v>36</v>
      </c>
      <c r="V13" s="40" t="s">
        <v>36</v>
      </c>
      <c r="W13" s="30"/>
      <c r="X13" s="21" t="s">
        <v>44</v>
      </c>
      <c r="Y13" s="21" t="s">
        <v>46</v>
      </c>
      <c r="Z13" s="21"/>
      <c r="AA13" s="21"/>
      <c r="AB13" s="32" t="s">
        <v>36</v>
      </c>
      <c r="AC13" s="32"/>
      <c r="AD13" s="40"/>
      <c r="AE13" s="30"/>
      <c r="AF13" s="33" t="s">
        <v>36</v>
      </c>
      <c r="AG13" s="32" t="s">
        <v>36</v>
      </c>
      <c r="AH13" s="32" t="s">
        <v>36</v>
      </c>
      <c r="AI13" s="32" t="s">
        <v>36</v>
      </c>
      <c r="AJ13" s="32" t="s">
        <v>36</v>
      </c>
      <c r="AK13" s="21" t="s">
        <v>44</v>
      </c>
      <c r="AL13" s="20" t="s">
        <v>46</v>
      </c>
      <c r="AM13" s="30"/>
      <c r="AN13" s="21" t="s">
        <v>46</v>
      </c>
      <c r="AO13" s="21" t="s">
        <v>44</v>
      </c>
      <c r="AP13" s="32"/>
      <c r="AQ13" s="32" t="s">
        <v>36</v>
      </c>
      <c r="AR13" s="21"/>
      <c r="AS13" s="21"/>
      <c r="AT13" s="40" t="s">
        <v>36</v>
      </c>
      <c r="AU13" s="30"/>
      <c r="AV13" s="19" t="s">
        <v>34</v>
      </c>
      <c r="AW13" s="16" t="str">
        <f t="shared" si="1"/>
        <v>معلم 8</v>
      </c>
      <c r="AX13" s="15">
        <f t="shared" si="2"/>
        <v>2</v>
      </c>
      <c r="AY13" s="15">
        <f t="shared" si="3"/>
        <v>2</v>
      </c>
      <c r="AZ13" s="15">
        <f t="shared" si="4"/>
        <v>2</v>
      </c>
      <c r="BA13" s="15">
        <f t="shared" si="5"/>
        <v>2</v>
      </c>
      <c r="BB13" s="15">
        <f>SUMPRODUCT(--(AN13:AT13&lt;&gt;""))</f>
        <v>2</v>
      </c>
      <c r="XFD13" s="29"/>
    </row>
    <row r="14" spans="1:54 16384:16384" s="28" customFormat="1" ht="15" customHeight="1" thickBot="1" x14ac:dyDescent="0.25">
      <c r="A14" s="38"/>
      <c r="B14" s="9">
        <f>IF(C14="","",SUBTOTAL(3,$C$6:C14))</f>
        <v>9</v>
      </c>
      <c r="C14" s="76" t="s">
        <v>11</v>
      </c>
      <c r="D14" s="27" t="s">
        <v>74</v>
      </c>
      <c r="E14" s="41" t="s">
        <v>1</v>
      </c>
      <c r="F14" s="17">
        <f t="shared" si="0"/>
        <v>10</v>
      </c>
      <c r="G14" s="37"/>
      <c r="H14" s="33" t="s">
        <v>36</v>
      </c>
      <c r="I14" s="32"/>
      <c r="J14" s="32"/>
      <c r="K14" s="32" t="s">
        <v>36</v>
      </c>
      <c r="L14" s="21" t="s">
        <v>55</v>
      </c>
      <c r="M14" s="21" t="s">
        <v>56</v>
      </c>
      <c r="N14" s="40" t="s">
        <v>36</v>
      </c>
      <c r="O14" s="35"/>
      <c r="P14" s="33" t="s">
        <v>36</v>
      </c>
      <c r="Q14" s="32" t="s">
        <v>36</v>
      </c>
      <c r="R14" s="21" t="s">
        <v>55</v>
      </c>
      <c r="S14" s="21" t="s">
        <v>56</v>
      </c>
      <c r="T14" s="32"/>
      <c r="U14" s="32" t="s">
        <v>36</v>
      </c>
      <c r="V14" s="40" t="s">
        <v>36</v>
      </c>
      <c r="W14" s="30"/>
      <c r="X14" s="21" t="s">
        <v>55</v>
      </c>
      <c r="Y14" s="21" t="s">
        <v>56</v>
      </c>
      <c r="Z14" s="32"/>
      <c r="AA14" s="46"/>
      <c r="AB14" s="21"/>
      <c r="AC14" s="21"/>
      <c r="AD14" s="52"/>
      <c r="AE14" s="30"/>
      <c r="AF14" s="33" t="s">
        <v>36</v>
      </c>
      <c r="AG14" s="32" t="s">
        <v>36</v>
      </c>
      <c r="AH14" s="32" t="s">
        <v>36</v>
      </c>
      <c r="AI14" s="32" t="s">
        <v>36</v>
      </c>
      <c r="AJ14" s="32" t="s">
        <v>36</v>
      </c>
      <c r="AK14" s="21" t="s">
        <v>55</v>
      </c>
      <c r="AL14" s="20" t="s">
        <v>56</v>
      </c>
      <c r="AM14" s="30"/>
      <c r="AN14" s="33" t="s">
        <v>36</v>
      </c>
      <c r="AO14" s="32" t="s">
        <v>36</v>
      </c>
      <c r="AP14" s="21"/>
      <c r="AQ14" s="21"/>
      <c r="AR14" s="21" t="s">
        <v>56</v>
      </c>
      <c r="AS14" s="21" t="s">
        <v>55</v>
      </c>
      <c r="AT14" s="40" t="s">
        <v>36</v>
      </c>
      <c r="AU14" s="30"/>
      <c r="AV14" s="19" t="s">
        <v>34</v>
      </c>
      <c r="AW14" s="16" t="str">
        <f t="shared" si="1"/>
        <v>معلم 9</v>
      </c>
      <c r="AX14" s="15">
        <f t="shared" si="2"/>
        <v>2</v>
      </c>
      <c r="AY14" s="15">
        <f t="shared" si="3"/>
        <v>2</v>
      </c>
      <c r="AZ14" s="15">
        <f t="shared" si="4"/>
        <v>2</v>
      </c>
      <c r="BA14" s="15">
        <f t="shared" si="5"/>
        <v>2</v>
      </c>
      <c r="BB14" s="15">
        <f>SUMPRODUCT(--(AN14:AT14&lt;&gt;""))</f>
        <v>2</v>
      </c>
      <c r="XFD14" s="59"/>
    </row>
    <row r="15" spans="1:54 16384:16384" s="28" customFormat="1" ht="12.75" customHeight="1" thickBot="1" x14ac:dyDescent="0.25">
      <c r="A15" s="38"/>
      <c r="B15" s="9">
        <f>IF(C15="","",SUBTOTAL(3,$C$6:C15))</f>
        <v>10</v>
      </c>
      <c r="C15" s="76" t="s">
        <v>12</v>
      </c>
      <c r="D15" s="27" t="s">
        <v>73</v>
      </c>
      <c r="E15" s="41" t="s">
        <v>1</v>
      </c>
      <c r="F15" s="17">
        <f t="shared" si="0"/>
        <v>10</v>
      </c>
      <c r="G15" s="37"/>
      <c r="H15" s="33" t="s">
        <v>36</v>
      </c>
      <c r="I15" s="32" t="s">
        <v>36</v>
      </c>
      <c r="J15" s="32" t="s">
        <v>36</v>
      </c>
      <c r="K15" s="32"/>
      <c r="L15" s="32"/>
      <c r="M15" s="21" t="s">
        <v>41</v>
      </c>
      <c r="N15" s="20" t="s">
        <v>47</v>
      </c>
      <c r="O15" s="35"/>
      <c r="P15" s="33" t="s">
        <v>36</v>
      </c>
      <c r="Q15" s="32" t="s">
        <v>36</v>
      </c>
      <c r="R15" s="32" t="s">
        <v>36</v>
      </c>
      <c r="S15" s="32" t="s">
        <v>36</v>
      </c>
      <c r="T15" s="32" t="s">
        <v>36</v>
      </c>
      <c r="U15" s="21" t="s">
        <v>47</v>
      </c>
      <c r="V15" s="20" t="s">
        <v>41</v>
      </c>
      <c r="W15" s="30"/>
      <c r="X15" s="33"/>
      <c r="Y15" s="32" t="s">
        <v>36</v>
      </c>
      <c r="Z15" s="32"/>
      <c r="AA15" s="32" t="s">
        <v>36</v>
      </c>
      <c r="AB15" s="21" t="s">
        <v>47</v>
      </c>
      <c r="AC15" s="21" t="s">
        <v>41</v>
      </c>
      <c r="AD15" s="40"/>
      <c r="AE15" s="30"/>
      <c r="AF15" s="33" t="s">
        <v>36</v>
      </c>
      <c r="AG15" s="32" t="s">
        <v>36</v>
      </c>
      <c r="AH15" s="32"/>
      <c r="AI15" s="32"/>
      <c r="AJ15" s="32"/>
      <c r="AK15" s="21" t="s">
        <v>47</v>
      </c>
      <c r="AL15" s="20" t="s">
        <v>41</v>
      </c>
      <c r="AM15" s="30"/>
      <c r="AN15" s="33"/>
      <c r="AO15" s="32"/>
      <c r="AP15" s="21" t="s">
        <v>47</v>
      </c>
      <c r="AQ15" s="21" t="s">
        <v>41</v>
      </c>
      <c r="AR15" s="32" t="s">
        <v>36</v>
      </c>
      <c r="AS15" s="32" t="s">
        <v>36</v>
      </c>
      <c r="AT15" s="40" t="s">
        <v>36</v>
      </c>
      <c r="AU15" s="30"/>
      <c r="AV15" s="19" t="s">
        <v>34</v>
      </c>
      <c r="AW15" s="16" t="str">
        <f t="shared" si="1"/>
        <v>معلم 10</v>
      </c>
      <c r="AX15" s="15">
        <f t="shared" si="2"/>
        <v>2</v>
      </c>
      <c r="AY15" s="15">
        <f t="shared" si="3"/>
        <v>2</v>
      </c>
      <c r="AZ15" s="15">
        <f t="shared" si="4"/>
        <v>2</v>
      </c>
      <c r="BA15" s="15">
        <f t="shared" si="5"/>
        <v>2</v>
      </c>
      <c r="BB15" s="15">
        <f>SUMPRODUCT(--(AN15:AT15&lt;&gt;""))</f>
        <v>2</v>
      </c>
      <c r="XFD15" s="29"/>
    </row>
    <row r="16" spans="1:54 16384:16384" s="28" customFormat="1" ht="15" customHeight="1" thickBot="1" x14ac:dyDescent="0.25">
      <c r="A16" s="38"/>
      <c r="B16" s="9">
        <f>IF(C16="","",SUBTOTAL(3,$C$6:C16))</f>
        <v>11</v>
      </c>
      <c r="C16" s="76" t="s">
        <v>13</v>
      </c>
      <c r="D16" s="27" t="s">
        <v>89</v>
      </c>
      <c r="E16" s="41" t="s">
        <v>1</v>
      </c>
      <c r="F16" s="17">
        <f t="shared" si="0"/>
        <v>9</v>
      </c>
      <c r="G16" s="37"/>
      <c r="H16" s="33" t="s">
        <v>36</v>
      </c>
      <c r="I16" s="53" t="s">
        <v>35</v>
      </c>
      <c r="J16" s="53" t="s">
        <v>35</v>
      </c>
      <c r="K16" s="32" t="s">
        <v>36</v>
      </c>
      <c r="L16" s="32" t="s">
        <v>36</v>
      </c>
      <c r="M16" s="51"/>
      <c r="N16" s="58"/>
      <c r="O16" s="35"/>
      <c r="P16" s="57"/>
      <c r="Q16" s="53" t="s">
        <v>35</v>
      </c>
      <c r="R16" s="53" t="s">
        <v>35</v>
      </c>
      <c r="S16" s="32" t="s">
        <v>36</v>
      </c>
      <c r="T16" s="32" t="s">
        <v>36</v>
      </c>
      <c r="U16" s="32" t="s">
        <v>36</v>
      </c>
      <c r="V16" s="40" t="s">
        <v>36</v>
      </c>
      <c r="W16" s="30"/>
      <c r="X16" s="57"/>
      <c r="Y16" s="32" t="s">
        <v>36</v>
      </c>
      <c r="Z16" s="53" t="s">
        <v>35</v>
      </c>
      <c r="AA16" s="32" t="s">
        <v>36</v>
      </c>
      <c r="AB16" s="32"/>
      <c r="AC16" s="32"/>
      <c r="AD16" s="40" t="s">
        <v>36</v>
      </c>
      <c r="AE16" s="30"/>
      <c r="AF16" s="53" t="s">
        <v>35</v>
      </c>
      <c r="AG16" s="53" t="s">
        <v>35</v>
      </c>
      <c r="AI16" s="32" t="s">
        <v>36</v>
      </c>
      <c r="AJ16" s="51"/>
      <c r="AK16" s="51"/>
      <c r="AL16" s="40"/>
      <c r="AM16" s="30"/>
      <c r="AN16" s="56"/>
      <c r="AO16" s="53" t="s">
        <v>35</v>
      </c>
      <c r="AP16" s="53" t="s">
        <v>35</v>
      </c>
      <c r="AQ16" s="51"/>
      <c r="AR16" s="32" t="s">
        <v>36</v>
      </c>
      <c r="AS16" s="32" t="s">
        <v>36</v>
      </c>
      <c r="AT16" s="40" t="s">
        <v>36</v>
      </c>
      <c r="AU16" s="30"/>
      <c r="AV16" s="19" t="s">
        <v>34</v>
      </c>
      <c r="AW16" s="16" t="str">
        <f t="shared" si="1"/>
        <v>معلم 11</v>
      </c>
      <c r="AX16" s="15">
        <f t="shared" si="2"/>
        <v>2</v>
      </c>
      <c r="AY16" s="15">
        <f t="shared" si="3"/>
        <v>2</v>
      </c>
      <c r="AZ16" s="15">
        <f t="shared" si="4"/>
        <v>1</v>
      </c>
      <c r="BA16" s="15">
        <f t="shared" si="5"/>
        <v>2</v>
      </c>
      <c r="BB16" s="15">
        <f>SUMPRODUCT(--(AN16:AT16&lt;&gt;""))</f>
        <v>2</v>
      </c>
      <c r="XFD16" s="29"/>
    </row>
    <row r="17" spans="1:54 16384:16384" s="28" customFormat="1" ht="15" customHeight="1" thickBot="1" x14ac:dyDescent="0.25">
      <c r="A17" s="38"/>
      <c r="B17" s="9">
        <f>IF(C17="","",SUBTOTAL(3,$C$6:C17))</f>
        <v>12</v>
      </c>
      <c r="C17" s="76" t="s">
        <v>14</v>
      </c>
      <c r="D17" s="27" t="s">
        <v>62</v>
      </c>
      <c r="E17" s="41" t="s">
        <v>1</v>
      </c>
      <c r="F17" s="17">
        <f t="shared" si="0"/>
        <v>10</v>
      </c>
      <c r="G17" s="37"/>
      <c r="H17" s="33" t="s">
        <v>36</v>
      </c>
      <c r="I17" s="32" t="s">
        <v>36</v>
      </c>
      <c r="J17" s="32" t="s">
        <v>36</v>
      </c>
      <c r="K17" s="21" t="s">
        <v>42</v>
      </c>
      <c r="L17" s="21" t="s">
        <v>45</v>
      </c>
      <c r="M17" s="32"/>
      <c r="N17" s="40"/>
      <c r="O17" s="35"/>
      <c r="P17" s="33"/>
      <c r="Q17" s="32"/>
      <c r="R17" s="32" t="s">
        <v>36</v>
      </c>
      <c r="S17" s="32" t="s">
        <v>36</v>
      </c>
      <c r="T17" s="32" t="s">
        <v>36</v>
      </c>
      <c r="U17" s="21" t="s">
        <v>42</v>
      </c>
      <c r="V17" s="20" t="s">
        <v>45</v>
      </c>
      <c r="W17" s="30"/>
      <c r="X17" s="33"/>
      <c r="Y17" s="32" t="s">
        <v>36</v>
      </c>
      <c r="Z17" s="32" t="s">
        <v>36</v>
      </c>
      <c r="AA17" s="32" t="s">
        <v>36</v>
      </c>
      <c r="AB17" s="32" t="s">
        <v>36</v>
      </c>
      <c r="AC17" s="21" t="s">
        <v>42</v>
      </c>
      <c r="AD17" s="20" t="s">
        <v>45</v>
      </c>
      <c r="AE17" s="30"/>
      <c r="AF17" s="33" t="s">
        <v>36</v>
      </c>
      <c r="AG17" s="32" t="s">
        <v>36</v>
      </c>
      <c r="AH17" s="32" t="s">
        <v>36</v>
      </c>
      <c r="AI17" s="21" t="s">
        <v>45</v>
      </c>
      <c r="AJ17" s="21" t="s">
        <v>42</v>
      </c>
      <c r="AK17" s="32"/>
      <c r="AL17" s="40" t="s">
        <v>36</v>
      </c>
      <c r="AM17" s="30"/>
      <c r="AN17" s="39" t="s">
        <v>45</v>
      </c>
      <c r="AO17" s="21" t="s">
        <v>42</v>
      </c>
      <c r="AP17" s="36"/>
      <c r="AQ17" s="32" t="s">
        <v>36</v>
      </c>
      <c r="AR17" s="32" t="s">
        <v>36</v>
      </c>
      <c r="AS17" s="32" t="s">
        <v>36</v>
      </c>
      <c r="AT17" s="40" t="s">
        <v>36</v>
      </c>
      <c r="AU17" s="30"/>
      <c r="AV17" s="19" t="s">
        <v>34</v>
      </c>
      <c r="AW17" s="16" t="str">
        <f t="shared" si="1"/>
        <v>معلم 12</v>
      </c>
      <c r="AX17" s="15">
        <f t="shared" si="2"/>
        <v>2</v>
      </c>
      <c r="AY17" s="15">
        <f t="shared" si="3"/>
        <v>2</v>
      </c>
      <c r="AZ17" s="15">
        <f t="shared" si="4"/>
        <v>2</v>
      </c>
      <c r="BA17" s="15">
        <f t="shared" si="5"/>
        <v>2</v>
      </c>
      <c r="BB17" s="15">
        <f>SUMPRODUCT(--(AN17:AT17&lt;&gt;""))</f>
        <v>2</v>
      </c>
      <c r="XFD17" s="29"/>
    </row>
    <row r="18" spans="1:54 16384:16384" s="28" customFormat="1" ht="15" customHeight="1" thickBot="1" x14ac:dyDescent="0.25">
      <c r="A18" s="38"/>
      <c r="B18" s="9">
        <f>IF(C18="","",SUBTOTAL(3,$C$6:C18))</f>
        <v>13</v>
      </c>
      <c r="C18" s="76" t="s">
        <v>15</v>
      </c>
      <c r="D18" s="27" t="s">
        <v>74</v>
      </c>
      <c r="E18" s="41" t="s">
        <v>1</v>
      </c>
      <c r="F18" s="17">
        <f t="shared" si="0"/>
        <v>10</v>
      </c>
      <c r="G18" s="37"/>
      <c r="H18" s="33" t="s">
        <v>36</v>
      </c>
      <c r="I18" s="32" t="s">
        <v>36</v>
      </c>
      <c r="J18" s="21" t="s">
        <v>53</v>
      </c>
      <c r="K18" s="21" t="s">
        <v>52</v>
      </c>
      <c r="L18" s="32"/>
      <c r="M18" s="32"/>
      <c r="N18" s="40" t="s">
        <v>36</v>
      </c>
      <c r="O18" s="35"/>
      <c r="P18" s="33" t="s">
        <v>36</v>
      </c>
      <c r="Q18" s="32" t="s">
        <v>36</v>
      </c>
      <c r="R18" s="21"/>
      <c r="S18" s="21"/>
      <c r="T18" s="32"/>
      <c r="U18" s="21" t="s">
        <v>53</v>
      </c>
      <c r="V18" s="20" t="s">
        <v>52</v>
      </c>
      <c r="W18" s="30"/>
      <c r="X18" s="33" t="s">
        <v>36</v>
      </c>
      <c r="Y18" s="32"/>
      <c r="Z18" s="21" t="s">
        <v>52</v>
      </c>
      <c r="AA18" s="21" t="s">
        <v>53</v>
      </c>
      <c r="AB18" s="32" t="s">
        <v>36</v>
      </c>
      <c r="AC18" s="32" t="s">
        <v>36</v>
      </c>
      <c r="AD18" s="40" t="s">
        <v>36</v>
      </c>
      <c r="AE18" s="30"/>
      <c r="AF18" s="33" t="s">
        <v>36</v>
      </c>
      <c r="AG18" s="21"/>
      <c r="AH18" s="21"/>
      <c r="AI18" s="32" t="s">
        <v>53</v>
      </c>
      <c r="AJ18" s="32" t="s">
        <v>52</v>
      </c>
      <c r="AK18" s="21"/>
      <c r="AL18" s="21"/>
      <c r="AM18" s="30"/>
      <c r="AN18" s="33" t="s">
        <v>36</v>
      </c>
      <c r="AO18" s="32" t="s">
        <v>36</v>
      </c>
      <c r="AP18" s="32" t="s">
        <v>36</v>
      </c>
      <c r="AQ18" s="32" t="s">
        <v>36</v>
      </c>
      <c r="AR18" s="32"/>
      <c r="AS18" s="32" t="s">
        <v>52</v>
      </c>
      <c r="AT18" s="20" t="s">
        <v>53</v>
      </c>
      <c r="AU18" s="30"/>
      <c r="AV18" s="19" t="s">
        <v>34</v>
      </c>
      <c r="AW18" s="16" t="str">
        <f t="shared" si="1"/>
        <v>معلم 13</v>
      </c>
      <c r="AX18" s="15">
        <f t="shared" si="2"/>
        <v>2</v>
      </c>
      <c r="AY18" s="15">
        <f t="shared" si="3"/>
        <v>2</v>
      </c>
      <c r="AZ18" s="15">
        <f t="shared" si="4"/>
        <v>2</v>
      </c>
      <c r="BA18" s="15">
        <f t="shared" si="5"/>
        <v>2</v>
      </c>
      <c r="BB18" s="15">
        <f>SUMPRODUCT(--(AN18:AT18&lt;&gt;""))</f>
        <v>2</v>
      </c>
      <c r="XFD18" s="29"/>
    </row>
    <row r="19" spans="1:54 16384:16384" s="28" customFormat="1" ht="15" customHeight="1" thickBot="1" x14ac:dyDescent="0.25">
      <c r="A19" s="38"/>
      <c r="B19" s="9">
        <f>IF(C19="","",SUBTOTAL(3,$C$6:C19))</f>
        <v>14</v>
      </c>
      <c r="C19" s="76" t="s">
        <v>16</v>
      </c>
      <c r="D19" s="27" t="s">
        <v>74</v>
      </c>
      <c r="E19" s="41" t="s">
        <v>1</v>
      </c>
      <c r="F19" s="17">
        <f t="shared" si="0"/>
        <v>10</v>
      </c>
      <c r="G19" s="37"/>
      <c r="H19" s="21" t="s">
        <v>54</v>
      </c>
      <c r="I19" s="21" t="s">
        <v>59</v>
      </c>
      <c r="J19" s="21"/>
      <c r="K19" s="21"/>
      <c r="L19" s="32"/>
      <c r="M19" s="32"/>
      <c r="N19" s="40" t="s">
        <v>36</v>
      </c>
      <c r="O19" s="35"/>
      <c r="P19" s="39" t="s">
        <v>54</v>
      </c>
      <c r="Q19" s="21" t="s">
        <v>59</v>
      </c>
      <c r="R19" s="32" t="s">
        <v>36</v>
      </c>
      <c r="S19" s="32" t="s">
        <v>36</v>
      </c>
      <c r="T19" s="32" t="s">
        <v>36</v>
      </c>
      <c r="U19" s="32"/>
      <c r="V19" s="40"/>
      <c r="W19" s="30"/>
      <c r="X19" s="33"/>
      <c r="Y19" s="32"/>
      <c r="Z19" s="32" t="s">
        <v>36</v>
      </c>
      <c r="AA19" s="32" t="s">
        <v>36</v>
      </c>
      <c r="AB19" s="32" t="s">
        <v>36</v>
      </c>
      <c r="AC19" s="21" t="s">
        <v>59</v>
      </c>
      <c r="AD19" s="20" t="s">
        <v>54</v>
      </c>
      <c r="AE19" s="30"/>
      <c r="AF19" s="33" t="s">
        <v>36</v>
      </c>
      <c r="AG19" s="32" t="s">
        <v>36</v>
      </c>
      <c r="AH19" s="32" t="s">
        <v>36</v>
      </c>
      <c r="AI19" s="32" t="s">
        <v>59</v>
      </c>
      <c r="AJ19" s="32" t="s">
        <v>54</v>
      </c>
      <c r="AK19" s="32" t="s">
        <v>36</v>
      </c>
      <c r="AL19" s="40" t="s">
        <v>36</v>
      </c>
      <c r="AM19" s="30"/>
      <c r="AN19" s="33" t="s">
        <v>36</v>
      </c>
      <c r="AO19" s="32" t="s">
        <v>36</v>
      </c>
      <c r="AP19" s="32"/>
      <c r="AQ19" s="32"/>
      <c r="AR19" s="32" t="s">
        <v>36</v>
      </c>
      <c r="AS19" s="21" t="s">
        <v>54</v>
      </c>
      <c r="AT19" s="20" t="s">
        <v>59</v>
      </c>
      <c r="AU19" s="30"/>
      <c r="AV19" s="19" t="s">
        <v>34</v>
      </c>
      <c r="AW19" s="16" t="str">
        <f t="shared" si="1"/>
        <v>معلم 14</v>
      </c>
      <c r="AX19" s="15">
        <f t="shared" si="2"/>
        <v>2</v>
      </c>
      <c r="AY19" s="15">
        <f t="shared" si="3"/>
        <v>2</v>
      </c>
      <c r="AZ19" s="15">
        <f t="shared" si="4"/>
        <v>2</v>
      </c>
      <c r="BA19" s="15">
        <f t="shared" si="5"/>
        <v>2</v>
      </c>
      <c r="BB19" s="15">
        <f>SUMPRODUCT(--(AN19:AT19&lt;&gt;""))</f>
        <v>2</v>
      </c>
      <c r="XFD19" s="55"/>
    </row>
    <row r="20" spans="1:54 16384:16384" s="28" customFormat="1" ht="15" customHeight="1" thickBot="1" x14ac:dyDescent="0.25">
      <c r="A20" s="38"/>
      <c r="B20" s="9">
        <f>IF(C20="","",SUBTOTAL(3,$C$6:C20))</f>
        <v>15</v>
      </c>
      <c r="C20" s="76" t="s">
        <v>17</v>
      </c>
      <c r="D20" s="27" t="s">
        <v>88</v>
      </c>
      <c r="E20" s="41" t="s">
        <v>1</v>
      </c>
      <c r="F20" s="17">
        <f t="shared" si="0"/>
        <v>9</v>
      </c>
      <c r="G20" s="37"/>
      <c r="H20" s="33" t="s">
        <v>36</v>
      </c>
      <c r="I20" s="53"/>
      <c r="J20" s="53"/>
      <c r="K20" s="36"/>
      <c r="L20" s="32"/>
      <c r="M20" s="51" t="s">
        <v>37</v>
      </c>
      <c r="N20" s="51" t="s">
        <v>37</v>
      </c>
      <c r="O20" s="35"/>
      <c r="P20" s="51" t="s">
        <v>37</v>
      </c>
      <c r="Q20" s="51" t="s">
        <v>37</v>
      </c>
      <c r="R20" s="32" t="s">
        <v>36</v>
      </c>
      <c r="S20" s="32" t="s">
        <v>36</v>
      </c>
      <c r="T20" s="32" t="s">
        <v>36</v>
      </c>
      <c r="U20" s="32" t="s">
        <v>36</v>
      </c>
      <c r="V20" s="40" t="s">
        <v>36</v>
      </c>
      <c r="W20" s="30"/>
      <c r="X20" s="51" t="s">
        <v>37</v>
      </c>
      <c r="Y20" s="46"/>
      <c r="Z20" s="53"/>
      <c r="AA20" s="53"/>
      <c r="AB20" s="32" t="s">
        <v>36</v>
      </c>
      <c r="AC20" s="32" t="s">
        <v>36</v>
      </c>
      <c r="AD20" s="40" t="s">
        <v>36</v>
      </c>
      <c r="AE20" s="30"/>
      <c r="AF20" s="51" t="s">
        <v>37</v>
      </c>
      <c r="AG20" s="51" t="s">
        <v>37</v>
      </c>
      <c r="AH20" s="32" t="s">
        <v>36</v>
      </c>
      <c r="AI20" s="32" t="s">
        <v>36</v>
      </c>
      <c r="AJ20" s="32" t="s">
        <v>36</v>
      </c>
      <c r="AK20" s="32" t="s">
        <v>36</v>
      </c>
      <c r="AL20" s="40" t="s">
        <v>36</v>
      </c>
      <c r="AM20" s="30"/>
      <c r="AN20" s="51" t="s">
        <v>37</v>
      </c>
      <c r="AO20" s="51" t="s">
        <v>37</v>
      </c>
      <c r="AP20" s="32" t="s">
        <v>36</v>
      </c>
      <c r="AQ20" s="46"/>
      <c r="AR20" s="32" t="s">
        <v>36</v>
      </c>
      <c r="AS20" s="32" t="s">
        <v>36</v>
      </c>
      <c r="AT20" s="40" t="s">
        <v>36</v>
      </c>
      <c r="AU20" s="30"/>
      <c r="AV20" s="19" t="s">
        <v>34</v>
      </c>
      <c r="AW20" s="16" t="str">
        <f t="shared" si="1"/>
        <v>معلم 15</v>
      </c>
      <c r="AX20" s="15">
        <f t="shared" si="2"/>
        <v>2</v>
      </c>
      <c r="AY20" s="15">
        <f t="shared" si="3"/>
        <v>2</v>
      </c>
      <c r="AZ20" s="15">
        <f t="shared" si="4"/>
        <v>1</v>
      </c>
      <c r="BA20" s="15">
        <f t="shared" si="5"/>
        <v>2</v>
      </c>
      <c r="BB20" s="15">
        <f>SUMPRODUCT(--(AN20:AT20&lt;&gt;""))</f>
        <v>2</v>
      </c>
      <c r="XFD20" s="29"/>
    </row>
    <row r="21" spans="1:54 16384:16384" s="28" customFormat="1" ht="15" customHeight="1" thickBot="1" x14ac:dyDescent="0.25">
      <c r="A21" s="38"/>
      <c r="B21" s="9">
        <f>IF(C21="","",SUBTOTAL(3,$C$6:C21))</f>
        <v>16</v>
      </c>
      <c r="C21" s="76" t="s">
        <v>18</v>
      </c>
      <c r="D21" s="27" t="s">
        <v>62</v>
      </c>
      <c r="E21" s="41" t="s">
        <v>1</v>
      </c>
      <c r="F21" s="17">
        <f t="shared" si="0"/>
        <v>10</v>
      </c>
      <c r="G21" s="37"/>
      <c r="H21" s="33"/>
      <c r="I21" s="21"/>
      <c r="J21" s="21" t="s">
        <v>42</v>
      </c>
      <c r="K21" s="21" t="s">
        <v>45</v>
      </c>
      <c r="L21" s="32"/>
      <c r="M21" s="32"/>
      <c r="N21" s="40"/>
      <c r="O21" s="35"/>
      <c r="P21" s="54"/>
      <c r="Q21" s="53"/>
      <c r="R21" s="32"/>
      <c r="S21" s="32"/>
      <c r="T21" s="32"/>
      <c r="U21" s="21" t="s">
        <v>45</v>
      </c>
      <c r="V21" s="21" t="s">
        <v>42</v>
      </c>
      <c r="W21" s="30"/>
      <c r="X21" s="33"/>
      <c r="Y21" s="21"/>
      <c r="Z21" s="21"/>
      <c r="AA21" s="53"/>
      <c r="AB21" s="32"/>
      <c r="AC21" s="21" t="s">
        <v>45</v>
      </c>
      <c r="AD21" s="21" t="s">
        <v>42</v>
      </c>
      <c r="AE21" s="30"/>
      <c r="AF21" s="54"/>
      <c r="AG21" s="53"/>
      <c r="AH21" s="21" t="s">
        <v>42</v>
      </c>
      <c r="AI21" s="21" t="s">
        <v>45</v>
      </c>
      <c r="AJ21" s="32"/>
      <c r="AK21" s="32"/>
      <c r="AL21" s="40"/>
      <c r="AM21" s="30"/>
      <c r="AN21" s="33"/>
      <c r="AO21" s="53"/>
      <c r="AP21" s="32"/>
      <c r="AQ21" s="21" t="s">
        <v>42</v>
      </c>
      <c r="AR21" s="21" t="s">
        <v>45</v>
      </c>
      <c r="AS21" s="21"/>
      <c r="AT21" s="40"/>
      <c r="AU21" s="30"/>
      <c r="AV21" s="19" t="s">
        <v>40</v>
      </c>
      <c r="AW21" s="16" t="str">
        <f t="shared" si="1"/>
        <v>معلم 16</v>
      </c>
      <c r="AX21" s="15">
        <f t="shared" si="2"/>
        <v>2</v>
      </c>
      <c r="AY21" s="15">
        <f t="shared" si="3"/>
        <v>2</v>
      </c>
      <c r="AZ21" s="15">
        <f t="shared" si="4"/>
        <v>2</v>
      </c>
      <c r="BA21" s="15">
        <f t="shared" si="5"/>
        <v>2</v>
      </c>
      <c r="BB21" s="15">
        <f>SUMPRODUCT(--(AN21:AT21&lt;&gt;""))</f>
        <v>2</v>
      </c>
      <c r="XFD21" s="29"/>
    </row>
    <row r="22" spans="1:54 16384:16384" s="28" customFormat="1" ht="15" customHeight="1" thickBot="1" x14ac:dyDescent="0.25">
      <c r="A22" s="38"/>
      <c r="B22" s="9">
        <f>IF(C22="","",SUBTOTAL(3,$C$6:C22))</f>
        <v>17</v>
      </c>
      <c r="C22" s="76" t="s">
        <v>19</v>
      </c>
      <c r="D22" s="27" t="s">
        <v>62</v>
      </c>
      <c r="E22" s="41" t="s">
        <v>1</v>
      </c>
      <c r="F22" s="17">
        <f t="shared" si="0"/>
        <v>10</v>
      </c>
      <c r="G22" s="37"/>
      <c r="H22" s="33"/>
      <c r="I22" s="21"/>
      <c r="J22" s="21"/>
      <c r="K22" s="36"/>
      <c r="L22" s="32"/>
      <c r="M22" s="21" t="s">
        <v>46</v>
      </c>
      <c r="N22" s="20" t="s">
        <v>44</v>
      </c>
      <c r="O22" s="35"/>
      <c r="P22" s="39" t="s">
        <v>44</v>
      </c>
      <c r="Q22" s="21" t="s">
        <v>46</v>
      </c>
      <c r="R22" s="32"/>
      <c r="S22" s="32"/>
      <c r="T22" s="32"/>
      <c r="U22" s="21"/>
      <c r="V22" s="20"/>
      <c r="W22" s="30"/>
      <c r="X22" s="33"/>
      <c r="Y22" s="21"/>
      <c r="Z22" s="21"/>
      <c r="AA22" s="21" t="s">
        <v>44</v>
      </c>
      <c r="AB22" s="21" t="s">
        <v>46</v>
      </c>
      <c r="AC22" s="32"/>
      <c r="AD22" s="40"/>
      <c r="AE22" s="30"/>
      <c r="AF22" s="39" t="s">
        <v>46</v>
      </c>
      <c r="AG22" s="21" t="s">
        <v>44</v>
      </c>
      <c r="AH22" s="21"/>
      <c r="AI22" s="21"/>
      <c r="AJ22" s="32"/>
      <c r="AK22" s="32"/>
      <c r="AL22" s="40"/>
      <c r="AM22" s="30"/>
      <c r="AN22" s="33" t="s">
        <v>44</v>
      </c>
      <c r="AO22" s="34" t="s">
        <v>46</v>
      </c>
      <c r="AP22" s="32"/>
      <c r="AQ22" s="21"/>
      <c r="AR22" s="21"/>
      <c r="AS22" s="21"/>
      <c r="AT22" s="40"/>
      <c r="AU22" s="30"/>
      <c r="AV22" s="19" t="s">
        <v>40</v>
      </c>
      <c r="AW22" s="16" t="str">
        <f t="shared" si="1"/>
        <v>معلم 17</v>
      </c>
      <c r="AX22" s="15">
        <f t="shared" si="2"/>
        <v>2</v>
      </c>
      <c r="AY22" s="15">
        <f t="shared" si="3"/>
        <v>2</v>
      </c>
      <c r="AZ22" s="15">
        <f t="shared" si="4"/>
        <v>2</v>
      </c>
      <c r="BA22" s="15">
        <f t="shared" si="5"/>
        <v>2</v>
      </c>
      <c r="BB22" s="15">
        <f>SUMPRODUCT(--(AN22:AT22&lt;&gt;""))</f>
        <v>2</v>
      </c>
      <c r="XFD22" s="29"/>
    </row>
    <row r="23" spans="1:54 16384:16384" s="28" customFormat="1" ht="15" customHeight="1" thickBot="1" x14ac:dyDescent="0.25">
      <c r="A23" s="38"/>
      <c r="B23" s="9">
        <f>IF(C23="","",SUBTOTAL(3,$C$6:C23))</f>
        <v>18</v>
      </c>
      <c r="C23" s="76" t="s">
        <v>20</v>
      </c>
      <c r="D23" s="27" t="s">
        <v>62</v>
      </c>
      <c r="E23" s="41" t="s">
        <v>1</v>
      </c>
      <c r="F23" s="17">
        <f t="shared" si="0"/>
        <v>10</v>
      </c>
      <c r="G23" s="37"/>
      <c r="H23" s="33"/>
      <c r="I23" s="21"/>
      <c r="J23" s="21"/>
      <c r="K23" s="36"/>
      <c r="L23" s="25" t="s">
        <v>48</v>
      </c>
      <c r="M23" s="21" t="s">
        <v>43</v>
      </c>
      <c r="N23" s="20"/>
      <c r="O23" s="35"/>
      <c r="P23" s="39"/>
      <c r="Q23" s="21"/>
      <c r="R23" s="32"/>
      <c r="S23" s="32"/>
      <c r="T23" s="32"/>
      <c r="U23" s="25" t="s">
        <v>48</v>
      </c>
      <c r="V23" s="21" t="s">
        <v>43</v>
      </c>
      <c r="W23" s="30"/>
      <c r="X23" s="39"/>
      <c r="Y23" s="21"/>
      <c r="Z23" s="21"/>
      <c r="AA23" s="21" t="s">
        <v>43</v>
      </c>
      <c r="AB23" s="25" t="s">
        <v>48</v>
      </c>
      <c r="AC23" s="32"/>
      <c r="AD23" s="40"/>
      <c r="AE23" s="30"/>
      <c r="AF23" s="39"/>
      <c r="AG23" s="21"/>
      <c r="AH23" s="21"/>
      <c r="AI23" s="25" t="s">
        <v>48</v>
      </c>
      <c r="AJ23" s="21" t="s">
        <v>43</v>
      </c>
      <c r="AK23" s="32"/>
      <c r="AL23" s="40"/>
      <c r="AM23" s="30"/>
      <c r="AN23" s="33"/>
      <c r="AO23" s="34"/>
      <c r="AP23" s="32"/>
      <c r="AQ23" s="21"/>
      <c r="AR23" s="21"/>
      <c r="AS23" s="25" t="s">
        <v>48</v>
      </c>
      <c r="AT23" s="21" t="s">
        <v>43</v>
      </c>
      <c r="AU23" s="30"/>
      <c r="AV23" s="19" t="s">
        <v>40</v>
      </c>
      <c r="AW23" s="16" t="str">
        <f t="shared" si="1"/>
        <v>معلم 18</v>
      </c>
      <c r="AX23" s="15">
        <f t="shared" si="2"/>
        <v>2</v>
      </c>
      <c r="AY23" s="15">
        <f t="shared" si="3"/>
        <v>2</v>
      </c>
      <c r="AZ23" s="15">
        <f t="shared" si="4"/>
        <v>2</v>
      </c>
      <c r="BA23" s="15">
        <f t="shared" si="5"/>
        <v>2</v>
      </c>
      <c r="BB23" s="15">
        <f>SUMPRODUCT(--(AN23:AT23&lt;&gt;""))</f>
        <v>2</v>
      </c>
      <c r="XFD23" s="29"/>
    </row>
    <row r="24" spans="1:54 16384:16384" s="28" customFormat="1" ht="15" customHeight="1" thickBot="1" x14ac:dyDescent="0.25">
      <c r="A24" s="38"/>
      <c r="B24" s="9">
        <f>IF(C24="","",SUBTOTAL(3,$C$6:C24))</f>
        <v>19</v>
      </c>
      <c r="C24" s="76" t="s">
        <v>21</v>
      </c>
      <c r="D24" s="27" t="s">
        <v>73</v>
      </c>
      <c r="E24" s="41" t="s">
        <v>1</v>
      </c>
      <c r="F24" s="17">
        <f t="shared" si="0"/>
        <v>15</v>
      </c>
      <c r="G24" s="37"/>
      <c r="H24" s="33"/>
      <c r="I24" s="21"/>
      <c r="J24" s="21"/>
      <c r="K24" s="21" t="s">
        <v>49</v>
      </c>
      <c r="L24" s="39" t="s">
        <v>41</v>
      </c>
      <c r="M24" s="21" t="s">
        <v>47</v>
      </c>
      <c r="N24" s="20"/>
      <c r="O24" s="35"/>
      <c r="P24" s="39" t="s">
        <v>41</v>
      </c>
      <c r="Q24" s="21" t="s">
        <v>47</v>
      </c>
      <c r="R24" s="21" t="s">
        <v>49</v>
      </c>
      <c r="S24" s="21"/>
      <c r="T24" s="21"/>
      <c r="U24" s="21"/>
      <c r="V24" s="20"/>
      <c r="W24" s="30"/>
      <c r="X24" s="39"/>
      <c r="Y24" s="21"/>
      <c r="Z24" s="21"/>
      <c r="AA24" s="21"/>
      <c r="AB24" s="21" t="s">
        <v>41</v>
      </c>
      <c r="AC24" s="21" t="s">
        <v>47</v>
      </c>
      <c r="AD24" s="20" t="s">
        <v>49</v>
      </c>
      <c r="AE24" s="30"/>
      <c r="AF24" s="39" t="s">
        <v>41</v>
      </c>
      <c r="AG24" s="21" t="s">
        <v>49</v>
      </c>
      <c r="AH24" s="21" t="s">
        <v>47</v>
      </c>
      <c r="AI24" s="21"/>
      <c r="AJ24" s="32"/>
      <c r="AK24" s="32"/>
      <c r="AL24" s="40"/>
      <c r="AM24" s="30"/>
      <c r="AN24" s="33"/>
      <c r="AO24" s="34"/>
      <c r="AP24" s="32"/>
      <c r="AQ24" s="21" t="s">
        <v>49</v>
      </c>
      <c r="AR24" s="21" t="s">
        <v>47</v>
      </c>
      <c r="AS24" s="21" t="s">
        <v>41</v>
      </c>
      <c r="AT24" s="20"/>
      <c r="AU24" s="30"/>
      <c r="AV24" s="19" t="s">
        <v>40</v>
      </c>
      <c r="AW24" s="16" t="str">
        <f t="shared" si="1"/>
        <v>معلم 19</v>
      </c>
      <c r="AX24" s="15">
        <f t="shared" si="2"/>
        <v>3</v>
      </c>
      <c r="AY24" s="15">
        <f t="shared" si="3"/>
        <v>3</v>
      </c>
      <c r="AZ24" s="15">
        <f t="shared" si="4"/>
        <v>3</v>
      </c>
      <c r="BA24" s="15">
        <f t="shared" si="5"/>
        <v>3</v>
      </c>
      <c r="BB24" s="15">
        <f>SUMPRODUCT(--(AN24:AT24&lt;&gt;""))</f>
        <v>3</v>
      </c>
      <c r="XFD24" s="29"/>
    </row>
    <row r="25" spans="1:54 16384:16384" s="28" customFormat="1" ht="15" customHeight="1" thickBot="1" x14ac:dyDescent="0.25">
      <c r="A25" s="38"/>
      <c r="B25" s="9">
        <f>IF(C25="","",SUBTOTAL(3,$C$6:C25))</f>
        <v>20</v>
      </c>
      <c r="C25" s="76" t="s">
        <v>22</v>
      </c>
      <c r="D25" s="27" t="s">
        <v>62</v>
      </c>
      <c r="E25" s="41" t="s">
        <v>2</v>
      </c>
      <c r="F25" s="17">
        <f t="shared" si="0"/>
        <v>10</v>
      </c>
      <c r="G25" s="37"/>
      <c r="H25" s="33" t="s">
        <v>36</v>
      </c>
      <c r="I25" s="32" t="s">
        <v>36</v>
      </c>
      <c r="J25" s="32" t="s">
        <v>36</v>
      </c>
      <c r="K25" s="32" t="s">
        <v>36</v>
      </c>
      <c r="L25" s="32" t="s">
        <v>36</v>
      </c>
      <c r="M25" s="32" t="s">
        <v>48</v>
      </c>
      <c r="N25" s="40" t="s">
        <v>43</v>
      </c>
      <c r="O25" s="35"/>
      <c r="P25" s="33" t="s">
        <v>36</v>
      </c>
      <c r="Q25" s="32" t="s">
        <v>36</v>
      </c>
      <c r="R25" s="32" t="s">
        <v>36</v>
      </c>
      <c r="S25" s="32" t="s">
        <v>36</v>
      </c>
      <c r="T25" s="21" t="s">
        <v>48</v>
      </c>
      <c r="U25" s="32" t="s">
        <v>43</v>
      </c>
      <c r="V25" s="40"/>
      <c r="W25" s="30"/>
      <c r="X25" s="33" t="s">
        <v>48</v>
      </c>
      <c r="Y25" s="32" t="s">
        <v>43</v>
      </c>
      <c r="Z25" s="32" t="s">
        <v>36</v>
      </c>
      <c r="AA25" s="32" t="s">
        <v>36</v>
      </c>
      <c r="AB25" s="32" t="s">
        <v>36</v>
      </c>
      <c r="AC25" s="32" t="s">
        <v>36</v>
      </c>
      <c r="AD25" s="40" t="s">
        <v>36</v>
      </c>
      <c r="AE25" s="30"/>
      <c r="AF25" s="33" t="s">
        <v>48</v>
      </c>
      <c r="AG25" s="32" t="s">
        <v>43</v>
      </c>
      <c r="AH25" s="32" t="s">
        <v>36</v>
      </c>
      <c r="AI25" s="32" t="s">
        <v>36</v>
      </c>
      <c r="AJ25" s="32" t="s">
        <v>36</v>
      </c>
      <c r="AK25" s="32" t="s">
        <v>36</v>
      </c>
      <c r="AL25" s="40" t="s">
        <v>36</v>
      </c>
      <c r="AM25" s="30"/>
      <c r="AN25" s="33" t="s">
        <v>36</v>
      </c>
      <c r="AO25" s="32" t="s">
        <v>36</v>
      </c>
      <c r="AP25" s="32" t="s">
        <v>36</v>
      </c>
      <c r="AQ25" s="32" t="s">
        <v>36</v>
      </c>
      <c r="AR25" s="32" t="s">
        <v>36</v>
      </c>
      <c r="AS25" s="32" t="s">
        <v>48</v>
      </c>
      <c r="AT25" s="40" t="s">
        <v>43</v>
      </c>
      <c r="AU25" s="30"/>
      <c r="AV25" s="19" t="s">
        <v>34</v>
      </c>
      <c r="AW25" s="16" t="str">
        <f t="shared" si="1"/>
        <v>معلم 20</v>
      </c>
      <c r="AX25" s="15">
        <f t="shared" si="2"/>
        <v>2</v>
      </c>
      <c r="AY25" s="15">
        <f t="shared" si="3"/>
        <v>2</v>
      </c>
      <c r="AZ25" s="15">
        <f t="shared" si="4"/>
        <v>2</v>
      </c>
      <c r="BA25" s="15">
        <f t="shared" si="5"/>
        <v>2</v>
      </c>
      <c r="BB25" s="15">
        <f>SUMPRODUCT(--(AN25:AT25&lt;&gt;""))</f>
        <v>2</v>
      </c>
      <c r="XFD25" s="29"/>
    </row>
    <row r="26" spans="1:54 16384:16384" s="28" customFormat="1" ht="15" customHeight="1" thickBot="1" x14ac:dyDescent="0.25">
      <c r="A26" s="38"/>
      <c r="B26" s="9">
        <f>IF(C26="","",SUBTOTAL(3,$C$6:C26))</f>
        <v>21</v>
      </c>
      <c r="C26" s="76" t="s">
        <v>23</v>
      </c>
      <c r="D26" s="27" t="s">
        <v>62</v>
      </c>
      <c r="E26" s="41" t="s">
        <v>2</v>
      </c>
      <c r="F26" s="17">
        <f t="shared" si="0"/>
        <v>10</v>
      </c>
      <c r="G26" s="37"/>
      <c r="H26" s="33"/>
      <c r="I26" s="32"/>
      <c r="J26" s="32" t="s">
        <v>36</v>
      </c>
      <c r="K26" s="32" t="s">
        <v>36</v>
      </c>
      <c r="L26" s="32" t="s">
        <v>36</v>
      </c>
      <c r="M26" s="21" t="s">
        <v>44</v>
      </c>
      <c r="N26" s="21" t="s">
        <v>46</v>
      </c>
      <c r="O26" s="35"/>
      <c r="P26" s="21" t="s">
        <v>44</v>
      </c>
      <c r="Q26" s="21" t="s">
        <v>46</v>
      </c>
      <c r="R26" s="32" t="s">
        <v>36</v>
      </c>
      <c r="S26" s="32" t="s">
        <v>36</v>
      </c>
      <c r="T26" s="32"/>
      <c r="U26" s="32"/>
      <c r="V26" s="40" t="s">
        <v>36</v>
      </c>
      <c r="W26" s="30"/>
      <c r="X26" s="33" t="s">
        <v>36</v>
      </c>
      <c r="Y26" s="32" t="s">
        <v>36</v>
      </c>
      <c r="Z26" s="21" t="s">
        <v>44</v>
      </c>
      <c r="AA26" s="21" t="s">
        <v>46</v>
      </c>
      <c r="AB26" s="32" t="s">
        <v>36</v>
      </c>
      <c r="AC26" s="32"/>
      <c r="AD26" s="40"/>
      <c r="AE26" s="30"/>
      <c r="AF26" s="33" t="s">
        <v>36</v>
      </c>
      <c r="AG26" s="21"/>
      <c r="AH26" s="21" t="s">
        <v>46</v>
      </c>
      <c r="AI26" s="21" t="s">
        <v>44</v>
      </c>
      <c r="AJ26" s="32" t="s">
        <v>36</v>
      </c>
      <c r="AK26" s="32" t="s">
        <v>36</v>
      </c>
      <c r="AL26" s="40" t="s">
        <v>36</v>
      </c>
      <c r="AM26" s="30"/>
      <c r="AN26" s="33" t="s">
        <v>36</v>
      </c>
      <c r="AO26" s="32" t="s">
        <v>36</v>
      </c>
      <c r="AP26" s="32"/>
      <c r="AQ26" s="21" t="s">
        <v>46</v>
      </c>
      <c r="AR26" s="21" t="s">
        <v>44</v>
      </c>
      <c r="AS26" s="32" t="s">
        <v>36</v>
      </c>
      <c r="AT26" s="40" t="s">
        <v>36</v>
      </c>
      <c r="AU26" s="30"/>
      <c r="AV26" s="19" t="s">
        <v>34</v>
      </c>
      <c r="AW26" s="16" t="str">
        <f t="shared" si="1"/>
        <v>معلم 21</v>
      </c>
      <c r="AX26" s="15">
        <f t="shared" si="2"/>
        <v>2</v>
      </c>
      <c r="AY26" s="15">
        <f t="shared" si="3"/>
        <v>2</v>
      </c>
      <c r="AZ26" s="15">
        <f t="shared" si="4"/>
        <v>2</v>
      </c>
      <c r="BA26" s="15">
        <f t="shared" si="5"/>
        <v>2</v>
      </c>
      <c r="BB26" s="15">
        <f>SUMPRODUCT(--(AN26:AT26&lt;&gt;""))</f>
        <v>2</v>
      </c>
      <c r="XFD26" s="29"/>
    </row>
    <row r="27" spans="1:54 16384:16384" s="28" customFormat="1" ht="15" customHeight="1" thickBot="1" x14ac:dyDescent="0.25">
      <c r="A27" s="38"/>
      <c r="B27" s="9">
        <f>IF(C27="","",SUBTOTAL(3,$C$6:C27))</f>
        <v>22</v>
      </c>
      <c r="C27" s="76" t="s">
        <v>24</v>
      </c>
      <c r="D27" s="27" t="s">
        <v>39</v>
      </c>
      <c r="E27" s="41" t="s">
        <v>2</v>
      </c>
      <c r="F27" s="17">
        <f t="shared" si="0"/>
        <v>12</v>
      </c>
      <c r="G27" s="37"/>
      <c r="H27" s="33" t="s">
        <v>36</v>
      </c>
      <c r="I27" s="32" t="s">
        <v>36</v>
      </c>
      <c r="J27" s="51" t="s">
        <v>37</v>
      </c>
      <c r="K27" s="53" t="s">
        <v>35</v>
      </c>
      <c r="L27" s="32"/>
      <c r="M27" s="32"/>
      <c r="N27" s="40"/>
      <c r="O27" s="35"/>
      <c r="P27" s="33" t="s">
        <v>36</v>
      </c>
      <c r="Q27" s="32" t="s">
        <v>36</v>
      </c>
      <c r="R27" s="51" t="s">
        <v>37</v>
      </c>
      <c r="S27" s="51" t="s">
        <v>37</v>
      </c>
      <c r="T27" s="53" t="s">
        <v>35</v>
      </c>
      <c r="U27" s="32"/>
      <c r="V27" s="40" t="s">
        <v>36</v>
      </c>
      <c r="W27" s="30"/>
      <c r="X27" s="33" t="s">
        <v>36</v>
      </c>
      <c r="Y27" s="53" t="s">
        <v>35</v>
      </c>
      <c r="Z27" s="51" t="s">
        <v>37</v>
      </c>
      <c r="AA27" s="32" t="s">
        <v>36</v>
      </c>
      <c r="AB27" s="32"/>
      <c r="AC27" s="32"/>
      <c r="AD27" s="40" t="s">
        <v>36</v>
      </c>
      <c r="AE27" s="30"/>
      <c r="AF27" s="33" t="s">
        <v>36</v>
      </c>
      <c r="AG27" s="32" t="s">
        <v>36</v>
      </c>
      <c r="AH27" s="32" t="s">
        <v>36</v>
      </c>
      <c r="AI27" s="32" t="s">
        <v>36</v>
      </c>
      <c r="AJ27" s="53" t="s">
        <v>35</v>
      </c>
      <c r="AK27" s="53" t="s">
        <v>35</v>
      </c>
      <c r="AL27" s="51" t="s">
        <v>37</v>
      </c>
      <c r="AM27" s="30"/>
      <c r="AN27" s="39"/>
      <c r="AO27" s="21"/>
      <c r="AP27" s="51" t="s">
        <v>37</v>
      </c>
      <c r="AQ27" s="53" t="s">
        <v>35</v>
      </c>
      <c r="AR27" s="32" t="s">
        <v>36</v>
      </c>
      <c r="AS27" s="32"/>
      <c r="AT27" s="40"/>
      <c r="AU27" s="30"/>
      <c r="AV27" s="19" t="s">
        <v>34</v>
      </c>
      <c r="AW27" s="16" t="str">
        <f t="shared" si="1"/>
        <v>معلم 22</v>
      </c>
      <c r="AX27" s="15">
        <f t="shared" si="2"/>
        <v>2</v>
      </c>
      <c r="AY27" s="15">
        <f t="shared" si="3"/>
        <v>3</v>
      </c>
      <c r="AZ27" s="15">
        <f t="shared" si="4"/>
        <v>2</v>
      </c>
      <c r="BA27" s="15">
        <f t="shared" si="5"/>
        <v>3</v>
      </c>
      <c r="BB27" s="15">
        <f>SUMPRODUCT(--(AN27:AT27&lt;&gt;""))</f>
        <v>2</v>
      </c>
      <c r="XFD27" s="29"/>
    </row>
    <row r="28" spans="1:54 16384:16384" s="28" customFormat="1" ht="15" customHeight="1" thickBot="1" x14ac:dyDescent="0.25">
      <c r="A28" s="38"/>
      <c r="B28" s="9">
        <f>IF(C28="","",SUBTOTAL(3,$C$6:C28))</f>
        <v>23</v>
      </c>
      <c r="C28" s="76" t="s">
        <v>25</v>
      </c>
      <c r="D28" s="27" t="s">
        <v>73</v>
      </c>
      <c r="E28" s="41" t="s">
        <v>2</v>
      </c>
      <c r="F28" s="17">
        <f t="shared" si="0"/>
        <v>10</v>
      </c>
      <c r="G28" s="37"/>
      <c r="H28" s="21"/>
      <c r="I28" s="21"/>
      <c r="J28" s="32" t="s">
        <v>41</v>
      </c>
      <c r="K28" s="32" t="s">
        <v>47</v>
      </c>
      <c r="L28" s="32" t="s">
        <v>36</v>
      </c>
      <c r="M28" s="32" t="s">
        <v>36</v>
      </c>
      <c r="N28" s="40" t="s">
        <v>36</v>
      </c>
      <c r="O28" s="35"/>
      <c r="P28" s="33" t="s">
        <v>36</v>
      </c>
      <c r="Q28" s="32" t="s">
        <v>36</v>
      </c>
      <c r="R28" s="21" t="s">
        <v>41</v>
      </c>
      <c r="S28" s="21" t="s">
        <v>47</v>
      </c>
      <c r="T28" s="32"/>
      <c r="U28" s="32"/>
      <c r="V28" s="40" t="s">
        <v>36</v>
      </c>
      <c r="W28" s="30"/>
      <c r="X28" s="33" t="s">
        <v>36</v>
      </c>
      <c r="Y28" s="32" t="s">
        <v>36</v>
      </c>
      <c r="Z28" s="32" t="s">
        <v>41</v>
      </c>
      <c r="AA28" s="32" t="s">
        <v>47</v>
      </c>
      <c r="AB28" s="32" t="s">
        <v>36</v>
      </c>
      <c r="AC28" s="32" t="s">
        <v>36</v>
      </c>
      <c r="AD28" s="40" t="s">
        <v>36</v>
      </c>
      <c r="AE28" s="30"/>
      <c r="AF28" s="33" t="s">
        <v>36</v>
      </c>
      <c r="AG28" s="32" t="s">
        <v>36</v>
      </c>
      <c r="AH28" s="32"/>
      <c r="AI28" s="32" t="s">
        <v>47</v>
      </c>
      <c r="AJ28" s="21" t="s">
        <v>41</v>
      </c>
      <c r="AK28" s="32" t="s">
        <v>36</v>
      </c>
      <c r="AL28" s="40" t="s">
        <v>36</v>
      </c>
      <c r="AM28" s="30"/>
      <c r="AN28" s="33" t="s">
        <v>36</v>
      </c>
      <c r="AO28" s="32" t="s">
        <v>36</v>
      </c>
      <c r="AP28" s="32" t="s">
        <v>36</v>
      </c>
      <c r="AQ28" s="32" t="s">
        <v>36</v>
      </c>
      <c r="AR28" s="32" t="s">
        <v>36</v>
      </c>
      <c r="AS28" s="32" t="s">
        <v>47</v>
      </c>
      <c r="AT28" s="40" t="s">
        <v>41</v>
      </c>
      <c r="AU28" s="30"/>
      <c r="AV28" s="19" t="s">
        <v>34</v>
      </c>
      <c r="AW28" s="16" t="str">
        <f t="shared" si="1"/>
        <v>معلم 23</v>
      </c>
      <c r="AX28" s="15">
        <f t="shared" si="2"/>
        <v>2</v>
      </c>
      <c r="AY28" s="15">
        <f t="shared" si="3"/>
        <v>2</v>
      </c>
      <c r="AZ28" s="15">
        <f t="shared" si="4"/>
        <v>2</v>
      </c>
      <c r="BA28" s="15">
        <f t="shared" si="5"/>
        <v>2</v>
      </c>
      <c r="BB28" s="15">
        <f>SUMPRODUCT(--(AN28:AT28&lt;&gt;""))</f>
        <v>2</v>
      </c>
      <c r="XFD28" s="29"/>
    </row>
    <row r="29" spans="1:54 16384:16384" s="28" customFormat="1" ht="15" customHeight="1" thickBot="1" x14ac:dyDescent="0.25">
      <c r="A29" s="38"/>
      <c r="B29" s="9">
        <f>IF(C29="","",SUBTOTAL(3,$C$6:C29))</f>
        <v>24</v>
      </c>
      <c r="C29" s="76" t="s">
        <v>26</v>
      </c>
      <c r="D29" s="27" t="s">
        <v>66</v>
      </c>
      <c r="E29" s="41" t="s">
        <v>2</v>
      </c>
      <c r="F29" s="17">
        <f t="shared" si="0"/>
        <v>10</v>
      </c>
      <c r="G29" s="37"/>
      <c r="H29" s="33" t="s">
        <v>36</v>
      </c>
      <c r="I29" s="21" t="s">
        <v>42</v>
      </c>
      <c r="J29" s="21" t="s">
        <v>45</v>
      </c>
      <c r="K29" s="32"/>
      <c r="L29" s="31"/>
      <c r="M29" s="32" t="s">
        <v>36</v>
      </c>
      <c r="N29" s="40" t="s">
        <v>36</v>
      </c>
      <c r="O29" s="35"/>
      <c r="P29" s="33"/>
      <c r="Q29" s="32"/>
      <c r="R29" s="31"/>
      <c r="S29" s="32" t="s">
        <v>36</v>
      </c>
      <c r="U29" s="21" t="s">
        <v>42</v>
      </c>
      <c r="V29" s="21" t="s">
        <v>45</v>
      </c>
      <c r="W29" s="30"/>
      <c r="X29" s="33" t="s">
        <v>36</v>
      </c>
      <c r="Y29" s="32" t="s">
        <v>36</v>
      </c>
      <c r="Z29" s="21" t="s">
        <v>42</v>
      </c>
      <c r="AA29" s="21" t="s">
        <v>45</v>
      </c>
      <c r="AB29" s="31"/>
      <c r="AC29" s="32" t="s">
        <v>36</v>
      </c>
      <c r="AD29" s="40" t="s">
        <v>36</v>
      </c>
      <c r="AE29" s="30"/>
      <c r="AF29" s="44"/>
      <c r="AG29" s="32"/>
      <c r="AH29" s="21"/>
      <c r="AI29" s="21" t="s">
        <v>42</v>
      </c>
      <c r="AJ29" s="21" t="s">
        <v>45</v>
      </c>
      <c r="AK29" s="32" t="s">
        <v>36</v>
      </c>
      <c r="AL29" s="42"/>
      <c r="AM29" s="30"/>
      <c r="AN29" s="21" t="s">
        <v>42</v>
      </c>
      <c r="AO29" s="21" t="s">
        <v>45</v>
      </c>
      <c r="AP29" s="32"/>
      <c r="AQ29" s="32" t="s">
        <v>36</v>
      </c>
      <c r="AR29" s="36"/>
      <c r="AS29" s="32" t="s">
        <v>36</v>
      </c>
      <c r="AT29" s="40" t="s">
        <v>36</v>
      </c>
      <c r="AU29" s="30"/>
      <c r="AV29" s="19" t="s">
        <v>40</v>
      </c>
      <c r="AW29" s="16" t="str">
        <f t="shared" si="1"/>
        <v>معلم 24</v>
      </c>
      <c r="AX29" s="15">
        <f t="shared" si="2"/>
        <v>2</v>
      </c>
      <c r="AY29" s="15">
        <f t="shared" si="3"/>
        <v>2</v>
      </c>
      <c r="AZ29" s="15">
        <f t="shared" si="4"/>
        <v>2</v>
      </c>
      <c r="BA29" s="15">
        <f t="shared" si="5"/>
        <v>2</v>
      </c>
      <c r="BB29" s="15">
        <f>SUMPRODUCT(--(AN29:AT29&lt;&gt;""))</f>
        <v>2</v>
      </c>
      <c r="XFD29" s="29"/>
    </row>
    <row r="30" spans="1:54 16384:16384" s="28" customFormat="1" ht="15" customHeight="1" thickBot="1" x14ac:dyDescent="0.25">
      <c r="A30" s="38"/>
      <c r="B30" s="9">
        <f>IF(C30="","",SUBTOTAL(3,$C$6:C30))</f>
        <v>25</v>
      </c>
      <c r="C30" s="76" t="s">
        <v>27</v>
      </c>
      <c r="D30" s="27" t="s">
        <v>73</v>
      </c>
      <c r="E30" s="41" t="s">
        <v>2</v>
      </c>
      <c r="F30" s="17">
        <f t="shared" si="0"/>
        <v>10</v>
      </c>
      <c r="G30" s="37"/>
      <c r="H30" s="33" t="s">
        <v>36</v>
      </c>
      <c r="I30" s="36" t="s">
        <v>58</v>
      </c>
      <c r="J30" s="21"/>
      <c r="K30" s="21" t="s">
        <v>49</v>
      </c>
      <c r="L30" s="32"/>
      <c r="M30" s="21"/>
      <c r="N30" s="20"/>
      <c r="O30" s="35"/>
      <c r="P30" s="21" t="s">
        <v>49</v>
      </c>
      <c r="Q30" s="21" t="s">
        <v>58</v>
      </c>
      <c r="R30" s="21"/>
      <c r="S30" s="21"/>
      <c r="T30" s="32"/>
      <c r="U30" s="32"/>
      <c r="V30" s="40" t="s">
        <v>36</v>
      </c>
      <c r="W30" s="30"/>
      <c r="X30" s="33" t="s">
        <v>36</v>
      </c>
      <c r="Y30" s="32" t="s">
        <v>36</v>
      </c>
      <c r="Z30" s="32" t="s">
        <v>36</v>
      </c>
      <c r="AA30" s="32"/>
      <c r="AB30" s="32"/>
      <c r="AC30" s="21" t="s">
        <v>58</v>
      </c>
      <c r="AD30" s="21" t="s">
        <v>49</v>
      </c>
      <c r="AE30" s="30"/>
      <c r="AF30" s="39"/>
      <c r="AG30" s="21" t="s">
        <v>49</v>
      </c>
      <c r="AH30" s="21" t="s">
        <v>58</v>
      </c>
      <c r="AI30" s="32" t="s">
        <v>36</v>
      </c>
      <c r="AJ30" s="32"/>
      <c r="AK30" s="32"/>
      <c r="AL30" s="40"/>
      <c r="AM30" s="30"/>
      <c r="AN30" s="21" t="s">
        <v>58</v>
      </c>
      <c r="AO30" s="32" t="s">
        <v>36</v>
      </c>
      <c r="AP30" s="21" t="s">
        <v>49</v>
      </c>
      <c r="AQ30" s="46"/>
      <c r="AR30" s="32"/>
      <c r="AS30" s="32" t="s">
        <v>36</v>
      </c>
      <c r="AT30" s="40" t="s">
        <v>36</v>
      </c>
      <c r="AU30" s="30"/>
      <c r="AV30" s="19" t="s">
        <v>34</v>
      </c>
      <c r="AW30" s="16" t="str">
        <f t="shared" si="1"/>
        <v>معلم 25</v>
      </c>
      <c r="AX30" s="15">
        <f t="shared" si="2"/>
        <v>2</v>
      </c>
      <c r="AY30" s="15">
        <f t="shared" si="3"/>
        <v>2</v>
      </c>
      <c r="AZ30" s="15">
        <f t="shared" si="4"/>
        <v>2</v>
      </c>
      <c r="BA30" s="15">
        <f t="shared" si="5"/>
        <v>2</v>
      </c>
      <c r="BB30" s="15">
        <f>SUMPRODUCT(--(AN30:AT30&lt;&gt;""))</f>
        <v>2</v>
      </c>
      <c r="XFD30" s="29"/>
    </row>
    <row r="31" spans="1:54 16384:16384" s="28" customFormat="1" ht="15" customHeight="1" thickBot="1" x14ac:dyDescent="0.25">
      <c r="A31" s="38"/>
      <c r="B31" s="9">
        <f>IF(C31="","",SUBTOTAL(3,$C$6:C31))</f>
        <v>26</v>
      </c>
      <c r="C31" s="76" t="s">
        <v>28</v>
      </c>
      <c r="D31" s="27" t="s">
        <v>74</v>
      </c>
      <c r="E31" s="41" t="s">
        <v>2</v>
      </c>
      <c r="F31" s="17">
        <f t="shared" si="0"/>
        <v>15</v>
      </c>
      <c r="G31" s="37"/>
      <c r="H31" s="33" t="s">
        <v>36</v>
      </c>
      <c r="I31" s="32" t="s">
        <v>36</v>
      </c>
      <c r="J31" s="32" t="s">
        <v>36</v>
      </c>
      <c r="K31" s="32" t="s">
        <v>36</v>
      </c>
      <c r="L31" s="21" t="s">
        <v>54</v>
      </c>
      <c r="M31" s="32" t="s">
        <v>52</v>
      </c>
      <c r="N31" s="40" t="s">
        <v>53</v>
      </c>
      <c r="O31" s="35"/>
      <c r="P31" s="21" t="s">
        <v>52</v>
      </c>
      <c r="Q31" s="21" t="s">
        <v>53</v>
      </c>
      <c r="R31" s="21" t="s">
        <v>54</v>
      </c>
      <c r="S31" s="21"/>
      <c r="T31" s="32"/>
      <c r="U31" s="32" t="s">
        <v>36</v>
      </c>
      <c r="V31" s="40" t="s">
        <v>36</v>
      </c>
      <c r="W31" s="30"/>
      <c r="X31" s="21" t="s">
        <v>53</v>
      </c>
      <c r="Y31" s="21" t="s">
        <v>52</v>
      </c>
      <c r="Z31" s="21"/>
      <c r="AA31" s="21" t="s">
        <v>54</v>
      </c>
      <c r="AB31" s="46"/>
      <c r="AC31" s="46"/>
      <c r="AD31" s="52"/>
      <c r="AE31" s="30"/>
      <c r="AF31" s="21" t="s">
        <v>54</v>
      </c>
      <c r="AG31" s="21" t="s">
        <v>52</v>
      </c>
      <c r="AH31" s="21" t="s">
        <v>53</v>
      </c>
      <c r="AI31" s="21"/>
      <c r="AJ31" s="21"/>
      <c r="AK31" s="32"/>
      <c r="AL31" s="40"/>
      <c r="AM31" s="30"/>
      <c r="AN31" s="21" t="s">
        <v>54</v>
      </c>
      <c r="AO31" s="21" t="s">
        <v>53</v>
      </c>
      <c r="AP31" s="32" t="s">
        <v>52</v>
      </c>
      <c r="AQ31" s="32"/>
      <c r="AR31" s="32" t="s">
        <v>36</v>
      </c>
      <c r="AS31" s="21"/>
      <c r="AT31" s="20"/>
      <c r="AU31" s="30"/>
      <c r="AV31" s="19" t="s">
        <v>34</v>
      </c>
      <c r="AW31" s="16" t="str">
        <f t="shared" si="1"/>
        <v>معلم 26</v>
      </c>
      <c r="AX31" s="15">
        <f t="shared" si="2"/>
        <v>3</v>
      </c>
      <c r="AY31" s="15">
        <f t="shared" si="3"/>
        <v>3</v>
      </c>
      <c r="AZ31" s="15">
        <f t="shared" si="4"/>
        <v>3</v>
      </c>
      <c r="BA31" s="15">
        <f t="shared" si="5"/>
        <v>3</v>
      </c>
      <c r="BB31" s="15">
        <f>SUMPRODUCT(--(AN31:AT31&lt;&gt;""))</f>
        <v>3</v>
      </c>
      <c r="XFD31" s="29"/>
    </row>
    <row r="32" spans="1:54 16384:16384" s="28" customFormat="1" ht="15" customHeight="1" thickBot="1" x14ac:dyDescent="0.25">
      <c r="A32" s="38"/>
      <c r="B32" s="9">
        <f>IF(C32="","",SUBTOTAL(3,$C$6:C32))</f>
        <v>27</v>
      </c>
      <c r="C32" s="76" t="s">
        <v>29</v>
      </c>
      <c r="D32" s="27" t="s">
        <v>74</v>
      </c>
      <c r="E32" s="41" t="s">
        <v>2</v>
      </c>
      <c r="F32" s="17">
        <f t="shared" si="0"/>
        <v>15</v>
      </c>
      <c r="G32" s="37"/>
      <c r="H32" s="43"/>
      <c r="I32" s="21" t="s">
        <v>56</v>
      </c>
      <c r="J32" s="21" t="s">
        <v>55</v>
      </c>
      <c r="K32" s="21" t="s">
        <v>59</v>
      </c>
      <c r="L32" s="32" t="s">
        <v>36</v>
      </c>
      <c r="M32" s="32" t="s">
        <v>36</v>
      </c>
      <c r="N32" s="40" t="s">
        <v>36</v>
      </c>
      <c r="O32" s="35"/>
      <c r="P32" s="33"/>
      <c r="Q32" s="32"/>
      <c r="R32" s="32" t="s">
        <v>36</v>
      </c>
      <c r="S32" s="21" t="s">
        <v>59</v>
      </c>
      <c r="T32" s="21" t="s">
        <v>56</v>
      </c>
      <c r="U32" s="21" t="s">
        <v>55</v>
      </c>
      <c r="V32" s="40" t="s">
        <v>36</v>
      </c>
      <c r="W32" s="30"/>
      <c r="X32" s="39"/>
      <c r="Y32" s="34"/>
      <c r="Z32" s="32"/>
      <c r="AA32" s="32"/>
      <c r="AB32" s="21" t="s">
        <v>55</v>
      </c>
      <c r="AC32" s="21" t="s">
        <v>56</v>
      </c>
      <c r="AD32" s="21" t="s">
        <v>59</v>
      </c>
      <c r="AE32" s="30"/>
      <c r="AF32" s="33" t="s">
        <v>36</v>
      </c>
      <c r="AG32" s="32" t="s">
        <v>36</v>
      </c>
      <c r="AH32" s="32"/>
      <c r="AI32" s="32"/>
      <c r="AJ32" s="21" t="s">
        <v>59</v>
      </c>
      <c r="AK32" s="21" t="s">
        <v>56</v>
      </c>
      <c r="AL32" s="20" t="s">
        <v>55</v>
      </c>
      <c r="AM32" s="30"/>
      <c r="AN32" s="21" t="s">
        <v>55</v>
      </c>
      <c r="AO32" s="21" t="s">
        <v>56</v>
      </c>
      <c r="AP32" s="21" t="s">
        <v>59</v>
      </c>
      <c r="AQ32" s="34"/>
      <c r="AR32" s="32"/>
      <c r="AS32" s="32"/>
      <c r="AT32" s="40"/>
      <c r="AU32" s="30"/>
      <c r="AV32" s="19" t="s">
        <v>34</v>
      </c>
      <c r="AW32" s="16" t="str">
        <f t="shared" si="1"/>
        <v>معلم 27</v>
      </c>
      <c r="AX32" s="15">
        <f t="shared" si="2"/>
        <v>3</v>
      </c>
      <c r="AY32" s="15">
        <f t="shared" si="3"/>
        <v>3</v>
      </c>
      <c r="AZ32" s="15">
        <f t="shared" si="4"/>
        <v>3</v>
      </c>
      <c r="BA32" s="15">
        <f t="shared" si="5"/>
        <v>3</v>
      </c>
      <c r="BB32" s="15">
        <f>SUMPRODUCT(--(AN32:AT32&lt;&gt;""))</f>
        <v>3</v>
      </c>
      <c r="XFD32" s="29"/>
    </row>
    <row r="33" spans="1:54 16384:16384" s="28" customFormat="1" ht="15" customHeight="1" thickBot="1" x14ac:dyDescent="0.25">
      <c r="A33" s="38"/>
      <c r="B33" s="9">
        <f>IF(C33="","",SUBTOTAL(3,$C$6:C33))</f>
        <v>28</v>
      </c>
      <c r="C33" s="76" t="s">
        <v>30</v>
      </c>
      <c r="D33" s="27" t="s">
        <v>62</v>
      </c>
      <c r="E33" s="41" t="s">
        <v>2</v>
      </c>
      <c r="F33" s="17">
        <f t="shared" si="0"/>
        <v>10</v>
      </c>
      <c r="G33" s="37"/>
      <c r="H33" s="39" t="s">
        <v>44</v>
      </c>
      <c r="I33" s="21" t="s">
        <v>46</v>
      </c>
      <c r="J33" s="32"/>
      <c r="K33" s="32"/>
      <c r="L33" s="21"/>
      <c r="M33" s="21"/>
      <c r="N33" s="40"/>
      <c r="O33" s="35"/>
      <c r="P33" s="39"/>
      <c r="Q33" s="21"/>
      <c r="R33" s="32"/>
      <c r="S33" s="32"/>
      <c r="T33" s="34"/>
      <c r="U33" s="21" t="s">
        <v>46</v>
      </c>
      <c r="V33" s="39" t="s">
        <v>44</v>
      </c>
      <c r="W33" s="30"/>
      <c r="X33" s="21" t="s">
        <v>46</v>
      </c>
      <c r="Y33" s="39" t="s">
        <v>44</v>
      </c>
      <c r="Z33" s="32"/>
      <c r="AA33" s="32"/>
      <c r="AB33" s="21"/>
      <c r="AC33" s="21"/>
      <c r="AD33" s="40"/>
      <c r="AE33" s="30"/>
      <c r="AF33" s="39" t="s">
        <v>44</v>
      </c>
      <c r="AG33" s="21"/>
      <c r="AH33" s="21" t="s">
        <v>46</v>
      </c>
      <c r="AI33" s="32"/>
      <c r="AJ33" s="34"/>
      <c r="AK33" s="34"/>
      <c r="AL33" s="20"/>
      <c r="AM33" s="30"/>
      <c r="AN33" s="33"/>
      <c r="AO33" s="32"/>
      <c r="AP33" s="21"/>
      <c r="AQ33" s="21"/>
      <c r="AR33" s="21" t="s">
        <v>46</v>
      </c>
      <c r="AS33" s="39" t="s">
        <v>44</v>
      </c>
      <c r="AT33" s="40"/>
      <c r="AU33" s="30"/>
      <c r="AV33" s="19" t="s">
        <v>40</v>
      </c>
      <c r="AW33" s="16" t="str">
        <f t="shared" si="1"/>
        <v>معلم 28</v>
      </c>
      <c r="AX33" s="15">
        <f t="shared" si="2"/>
        <v>2</v>
      </c>
      <c r="AY33" s="15">
        <f t="shared" si="3"/>
        <v>2</v>
      </c>
      <c r="AZ33" s="15">
        <f t="shared" si="4"/>
        <v>2</v>
      </c>
      <c r="BA33" s="15">
        <f t="shared" si="5"/>
        <v>2</v>
      </c>
      <c r="BB33" s="15">
        <f>SUMPRODUCT(--(AN33:AT33&lt;&gt;""))</f>
        <v>2</v>
      </c>
      <c r="XFD33" s="29"/>
    </row>
    <row r="34" spans="1:54 16384:16384" s="28" customFormat="1" ht="15" customHeight="1" thickBot="1" x14ac:dyDescent="0.25">
      <c r="A34" s="38"/>
      <c r="B34" s="9">
        <f>IF(C34="","",SUBTOTAL(3,$C$6:C34))</f>
        <v>29</v>
      </c>
      <c r="C34" s="76" t="s">
        <v>31</v>
      </c>
      <c r="D34" s="27" t="s">
        <v>62</v>
      </c>
      <c r="E34" s="41" t="s">
        <v>2</v>
      </c>
      <c r="F34" s="17">
        <f t="shared" si="0"/>
        <v>10</v>
      </c>
      <c r="G34" s="37"/>
      <c r="H34" s="21" t="s">
        <v>45</v>
      </c>
      <c r="I34" s="21" t="s">
        <v>42</v>
      </c>
      <c r="J34" s="32"/>
      <c r="K34" s="32"/>
      <c r="L34" s="32"/>
      <c r="M34" s="32"/>
      <c r="N34" s="40"/>
      <c r="O34" s="35"/>
      <c r="P34" s="33"/>
      <c r="Q34" s="32"/>
      <c r="R34" s="32"/>
      <c r="S34" s="32"/>
      <c r="T34" s="34"/>
      <c r="U34" s="21" t="s">
        <v>45</v>
      </c>
      <c r="V34" s="21" t="s">
        <v>42</v>
      </c>
      <c r="W34" s="30"/>
      <c r="X34" s="39"/>
      <c r="Y34" s="21"/>
      <c r="Z34" s="32"/>
      <c r="AA34" s="32"/>
      <c r="AB34" s="32"/>
      <c r="AC34" s="21" t="s">
        <v>45</v>
      </c>
      <c r="AD34" s="21" t="s">
        <v>42</v>
      </c>
      <c r="AE34" s="30"/>
      <c r="AF34" s="39"/>
      <c r="AG34" s="32"/>
      <c r="AH34" s="21" t="s">
        <v>45</v>
      </c>
      <c r="AI34" s="21" t="s">
        <v>42</v>
      </c>
      <c r="AJ34" s="34"/>
      <c r="AK34" s="34"/>
      <c r="AL34" s="20"/>
      <c r="AM34" s="30"/>
      <c r="AN34" s="33"/>
      <c r="AO34" s="32"/>
      <c r="AP34" s="21" t="s">
        <v>45</v>
      </c>
      <c r="AQ34" s="21" t="s">
        <v>42</v>
      </c>
      <c r="AR34" s="21"/>
      <c r="AS34" s="21"/>
      <c r="AT34" s="40"/>
      <c r="AU34" s="30"/>
      <c r="AV34" s="19" t="s">
        <v>34</v>
      </c>
      <c r="AW34" s="16" t="str">
        <f t="shared" si="1"/>
        <v>معلم 29</v>
      </c>
      <c r="AX34" s="15">
        <f t="shared" si="2"/>
        <v>2</v>
      </c>
      <c r="AY34" s="15">
        <f t="shared" si="3"/>
        <v>2</v>
      </c>
      <c r="AZ34" s="15">
        <f t="shared" si="4"/>
        <v>2</v>
      </c>
      <c r="BA34" s="15">
        <f t="shared" si="5"/>
        <v>2</v>
      </c>
      <c r="BB34" s="15">
        <f>SUMPRODUCT(--(AN34:AT34&lt;&gt;""))</f>
        <v>2</v>
      </c>
      <c r="XFD34" s="29"/>
    </row>
    <row r="35" spans="1:54 16384:16384" s="28" customFormat="1" ht="15" customHeight="1" thickBot="1" x14ac:dyDescent="0.25">
      <c r="A35" s="38"/>
      <c r="B35" s="9">
        <f>IF(C35="","",SUBTOTAL(3,$C$6:C35))</f>
        <v>30</v>
      </c>
      <c r="C35" s="76" t="s">
        <v>32</v>
      </c>
      <c r="D35" s="27" t="s">
        <v>62</v>
      </c>
      <c r="E35" s="41" t="s">
        <v>2</v>
      </c>
      <c r="F35" s="17">
        <f t="shared" si="0"/>
        <v>10</v>
      </c>
      <c r="G35" s="37"/>
      <c r="H35" s="25" t="s">
        <v>48</v>
      </c>
      <c r="I35" s="21" t="s">
        <v>43</v>
      </c>
      <c r="J35" s="21"/>
      <c r="K35" s="32"/>
      <c r="L35" s="32"/>
      <c r="M35" s="32"/>
      <c r="N35" s="40"/>
      <c r="O35" s="35"/>
      <c r="P35" s="25" t="s">
        <v>48</v>
      </c>
      <c r="Q35" s="21" t="s">
        <v>43</v>
      </c>
      <c r="R35" s="32"/>
      <c r="S35" s="32"/>
      <c r="T35" s="34"/>
      <c r="U35" s="21"/>
      <c r="V35" s="20"/>
      <c r="W35" s="30"/>
      <c r="X35" s="25" t="s">
        <v>48</v>
      </c>
      <c r="Y35" s="34"/>
      <c r="Z35" s="21" t="s">
        <v>43</v>
      </c>
      <c r="AA35" s="21"/>
      <c r="AB35" s="32"/>
      <c r="AC35" s="32"/>
      <c r="AD35" s="40"/>
      <c r="AE35" s="30"/>
      <c r="AF35" s="33"/>
      <c r="AG35" s="21"/>
      <c r="AH35" s="21"/>
      <c r="AI35" s="32"/>
      <c r="AJ35" s="25" t="s">
        <v>48</v>
      </c>
      <c r="AK35" s="21" t="s">
        <v>43</v>
      </c>
      <c r="AL35" s="20"/>
      <c r="AM35" s="30"/>
      <c r="AN35" s="39"/>
      <c r="AO35" s="32"/>
      <c r="AP35" s="21" t="s">
        <v>43</v>
      </c>
      <c r="AQ35" s="25" t="s">
        <v>48</v>
      </c>
      <c r="AR35" s="32"/>
      <c r="AS35" s="32"/>
      <c r="AT35" s="40"/>
      <c r="AU35" s="30"/>
      <c r="AV35" s="19" t="s">
        <v>40</v>
      </c>
      <c r="AW35" s="16" t="str">
        <f t="shared" si="1"/>
        <v>معلم 30</v>
      </c>
      <c r="AX35" s="15">
        <f t="shared" si="2"/>
        <v>2</v>
      </c>
      <c r="AY35" s="15">
        <f t="shared" si="3"/>
        <v>2</v>
      </c>
      <c r="AZ35" s="15">
        <f t="shared" si="4"/>
        <v>2</v>
      </c>
      <c r="BA35" s="15">
        <f t="shared" si="5"/>
        <v>2</v>
      </c>
      <c r="BB35" s="15">
        <f>SUMPRODUCT(--(AN35:AT35&lt;&gt;""))</f>
        <v>2</v>
      </c>
      <c r="XFD35" s="29"/>
    </row>
    <row r="36" spans="1:54 16384:16384" s="28" customFormat="1" ht="15" customHeight="1" thickBot="1" x14ac:dyDescent="0.25">
      <c r="A36" s="38"/>
      <c r="B36" s="9">
        <f>IF(C36="","",SUBTOTAL(3,$C$6:C36))</f>
        <v>31</v>
      </c>
      <c r="C36" s="76" t="s">
        <v>33</v>
      </c>
      <c r="D36" s="27" t="s">
        <v>73</v>
      </c>
      <c r="E36" s="41" t="s">
        <v>2</v>
      </c>
      <c r="F36" s="17">
        <f t="shared" si="0"/>
        <v>15</v>
      </c>
      <c r="G36" s="37"/>
      <c r="H36" s="39" t="s">
        <v>41</v>
      </c>
      <c r="I36" s="21" t="s">
        <v>49</v>
      </c>
      <c r="J36" s="21" t="s">
        <v>47</v>
      </c>
      <c r="K36" s="32"/>
      <c r="L36" s="32"/>
      <c r="M36" s="32"/>
      <c r="N36" s="40"/>
      <c r="O36" s="35"/>
      <c r="P36" s="39" t="s">
        <v>49</v>
      </c>
      <c r="Q36" s="21" t="s">
        <v>41</v>
      </c>
      <c r="R36" s="21" t="s">
        <v>47</v>
      </c>
      <c r="S36" s="32"/>
      <c r="T36" s="34"/>
      <c r="U36" s="21"/>
      <c r="V36" s="40"/>
      <c r="W36" s="30"/>
      <c r="X36" s="39"/>
      <c r="Y36" s="34"/>
      <c r="Z36" s="32"/>
      <c r="AA36" s="32"/>
      <c r="AB36" s="21" t="s">
        <v>47</v>
      </c>
      <c r="AC36" s="21" t="s">
        <v>49</v>
      </c>
      <c r="AD36" s="20" t="s">
        <v>41</v>
      </c>
      <c r="AE36" s="30"/>
      <c r="AF36" s="33"/>
      <c r="AG36" s="32"/>
      <c r="AH36" s="32"/>
      <c r="AI36" s="21"/>
      <c r="AJ36" s="21" t="s">
        <v>49</v>
      </c>
      <c r="AK36" s="21" t="s">
        <v>41</v>
      </c>
      <c r="AL36" s="21" t="s">
        <v>47</v>
      </c>
      <c r="AM36" s="30"/>
      <c r="AN36" s="33"/>
      <c r="AO36" s="32"/>
      <c r="AP36" s="21"/>
      <c r="AQ36" s="34"/>
      <c r="AR36" s="21" t="s">
        <v>41</v>
      </c>
      <c r="AS36" s="21" t="s">
        <v>47</v>
      </c>
      <c r="AT36" s="20" t="s">
        <v>49</v>
      </c>
      <c r="AU36" s="30"/>
      <c r="AV36" s="19" t="s">
        <v>40</v>
      </c>
      <c r="AW36" s="16" t="str">
        <f t="shared" si="1"/>
        <v>معلم 31</v>
      </c>
      <c r="AX36" s="15">
        <f t="shared" si="2"/>
        <v>3</v>
      </c>
      <c r="AY36" s="15">
        <f t="shared" si="3"/>
        <v>3</v>
      </c>
      <c r="AZ36" s="15">
        <f t="shared" si="4"/>
        <v>3</v>
      </c>
      <c r="BA36" s="15">
        <f t="shared" si="5"/>
        <v>3</v>
      </c>
      <c r="BB36" s="15">
        <f>SUMPRODUCT(--(AN36:AT36&lt;&gt;""))</f>
        <v>3</v>
      </c>
      <c r="XFD36" s="29"/>
    </row>
    <row r="37" spans="1:54 16384:16384" s="28" customFormat="1" ht="15" customHeight="1" thickBot="1" x14ac:dyDescent="0.25">
      <c r="A37" s="38"/>
      <c r="B37" s="9">
        <f>IF(C37="","",SUBTOTAL(3,$C$6:C37))</f>
        <v>32</v>
      </c>
      <c r="C37" s="76" t="s">
        <v>161</v>
      </c>
      <c r="D37" s="27" t="s">
        <v>62</v>
      </c>
      <c r="E37" s="41" t="s">
        <v>86</v>
      </c>
      <c r="F37" s="17">
        <f t="shared" si="0"/>
        <v>12</v>
      </c>
      <c r="G37" s="37"/>
      <c r="H37" s="33"/>
      <c r="I37" s="32"/>
      <c r="J37" s="32"/>
      <c r="K37" s="32"/>
      <c r="L37" s="32" t="s">
        <v>44</v>
      </c>
      <c r="M37" s="21" t="s">
        <v>46</v>
      </c>
      <c r="N37" s="40" t="s">
        <v>42</v>
      </c>
      <c r="O37" s="35"/>
      <c r="P37" s="39" t="s">
        <v>43</v>
      </c>
      <c r="Q37" s="21" t="s">
        <v>48</v>
      </c>
      <c r="R37" s="32"/>
      <c r="S37" s="32"/>
      <c r="T37" s="32"/>
      <c r="U37" s="32"/>
      <c r="V37" s="40"/>
      <c r="W37" s="30"/>
      <c r="X37" s="33"/>
      <c r="Y37" s="21" t="s">
        <v>42</v>
      </c>
      <c r="Z37" s="21" t="s">
        <v>45</v>
      </c>
      <c r="AA37" s="32" t="s">
        <v>43</v>
      </c>
      <c r="AB37" s="32"/>
      <c r="AC37" s="32"/>
      <c r="AD37" s="40"/>
      <c r="AE37" s="30"/>
      <c r="AF37" s="33"/>
      <c r="AG37" s="32"/>
      <c r="AH37" s="21" t="s">
        <v>48</v>
      </c>
      <c r="AI37" s="21" t="s">
        <v>46</v>
      </c>
      <c r="AJ37" s="32"/>
      <c r="AK37" s="32"/>
      <c r="AL37" s="40"/>
      <c r="AM37" s="30"/>
      <c r="AN37" s="33"/>
      <c r="AO37" s="32"/>
      <c r="AP37" s="32"/>
      <c r="AQ37" s="32"/>
      <c r="AR37" s="32"/>
      <c r="AS37" s="21" t="s">
        <v>45</v>
      </c>
      <c r="AT37" s="40" t="s">
        <v>44</v>
      </c>
      <c r="AU37" s="30"/>
      <c r="AV37" s="19" t="s">
        <v>34</v>
      </c>
      <c r="AW37" s="16" t="str">
        <f t="shared" si="1"/>
        <v>معلم 32</v>
      </c>
      <c r="AX37" s="15">
        <f t="shared" si="2"/>
        <v>3</v>
      </c>
      <c r="AY37" s="15">
        <f t="shared" si="3"/>
        <v>2</v>
      </c>
      <c r="AZ37" s="15">
        <f t="shared" si="4"/>
        <v>3</v>
      </c>
      <c r="BA37" s="15">
        <f t="shared" si="5"/>
        <v>2</v>
      </c>
      <c r="BB37" s="15">
        <f>SUMPRODUCT(--(AN37:AT37&lt;&gt;""))</f>
        <v>2</v>
      </c>
      <c r="XFD37" s="29"/>
    </row>
    <row r="38" spans="1:54 16384:16384" s="28" customFormat="1" ht="15" customHeight="1" thickBot="1" x14ac:dyDescent="0.25">
      <c r="A38" s="38"/>
      <c r="B38" s="9">
        <f>IF(C38="","",SUBTOTAL(3,$C$6:C38))</f>
        <v>33</v>
      </c>
      <c r="C38" s="76" t="s">
        <v>162</v>
      </c>
      <c r="D38" s="27" t="s">
        <v>83</v>
      </c>
      <c r="E38" s="41" t="s">
        <v>86</v>
      </c>
      <c r="F38" s="17">
        <f t="shared" ref="F38:F69" si="6">SUMPRODUCT(--(H38:AT38&lt;&gt;""))</f>
        <v>11</v>
      </c>
      <c r="G38" s="37"/>
      <c r="H38" s="21" t="s">
        <v>58</v>
      </c>
      <c r="I38" s="21" t="s">
        <v>49</v>
      </c>
      <c r="J38" s="21"/>
      <c r="K38" s="21"/>
      <c r="L38" s="32" t="s">
        <v>36</v>
      </c>
      <c r="M38" s="32" t="s">
        <v>36</v>
      </c>
      <c r="N38" s="40" t="s">
        <v>36</v>
      </c>
      <c r="O38" s="35">
        <f>COUNTA($G10:$AE10)-COUNTIFS($G10:$AE10,0)-COUNTIFS($G10:$AE10,"")</f>
        <v>-17</v>
      </c>
      <c r="P38" s="33"/>
      <c r="Q38" s="32"/>
      <c r="R38" s="32" t="s">
        <v>36</v>
      </c>
      <c r="S38" s="32"/>
      <c r="T38" s="32" t="s">
        <v>41</v>
      </c>
      <c r="U38" s="36"/>
      <c r="V38" s="40" t="s">
        <v>58</v>
      </c>
      <c r="W38" s="30"/>
      <c r="X38" s="33" t="s">
        <v>36</v>
      </c>
      <c r="Y38" s="32" t="s">
        <v>36</v>
      </c>
      <c r="Z38" s="31"/>
      <c r="AA38" s="32" t="s">
        <v>41</v>
      </c>
      <c r="AB38" s="51" t="s">
        <v>37</v>
      </c>
      <c r="AC38" s="32" t="s">
        <v>36</v>
      </c>
      <c r="AD38" s="40" t="s">
        <v>36</v>
      </c>
      <c r="AE38" s="30"/>
      <c r="AF38" s="33" t="s">
        <v>36</v>
      </c>
      <c r="AG38" s="32" t="s">
        <v>36</v>
      </c>
      <c r="AH38" s="32"/>
      <c r="AI38" s="32" t="s">
        <v>49</v>
      </c>
      <c r="AJ38" s="32" t="s">
        <v>47</v>
      </c>
      <c r="AK38" s="32" t="s">
        <v>36</v>
      </c>
      <c r="AL38" s="40" t="s">
        <v>36</v>
      </c>
      <c r="AM38" s="30"/>
      <c r="AN38" s="33" t="s">
        <v>36</v>
      </c>
      <c r="AO38" s="32" t="s">
        <v>36</v>
      </c>
      <c r="AP38" s="32" t="s">
        <v>36</v>
      </c>
      <c r="AQ38" s="32" t="s">
        <v>36</v>
      </c>
      <c r="AR38" s="32" t="s">
        <v>36</v>
      </c>
      <c r="AS38" s="51" t="s">
        <v>37</v>
      </c>
      <c r="AT38" s="40" t="s">
        <v>47</v>
      </c>
      <c r="AU38" s="30"/>
      <c r="AV38" s="19" t="s">
        <v>34</v>
      </c>
      <c r="AW38" s="16" t="str">
        <f t="shared" ref="AW38:AW69" si="7">C38</f>
        <v>معلم 33</v>
      </c>
      <c r="AX38" s="15">
        <f t="shared" ref="AX38:AX69" si="8">SUMPRODUCT(--(H38:N38&lt;&gt;""))</f>
        <v>2</v>
      </c>
      <c r="AY38" s="15">
        <f t="shared" ref="AY38:AY69" si="9">SUMPRODUCT(--(P38:V38&lt;&gt;""))</f>
        <v>2</v>
      </c>
      <c r="AZ38" s="15">
        <f t="shared" ref="AZ38:AZ69" si="10">SUMPRODUCT(--(X38:AD38&lt;&gt;""))</f>
        <v>2</v>
      </c>
      <c r="BA38" s="15">
        <f t="shared" ref="BA38:BA69" si="11">SUMPRODUCT(--(AF38:AL38&lt;&gt;""))</f>
        <v>2</v>
      </c>
      <c r="BB38" s="15">
        <f>SUMPRODUCT(--(AN38:AT38&lt;&gt;""))</f>
        <v>2</v>
      </c>
      <c r="XFD38" s="29"/>
    </row>
    <row r="39" spans="1:54 16384:16384" s="28" customFormat="1" ht="15" customHeight="1" thickBot="1" x14ac:dyDescent="0.25">
      <c r="A39" s="38"/>
      <c r="B39" s="9">
        <f>IF(C39="","",SUBTOTAL(3,$C$6:C39))</f>
        <v>34</v>
      </c>
      <c r="C39" s="76" t="s">
        <v>163</v>
      </c>
      <c r="D39" s="27" t="s">
        <v>87</v>
      </c>
      <c r="E39" s="41" t="s">
        <v>86</v>
      </c>
      <c r="F39" s="17">
        <f t="shared" si="6"/>
        <v>14</v>
      </c>
      <c r="G39" s="37"/>
      <c r="H39" s="33" t="s">
        <v>36</v>
      </c>
      <c r="I39" s="32" t="s">
        <v>36</v>
      </c>
      <c r="J39" s="32"/>
      <c r="K39" s="32"/>
      <c r="L39" s="21" t="s">
        <v>53</v>
      </c>
      <c r="M39" s="34" t="s">
        <v>35</v>
      </c>
      <c r="N39" s="20" t="s">
        <v>55</v>
      </c>
      <c r="O39" s="35"/>
      <c r="P39" s="33" t="s">
        <v>36</v>
      </c>
      <c r="Q39" s="32" t="s">
        <v>36</v>
      </c>
      <c r="R39" s="32" t="s">
        <v>36</v>
      </c>
      <c r="S39" s="32" t="s">
        <v>36</v>
      </c>
      <c r="T39" s="21"/>
      <c r="U39" s="21" t="s">
        <v>52</v>
      </c>
      <c r="V39" s="40" t="s">
        <v>56</v>
      </c>
      <c r="W39" s="30"/>
      <c r="X39" s="33" t="s">
        <v>36</v>
      </c>
      <c r="Y39" s="32" t="s">
        <v>36</v>
      </c>
      <c r="Z39" s="46"/>
      <c r="AA39" s="21" t="s">
        <v>56</v>
      </c>
      <c r="AB39" s="21" t="s">
        <v>53</v>
      </c>
      <c r="AC39" s="34" t="s">
        <v>35</v>
      </c>
      <c r="AD39" s="40"/>
      <c r="AE39" s="30"/>
      <c r="AF39" s="33" t="s">
        <v>36</v>
      </c>
      <c r="AG39" s="32" t="s">
        <v>36</v>
      </c>
      <c r="AH39" s="32"/>
      <c r="AI39" s="32"/>
      <c r="AJ39" s="21" t="s">
        <v>55</v>
      </c>
      <c r="AK39" s="21" t="s">
        <v>54</v>
      </c>
      <c r="AL39" s="20" t="s">
        <v>59</v>
      </c>
      <c r="AM39" s="30"/>
      <c r="AN39" s="33"/>
      <c r="AO39" s="32"/>
      <c r="AP39" s="32"/>
      <c r="AQ39" s="21"/>
      <c r="AR39" s="21" t="s">
        <v>52</v>
      </c>
      <c r="AS39" s="21" t="s">
        <v>59</v>
      </c>
      <c r="AT39" s="40" t="s">
        <v>54</v>
      </c>
      <c r="AU39" s="30"/>
      <c r="AV39" s="19" t="s">
        <v>34</v>
      </c>
      <c r="AW39" s="16" t="str">
        <f t="shared" si="7"/>
        <v>معلم 34</v>
      </c>
      <c r="AX39" s="15">
        <f t="shared" si="8"/>
        <v>3</v>
      </c>
      <c r="AY39" s="15">
        <f t="shared" si="9"/>
        <v>2</v>
      </c>
      <c r="AZ39" s="15">
        <f t="shared" si="10"/>
        <v>3</v>
      </c>
      <c r="BA39" s="15">
        <f t="shared" si="11"/>
        <v>3</v>
      </c>
      <c r="BB39" s="15">
        <f>SUMPRODUCT(--(AN39:AT39&lt;&gt;""))</f>
        <v>3</v>
      </c>
      <c r="XFD39" s="29"/>
    </row>
    <row r="40" spans="1:54 16384:16384" s="28" customFormat="1" ht="15" customHeight="1" thickBot="1" x14ac:dyDescent="0.25">
      <c r="A40" s="38"/>
      <c r="B40" s="9">
        <f>IF(C40="","",SUBTOTAL(3,$C$6:C40))</f>
        <v>35</v>
      </c>
      <c r="C40" s="76" t="s">
        <v>164</v>
      </c>
      <c r="D40" s="27" t="s">
        <v>62</v>
      </c>
      <c r="E40" s="41" t="s">
        <v>86</v>
      </c>
      <c r="F40" s="17">
        <f t="shared" si="6"/>
        <v>10</v>
      </c>
      <c r="G40" s="37"/>
      <c r="H40" s="33"/>
      <c r="I40" s="32"/>
      <c r="J40" s="32"/>
      <c r="K40" s="32"/>
      <c r="L40" s="21"/>
      <c r="M40" s="21" t="s">
        <v>42</v>
      </c>
      <c r="N40" s="20" t="s">
        <v>43</v>
      </c>
      <c r="O40" s="35"/>
      <c r="P40" s="39" t="s">
        <v>46</v>
      </c>
      <c r="Q40" s="25" t="s">
        <v>48</v>
      </c>
      <c r="R40" s="21"/>
      <c r="S40" s="32"/>
      <c r="T40" s="21"/>
      <c r="U40" s="21"/>
      <c r="V40" s="20"/>
      <c r="W40" s="30"/>
      <c r="X40" s="33"/>
      <c r="Y40" s="32"/>
      <c r="Z40" s="21"/>
      <c r="AA40" s="21"/>
      <c r="AB40" s="21"/>
      <c r="AC40" s="21" t="s">
        <v>44</v>
      </c>
      <c r="AD40" s="20" t="s">
        <v>48</v>
      </c>
      <c r="AE40" s="30"/>
      <c r="AF40" s="33"/>
      <c r="AG40" s="32"/>
      <c r="AH40" s="32"/>
      <c r="AI40" s="21"/>
      <c r="AJ40" s="21" t="s">
        <v>42</v>
      </c>
      <c r="AK40" s="21" t="s">
        <v>46</v>
      </c>
      <c r="AL40" s="20"/>
      <c r="AM40" s="30"/>
      <c r="AN40" s="39"/>
      <c r="AO40" s="32"/>
      <c r="AP40" s="39" t="s">
        <v>44</v>
      </c>
      <c r="AQ40" s="21" t="s">
        <v>43</v>
      </c>
      <c r="AR40" s="21"/>
      <c r="AS40" s="21"/>
      <c r="AT40" s="40"/>
      <c r="AU40" s="30"/>
      <c r="AV40" s="19" t="s">
        <v>40</v>
      </c>
      <c r="AW40" s="16" t="str">
        <f t="shared" si="7"/>
        <v>معلم 35</v>
      </c>
      <c r="AX40" s="15">
        <f t="shared" si="8"/>
        <v>2</v>
      </c>
      <c r="AY40" s="15">
        <f t="shared" si="9"/>
        <v>2</v>
      </c>
      <c r="AZ40" s="15">
        <f t="shared" si="10"/>
        <v>2</v>
      </c>
      <c r="BA40" s="15">
        <f t="shared" si="11"/>
        <v>2</v>
      </c>
      <c r="BB40" s="15">
        <f>SUMPRODUCT(--(AN40:AT40&lt;&gt;""))</f>
        <v>2</v>
      </c>
      <c r="XFD40" s="29"/>
    </row>
    <row r="41" spans="1:54 16384:16384" s="28" customFormat="1" ht="15" customHeight="1" thickBot="1" x14ac:dyDescent="0.25">
      <c r="A41" s="38"/>
      <c r="B41" s="9">
        <f>IF(C41="","",SUBTOTAL(3,$C$6:C41))</f>
        <v>36</v>
      </c>
      <c r="C41" s="76" t="s">
        <v>165</v>
      </c>
      <c r="D41" s="27" t="s">
        <v>51</v>
      </c>
      <c r="E41" s="41" t="s">
        <v>86</v>
      </c>
      <c r="F41" s="17">
        <f t="shared" si="6"/>
        <v>8</v>
      </c>
      <c r="G41" s="37"/>
      <c r="H41" s="33"/>
      <c r="I41" s="32"/>
      <c r="J41" s="32"/>
      <c r="K41" s="39" t="s">
        <v>41</v>
      </c>
      <c r="L41" s="21" t="s">
        <v>47</v>
      </c>
      <c r="M41" s="21"/>
      <c r="N41" s="20"/>
      <c r="O41" s="35"/>
      <c r="P41" s="39"/>
      <c r="Q41" s="32"/>
      <c r="R41" s="39" t="s">
        <v>41</v>
      </c>
      <c r="S41" s="21" t="s">
        <v>49</v>
      </c>
      <c r="T41" s="21"/>
      <c r="U41" s="21"/>
      <c r="V41" s="20"/>
      <c r="W41" s="30"/>
      <c r="X41" s="39" t="s">
        <v>49</v>
      </c>
      <c r="Y41" s="21" t="s">
        <v>45</v>
      </c>
      <c r="Z41" s="21"/>
      <c r="AA41" s="21"/>
      <c r="AB41" s="21"/>
      <c r="AC41" s="21"/>
      <c r="AD41" s="20"/>
      <c r="AE41" s="30"/>
      <c r="AF41" s="33"/>
      <c r="AG41" s="32"/>
      <c r="AH41" s="32"/>
      <c r="AI41" s="21" t="s">
        <v>47</v>
      </c>
      <c r="AJ41" s="21"/>
      <c r="AK41" s="21"/>
      <c r="AL41" s="20"/>
      <c r="AM41" s="30"/>
      <c r="AN41" s="21" t="s">
        <v>45</v>
      </c>
      <c r="AO41" s="21"/>
      <c r="AP41" s="21"/>
      <c r="AQ41" s="21"/>
      <c r="AR41" s="21"/>
      <c r="AS41" s="21"/>
      <c r="AT41" s="40"/>
      <c r="AU41" s="30"/>
      <c r="AV41" s="19" t="s">
        <v>40</v>
      </c>
      <c r="AW41" s="16" t="str">
        <f t="shared" si="7"/>
        <v>معلم 36</v>
      </c>
      <c r="AX41" s="15">
        <f t="shared" si="8"/>
        <v>2</v>
      </c>
      <c r="AY41" s="15">
        <f t="shared" si="9"/>
        <v>2</v>
      </c>
      <c r="AZ41" s="15">
        <f t="shared" si="10"/>
        <v>2</v>
      </c>
      <c r="BA41" s="15">
        <f t="shared" si="11"/>
        <v>1</v>
      </c>
      <c r="BB41" s="15">
        <f>SUMPRODUCT(--(AN41:AT41&lt;&gt;""))</f>
        <v>1</v>
      </c>
      <c r="XFD41" s="29"/>
    </row>
    <row r="42" spans="1:54 16384:16384" s="28" customFormat="1" ht="15" customHeight="1" thickBot="1" x14ac:dyDescent="0.25">
      <c r="A42" s="38"/>
      <c r="B42" s="9">
        <f>IF(C42="","",SUBTOTAL(3,$C$6:C42))</f>
        <v>37</v>
      </c>
      <c r="C42" s="76" t="s">
        <v>166</v>
      </c>
      <c r="D42" s="27" t="s">
        <v>66</v>
      </c>
      <c r="E42" s="41" t="s">
        <v>84</v>
      </c>
      <c r="F42" s="17">
        <f t="shared" si="6"/>
        <v>10</v>
      </c>
      <c r="G42" s="37"/>
      <c r="H42" s="20" t="s">
        <v>48</v>
      </c>
      <c r="I42" s="21" t="s">
        <v>43</v>
      </c>
      <c r="J42" s="21"/>
      <c r="K42" s="21"/>
      <c r="L42" s="32"/>
      <c r="M42" s="32"/>
      <c r="N42" s="40"/>
      <c r="O42" s="35"/>
      <c r="P42" s="33"/>
      <c r="Q42" s="32"/>
      <c r="R42" s="20" t="s">
        <v>48</v>
      </c>
      <c r="S42" s="21" t="s">
        <v>43</v>
      </c>
      <c r="T42" s="32"/>
      <c r="U42" s="21"/>
      <c r="V42" s="20"/>
      <c r="W42" s="30"/>
      <c r="X42" s="39"/>
      <c r="Y42" s="21"/>
      <c r="Z42" s="21" t="s">
        <v>43</v>
      </c>
      <c r="AA42" s="20" t="s">
        <v>48</v>
      </c>
      <c r="AB42" s="36"/>
      <c r="AC42" s="32"/>
      <c r="AD42" s="40"/>
      <c r="AE42" s="30"/>
      <c r="AF42" s="39"/>
      <c r="AG42" s="21"/>
      <c r="AH42" s="32"/>
      <c r="AI42" s="21" t="s">
        <v>43</v>
      </c>
      <c r="AJ42" s="20" t="s">
        <v>48</v>
      </c>
      <c r="AK42" s="32"/>
      <c r="AL42" s="40"/>
      <c r="AM42" s="30"/>
      <c r="AN42" s="20" t="s">
        <v>48</v>
      </c>
      <c r="AO42" s="21" t="s">
        <v>43</v>
      </c>
      <c r="AP42" s="32"/>
      <c r="AQ42" s="32"/>
      <c r="AR42" s="32"/>
      <c r="AS42" s="32" t="s">
        <v>36</v>
      </c>
      <c r="AT42" s="40" t="s">
        <v>36</v>
      </c>
      <c r="AU42" s="30"/>
      <c r="AV42" s="19" t="s">
        <v>34</v>
      </c>
      <c r="AW42" s="16" t="str">
        <f t="shared" si="7"/>
        <v>معلم 37</v>
      </c>
      <c r="AX42" s="15">
        <f t="shared" si="8"/>
        <v>2</v>
      </c>
      <c r="AY42" s="15">
        <f t="shared" si="9"/>
        <v>2</v>
      </c>
      <c r="AZ42" s="15">
        <f t="shared" si="10"/>
        <v>2</v>
      </c>
      <c r="BA42" s="15">
        <f t="shared" si="11"/>
        <v>2</v>
      </c>
      <c r="BB42" s="15">
        <f>SUMPRODUCT(--(AN42:AT42&lt;&gt;""))</f>
        <v>2</v>
      </c>
      <c r="XFD42" s="29"/>
    </row>
    <row r="43" spans="1:54 16384:16384" s="28" customFormat="1" ht="15" customHeight="1" thickBot="1" x14ac:dyDescent="0.25">
      <c r="A43" s="38"/>
      <c r="B43" s="9">
        <f>IF(C43="","",SUBTOTAL(3,$C$6:C43))</f>
        <v>38</v>
      </c>
      <c r="C43" s="76" t="s">
        <v>167</v>
      </c>
      <c r="D43" s="27" t="s">
        <v>62</v>
      </c>
      <c r="E43" s="41" t="s">
        <v>84</v>
      </c>
      <c r="F43" s="17">
        <f t="shared" si="6"/>
        <v>10</v>
      </c>
      <c r="G43" s="37"/>
      <c r="H43" s="33" t="s">
        <v>44</v>
      </c>
      <c r="I43" s="32" t="s">
        <v>36</v>
      </c>
      <c r="J43" s="32" t="s">
        <v>46</v>
      </c>
      <c r="K43" s="32" t="s">
        <v>36</v>
      </c>
      <c r="L43" s="32" t="s">
        <v>36</v>
      </c>
      <c r="M43" s="32" t="s">
        <v>36</v>
      </c>
      <c r="N43" s="40" t="s">
        <v>36</v>
      </c>
      <c r="O43" s="35"/>
      <c r="P43" s="33" t="s">
        <v>36</v>
      </c>
      <c r="Q43" s="32" t="s">
        <v>36</v>
      </c>
      <c r="R43" s="32" t="s">
        <v>36</v>
      </c>
      <c r="S43" s="32" t="s">
        <v>36</v>
      </c>
      <c r="T43" s="32" t="s">
        <v>36</v>
      </c>
      <c r="U43" s="32" t="s">
        <v>44</v>
      </c>
      <c r="V43" s="40" t="s">
        <v>46</v>
      </c>
      <c r="W43" s="30"/>
      <c r="X43" s="33" t="s">
        <v>46</v>
      </c>
      <c r="Y43" s="32" t="s">
        <v>44</v>
      </c>
      <c r="Z43" s="32" t="s">
        <v>36</v>
      </c>
      <c r="AA43" s="32" t="s">
        <v>36</v>
      </c>
      <c r="AB43" s="32" t="s">
        <v>36</v>
      </c>
      <c r="AC43" s="32" t="s">
        <v>36</v>
      </c>
      <c r="AD43" s="40" t="s">
        <v>36</v>
      </c>
      <c r="AE43" s="30"/>
      <c r="AF43" s="33" t="s">
        <v>44</v>
      </c>
      <c r="AG43" s="32" t="s">
        <v>46</v>
      </c>
      <c r="AH43" s="32" t="s">
        <v>36</v>
      </c>
      <c r="AI43" s="32" t="s">
        <v>36</v>
      </c>
      <c r="AJ43" s="32" t="s">
        <v>36</v>
      </c>
      <c r="AK43" s="32" t="s">
        <v>36</v>
      </c>
      <c r="AL43" s="40" t="s">
        <v>36</v>
      </c>
      <c r="AM43" s="30"/>
      <c r="AN43" s="33"/>
      <c r="AO43" s="32"/>
      <c r="AP43" s="32" t="s">
        <v>36</v>
      </c>
      <c r="AQ43" s="32" t="s">
        <v>36</v>
      </c>
      <c r="AR43" s="21" t="s">
        <v>46</v>
      </c>
      <c r="AS43" s="21" t="s">
        <v>44</v>
      </c>
      <c r="AT43" s="40" t="s">
        <v>36</v>
      </c>
      <c r="AU43" s="30"/>
      <c r="AV43" s="19" t="s">
        <v>34</v>
      </c>
      <c r="AW43" s="16" t="str">
        <f t="shared" si="7"/>
        <v>معلم 38</v>
      </c>
      <c r="AX43" s="15">
        <f t="shared" si="8"/>
        <v>2</v>
      </c>
      <c r="AY43" s="15">
        <f t="shared" si="9"/>
        <v>2</v>
      </c>
      <c r="AZ43" s="15">
        <f t="shared" si="10"/>
        <v>2</v>
      </c>
      <c r="BA43" s="15">
        <f t="shared" si="11"/>
        <v>2</v>
      </c>
      <c r="BB43" s="15">
        <f>SUMPRODUCT(--(AN43:AT43&lt;&gt;""))</f>
        <v>2</v>
      </c>
      <c r="XFD43" s="29"/>
    </row>
    <row r="44" spans="1:54 16384:16384" s="28" customFormat="1" ht="15" customHeight="1" thickBot="1" x14ac:dyDescent="0.25">
      <c r="A44" s="38"/>
      <c r="B44" s="9">
        <f>IF(C44="","",SUBTOTAL(3,$C$6:C44))</f>
        <v>39</v>
      </c>
      <c r="C44" s="76" t="s">
        <v>168</v>
      </c>
      <c r="D44" s="27" t="s">
        <v>73</v>
      </c>
      <c r="E44" s="41" t="s">
        <v>84</v>
      </c>
      <c r="F44" s="17">
        <f t="shared" si="6"/>
        <v>10</v>
      </c>
      <c r="G44" s="37"/>
      <c r="H44" s="39"/>
      <c r="I44" s="21"/>
      <c r="J44" s="21" t="s">
        <v>47</v>
      </c>
      <c r="K44" s="20" t="s">
        <v>41</v>
      </c>
      <c r="L44" s="32" t="s">
        <v>36</v>
      </c>
      <c r="M44" s="32" t="s">
        <v>36</v>
      </c>
      <c r="N44" s="40" t="s">
        <v>36</v>
      </c>
      <c r="O44" s="35"/>
      <c r="P44" s="33" t="s">
        <v>36</v>
      </c>
      <c r="Q44" s="20" t="s">
        <v>41</v>
      </c>
      <c r="R44" s="21" t="s">
        <v>47</v>
      </c>
      <c r="S44" s="21"/>
      <c r="T44" s="32" t="s">
        <v>36</v>
      </c>
      <c r="U44" s="32" t="s">
        <v>36</v>
      </c>
      <c r="V44" s="40" t="s">
        <v>36</v>
      </c>
      <c r="W44" s="30"/>
      <c r="X44" s="20" t="s">
        <v>41</v>
      </c>
      <c r="Y44" s="21" t="s">
        <v>47</v>
      </c>
      <c r="Z44" s="21"/>
      <c r="AA44" s="32"/>
      <c r="AB44" s="32" t="s">
        <v>36</v>
      </c>
      <c r="AC44" s="36"/>
      <c r="AD44" s="48"/>
      <c r="AE44" s="47"/>
      <c r="AF44" s="20" t="s">
        <v>41</v>
      </c>
      <c r="AG44" s="21" t="s">
        <v>47</v>
      </c>
      <c r="AH44" s="32" t="s">
        <v>36</v>
      </c>
      <c r="AI44" s="21"/>
      <c r="AJ44" s="21"/>
      <c r="AK44" s="32" t="s">
        <v>36</v>
      </c>
      <c r="AL44" s="40" t="s">
        <v>36</v>
      </c>
      <c r="AM44" s="30"/>
      <c r="AN44" s="20" t="s">
        <v>41</v>
      </c>
      <c r="AO44" s="21" t="s">
        <v>47</v>
      </c>
      <c r="AP44" s="21"/>
      <c r="AQ44" s="32" t="s">
        <v>36</v>
      </c>
      <c r="AR44" s="32" t="s">
        <v>36</v>
      </c>
      <c r="AS44" s="32" t="s">
        <v>36</v>
      </c>
      <c r="AT44" s="40" t="s">
        <v>36</v>
      </c>
      <c r="AU44" s="30"/>
      <c r="AV44" s="19" t="s">
        <v>34</v>
      </c>
      <c r="AW44" s="16" t="str">
        <f t="shared" si="7"/>
        <v>معلم 39</v>
      </c>
      <c r="AX44" s="15">
        <f t="shared" si="8"/>
        <v>2</v>
      </c>
      <c r="AY44" s="15">
        <f t="shared" si="9"/>
        <v>2</v>
      </c>
      <c r="AZ44" s="15">
        <f t="shared" si="10"/>
        <v>2</v>
      </c>
      <c r="BA44" s="15">
        <f t="shared" si="11"/>
        <v>2</v>
      </c>
      <c r="BB44" s="15">
        <f>SUMPRODUCT(--(AN44:AT44&lt;&gt;""))</f>
        <v>2</v>
      </c>
      <c r="XFD44" s="29"/>
    </row>
    <row r="45" spans="1:54 16384:16384" s="28" customFormat="1" ht="15" customHeight="1" thickBot="1" x14ac:dyDescent="0.25">
      <c r="A45" s="38"/>
      <c r="B45" s="9">
        <f>IF(C45="","",SUBTOTAL(3,$C$6:C45))</f>
        <v>40</v>
      </c>
      <c r="C45" s="76" t="s">
        <v>169</v>
      </c>
      <c r="D45" s="27" t="s">
        <v>85</v>
      </c>
      <c r="E45" s="41" t="s">
        <v>84</v>
      </c>
      <c r="F45" s="17">
        <f t="shared" si="6"/>
        <v>10</v>
      </c>
      <c r="G45" s="37"/>
      <c r="H45" s="21" t="s">
        <v>42</v>
      </c>
      <c r="I45" s="21" t="s">
        <v>45</v>
      </c>
      <c r="J45" s="32" t="s">
        <v>36</v>
      </c>
      <c r="K45" s="32" t="s">
        <v>36</v>
      </c>
      <c r="L45" s="32" t="s">
        <v>36</v>
      </c>
      <c r="M45" s="32" t="s">
        <v>36</v>
      </c>
      <c r="N45" s="40" t="s">
        <v>36</v>
      </c>
      <c r="O45" s="35"/>
      <c r="P45" s="33"/>
      <c r="Q45" s="32"/>
      <c r="R45" s="21" t="s">
        <v>45</v>
      </c>
      <c r="S45" s="21" t="s">
        <v>42</v>
      </c>
      <c r="T45" s="32" t="s">
        <v>36</v>
      </c>
      <c r="U45" s="32" t="s">
        <v>36</v>
      </c>
      <c r="V45" s="40" t="s">
        <v>36</v>
      </c>
      <c r="W45" s="30"/>
      <c r="X45" s="21" t="s">
        <v>42</v>
      </c>
      <c r="Y45" s="21" t="s">
        <v>45</v>
      </c>
      <c r="Z45" s="32" t="s">
        <v>36</v>
      </c>
      <c r="AA45" s="32" t="s">
        <v>36</v>
      </c>
      <c r="AB45" s="32" t="s">
        <v>36</v>
      </c>
      <c r="AC45" s="32"/>
      <c r="AD45" s="40"/>
      <c r="AE45" s="30"/>
      <c r="AF45" s="21" t="s">
        <v>45</v>
      </c>
      <c r="AG45" s="21" t="s">
        <v>42</v>
      </c>
      <c r="AH45" s="32"/>
      <c r="AI45" s="32" t="s">
        <v>36</v>
      </c>
      <c r="AJ45" s="32" t="s">
        <v>36</v>
      </c>
      <c r="AK45" s="32" t="s">
        <v>36</v>
      </c>
      <c r="AL45" s="40" t="s">
        <v>36</v>
      </c>
      <c r="AM45" s="30"/>
      <c r="AN45" s="21" t="s">
        <v>42</v>
      </c>
      <c r="AO45" s="21" t="s">
        <v>45</v>
      </c>
      <c r="AP45" s="32" t="s">
        <v>36</v>
      </c>
      <c r="AQ45" s="32"/>
      <c r="AR45" s="32"/>
      <c r="AS45" s="32" t="s">
        <v>36</v>
      </c>
      <c r="AT45" s="40" t="s">
        <v>36</v>
      </c>
      <c r="AU45" s="30"/>
      <c r="AV45" s="19" t="s">
        <v>34</v>
      </c>
      <c r="AW45" s="16" t="str">
        <f t="shared" si="7"/>
        <v>معلم 40</v>
      </c>
      <c r="AX45" s="15">
        <f t="shared" si="8"/>
        <v>2</v>
      </c>
      <c r="AY45" s="15">
        <f t="shared" si="9"/>
        <v>2</v>
      </c>
      <c r="AZ45" s="15">
        <f t="shared" si="10"/>
        <v>2</v>
      </c>
      <c r="BA45" s="15">
        <f t="shared" si="11"/>
        <v>2</v>
      </c>
      <c r="BB45" s="15">
        <f>SUMPRODUCT(--(AN45:AT45&lt;&gt;""))</f>
        <v>2</v>
      </c>
      <c r="XFD45" s="29"/>
    </row>
    <row r="46" spans="1:54 16384:16384" s="28" customFormat="1" ht="15" customHeight="1" thickBot="1" x14ac:dyDescent="0.25">
      <c r="A46" s="38"/>
      <c r="B46" s="9">
        <f>IF(C46="","",SUBTOTAL(3,$C$6:C46))</f>
        <v>41</v>
      </c>
      <c r="C46" s="76" t="s">
        <v>170</v>
      </c>
      <c r="D46" s="27" t="s">
        <v>74</v>
      </c>
      <c r="E46" s="41" t="s">
        <v>84</v>
      </c>
      <c r="F46" s="17">
        <f t="shared" si="6"/>
        <v>15</v>
      </c>
      <c r="G46" s="37"/>
      <c r="H46" s="21" t="s">
        <v>53</v>
      </c>
      <c r="I46" s="21" t="s">
        <v>53</v>
      </c>
      <c r="J46" s="20" t="s">
        <v>54</v>
      </c>
      <c r="K46" s="32" t="s">
        <v>36</v>
      </c>
      <c r="L46" s="32" t="s">
        <v>36</v>
      </c>
      <c r="M46" s="32" t="s">
        <v>36</v>
      </c>
      <c r="N46" s="40" t="s">
        <v>36</v>
      </c>
      <c r="O46" s="35"/>
      <c r="P46" s="33"/>
      <c r="Q46" s="32"/>
      <c r="R46" s="32"/>
      <c r="S46" s="32" t="s">
        <v>36</v>
      </c>
      <c r="T46" s="21" t="s">
        <v>53</v>
      </c>
      <c r="U46" s="21" t="s">
        <v>54</v>
      </c>
      <c r="V46" s="21" t="s">
        <v>59</v>
      </c>
      <c r="W46" s="30"/>
      <c r="X46" s="21" t="s">
        <v>54</v>
      </c>
      <c r="Y46" s="21" t="s">
        <v>59</v>
      </c>
      <c r="Z46" s="21" t="s">
        <v>59</v>
      </c>
      <c r="AA46" s="32" t="s">
        <v>36</v>
      </c>
      <c r="AB46" s="32" t="s">
        <v>36</v>
      </c>
      <c r="AC46" s="32" t="s">
        <v>36</v>
      </c>
      <c r="AD46" s="40" t="s">
        <v>36</v>
      </c>
      <c r="AE46" s="30"/>
      <c r="AF46" s="21" t="s">
        <v>59</v>
      </c>
      <c r="AG46" s="21" t="s">
        <v>53</v>
      </c>
      <c r="AH46" s="20" t="s">
        <v>54</v>
      </c>
      <c r="AI46" s="21"/>
      <c r="AJ46" s="32"/>
      <c r="AK46" s="32"/>
      <c r="AL46" s="40" t="s">
        <v>36</v>
      </c>
      <c r="AM46" s="30"/>
      <c r="AN46" s="33"/>
      <c r="AO46" s="21"/>
      <c r="AP46" s="21" t="s">
        <v>53</v>
      </c>
      <c r="AQ46" s="20" t="s">
        <v>54</v>
      </c>
      <c r="AR46" s="21" t="s">
        <v>59</v>
      </c>
      <c r="AS46" s="32" t="s">
        <v>36</v>
      </c>
      <c r="AT46" s="40" t="s">
        <v>36</v>
      </c>
      <c r="AU46" s="30"/>
      <c r="AV46" s="19" t="s">
        <v>34</v>
      </c>
      <c r="AW46" s="16" t="str">
        <f t="shared" si="7"/>
        <v>معلم 41</v>
      </c>
      <c r="AX46" s="15">
        <f t="shared" si="8"/>
        <v>3</v>
      </c>
      <c r="AY46" s="15">
        <f t="shared" si="9"/>
        <v>3</v>
      </c>
      <c r="AZ46" s="15">
        <f t="shared" si="10"/>
        <v>3</v>
      </c>
      <c r="BA46" s="15">
        <f t="shared" si="11"/>
        <v>3</v>
      </c>
      <c r="BB46" s="15">
        <f>SUMPRODUCT(--(AN46:AT46&lt;&gt;""))</f>
        <v>3</v>
      </c>
      <c r="XFD46" s="29"/>
    </row>
    <row r="47" spans="1:54 16384:16384" s="28" customFormat="1" ht="15" customHeight="1" thickBot="1" x14ac:dyDescent="0.25">
      <c r="A47" s="38"/>
      <c r="B47" s="9">
        <f>IF(C47="","",SUBTOTAL(3,$C$6:C47))</f>
        <v>42</v>
      </c>
      <c r="C47" s="76" t="s">
        <v>171</v>
      </c>
      <c r="D47" s="27" t="s">
        <v>74</v>
      </c>
      <c r="E47" s="41" t="s">
        <v>84</v>
      </c>
      <c r="F47" s="17">
        <f t="shared" si="6"/>
        <v>15</v>
      </c>
      <c r="G47" s="37"/>
      <c r="H47" s="39"/>
      <c r="I47" s="20" t="s">
        <v>55</v>
      </c>
      <c r="J47" s="21" t="s">
        <v>52</v>
      </c>
      <c r="K47" s="21" t="s">
        <v>56</v>
      </c>
      <c r="L47" s="32" t="s">
        <v>36</v>
      </c>
      <c r="M47" s="32" t="s">
        <v>36</v>
      </c>
      <c r="N47" s="40" t="s">
        <v>36</v>
      </c>
      <c r="O47" s="35"/>
      <c r="P47" s="39"/>
      <c r="Q47" s="21" t="s">
        <v>52</v>
      </c>
      <c r="R47" s="21" t="s">
        <v>56</v>
      </c>
      <c r="S47" s="20" t="s">
        <v>55</v>
      </c>
      <c r="T47" s="32" t="s">
        <v>36</v>
      </c>
      <c r="U47" s="32" t="s">
        <v>36</v>
      </c>
      <c r="V47" s="40" t="s">
        <v>36</v>
      </c>
      <c r="W47" s="30"/>
      <c r="X47" s="33" t="s">
        <v>36</v>
      </c>
      <c r="Y47" s="32" t="s">
        <v>36</v>
      </c>
      <c r="Z47" s="32" t="s">
        <v>36</v>
      </c>
      <c r="AA47" s="32" t="s">
        <v>36</v>
      </c>
      <c r="AB47" s="21" t="s">
        <v>56</v>
      </c>
      <c r="AC47" s="21" t="s">
        <v>52</v>
      </c>
      <c r="AD47" s="20" t="s">
        <v>55</v>
      </c>
      <c r="AE47" s="30"/>
      <c r="AF47" s="21" t="s">
        <v>56</v>
      </c>
      <c r="AG47" s="20" t="s">
        <v>55</v>
      </c>
      <c r="AH47" s="21" t="s">
        <v>52</v>
      </c>
      <c r="AI47" s="32" t="s">
        <v>36</v>
      </c>
      <c r="AJ47" s="32" t="s">
        <v>36</v>
      </c>
      <c r="AK47" s="32" t="s">
        <v>36</v>
      </c>
      <c r="AL47" s="40" t="s">
        <v>36</v>
      </c>
      <c r="AM47" s="30"/>
      <c r="AN47" s="39"/>
      <c r="AO47" s="20" t="s">
        <v>55</v>
      </c>
      <c r="AP47" s="21" t="s">
        <v>56</v>
      </c>
      <c r="AQ47" s="21" t="s">
        <v>52</v>
      </c>
      <c r="AR47" s="32" t="s">
        <v>36</v>
      </c>
      <c r="AS47" s="32" t="s">
        <v>36</v>
      </c>
      <c r="AT47" s="40" t="s">
        <v>36</v>
      </c>
      <c r="AU47" s="30"/>
      <c r="AV47" s="19" t="s">
        <v>34</v>
      </c>
      <c r="AW47" s="16" t="str">
        <f t="shared" si="7"/>
        <v>معلم 42</v>
      </c>
      <c r="AX47" s="15">
        <f t="shared" si="8"/>
        <v>3</v>
      </c>
      <c r="AY47" s="15">
        <f t="shared" si="9"/>
        <v>3</v>
      </c>
      <c r="AZ47" s="15">
        <f t="shared" si="10"/>
        <v>3</v>
      </c>
      <c r="BA47" s="15">
        <f t="shared" si="11"/>
        <v>3</v>
      </c>
      <c r="BB47" s="15">
        <f>SUMPRODUCT(--(AN47:AT47&lt;&gt;""))</f>
        <v>3</v>
      </c>
      <c r="XFD47" s="29"/>
    </row>
    <row r="48" spans="1:54 16384:16384" s="28" customFormat="1" ht="15" customHeight="1" thickBot="1" x14ac:dyDescent="0.25">
      <c r="A48" s="38"/>
      <c r="B48" s="9">
        <f>IF(C48="","",SUBTOTAL(3,$C$6:C48))</f>
        <v>43</v>
      </c>
      <c r="C48" s="76" t="s">
        <v>172</v>
      </c>
      <c r="D48" s="27" t="s">
        <v>73</v>
      </c>
      <c r="E48" s="41" t="s">
        <v>84</v>
      </c>
      <c r="F48" s="17">
        <f t="shared" si="6"/>
        <v>10</v>
      </c>
      <c r="G48" s="37"/>
      <c r="H48" s="39"/>
      <c r="I48" s="21"/>
      <c r="J48" s="21" t="s">
        <v>49</v>
      </c>
      <c r="K48" s="21" t="s">
        <v>58</v>
      </c>
      <c r="L48" s="32"/>
      <c r="M48" s="32"/>
      <c r="N48" s="40"/>
      <c r="O48" s="35"/>
      <c r="P48" s="21" t="s">
        <v>58</v>
      </c>
      <c r="Q48" s="21" t="s">
        <v>49</v>
      </c>
      <c r="R48" s="32"/>
      <c r="S48" s="32"/>
      <c r="T48" s="32"/>
      <c r="U48" s="32"/>
      <c r="V48" s="40"/>
      <c r="W48" s="30"/>
      <c r="X48" s="21" t="s">
        <v>49</v>
      </c>
      <c r="Y48" s="21" t="s">
        <v>58</v>
      </c>
      <c r="Z48" s="21"/>
      <c r="AA48" s="21"/>
      <c r="AB48" s="21"/>
      <c r="AC48" s="21"/>
      <c r="AD48" s="40"/>
      <c r="AE48" s="30"/>
      <c r="AF48" s="39"/>
      <c r="AG48" s="21" t="s">
        <v>58</v>
      </c>
      <c r="AH48" s="21" t="s">
        <v>49</v>
      </c>
      <c r="AI48" s="32"/>
      <c r="AJ48" s="32"/>
      <c r="AK48" s="32"/>
      <c r="AL48" s="40"/>
      <c r="AM48" s="30"/>
      <c r="AN48" s="39"/>
      <c r="AO48" s="21"/>
      <c r="AP48" s="21"/>
      <c r="AQ48" s="21" t="s">
        <v>58</v>
      </c>
      <c r="AR48" s="21" t="s">
        <v>49</v>
      </c>
      <c r="AS48" s="32"/>
      <c r="AT48" s="40"/>
      <c r="AU48" s="30"/>
      <c r="AV48" s="19" t="s">
        <v>34</v>
      </c>
      <c r="AW48" s="16" t="str">
        <f t="shared" si="7"/>
        <v>معلم 43</v>
      </c>
      <c r="AX48" s="15">
        <f t="shared" si="8"/>
        <v>2</v>
      </c>
      <c r="AY48" s="15">
        <f t="shared" si="9"/>
        <v>2</v>
      </c>
      <c r="AZ48" s="15">
        <f t="shared" si="10"/>
        <v>2</v>
      </c>
      <c r="BA48" s="15">
        <f t="shared" si="11"/>
        <v>2</v>
      </c>
      <c r="BB48" s="15">
        <f>SUMPRODUCT(--(AN48:AT48&lt;&gt;""))</f>
        <v>2</v>
      </c>
      <c r="XFD48" s="29"/>
    </row>
    <row r="49" spans="1:54 16384:16384" s="28" customFormat="1" ht="15" customHeight="1" thickBot="1" x14ac:dyDescent="0.25">
      <c r="A49" s="38"/>
      <c r="B49" s="9">
        <f>IF(C49="","",SUBTOTAL(3,$C$6:C49))</f>
        <v>44</v>
      </c>
      <c r="C49" s="76" t="s">
        <v>173</v>
      </c>
      <c r="D49" s="27" t="s">
        <v>62</v>
      </c>
      <c r="E49" s="41" t="s">
        <v>84</v>
      </c>
      <c r="F49" s="17">
        <f t="shared" si="6"/>
        <v>10</v>
      </c>
      <c r="G49" s="37"/>
      <c r="H49" s="39"/>
      <c r="I49" s="21"/>
      <c r="J49" s="32"/>
      <c r="K49" s="32"/>
      <c r="L49" s="21" t="s">
        <v>42</v>
      </c>
      <c r="M49" s="21" t="s">
        <v>45</v>
      </c>
      <c r="N49" s="40"/>
      <c r="O49" s="35"/>
      <c r="P49" s="21" t="s">
        <v>42</v>
      </c>
      <c r="Q49" s="21" t="s">
        <v>45</v>
      </c>
      <c r="R49" s="32"/>
      <c r="S49" s="32"/>
      <c r="T49" s="32"/>
      <c r="U49" s="32"/>
      <c r="V49" s="40"/>
      <c r="W49" s="30"/>
      <c r="X49" s="21" t="s">
        <v>45</v>
      </c>
      <c r="Y49" s="21" t="s">
        <v>42</v>
      </c>
      <c r="Z49" s="21"/>
      <c r="AA49" s="21"/>
      <c r="AB49" s="21"/>
      <c r="AC49" s="21"/>
      <c r="AD49" s="40"/>
      <c r="AE49" s="30"/>
      <c r="AF49" s="21" t="s">
        <v>42</v>
      </c>
      <c r="AG49" s="21" t="s">
        <v>45</v>
      </c>
      <c r="AH49" s="32"/>
      <c r="AI49" s="32"/>
      <c r="AJ49" s="21"/>
      <c r="AK49" s="21"/>
      <c r="AL49" s="40"/>
      <c r="AM49" s="30"/>
      <c r="AN49" s="39"/>
      <c r="AO49" s="21" t="s">
        <v>42</v>
      </c>
      <c r="AP49" s="21" t="s">
        <v>45</v>
      </c>
      <c r="AQ49" s="21"/>
      <c r="AR49" s="32"/>
      <c r="AS49" s="32"/>
      <c r="AT49" s="40"/>
      <c r="AU49" s="30"/>
      <c r="AV49" s="19" t="s">
        <v>40</v>
      </c>
      <c r="AW49" s="16" t="str">
        <f t="shared" si="7"/>
        <v>معلم 44</v>
      </c>
      <c r="AX49" s="15">
        <f t="shared" si="8"/>
        <v>2</v>
      </c>
      <c r="AY49" s="15">
        <f t="shared" si="9"/>
        <v>2</v>
      </c>
      <c r="AZ49" s="15">
        <f t="shared" si="10"/>
        <v>2</v>
      </c>
      <c r="BA49" s="15">
        <f t="shared" si="11"/>
        <v>2</v>
      </c>
      <c r="BB49" s="15">
        <f>SUMPRODUCT(--(AN49:AT49&lt;&gt;""))</f>
        <v>2</v>
      </c>
      <c r="XFD49" s="29"/>
    </row>
    <row r="50" spans="1:54 16384:16384" s="28" customFormat="1" ht="15" customHeight="1" thickBot="1" x14ac:dyDescent="0.25">
      <c r="A50" s="38"/>
      <c r="B50" s="9">
        <f>IF(C50="","",SUBTOTAL(3,$C$6:C50))</f>
        <v>45</v>
      </c>
      <c r="C50" s="76" t="s">
        <v>174</v>
      </c>
      <c r="D50" s="27" t="s">
        <v>62</v>
      </c>
      <c r="E50" s="41" t="s">
        <v>84</v>
      </c>
      <c r="F50" s="17">
        <f t="shared" si="6"/>
        <v>10</v>
      </c>
      <c r="G50" s="37"/>
      <c r="H50" s="25" t="s">
        <v>48</v>
      </c>
      <c r="I50" s="21" t="s">
        <v>43</v>
      </c>
      <c r="J50" s="32"/>
      <c r="K50" s="21"/>
      <c r="L50" s="21"/>
      <c r="M50" s="32"/>
      <c r="N50" s="40"/>
      <c r="O50" s="35"/>
      <c r="P50" s="39"/>
      <c r="Q50" s="21"/>
      <c r="R50" s="21"/>
      <c r="S50" s="25" t="s">
        <v>48</v>
      </c>
      <c r="T50" s="21" t="s">
        <v>43</v>
      </c>
      <c r="U50" s="32"/>
      <c r="V50" s="40"/>
      <c r="W50" s="30"/>
      <c r="X50" s="33"/>
      <c r="Y50" s="32"/>
      <c r="Z50" s="21"/>
      <c r="AA50" s="25" t="s">
        <v>48</v>
      </c>
      <c r="AB50" s="21" t="s">
        <v>43</v>
      </c>
      <c r="AC50" s="21"/>
      <c r="AD50" s="40"/>
      <c r="AE50" s="30"/>
      <c r="AF50" s="21" t="s">
        <v>43</v>
      </c>
      <c r="AG50" s="25" t="s">
        <v>48</v>
      </c>
      <c r="AH50" s="21"/>
      <c r="AI50" s="32"/>
      <c r="AJ50" s="21"/>
      <c r="AK50" s="21"/>
      <c r="AL50" s="40"/>
      <c r="AM50" s="30"/>
      <c r="AN50" s="25" t="s">
        <v>48</v>
      </c>
      <c r="AO50" s="21" t="s">
        <v>43</v>
      </c>
      <c r="AP50" s="21"/>
      <c r="AQ50" s="21"/>
      <c r="AR50" s="32"/>
      <c r="AS50" s="32"/>
      <c r="AT50" s="40"/>
      <c r="AU50" s="30"/>
      <c r="AV50" s="19" t="s">
        <v>40</v>
      </c>
      <c r="AW50" s="16" t="str">
        <f t="shared" si="7"/>
        <v>معلم 45</v>
      </c>
      <c r="AX50" s="15">
        <f t="shared" si="8"/>
        <v>2</v>
      </c>
      <c r="AY50" s="15">
        <f t="shared" si="9"/>
        <v>2</v>
      </c>
      <c r="AZ50" s="15">
        <f t="shared" si="10"/>
        <v>2</v>
      </c>
      <c r="BA50" s="15">
        <f t="shared" si="11"/>
        <v>2</v>
      </c>
      <c r="BB50" s="15">
        <f>SUMPRODUCT(--(AN50:AT50&lt;&gt;""))</f>
        <v>2</v>
      </c>
      <c r="XFD50" s="29"/>
    </row>
    <row r="51" spans="1:54 16384:16384" s="28" customFormat="1" ht="15" customHeight="1" thickBot="1" x14ac:dyDescent="0.25">
      <c r="A51" s="38"/>
      <c r="B51" s="9">
        <f>IF(C51="","",SUBTOTAL(3,$C$6:C51))</f>
        <v>46</v>
      </c>
      <c r="C51" s="76" t="s">
        <v>175</v>
      </c>
      <c r="D51" s="27" t="s">
        <v>62</v>
      </c>
      <c r="E51" s="41" t="s">
        <v>84</v>
      </c>
      <c r="F51" s="17">
        <f t="shared" si="6"/>
        <v>10</v>
      </c>
      <c r="G51" s="37"/>
      <c r="H51" s="21" t="s">
        <v>46</v>
      </c>
      <c r="I51" s="21"/>
      <c r="J51" s="39" t="s">
        <v>44</v>
      </c>
      <c r="K51" s="21"/>
      <c r="L51" s="21"/>
      <c r="M51" s="32"/>
      <c r="N51" s="40"/>
      <c r="O51" s="35"/>
      <c r="P51" s="39"/>
      <c r="Q51" s="39" t="s">
        <v>44</v>
      </c>
      <c r="R51" s="21" t="s">
        <v>46</v>
      </c>
      <c r="S51" s="32"/>
      <c r="T51" s="32"/>
      <c r="U51" s="32"/>
      <c r="V51" s="40"/>
      <c r="W51" s="30"/>
      <c r="X51" s="33"/>
      <c r="Y51" s="32"/>
      <c r="Z51" s="21"/>
      <c r="AA51" s="21"/>
      <c r="AB51" s="39" t="s">
        <v>44</v>
      </c>
      <c r="AC51" s="21" t="s">
        <v>46</v>
      </c>
      <c r="AD51" s="40"/>
      <c r="AE51" s="30"/>
      <c r="AF51" s="39"/>
      <c r="AG51" s="21"/>
      <c r="AH51" s="21"/>
      <c r="AI51" s="39" t="s">
        <v>44</v>
      </c>
      <c r="AJ51" s="21" t="s">
        <v>46</v>
      </c>
      <c r="AK51" s="21"/>
      <c r="AL51" s="40"/>
      <c r="AM51" s="30"/>
      <c r="AN51" s="21" t="s">
        <v>46</v>
      </c>
      <c r="AO51" s="39" t="s">
        <v>44</v>
      </c>
      <c r="AP51" s="21"/>
      <c r="AQ51" s="21"/>
      <c r="AR51" s="32"/>
      <c r="AS51" s="32"/>
      <c r="AT51" s="40"/>
      <c r="AU51" s="30"/>
      <c r="AV51" s="19" t="s">
        <v>40</v>
      </c>
      <c r="AW51" s="16" t="str">
        <f t="shared" si="7"/>
        <v>معلم 46</v>
      </c>
      <c r="AX51" s="15">
        <f t="shared" si="8"/>
        <v>2</v>
      </c>
      <c r="AY51" s="15">
        <f t="shared" si="9"/>
        <v>2</v>
      </c>
      <c r="AZ51" s="15">
        <f t="shared" si="10"/>
        <v>2</v>
      </c>
      <c r="BA51" s="15">
        <f t="shared" si="11"/>
        <v>2</v>
      </c>
      <c r="BB51" s="15">
        <f>SUMPRODUCT(--(AN51:AT51&lt;&gt;""))</f>
        <v>2</v>
      </c>
      <c r="XFD51" s="29"/>
    </row>
    <row r="52" spans="1:54 16384:16384" s="28" customFormat="1" ht="15" customHeight="1" thickBot="1" x14ac:dyDescent="0.25">
      <c r="A52" s="38"/>
      <c r="B52" s="9">
        <f>IF(C52="","",SUBTOTAL(3,$C$6:C52))</f>
        <v>47</v>
      </c>
      <c r="C52" s="76" t="s">
        <v>176</v>
      </c>
      <c r="D52" s="27" t="s">
        <v>73</v>
      </c>
      <c r="E52" s="41" t="s">
        <v>84</v>
      </c>
      <c r="F52" s="17">
        <f t="shared" si="6"/>
        <v>15</v>
      </c>
      <c r="G52" s="37"/>
      <c r="H52" s="39" t="s">
        <v>49</v>
      </c>
      <c r="I52" s="21" t="s">
        <v>47</v>
      </c>
      <c r="J52" s="21" t="s">
        <v>41</v>
      </c>
      <c r="K52" s="21"/>
      <c r="L52" s="21"/>
      <c r="M52" s="32"/>
      <c r="N52" s="40"/>
      <c r="O52" s="35"/>
      <c r="P52" s="39"/>
      <c r="Q52" s="21"/>
      <c r="R52" s="21"/>
      <c r="S52" s="21" t="s">
        <v>47</v>
      </c>
      <c r="T52" s="21" t="s">
        <v>49</v>
      </c>
      <c r="U52" s="21" t="s">
        <v>41</v>
      </c>
      <c r="V52" s="40"/>
      <c r="W52" s="30"/>
      <c r="X52" s="39"/>
      <c r="Y52" s="21" t="s">
        <v>49</v>
      </c>
      <c r="Z52" s="21" t="s">
        <v>47</v>
      </c>
      <c r="AA52" s="39" t="s">
        <v>41</v>
      </c>
      <c r="AB52" s="21"/>
      <c r="AC52" s="21"/>
      <c r="AD52" s="40"/>
      <c r="AE52" s="30"/>
      <c r="AF52" s="21" t="s">
        <v>47</v>
      </c>
      <c r="AG52" s="39" t="s">
        <v>41</v>
      </c>
      <c r="AH52" s="21" t="s">
        <v>49</v>
      </c>
      <c r="AI52" s="21"/>
      <c r="AJ52" s="21"/>
      <c r="AK52" s="21"/>
      <c r="AL52" s="40"/>
      <c r="AM52" s="30"/>
      <c r="AN52" s="39" t="s">
        <v>49</v>
      </c>
      <c r="AO52" s="21" t="s">
        <v>41</v>
      </c>
      <c r="AP52" s="21" t="s">
        <v>47</v>
      </c>
      <c r="AQ52" s="21"/>
      <c r="AR52" s="32"/>
      <c r="AS52" s="32"/>
      <c r="AT52" s="40"/>
      <c r="AU52" s="30"/>
      <c r="AV52" s="19" t="s">
        <v>40</v>
      </c>
      <c r="AW52" s="16" t="str">
        <f t="shared" si="7"/>
        <v>معلم 47</v>
      </c>
      <c r="AX52" s="15">
        <f t="shared" si="8"/>
        <v>3</v>
      </c>
      <c r="AY52" s="15">
        <f t="shared" si="9"/>
        <v>3</v>
      </c>
      <c r="AZ52" s="15">
        <f t="shared" si="10"/>
        <v>3</v>
      </c>
      <c r="BA52" s="15">
        <f t="shared" si="11"/>
        <v>3</v>
      </c>
      <c r="BB52" s="15">
        <f>SUMPRODUCT(--(AN52:AT52&lt;&gt;""))</f>
        <v>3</v>
      </c>
      <c r="XFD52" s="29"/>
    </row>
    <row r="53" spans="1:54 16384:16384" s="28" customFormat="1" ht="15" customHeight="1" thickBot="1" x14ac:dyDescent="0.25">
      <c r="A53" s="38"/>
      <c r="B53" s="9">
        <f>IF(C53="","",SUBTOTAL(3,$C$6:C53))</f>
        <v>48</v>
      </c>
      <c r="C53" s="76" t="s">
        <v>177</v>
      </c>
      <c r="D53" s="27" t="s">
        <v>83</v>
      </c>
      <c r="E53" s="41" t="s">
        <v>80</v>
      </c>
      <c r="F53" s="17">
        <f t="shared" si="6"/>
        <v>10</v>
      </c>
      <c r="G53" s="37"/>
      <c r="H53" s="33" t="s">
        <v>36</v>
      </c>
      <c r="I53" s="32" t="s">
        <v>36</v>
      </c>
      <c r="J53" s="32" t="s">
        <v>36</v>
      </c>
      <c r="K53" s="32" t="s">
        <v>36</v>
      </c>
      <c r="L53" s="32" t="s">
        <v>36</v>
      </c>
      <c r="M53" s="21" t="s">
        <v>58</v>
      </c>
      <c r="N53" s="20" t="s">
        <v>49</v>
      </c>
      <c r="O53" s="35"/>
      <c r="P53" s="39" t="s">
        <v>41</v>
      </c>
      <c r="Q53" s="21" t="s">
        <v>47</v>
      </c>
      <c r="R53" s="32" t="s">
        <v>36</v>
      </c>
      <c r="S53" s="32" t="s">
        <v>36</v>
      </c>
      <c r="T53" s="32" t="s">
        <v>36</v>
      </c>
      <c r="U53" s="32" t="s">
        <v>36</v>
      </c>
      <c r="V53" s="40" t="s">
        <v>36</v>
      </c>
      <c r="W53" s="30"/>
      <c r="X53" s="33" t="s">
        <v>36</v>
      </c>
      <c r="Y53" s="32" t="s">
        <v>36</v>
      </c>
      <c r="Z53" s="32" t="s">
        <v>47</v>
      </c>
      <c r="AA53" s="32" t="s">
        <v>49</v>
      </c>
      <c r="AB53" s="32" t="s">
        <v>36</v>
      </c>
      <c r="AC53" s="32" t="s">
        <v>36</v>
      </c>
      <c r="AD53" s="40" t="s">
        <v>36</v>
      </c>
      <c r="AE53" s="30"/>
      <c r="AF53" s="39" t="s">
        <v>58</v>
      </c>
      <c r="AG53" s="32"/>
      <c r="AH53" s="31" t="s">
        <v>37</v>
      </c>
      <c r="AI53" s="46"/>
      <c r="AJ53" s="32" t="s">
        <v>36</v>
      </c>
      <c r="AK53" s="32" t="s">
        <v>36</v>
      </c>
      <c r="AL53" s="40" t="s">
        <v>36</v>
      </c>
      <c r="AM53" s="30"/>
      <c r="AN53" s="44"/>
      <c r="AO53" s="36"/>
      <c r="AP53" s="21" t="s">
        <v>41</v>
      </c>
      <c r="AQ53" s="31" t="s">
        <v>37</v>
      </c>
      <c r="AR53" s="32" t="s">
        <v>36</v>
      </c>
      <c r="AS53" s="32" t="s">
        <v>36</v>
      </c>
      <c r="AT53" s="40" t="s">
        <v>36</v>
      </c>
      <c r="AU53" s="30"/>
      <c r="AV53" s="19" t="s">
        <v>34</v>
      </c>
      <c r="AW53" s="16" t="str">
        <f t="shared" si="7"/>
        <v>معلم 48</v>
      </c>
      <c r="AX53" s="15">
        <f t="shared" si="8"/>
        <v>2</v>
      </c>
      <c r="AY53" s="15">
        <f t="shared" si="9"/>
        <v>2</v>
      </c>
      <c r="AZ53" s="15">
        <f t="shared" si="10"/>
        <v>2</v>
      </c>
      <c r="BA53" s="15">
        <f t="shared" si="11"/>
        <v>2</v>
      </c>
      <c r="BB53" s="15">
        <f>SUMPRODUCT(--(AN53:AT53&lt;&gt;""))</f>
        <v>2</v>
      </c>
      <c r="XFD53" s="29"/>
    </row>
    <row r="54" spans="1:54 16384:16384" s="28" customFormat="1" ht="15" customHeight="1" thickBot="1" x14ac:dyDescent="0.25">
      <c r="A54" s="38"/>
      <c r="B54" s="9">
        <f>IF(C54="","",SUBTOTAL(3,$C$6:C54))</f>
        <v>49</v>
      </c>
      <c r="C54" s="76" t="s">
        <v>178</v>
      </c>
      <c r="D54" s="27" t="s">
        <v>82</v>
      </c>
      <c r="E54" s="41" t="s">
        <v>80</v>
      </c>
      <c r="F54" s="17">
        <f t="shared" si="6"/>
        <v>12</v>
      </c>
      <c r="G54" s="37"/>
      <c r="H54" s="21" t="s">
        <v>59</v>
      </c>
      <c r="I54" s="21" t="s">
        <v>52</v>
      </c>
      <c r="J54" s="21" t="s">
        <v>56</v>
      </c>
      <c r="K54" s="21"/>
      <c r="L54" s="21"/>
      <c r="M54" s="32" t="s">
        <v>36</v>
      </c>
      <c r="N54" s="40" t="s">
        <v>36</v>
      </c>
      <c r="O54" s="35"/>
      <c r="P54" s="21" t="s">
        <v>59</v>
      </c>
      <c r="Q54" s="20" t="s">
        <v>54</v>
      </c>
      <c r="R54" s="34"/>
      <c r="S54" s="21"/>
      <c r="T54" s="21"/>
      <c r="U54" s="36"/>
      <c r="V54" s="40" t="s">
        <v>36</v>
      </c>
      <c r="W54" s="30"/>
      <c r="X54" s="39" t="s">
        <v>52</v>
      </c>
      <c r="Y54" s="21" t="s">
        <v>53</v>
      </c>
      <c r="Z54" s="32"/>
      <c r="AA54" s="32"/>
      <c r="AB54" s="32" t="s">
        <v>36</v>
      </c>
      <c r="AC54" s="32" t="s">
        <v>36</v>
      </c>
      <c r="AD54" s="40" t="s">
        <v>36</v>
      </c>
      <c r="AE54" s="30"/>
      <c r="AF54" s="33"/>
      <c r="AG54" s="32"/>
      <c r="AH54" s="21" t="s">
        <v>56</v>
      </c>
      <c r="AI54" s="21" t="s">
        <v>55</v>
      </c>
      <c r="AJ54" s="21" t="s">
        <v>53</v>
      </c>
      <c r="AK54" s="32" t="s">
        <v>36</v>
      </c>
      <c r="AL54" s="40" t="s">
        <v>36</v>
      </c>
      <c r="AM54" s="30"/>
      <c r="AN54" s="33" t="s">
        <v>36</v>
      </c>
      <c r="AO54" s="32" t="s">
        <v>36</v>
      </c>
      <c r="AP54" s="34"/>
      <c r="AQ54" s="21" t="s">
        <v>55</v>
      </c>
      <c r="AR54" s="21" t="s">
        <v>54</v>
      </c>
      <c r="AS54" s="20"/>
      <c r="AT54" s="40" t="s">
        <v>36</v>
      </c>
      <c r="AU54" s="30"/>
      <c r="AV54" s="19" t="s">
        <v>34</v>
      </c>
      <c r="AW54" s="16" t="str">
        <f t="shared" si="7"/>
        <v>معلم 49</v>
      </c>
      <c r="AX54" s="15">
        <f t="shared" si="8"/>
        <v>3</v>
      </c>
      <c r="AY54" s="15">
        <f t="shared" si="9"/>
        <v>2</v>
      </c>
      <c r="AZ54" s="15">
        <f t="shared" si="10"/>
        <v>2</v>
      </c>
      <c r="BA54" s="15">
        <f t="shared" si="11"/>
        <v>3</v>
      </c>
      <c r="BB54" s="15">
        <f>SUMPRODUCT(--(AN54:AT54&lt;&gt;""))</f>
        <v>2</v>
      </c>
      <c r="XFD54" s="29"/>
    </row>
    <row r="55" spans="1:54 16384:16384" s="28" customFormat="1" ht="15" customHeight="1" thickBot="1" x14ac:dyDescent="0.25">
      <c r="A55" s="38"/>
      <c r="B55" s="9">
        <f>IF(C55="","",SUBTOTAL(3,$C$6:C55))</f>
        <v>50</v>
      </c>
      <c r="C55" s="76" t="s">
        <v>179</v>
      </c>
      <c r="D55" s="27" t="s">
        <v>81</v>
      </c>
      <c r="E55" s="41" t="s">
        <v>80</v>
      </c>
      <c r="F55" s="17">
        <f t="shared" si="6"/>
        <v>8</v>
      </c>
      <c r="G55" s="37"/>
      <c r="H55" s="34" t="s">
        <v>35</v>
      </c>
      <c r="I55" s="32"/>
      <c r="J55" s="21"/>
      <c r="K55" s="21"/>
      <c r="L55" s="21"/>
      <c r="M55" s="32"/>
      <c r="N55" s="40"/>
      <c r="O55" s="35"/>
      <c r="P55" s="33"/>
      <c r="Q55" s="32"/>
      <c r="R55" s="34"/>
      <c r="S55" s="21"/>
      <c r="T55" s="21"/>
      <c r="U55" s="21" t="s">
        <v>49</v>
      </c>
      <c r="V55" s="20" t="s">
        <v>47</v>
      </c>
      <c r="W55" s="30"/>
      <c r="X55" s="39"/>
      <c r="Y55" s="21"/>
      <c r="Z55" s="32"/>
      <c r="AA55" s="34" t="s">
        <v>35</v>
      </c>
      <c r="AB55" s="32"/>
      <c r="AC55" s="32"/>
      <c r="AD55" s="40"/>
      <c r="AE55" s="30"/>
      <c r="AF55" s="33"/>
      <c r="AG55" s="32"/>
      <c r="AH55" s="21"/>
      <c r="AI55" s="21" t="s">
        <v>41</v>
      </c>
      <c r="AJ55" s="21"/>
      <c r="AK55" s="32"/>
      <c r="AL55" s="40"/>
      <c r="AM55" s="30"/>
      <c r="AN55" s="39" t="s">
        <v>41</v>
      </c>
      <c r="AO55" s="21" t="s">
        <v>47</v>
      </c>
      <c r="AP55" s="21" t="s">
        <v>49</v>
      </c>
      <c r="AQ55" s="21"/>
      <c r="AR55" s="21"/>
      <c r="AS55" s="32"/>
      <c r="AT55" s="40"/>
      <c r="AU55" s="30"/>
      <c r="AV55" s="19" t="s">
        <v>34</v>
      </c>
      <c r="AW55" s="16" t="str">
        <f t="shared" si="7"/>
        <v>معلم 50</v>
      </c>
      <c r="AX55" s="15">
        <f t="shared" si="8"/>
        <v>1</v>
      </c>
      <c r="AY55" s="15">
        <f t="shared" si="9"/>
        <v>2</v>
      </c>
      <c r="AZ55" s="15">
        <f t="shared" si="10"/>
        <v>1</v>
      </c>
      <c r="BA55" s="15">
        <f t="shared" si="11"/>
        <v>1</v>
      </c>
      <c r="BB55" s="15">
        <f>SUMPRODUCT(--(AN55:AT55&lt;&gt;""))</f>
        <v>3</v>
      </c>
      <c r="XFD55" s="29"/>
    </row>
    <row r="56" spans="1:54 16384:16384" s="28" customFormat="1" ht="15" customHeight="1" thickBot="1" x14ac:dyDescent="0.25">
      <c r="A56" s="38"/>
      <c r="B56" s="9">
        <f>IF(C56="","",SUBTOTAL(3,$C$6:C56))</f>
        <v>51</v>
      </c>
      <c r="C56" s="76" t="s">
        <v>180</v>
      </c>
      <c r="D56" s="27" t="s">
        <v>62</v>
      </c>
      <c r="E56" s="41" t="s">
        <v>76</v>
      </c>
      <c r="F56" s="17">
        <f t="shared" si="6"/>
        <v>12</v>
      </c>
      <c r="G56" s="37"/>
      <c r="H56" s="33" t="s">
        <v>36</v>
      </c>
      <c r="I56" s="32"/>
      <c r="J56" s="21" t="s">
        <v>43</v>
      </c>
      <c r="K56" s="21" t="s">
        <v>45</v>
      </c>
      <c r="L56" s="32" t="s">
        <v>36</v>
      </c>
      <c r="M56" s="32" t="s">
        <v>36</v>
      </c>
      <c r="N56" s="40" t="s">
        <v>36</v>
      </c>
      <c r="O56" s="35"/>
      <c r="P56" s="39" t="s">
        <v>46</v>
      </c>
      <c r="Q56" s="21" t="s">
        <v>43</v>
      </c>
      <c r="R56" s="32"/>
      <c r="S56" s="32" t="s">
        <v>36</v>
      </c>
      <c r="T56" s="32" t="s">
        <v>36</v>
      </c>
      <c r="U56" s="32" t="s">
        <v>36</v>
      </c>
      <c r="V56" s="40" t="s">
        <v>36</v>
      </c>
      <c r="W56" s="30"/>
      <c r="X56" s="33" t="s">
        <v>45</v>
      </c>
      <c r="Y56" s="21" t="s">
        <v>48</v>
      </c>
      <c r="Z56" s="21" t="s">
        <v>46</v>
      </c>
      <c r="AA56" s="32" t="s">
        <v>36</v>
      </c>
      <c r="AB56" s="32" t="s">
        <v>36</v>
      </c>
      <c r="AC56" s="32" t="s">
        <v>36</v>
      </c>
      <c r="AD56" s="40" t="s">
        <v>36</v>
      </c>
      <c r="AE56" s="30"/>
      <c r="AF56" s="33" t="s">
        <v>36</v>
      </c>
      <c r="AG56" s="32" t="s">
        <v>36</v>
      </c>
      <c r="AH56" s="32" t="s">
        <v>36</v>
      </c>
      <c r="AI56" s="32" t="s">
        <v>36</v>
      </c>
      <c r="AJ56" s="21" t="s">
        <v>45</v>
      </c>
      <c r="AK56" s="21" t="s">
        <v>43</v>
      </c>
      <c r="AL56" s="20" t="s">
        <v>48</v>
      </c>
      <c r="AM56" s="30"/>
      <c r="AN56" s="33" t="s">
        <v>36</v>
      </c>
      <c r="AO56" s="32" t="s">
        <v>36</v>
      </c>
      <c r="AP56" s="32" t="s">
        <v>36</v>
      </c>
      <c r="AQ56" s="32"/>
      <c r="AR56" s="21" t="s">
        <v>48</v>
      </c>
      <c r="AS56" s="21" t="s">
        <v>46</v>
      </c>
      <c r="AT56" s="40" t="s">
        <v>36</v>
      </c>
      <c r="AU56" s="30"/>
      <c r="AV56" s="19" t="s">
        <v>34</v>
      </c>
      <c r="AW56" s="16" t="str">
        <f t="shared" si="7"/>
        <v>معلم 51</v>
      </c>
      <c r="AX56" s="15">
        <f t="shared" si="8"/>
        <v>2</v>
      </c>
      <c r="AY56" s="15">
        <f t="shared" si="9"/>
        <v>2</v>
      </c>
      <c r="AZ56" s="15">
        <f t="shared" si="10"/>
        <v>3</v>
      </c>
      <c r="BA56" s="15">
        <f t="shared" si="11"/>
        <v>3</v>
      </c>
      <c r="BB56" s="15">
        <f>SUMPRODUCT(--(AN56:AT56&lt;&gt;""))</f>
        <v>2</v>
      </c>
      <c r="XFD56" s="50"/>
    </row>
    <row r="57" spans="1:54 16384:16384" s="28" customFormat="1" ht="15" customHeight="1" thickBot="1" x14ac:dyDescent="0.25">
      <c r="A57" s="38"/>
      <c r="B57" s="9">
        <f>IF(C57="","",SUBTOTAL(3,$C$6:C57))</f>
        <v>52</v>
      </c>
      <c r="C57" s="76" t="s">
        <v>181</v>
      </c>
      <c r="D57" s="27" t="s">
        <v>73</v>
      </c>
      <c r="E57" s="41" t="s">
        <v>76</v>
      </c>
      <c r="F57" s="17">
        <f t="shared" si="6"/>
        <v>12</v>
      </c>
      <c r="G57" s="37"/>
      <c r="H57" s="21" t="s">
        <v>41</v>
      </c>
      <c r="I57" s="21" t="s">
        <v>47</v>
      </c>
      <c r="J57" s="21" t="s">
        <v>58</v>
      </c>
      <c r="K57" s="21"/>
      <c r="L57" s="32" t="s">
        <v>36</v>
      </c>
      <c r="M57" s="32" t="s">
        <v>36</v>
      </c>
      <c r="N57" s="40" t="s">
        <v>36</v>
      </c>
      <c r="O57" s="35"/>
      <c r="P57" s="33" t="s">
        <v>36</v>
      </c>
      <c r="Q57" s="21"/>
      <c r="R57" s="21" t="s">
        <v>58</v>
      </c>
      <c r="S57" s="21" t="s">
        <v>49</v>
      </c>
      <c r="T57" s="32" t="s">
        <v>36</v>
      </c>
      <c r="U57" s="32" t="s">
        <v>36</v>
      </c>
      <c r="V57" s="40" t="s">
        <v>36</v>
      </c>
      <c r="W57" s="30"/>
      <c r="X57" s="33" t="s">
        <v>36</v>
      </c>
      <c r="Y57" s="32" t="s">
        <v>36</v>
      </c>
      <c r="Z57" s="32" t="s">
        <v>36</v>
      </c>
      <c r="AA57" s="32" t="s">
        <v>36</v>
      </c>
      <c r="AB57" s="21" t="s">
        <v>49</v>
      </c>
      <c r="AC57" s="32" t="s">
        <v>47</v>
      </c>
      <c r="AD57" s="40" t="s">
        <v>41</v>
      </c>
      <c r="AE57" s="30"/>
      <c r="AF57" s="33"/>
      <c r="AG57" s="32"/>
      <c r="AH57" s="32" t="s">
        <v>36</v>
      </c>
      <c r="AI57" s="32" t="s">
        <v>36</v>
      </c>
      <c r="AJ57" s="21" t="s">
        <v>58</v>
      </c>
      <c r="AK57" s="21" t="s">
        <v>49</v>
      </c>
      <c r="AL57" s="20"/>
      <c r="AM57" s="30"/>
      <c r="AN57" s="33" t="s">
        <v>47</v>
      </c>
      <c r="AO57" s="21" t="s">
        <v>41</v>
      </c>
      <c r="AP57" s="21"/>
      <c r="AQ57" s="32" t="s">
        <v>36</v>
      </c>
      <c r="AR57" s="32" t="s">
        <v>36</v>
      </c>
      <c r="AS57" s="32" t="s">
        <v>36</v>
      </c>
      <c r="AT57" s="40" t="s">
        <v>36</v>
      </c>
      <c r="AU57" s="30"/>
      <c r="AV57" s="19" t="s">
        <v>34</v>
      </c>
      <c r="AW57" s="16" t="str">
        <f t="shared" si="7"/>
        <v>معلم 52</v>
      </c>
      <c r="AX57" s="15">
        <f t="shared" si="8"/>
        <v>3</v>
      </c>
      <c r="AY57" s="15">
        <f t="shared" si="9"/>
        <v>2</v>
      </c>
      <c r="AZ57" s="15">
        <f t="shared" si="10"/>
        <v>3</v>
      </c>
      <c r="BA57" s="15">
        <f t="shared" si="11"/>
        <v>2</v>
      </c>
      <c r="BB57" s="15">
        <f>SUMPRODUCT(--(AN57:AT57&lt;&gt;""))</f>
        <v>2</v>
      </c>
      <c r="XFD57" s="29"/>
    </row>
    <row r="58" spans="1:54 16384:16384" s="28" customFormat="1" ht="15" customHeight="1" thickBot="1" x14ac:dyDescent="0.25">
      <c r="A58" s="38"/>
      <c r="B58" s="9">
        <f>IF(C58="","",SUBTOTAL(3,$C$6:C58))</f>
        <v>53</v>
      </c>
      <c r="C58" s="76" t="s">
        <v>182</v>
      </c>
      <c r="D58" s="27" t="s">
        <v>79</v>
      </c>
      <c r="E58" s="41" t="s">
        <v>76</v>
      </c>
      <c r="F58" s="17">
        <f t="shared" si="6"/>
        <v>8</v>
      </c>
      <c r="G58" s="37"/>
      <c r="H58" s="33" t="s">
        <v>36</v>
      </c>
      <c r="I58" s="32" t="s">
        <v>44</v>
      </c>
      <c r="J58" s="32"/>
      <c r="K58" s="32"/>
      <c r="L58" s="21"/>
      <c r="M58" s="21"/>
      <c r="N58" s="21"/>
      <c r="O58" s="35"/>
      <c r="P58" s="39"/>
      <c r="Q58" s="21" t="s">
        <v>42</v>
      </c>
      <c r="R58" s="21" t="s">
        <v>44</v>
      </c>
      <c r="S58" s="20" t="s">
        <v>52</v>
      </c>
      <c r="T58" s="32" t="s">
        <v>36</v>
      </c>
      <c r="U58" s="32" t="s">
        <v>36</v>
      </c>
      <c r="V58" s="40" t="s">
        <v>36</v>
      </c>
      <c r="W58" s="30"/>
      <c r="X58" s="21"/>
      <c r="Y58" s="21"/>
      <c r="Z58" s="21"/>
      <c r="AA58" s="32" t="s">
        <v>36</v>
      </c>
      <c r="AB58" s="32"/>
      <c r="AC58" s="32"/>
      <c r="AD58" s="40"/>
      <c r="AE58" s="30"/>
      <c r="AF58" s="33" t="s">
        <v>36</v>
      </c>
      <c r="AG58" s="32" t="s">
        <v>36</v>
      </c>
      <c r="AH58" s="32" t="s">
        <v>36</v>
      </c>
      <c r="AI58" s="32" t="s">
        <v>36</v>
      </c>
      <c r="AJ58" s="21"/>
      <c r="AK58" s="21" t="s">
        <v>42</v>
      </c>
      <c r="AL58" s="20" t="s">
        <v>52</v>
      </c>
      <c r="AM58" s="30"/>
      <c r="AN58" s="39"/>
      <c r="AO58" s="21"/>
      <c r="AP58" s="21" t="s">
        <v>42</v>
      </c>
      <c r="AQ58" s="20" t="s">
        <v>44</v>
      </c>
      <c r="AR58" s="32"/>
      <c r="AS58" s="32" t="s">
        <v>36</v>
      </c>
      <c r="AT58" s="40" t="s">
        <v>36</v>
      </c>
      <c r="AU58" s="30"/>
      <c r="AV58" s="19" t="s">
        <v>34</v>
      </c>
      <c r="AW58" s="16" t="str">
        <f t="shared" si="7"/>
        <v>معلم 53</v>
      </c>
      <c r="AX58" s="15">
        <f t="shared" si="8"/>
        <v>1</v>
      </c>
      <c r="AY58" s="15">
        <f t="shared" si="9"/>
        <v>3</v>
      </c>
      <c r="AZ58" s="15">
        <f t="shared" si="10"/>
        <v>0</v>
      </c>
      <c r="BA58" s="15">
        <f t="shared" si="11"/>
        <v>2</v>
      </c>
      <c r="BB58" s="15">
        <f>SUMPRODUCT(--(AN58:AT58&lt;&gt;""))</f>
        <v>2</v>
      </c>
      <c r="XFD58" s="29"/>
    </row>
    <row r="59" spans="1:54 16384:16384" s="28" customFormat="1" ht="15" customHeight="1" thickBot="1" x14ac:dyDescent="0.25">
      <c r="A59" s="38"/>
      <c r="B59" s="9">
        <f>IF(C59="","",SUBTOTAL(3,$C$6:C59))</f>
        <v>54</v>
      </c>
      <c r="C59" s="76" t="s">
        <v>183</v>
      </c>
      <c r="D59" s="27" t="s">
        <v>74</v>
      </c>
      <c r="E59" s="41" t="s">
        <v>76</v>
      </c>
      <c r="F59" s="17">
        <f t="shared" si="6"/>
        <v>15</v>
      </c>
      <c r="G59" s="37"/>
      <c r="H59" s="21" t="s">
        <v>55</v>
      </c>
      <c r="I59" s="21" t="s">
        <v>54</v>
      </c>
      <c r="J59" s="21" t="s">
        <v>59</v>
      </c>
      <c r="K59" s="21"/>
      <c r="L59" s="32" t="s">
        <v>36</v>
      </c>
      <c r="M59" s="32" t="s">
        <v>36</v>
      </c>
      <c r="N59" s="40" t="s">
        <v>36</v>
      </c>
      <c r="O59" s="35"/>
      <c r="P59" s="39" t="s">
        <v>56</v>
      </c>
      <c r="Q59" s="21" t="s">
        <v>55</v>
      </c>
      <c r="R59" s="21" t="s">
        <v>52</v>
      </c>
      <c r="S59" s="32" t="s">
        <v>36</v>
      </c>
      <c r="T59" s="32" t="s">
        <v>36</v>
      </c>
      <c r="U59" s="32"/>
      <c r="V59" s="40"/>
      <c r="W59" s="30"/>
      <c r="X59" s="33"/>
      <c r="Y59" s="32"/>
      <c r="Z59" s="20" t="s">
        <v>56</v>
      </c>
      <c r="AA59" s="21" t="s">
        <v>55</v>
      </c>
      <c r="AB59" s="21" t="s">
        <v>52</v>
      </c>
      <c r="AC59" s="21"/>
      <c r="AD59" s="20"/>
      <c r="AE59" s="30"/>
      <c r="AF59" s="39"/>
      <c r="AG59" s="32" t="s">
        <v>54</v>
      </c>
      <c r="AH59" s="21" t="s">
        <v>59</v>
      </c>
      <c r="AI59" s="20" t="s">
        <v>52</v>
      </c>
      <c r="AJ59" s="32" t="s">
        <v>36</v>
      </c>
      <c r="AK59" s="32" t="s">
        <v>36</v>
      </c>
      <c r="AL59" s="40" t="s">
        <v>36</v>
      </c>
      <c r="AM59" s="30"/>
      <c r="AN59" s="39" t="s">
        <v>56</v>
      </c>
      <c r="AO59" s="21" t="s">
        <v>59</v>
      </c>
      <c r="AP59" s="21" t="s">
        <v>54</v>
      </c>
      <c r="AQ59" s="32" t="s">
        <v>36</v>
      </c>
      <c r="AR59" s="36"/>
      <c r="AS59" s="32"/>
      <c r="AT59" s="40"/>
      <c r="AU59" s="30"/>
      <c r="AV59" s="19" t="s">
        <v>34</v>
      </c>
      <c r="AW59" s="16" t="str">
        <f t="shared" si="7"/>
        <v>معلم 54</v>
      </c>
      <c r="AX59" s="15">
        <f t="shared" si="8"/>
        <v>3</v>
      </c>
      <c r="AY59" s="15">
        <f t="shared" si="9"/>
        <v>3</v>
      </c>
      <c r="AZ59" s="15">
        <f t="shared" si="10"/>
        <v>3</v>
      </c>
      <c r="BA59" s="15">
        <f t="shared" si="11"/>
        <v>3</v>
      </c>
      <c r="BB59" s="15">
        <f>SUMPRODUCT(--(AN59:AT59&lt;&gt;""))</f>
        <v>3</v>
      </c>
      <c r="XFD59" s="29"/>
    </row>
    <row r="60" spans="1:54 16384:16384" s="28" customFormat="1" ht="15" customHeight="1" thickBot="1" x14ac:dyDescent="0.25">
      <c r="A60" s="38"/>
      <c r="B60" s="9">
        <f>IF(C60="","",SUBTOTAL(3,$C$6:C60))</f>
        <v>55</v>
      </c>
      <c r="C60" s="76" t="s">
        <v>184</v>
      </c>
      <c r="D60" s="27" t="s">
        <v>78</v>
      </c>
      <c r="E60" s="41" t="s">
        <v>76</v>
      </c>
      <c r="F60" s="17">
        <f t="shared" si="6"/>
        <v>11</v>
      </c>
      <c r="G60" s="37"/>
      <c r="H60" s="39" t="s">
        <v>49</v>
      </c>
      <c r="I60" s="21" t="s">
        <v>41</v>
      </c>
      <c r="J60" s="32" t="s">
        <v>36</v>
      </c>
      <c r="K60" s="32" t="s">
        <v>36</v>
      </c>
      <c r="L60" s="32" t="s">
        <v>36</v>
      </c>
      <c r="M60" s="32" t="s">
        <v>36</v>
      </c>
      <c r="N60" s="40" t="s">
        <v>36</v>
      </c>
      <c r="O60" s="35"/>
      <c r="P60" s="33" t="s">
        <v>36</v>
      </c>
      <c r="Q60" s="32" t="s">
        <v>36</v>
      </c>
      <c r="R60" s="32" t="s">
        <v>36</v>
      </c>
      <c r="S60" s="32" t="s">
        <v>36</v>
      </c>
      <c r="T60" s="21" t="s">
        <v>47</v>
      </c>
      <c r="U60" s="32"/>
      <c r="V60" s="40" t="s">
        <v>53</v>
      </c>
      <c r="W60" s="30"/>
      <c r="X60" s="33"/>
      <c r="Y60" s="32"/>
      <c r="Z60" s="32" t="s">
        <v>36</v>
      </c>
      <c r="AA60" s="32" t="s">
        <v>36</v>
      </c>
      <c r="AB60" s="32" t="s">
        <v>36</v>
      </c>
      <c r="AC60" s="21" t="s">
        <v>53</v>
      </c>
      <c r="AD60" s="20" t="s">
        <v>58</v>
      </c>
      <c r="AE60" s="30"/>
      <c r="AF60" s="39" t="s">
        <v>47</v>
      </c>
      <c r="AG60" s="21" t="s">
        <v>41</v>
      </c>
      <c r="AH60" s="32" t="s">
        <v>36</v>
      </c>
      <c r="AI60" s="32" t="s">
        <v>36</v>
      </c>
      <c r="AJ60" s="32" t="s">
        <v>36</v>
      </c>
      <c r="AK60" s="32" t="s">
        <v>36</v>
      </c>
      <c r="AL60" s="40" t="s">
        <v>36</v>
      </c>
      <c r="AM60" s="30"/>
      <c r="AN60" s="39"/>
      <c r="AO60" s="21" t="s">
        <v>49</v>
      </c>
      <c r="AP60" s="21" t="s">
        <v>58</v>
      </c>
      <c r="AQ60" s="21" t="s">
        <v>53</v>
      </c>
      <c r="AR60" s="32"/>
      <c r="AS60" s="32"/>
      <c r="AT60" s="40" t="s">
        <v>36</v>
      </c>
      <c r="AU60" s="30"/>
      <c r="AV60" s="19" t="s">
        <v>34</v>
      </c>
      <c r="AW60" s="16" t="str">
        <f t="shared" si="7"/>
        <v>معلم 55</v>
      </c>
      <c r="AX60" s="15">
        <f t="shared" si="8"/>
        <v>2</v>
      </c>
      <c r="AY60" s="15">
        <f t="shared" si="9"/>
        <v>2</v>
      </c>
      <c r="AZ60" s="15">
        <f t="shared" si="10"/>
        <v>2</v>
      </c>
      <c r="BA60" s="15">
        <f t="shared" si="11"/>
        <v>2</v>
      </c>
      <c r="BB60" s="15">
        <f>SUMPRODUCT(--(AN60:AT60&lt;&gt;""))</f>
        <v>3</v>
      </c>
      <c r="XFD60" s="29"/>
    </row>
    <row r="61" spans="1:54 16384:16384" s="28" customFormat="1" ht="15" customHeight="1" thickBot="1" x14ac:dyDescent="0.25">
      <c r="A61" s="38"/>
      <c r="B61" s="9">
        <f>IF(C61="","",SUBTOTAL(3,$C$6:C61))</f>
        <v>56</v>
      </c>
      <c r="C61" s="76" t="s">
        <v>185</v>
      </c>
      <c r="D61" s="27" t="s">
        <v>74</v>
      </c>
      <c r="E61" s="41" t="s">
        <v>76</v>
      </c>
      <c r="F61" s="17">
        <f t="shared" si="6"/>
        <v>10</v>
      </c>
      <c r="G61" s="37"/>
      <c r="H61" s="39"/>
      <c r="I61" s="21"/>
      <c r="J61" s="32"/>
      <c r="K61" s="32"/>
      <c r="L61" s="32"/>
      <c r="M61" s="32" t="s">
        <v>54</v>
      </c>
      <c r="N61" s="27" t="s">
        <v>59</v>
      </c>
      <c r="O61" s="35"/>
      <c r="P61" s="33"/>
      <c r="Q61" s="32"/>
      <c r="R61" s="32" t="s">
        <v>53</v>
      </c>
      <c r="S61" s="49"/>
      <c r="T61" s="21"/>
      <c r="U61" s="32"/>
      <c r="V61" s="40"/>
      <c r="W61" s="30"/>
      <c r="X61" s="33" t="s">
        <v>59</v>
      </c>
      <c r="Y61" s="32" t="s">
        <v>54</v>
      </c>
      <c r="Z61" s="32" t="s">
        <v>55</v>
      </c>
      <c r="AA61" s="32"/>
      <c r="AB61" s="32"/>
      <c r="AC61" s="21"/>
      <c r="AD61" s="20"/>
      <c r="AE61" s="30"/>
      <c r="AF61" s="39"/>
      <c r="AG61" s="21"/>
      <c r="AH61" s="32"/>
      <c r="AI61" s="32"/>
      <c r="AJ61" s="49" t="s">
        <v>56</v>
      </c>
      <c r="AK61" s="32" t="s">
        <v>53</v>
      </c>
      <c r="AL61" s="40"/>
      <c r="AM61" s="30"/>
      <c r="AN61" s="39"/>
      <c r="AO61" s="21"/>
      <c r="AP61" s="21" t="s">
        <v>55</v>
      </c>
      <c r="AQ61" s="21" t="s">
        <v>56</v>
      </c>
      <c r="AR61" s="32"/>
      <c r="AS61" s="32"/>
      <c r="AT61" s="40"/>
      <c r="AU61" s="30"/>
      <c r="AV61" s="19" t="s">
        <v>34</v>
      </c>
      <c r="AW61" s="16" t="str">
        <f t="shared" si="7"/>
        <v>معلم 56</v>
      </c>
      <c r="AX61" s="15">
        <f t="shared" si="8"/>
        <v>2</v>
      </c>
      <c r="AY61" s="15">
        <f t="shared" si="9"/>
        <v>1</v>
      </c>
      <c r="AZ61" s="15">
        <f t="shared" si="10"/>
        <v>3</v>
      </c>
      <c r="BA61" s="15">
        <f t="shared" si="11"/>
        <v>2</v>
      </c>
      <c r="BB61" s="15">
        <f>SUMPRODUCT(--(AN61:AT61&lt;&gt;""))</f>
        <v>2</v>
      </c>
      <c r="XFD61" s="29"/>
    </row>
    <row r="62" spans="1:54 16384:16384" s="28" customFormat="1" ht="15" customHeight="1" thickBot="1" x14ac:dyDescent="0.25">
      <c r="A62" s="38"/>
      <c r="B62" s="9">
        <f>IF(C62="","",SUBTOTAL(3,$C$6:C62))</f>
        <v>57</v>
      </c>
      <c r="C62" s="76" t="s">
        <v>186</v>
      </c>
      <c r="D62" s="27" t="s">
        <v>73</v>
      </c>
      <c r="E62" s="41" t="s">
        <v>76</v>
      </c>
      <c r="F62" s="17">
        <f t="shared" si="6"/>
        <v>9</v>
      </c>
      <c r="G62" s="37"/>
      <c r="H62" s="39"/>
      <c r="I62" s="21"/>
      <c r="J62" s="32"/>
      <c r="K62" s="21"/>
      <c r="L62" s="21"/>
      <c r="M62" s="21" t="s">
        <v>49</v>
      </c>
      <c r="N62" s="39" t="s">
        <v>41</v>
      </c>
      <c r="O62" s="35"/>
      <c r="P62" s="33"/>
      <c r="Q62" s="32"/>
      <c r="R62" s="21"/>
      <c r="S62" s="39" t="s">
        <v>41</v>
      </c>
      <c r="T62" s="21" t="s">
        <v>47</v>
      </c>
      <c r="U62" s="32"/>
      <c r="V62" s="40"/>
      <c r="W62" s="30"/>
      <c r="X62" s="33"/>
      <c r="Y62" s="32"/>
      <c r="Z62" s="21"/>
      <c r="AA62" s="21" t="s">
        <v>47</v>
      </c>
      <c r="AB62" s="21" t="s">
        <v>49</v>
      </c>
      <c r="AC62" s="21"/>
      <c r="AD62" s="20"/>
      <c r="AE62" s="30"/>
      <c r="AF62" s="39"/>
      <c r="AG62" s="21"/>
      <c r="AH62" s="32"/>
      <c r="AI62" s="32"/>
      <c r="AJ62" s="39" t="s">
        <v>41</v>
      </c>
      <c r="AK62" s="32"/>
      <c r="AL62" s="40"/>
      <c r="AM62" s="30"/>
      <c r="AN62" s="39"/>
      <c r="AO62" s="21"/>
      <c r="AP62" s="21"/>
      <c r="AQ62" s="21" t="s">
        <v>47</v>
      </c>
      <c r="AR62" s="21" t="s">
        <v>49</v>
      </c>
      <c r="AS62" s="21"/>
      <c r="AT62" s="20"/>
      <c r="AU62" s="30"/>
      <c r="AV62" s="19" t="s">
        <v>40</v>
      </c>
      <c r="AW62" s="16" t="str">
        <f t="shared" si="7"/>
        <v>معلم 57</v>
      </c>
      <c r="AX62" s="15">
        <f t="shared" si="8"/>
        <v>2</v>
      </c>
      <c r="AY62" s="15">
        <f t="shared" si="9"/>
        <v>2</v>
      </c>
      <c r="AZ62" s="15">
        <f t="shared" si="10"/>
        <v>2</v>
      </c>
      <c r="BA62" s="15">
        <f t="shared" si="11"/>
        <v>1</v>
      </c>
      <c r="BB62" s="15">
        <f>SUMPRODUCT(--(AN62:AT62&lt;&gt;""))</f>
        <v>2</v>
      </c>
      <c r="XFD62" s="29"/>
    </row>
    <row r="63" spans="1:54 16384:16384" s="28" customFormat="1" ht="15" customHeight="1" thickBot="1" x14ac:dyDescent="0.25">
      <c r="A63" s="38"/>
      <c r="B63" s="9">
        <f>IF(C63="","",SUBTOTAL(3,$C$6:C63))</f>
        <v>58</v>
      </c>
      <c r="C63" s="76" t="s">
        <v>187</v>
      </c>
      <c r="D63" s="27" t="s">
        <v>62</v>
      </c>
      <c r="E63" s="41" t="s">
        <v>76</v>
      </c>
      <c r="F63" s="17">
        <f t="shared" si="6"/>
        <v>15</v>
      </c>
      <c r="G63" s="37"/>
      <c r="H63" s="39"/>
      <c r="I63" s="21"/>
      <c r="J63" s="32"/>
      <c r="K63" s="21"/>
      <c r="L63" s="21" t="s">
        <v>46</v>
      </c>
      <c r="M63" s="21" t="s">
        <v>44</v>
      </c>
      <c r="N63" s="20" t="s">
        <v>45</v>
      </c>
      <c r="O63" s="35"/>
      <c r="P63" s="39" t="s">
        <v>45</v>
      </c>
      <c r="Q63" s="21" t="s">
        <v>42</v>
      </c>
      <c r="R63" s="21" t="s">
        <v>43</v>
      </c>
      <c r="S63" s="21"/>
      <c r="T63" s="21"/>
      <c r="U63" s="32"/>
      <c r="V63" s="40"/>
      <c r="W63" s="30"/>
      <c r="X63" s="21" t="s">
        <v>43</v>
      </c>
      <c r="Y63" s="21" t="s">
        <v>46</v>
      </c>
      <c r="Z63" s="39" t="s">
        <v>44</v>
      </c>
      <c r="AA63" s="21"/>
      <c r="AB63" s="32"/>
      <c r="AC63" s="21"/>
      <c r="AD63" s="20"/>
      <c r="AE63" s="30"/>
      <c r="AF63" s="39"/>
      <c r="AG63" s="21" t="s">
        <v>42</v>
      </c>
      <c r="AH63" s="21" t="s">
        <v>45</v>
      </c>
      <c r="AI63" s="21" t="s">
        <v>46</v>
      </c>
      <c r="AJ63" s="21"/>
      <c r="AK63" s="32"/>
      <c r="AL63" s="40"/>
      <c r="AM63" s="30"/>
      <c r="AN63" s="39"/>
      <c r="AO63" s="21"/>
      <c r="AP63" s="21"/>
      <c r="AQ63" s="32"/>
      <c r="AR63" s="21" t="s">
        <v>42</v>
      </c>
      <c r="AS63" s="21" t="s">
        <v>43</v>
      </c>
      <c r="AT63" s="20" t="s">
        <v>44</v>
      </c>
      <c r="AU63" s="30"/>
      <c r="AV63" s="19" t="s">
        <v>40</v>
      </c>
      <c r="AW63" s="16" t="str">
        <f t="shared" si="7"/>
        <v>معلم 58</v>
      </c>
      <c r="AX63" s="15">
        <f t="shared" si="8"/>
        <v>3</v>
      </c>
      <c r="AY63" s="15">
        <f t="shared" si="9"/>
        <v>3</v>
      </c>
      <c r="AZ63" s="15">
        <f t="shared" si="10"/>
        <v>3</v>
      </c>
      <c r="BA63" s="15">
        <f t="shared" si="11"/>
        <v>3</v>
      </c>
      <c r="BB63" s="15">
        <f>SUMPRODUCT(--(AN63:AT63&lt;&gt;""))</f>
        <v>3</v>
      </c>
      <c r="XFD63" s="29"/>
    </row>
    <row r="64" spans="1:54 16384:16384" s="28" customFormat="1" ht="15" customHeight="1" thickBot="1" x14ac:dyDescent="0.25">
      <c r="A64" s="38"/>
      <c r="B64" s="9">
        <f>IF(C64="","",SUBTOTAL(3,$C$6:C64))</f>
        <v>59</v>
      </c>
      <c r="C64" s="76" t="s">
        <v>188</v>
      </c>
      <c r="D64" s="27" t="s">
        <v>77</v>
      </c>
      <c r="E64" s="41" t="s">
        <v>76</v>
      </c>
      <c r="F64" s="17">
        <f t="shared" si="6"/>
        <v>9</v>
      </c>
      <c r="G64" s="37"/>
      <c r="H64" s="39"/>
      <c r="I64" s="21"/>
      <c r="J64" s="25" t="s">
        <v>48</v>
      </c>
      <c r="K64" s="21" t="s">
        <v>47</v>
      </c>
      <c r="L64" s="21"/>
      <c r="M64" s="21"/>
      <c r="N64" s="20"/>
      <c r="O64" s="35"/>
      <c r="P64" s="39"/>
      <c r="Q64" s="21"/>
      <c r="R64" s="25" t="s">
        <v>48</v>
      </c>
      <c r="S64" s="21"/>
      <c r="T64" s="21"/>
      <c r="U64" s="32"/>
      <c r="V64" s="40"/>
      <c r="W64" s="30"/>
      <c r="X64" s="39"/>
      <c r="Y64" s="32"/>
      <c r="Z64" s="21" t="s">
        <v>41</v>
      </c>
      <c r="AA64" s="21" t="s">
        <v>49</v>
      </c>
      <c r="AB64" s="21"/>
      <c r="AC64" s="21"/>
      <c r="AD64" s="20"/>
      <c r="AE64" s="30"/>
      <c r="AF64" s="39"/>
      <c r="AG64" s="21"/>
      <c r="AH64" s="32"/>
      <c r="AI64" s="32"/>
      <c r="AJ64" s="21"/>
      <c r="AK64" s="21" t="s">
        <v>47</v>
      </c>
      <c r="AL64" s="20" t="s">
        <v>49</v>
      </c>
      <c r="AM64" s="30"/>
      <c r="AN64" s="39"/>
      <c r="AO64" s="21"/>
      <c r="AP64" s="25" t="s">
        <v>48</v>
      </c>
      <c r="AQ64" s="21" t="s">
        <v>41</v>
      </c>
      <c r="AR64" s="32"/>
      <c r="AS64" s="21"/>
      <c r="AT64" s="20"/>
      <c r="AU64" s="30"/>
      <c r="AV64" s="19" t="s">
        <v>40</v>
      </c>
      <c r="AW64" s="16" t="str">
        <f t="shared" si="7"/>
        <v>معلم 59</v>
      </c>
      <c r="AX64" s="15">
        <f t="shared" si="8"/>
        <v>2</v>
      </c>
      <c r="AY64" s="15">
        <f t="shared" si="9"/>
        <v>1</v>
      </c>
      <c r="AZ64" s="15">
        <f t="shared" si="10"/>
        <v>2</v>
      </c>
      <c r="BA64" s="15">
        <f t="shared" si="11"/>
        <v>2</v>
      </c>
      <c r="BB64" s="15">
        <f>SUMPRODUCT(--(AN64:AT64&lt;&gt;""))</f>
        <v>2</v>
      </c>
      <c r="XFD64" s="29"/>
    </row>
    <row r="65" spans="1:54 16384:16384" s="28" customFormat="1" ht="15" customHeight="1" thickBot="1" x14ac:dyDescent="0.25">
      <c r="A65" s="38"/>
      <c r="B65" s="9">
        <f>IF(C65="","",SUBTOTAL(3,$C$6:C65))</f>
        <v>60</v>
      </c>
      <c r="C65" s="76" t="s">
        <v>189</v>
      </c>
      <c r="D65" s="27" t="s">
        <v>62</v>
      </c>
      <c r="E65" s="41" t="s">
        <v>75</v>
      </c>
      <c r="F65" s="17">
        <f t="shared" si="6"/>
        <v>9</v>
      </c>
      <c r="G65" s="37"/>
      <c r="H65" s="33" t="s">
        <v>36</v>
      </c>
      <c r="I65" s="32" t="s">
        <v>36</v>
      </c>
      <c r="J65" s="32" t="s">
        <v>36</v>
      </c>
      <c r="K65" s="21"/>
      <c r="L65" s="21" t="s">
        <v>46</v>
      </c>
      <c r="M65" s="32" t="s">
        <v>43</v>
      </c>
      <c r="N65" s="40" t="s">
        <v>36</v>
      </c>
      <c r="O65" s="35"/>
      <c r="P65" s="33" t="s">
        <v>36</v>
      </c>
      <c r="Q65" s="32" t="s">
        <v>36</v>
      </c>
      <c r="R65" s="32" t="s">
        <v>46</v>
      </c>
      <c r="S65" s="32" t="s">
        <v>48</v>
      </c>
      <c r="T65" s="32" t="s">
        <v>36</v>
      </c>
      <c r="U65" s="32" t="s">
        <v>36</v>
      </c>
      <c r="V65" s="40" t="s">
        <v>36</v>
      </c>
      <c r="W65" s="30"/>
      <c r="X65" s="33" t="s">
        <v>36</v>
      </c>
      <c r="Y65" s="32" t="s">
        <v>36</v>
      </c>
      <c r="Z65" s="32" t="s">
        <v>36</v>
      </c>
      <c r="AA65" s="32" t="s">
        <v>36</v>
      </c>
      <c r="AB65" s="32" t="s">
        <v>36</v>
      </c>
      <c r="AC65" s="32" t="s">
        <v>36</v>
      </c>
      <c r="AD65" s="40" t="s">
        <v>43</v>
      </c>
      <c r="AE65" s="30"/>
      <c r="AF65" s="33" t="s">
        <v>43</v>
      </c>
      <c r="AG65" s="32" t="s">
        <v>48</v>
      </c>
      <c r="AH65" s="32" t="s">
        <v>36</v>
      </c>
      <c r="AI65" s="32" t="s">
        <v>36</v>
      </c>
      <c r="AJ65" s="32" t="s">
        <v>36</v>
      </c>
      <c r="AK65" s="32" t="s">
        <v>36</v>
      </c>
      <c r="AL65" s="40" t="s">
        <v>36</v>
      </c>
      <c r="AM65" s="30"/>
      <c r="AN65" s="33" t="s">
        <v>36</v>
      </c>
      <c r="AO65" s="32" t="s">
        <v>36</v>
      </c>
      <c r="AP65" s="32" t="s">
        <v>46</v>
      </c>
      <c r="AQ65" s="32" t="s">
        <v>48</v>
      </c>
      <c r="AR65" s="32" t="s">
        <v>36</v>
      </c>
      <c r="AS65" s="32" t="s">
        <v>36</v>
      </c>
      <c r="AT65" s="40" t="s">
        <v>36</v>
      </c>
      <c r="AU65" s="30"/>
      <c r="AV65" s="19" t="s">
        <v>34</v>
      </c>
      <c r="AW65" s="16" t="str">
        <f t="shared" si="7"/>
        <v>معلم 60</v>
      </c>
      <c r="AX65" s="15">
        <f t="shared" si="8"/>
        <v>2</v>
      </c>
      <c r="AY65" s="15">
        <f t="shared" si="9"/>
        <v>2</v>
      </c>
      <c r="AZ65" s="15">
        <f t="shared" si="10"/>
        <v>1</v>
      </c>
      <c r="BA65" s="15">
        <f t="shared" si="11"/>
        <v>2</v>
      </c>
      <c r="BB65" s="15">
        <f>SUMPRODUCT(--(AN65:AT65&lt;&gt;""))</f>
        <v>2</v>
      </c>
      <c r="XFD65" s="29"/>
    </row>
    <row r="66" spans="1:54 16384:16384" s="28" customFormat="1" ht="15" customHeight="1" thickBot="1" x14ac:dyDescent="0.25">
      <c r="A66" s="38"/>
      <c r="B66" s="9">
        <f>IF(C66="","",SUBTOTAL(3,$C$6:C66))</f>
        <v>61</v>
      </c>
      <c r="C66" s="76" t="s">
        <v>190</v>
      </c>
      <c r="D66" s="27" t="s">
        <v>73</v>
      </c>
      <c r="E66" s="41" t="s">
        <v>75</v>
      </c>
      <c r="F66" s="17">
        <f t="shared" si="6"/>
        <v>8</v>
      </c>
      <c r="G66" s="37"/>
      <c r="H66" s="39" t="s">
        <v>47</v>
      </c>
      <c r="I66" s="32" t="s">
        <v>36</v>
      </c>
      <c r="J66" s="32" t="s">
        <v>36</v>
      </c>
      <c r="K66" s="32" t="s">
        <v>36</v>
      </c>
      <c r="L66" s="32" t="s">
        <v>36</v>
      </c>
      <c r="M66" s="32"/>
      <c r="N66" s="40"/>
      <c r="O66" s="35"/>
      <c r="P66" s="33"/>
      <c r="Q66" s="32"/>
      <c r="R66" s="32" t="s">
        <v>36</v>
      </c>
      <c r="S66" s="32"/>
      <c r="T66" s="32" t="s">
        <v>36</v>
      </c>
      <c r="U66" s="21" t="s">
        <v>41</v>
      </c>
      <c r="V66" s="20" t="s">
        <v>47</v>
      </c>
      <c r="W66" s="30"/>
      <c r="X66" s="39" t="s">
        <v>47</v>
      </c>
      <c r="Y66" s="21" t="s">
        <v>41</v>
      </c>
      <c r="Z66" s="32" t="s">
        <v>36</v>
      </c>
      <c r="AA66" s="32"/>
      <c r="AB66" s="32"/>
      <c r="AC66" s="32" t="s">
        <v>36</v>
      </c>
      <c r="AD66" s="40" t="s">
        <v>36</v>
      </c>
      <c r="AE66" s="30"/>
      <c r="AF66" s="33" t="s">
        <v>36</v>
      </c>
      <c r="AG66" s="32" t="s">
        <v>36</v>
      </c>
      <c r="AH66" s="21" t="s">
        <v>41</v>
      </c>
      <c r="AI66" s="32" t="s">
        <v>36</v>
      </c>
      <c r="AJ66" s="32"/>
      <c r="AK66" s="32" t="s">
        <v>36</v>
      </c>
      <c r="AL66" s="40" t="s">
        <v>36</v>
      </c>
      <c r="AM66" s="30"/>
      <c r="AN66" s="33"/>
      <c r="AO66" s="32" t="s">
        <v>36</v>
      </c>
      <c r="AP66" s="32"/>
      <c r="AQ66" s="32" t="s">
        <v>36</v>
      </c>
      <c r="AR66" s="21" t="s">
        <v>47</v>
      </c>
      <c r="AS66" s="21" t="s">
        <v>41</v>
      </c>
      <c r="AT66" s="40" t="s">
        <v>36</v>
      </c>
      <c r="AU66" s="30"/>
      <c r="AV66" s="19" t="s">
        <v>34</v>
      </c>
      <c r="AW66" s="16" t="str">
        <f t="shared" si="7"/>
        <v>معلم 61</v>
      </c>
      <c r="AX66" s="15">
        <f t="shared" si="8"/>
        <v>1</v>
      </c>
      <c r="AY66" s="15">
        <f t="shared" si="9"/>
        <v>2</v>
      </c>
      <c r="AZ66" s="15">
        <f t="shared" si="10"/>
        <v>2</v>
      </c>
      <c r="BA66" s="15">
        <f t="shared" si="11"/>
        <v>1</v>
      </c>
      <c r="BB66" s="15">
        <f>SUMPRODUCT(--(AN66:AT66&lt;&gt;""))</f>
        <v>2</v>
      </c>
      <c r="XFD66" s="29"/>
    </row>
    <row r="67" spans="1:54 16384:16384" s="28" customFormat="1" ht="15" customHeight="1" thickBot="1" x14ac:dyDescent="0.25">
      <c r="A67" s="38"/>
      <c r="B67" s="9">
        <f>IF(C67="","",SUBTOTAL(3,$C$6:C67))</f>
        <v>62</v>
      </c>
      <c r="C67" s="76" t="s">
        <v>191</v>
      </c>
      <c r="D67" s="27" t="s">
        <v>73</v>
      </c>
      <c r="E67" s="41" t="s">
        <v>75</v>
      </c>
      <c r="F67" s="17">
        <f t="shared" si="6"/>
        <v>8</v>
      </c>
      <c r="G67" s="37"/>
      <c r="H67" s="33"/>
      <c r="I67" s="32"/>
      <c r="J67" s="32" t="s">
        <v>36</v>
      </c>
      <c r="K67" s="32" t="s">
        <v>36</v>
      </c>
      <c r="L67" s="21" t="s">
        <v>58</v>
      </c>
      <c r="M67" s="32" t="s">
        <v>36</v>
      </c>
      <c r="N67" s="40" t="s">
        <v>36</v>
      </c>
      <c r="O67" s="35"/>
      <c r="P67" s="33" t="s">
        <v>36</v>
      </c>
      <c r="Q67" s="32" t="s">
        <v>36</v>
      </c>
      <c r="R67" s="21" t="s">
        <v>49</v>
      </c>
      <c r="S67" s="21" t="s">
        <v>58</v>
      </c>
      <c r="T67" s="32" t="s">
        <v>36</v>
      </c>
      <c r="U67" s="32" t="s">
        <v>36</v>
      </c>
      <c r="V67" s="40"/>
      <c r="W67" s="30"/>
      <c r="X67" s="39"/>
      <c r="Y67" s="21" t="s">
        <v>49</v>
      </c>
      <c r="Z67" s="21" t="s">
        <v>58</v>
      </c>
      <c r="AA67" s="32" t="s">
        <v>36</v>
      </c>
      <c r="AB67" s="32" t="s">
        <v>36</v>
      </c>
      <c r="AC67" s="32" t="s">
        <v>36</v>
      </c>
      <c r="AD67" s="40" t="s">
        <v>36</v>
      </c>
      <c r="AE67" s="30"/>
      <c r="AF67" s="39" t="s">
        <v>49</v>
      </c>
      <c r="AG67" s="32" t="s">
        <v>36</v>
      </c>
      <c r="AH67" s="32"/>
      <c r="AI67" s="32" t="s">
        <v>36</v>
      </c>
      <c r="AJ67" s="32"/>
      <c r="AK67" s="32" t="s">
        <v>36</v>
      </c>
      <c r="AL67" s="40" t="s">
        <v>36</v>
      </c>
      <c r="AM67" s="30"/>
      <c r="AN67" s="33" t="s">
        <v>36</v>
      </c>
      <c r="AO67" s="32" t="s">
        <v>36</v>
      </c>
      <c r="AP67" s="32" t="s">
        <v>36</v>
      </c>
      <c r="AQ67" s="21"/>
      <c r="AR67" s="21"/>
      <c r="AS67" s="32" t="s">
        <v>58</v>
      </c>
      <c r="AT67" s="40" t="s">
        <v>49</v>
      </c>
      <c r="AU67" s="30"/>
      <c r="AV67" s="19" t="s">
        <v>34</v>
      </c>
      <c r="AW67" s="16" t="str">
        <f t="shared" si="7"/>
        <v>معلم 62</v>
      </c>
      <c r="AX67" s="15">
        <f t="shared" si="8"/>
        <v>1</v>
      </c>
      <c r="AY67" s="15">
        <f t="shared" si="9"/>
        <v>2</v>
      </c>
      <c r="AZ67" s="15">
        <f t="shared" si="10"/>
        <v>2</v>
      </c>
      <c r="BA67" s="15">
        <f t="shared" si="11"/>
        <v>1</v>
      </c>
      <c r="BB67" s="15">
        <f>SUMPRODUCT(--(AN67:AT67&lt;&gt;""))</f>
        <v>2</v>
      </c>
      <c r="XFD67" s="29"/>
    </row>
    <row r="68" spans="1:54 16384:16384" s="28" customFormat="1" ht="15" customHeight="1" thickBot="1" x14ac:dyDescent="0.25">
      <c r="A68" s="38"/>
      <c r="B68" s="9">
        <f>IF(C68="","",SUBTOTAL(3,$C$6:C68))</f>
        <v>63</v>
      </c>
      <c r="C68" s="76" t="s">
        <v>192</v>
      </c>
      <c r="D68" s="27" t="s">
        <v>74</v>
      </c>
      <c r="E68" s="41" t="s">
        <v>75</v>
      </c>
      <c r="F68" s="17">
        <f t="shared" si="6"/>
        <v>8</v>
      </c>
      <c r="G68" s="37"/>
      <c r="H68" s="33" t="s">
        <v>36</v>
      </c>
      <c r="I68" s="21"/>
      <c r="J68" s="32" t="s">
        <v>36</v>
      </c>
      <c r="K68" s="32" t="s">
        <v>36</v>
      </c>
      <c r="L68" s="32"/>
      <c r="M68" s="21" t="s">
        <v>59</v>
      </c>
      <c r="N68" s="21" t="s">
        <v>54</v>
      </c>
      <c r="O68" s="35"/>
      <c r="P68" s="33" t="s">
        <v>36</v>
      </c>
      <c r="Q68" s="32" t="s">
        <v>36</v>
      </c>
      <c r="R68" s="32"/>
      <c r="S68" s="32"/>
      <c r="T68" s="32"/>
      <c r="U68" s="32"/>
      <c r="V68" s="20"/>
      <c r="W68" s="30"/>
      <c r="X68" s="39"/>
      <c r="Y68" s="21"/>
      <c r="Z68" s="21" t="s">
        <v>54</v>
      </c>
      <c r="AA68" s="21" t="s">
        <v>59</v>
      </c>
      <c r="AB68" s="32" t="s">
        <v>36</v>
      </c>
      <c r="AC68" s="32" t="s">
        <v>36</v>
      </c>
      <c r="AD68" s="40" t="s">
        <v>36</v>
      </c>
      <c r="AE68" s="30"/>
      <c r="AF68" s="33"/>
      <c r="AG68" s="32" t="s">
        <v>36</v>
      </c>
      <c r="AH68" s="32" t="s">
        <v>36</v>
      </c>
      <c r="AI68" s="32" t="s">
        <v>36</v>
      </c>
      <c r="AJ68" s="32" t="s">
        <v>36</v>
      </c>
      <c r="AK68" s="21" t="s">
        <v>59</v>
      </c>
      <c r="AL68" s="20" t="s">
        <v>54</v>
      </c>
      <c r="AM68" s="30"/>
      <c r="AN68" s="21" t="s">
        <v>59</v>
      </c>
      <c r="AO68" s="21" t="s">
        <v>54</v>
      </c>
      <c r="AP68" s="32" t="s">
        <v>36</v>
      </c>
      <c r="AQ68" s="21"/>
      <c r="AR68" s="21"/>
      <c r="AS68" s="36"/>
      <c r="AT68" s="48"/>
      <c r="AU68" s="47"/>
      <c r="AV68" s="19" t="s">
        <v>34</v>
      </c>
      <c r="AW68" s="16" t="str">
        <f t="shared" si="7"/>
        <v>معلم 63</v>
      </c>
      <c r="AX68" s="15">
        <f t="shared" si="8"/>
        <v>2</v>
      </c>
      <c r="AY68" s="15">
        <f t="shared" si="9"/>
        <v>0</v>
      </c>
      <c r="AZ68" s="15">
        <f t="shared" si="10"/>
        <v>2</v>
      </c>
      <c r="BA68" s="15">
        <f t="shared" si="11"/>
        <v>2</v>
      </c>
      <c r="BB68" s="15">
        <f>SUMPRODUCT(--(AN68:AT68&lt;&gt;""))</f>
        <v>2</v>
      </c>
      <c r="XFD68" s="29"/>
    </row>
    <row r="69" spans="1:54 16384:16384" s="28" customFormat="1" ht="15" customHeight="1" thickBot="1" x14ac:dyDescent="0.25">
      <c r="A69" s="38"/>
      <c r="B69" s="9">
        <f>IF(C69="","",SUBTOTAL(3,$C$6:C69))</f>
        <v>64</v>
      </c>
      <c r="C69" s="76" t="s">
        <v>193</v>
      </c>
      <c r="D69" s="27" t="s">
        <v>74</v>
      </c>
      <c r="E69" s="41" t="s">
        <v>75</v>
      </c>
      <c r="F69" s="17">
        <f t="shared" si="6"/>
        <v>8</v>
      </c>
      <c r="G69" s="37"/>
      <c r="H69" s="20" t="s">
        <v>52</v>
      </c>
      <c r="I69" s="32"/>
      <c r="J69" s="21"/>
      <c r="K69" s="21" t="s">
        <v>53</v>
      </c>
      <c r="L69" s="32" t="s">
        <v>36</v>
      </c>
      <c r="M69" s="32" t="s">
        <v>36</v>
      </c>
      <c r="N69" s="40" t="s">
        <v>36</v>
      </c>
      <c r="O69" s="35"/>
      <c r="P69" s="33"/>
      <c r="Q69" s="32"/>
      <c r="R69" s="32" t="s">
        <v>36</v>
      </c>
      <c r="S69" s="21" t="s">
        <v>53</v>
      </c>
      <c r="T69" s="21" t="s">
        <v>52</v>
      </c>
      <c r="U69" s="32" t="s">
        <v>36</v>
      </c>
      <c r="V69" s="40" t="s">
        <v>36</v>
      </c>
      <c r="W69" s="30"/>
      <c r="X69" s="33" t="s">
        <v>36</v>
      </c>
      <c r="Y69" s="32" t="s">
        <v>36</v>
      </c>
      <c r="Z69" s="32" t="s">
        <v>36</v>
      </c>
      <c r="AA69" s="32"/>
      <c r="AB69" s="32" t="s">
        <v>36</v>
      </c>
      <c r="AC69" s="36"/>
      <c r="AD69" s="20" t="s">
        <v>52</v>
      </c>
      <c r="AE69" s="30"/>
      <c r="AF69" s="39" t="s">
        <v>53</v>
      </c>
      <c r="AG69" s="32"/>
      <c r="AH69" s="32"/>
      <c r="AI69" s="32" t="s">
        <v>36</v>
      </c>
      <c r="AJ69" s="32" t="s">
        <v>36</v>
      </c>
      <c r="AK69" s="32" t="s">
        <v>36</v>
      </c>
      <c r="AL69" s="40" t="s">
        <v>36</v>
      </c>
      <c r="AM69" s="30"/>
      <c r="AN69" s="33" t="s">
        <v>36</v>
      </c>
      <c r="AO69" s="32" t="s">
        <v>36</v>
      </c>
      <c r="AP69" s="32" t="s">
        <v>36</v>
      </c>
      <c r="AQ69" s="32" t="s">
        <v>36</v>
      </c>
      <c r="AR69" s="32" t="s">
        <v>36</v>
      </c>
      <c r="AS69" s="21" t="s">
        <v>53</v>
      </c>
      <c r="AT69" s="20" t="s">
        <v>52</v>
      </c>
      <c r="AU69" s="30"/>
      <c r="AV69" s="19" t="s">
        <v>34</v>
      </c>
      <c r="AW69" s="16" t="str">
        <f t="shared" si="7"/>
        <v>معلم 64</v>
      </c>
      <c r="AX69" s="15">
        <f t="shared" si="8"/>
        <v>2</v>
      </c>
      <c r="AY69" s="15">
        <f t="shared" si="9"/>
        <v>2</v>
      </c>
      <c r="AZ69" s="15">
        <f t="shared" si="10"/>
        <v>1</v>
      </c>
      <c r="BA69" s="15">
        <f t="shared" si="11"/>
        <v>1</v>
      </c>
      <c r="BB69" s="15">
        <f>SUMPRODUCT(--(AN69:AT69&lt;&gt;""))</f>
        <v>2</v>
      </c>
      <c r="XFD69" s="29"/>
    </row>
    <row r="70" spans="1:54 16384:16384" s="28" customFormat="1" ht="15" customHeight="1" thickBot="1" x14ac:dyDescent="0.25">
      <c r="A70" s="38"/>
      <c r="B70" s="9">
        <f>IF(C70="","",SUBTOTAL(3,$C$6:C70))</f>
        <v>65</v>
      </c>
      <c r="C70" s="76" t="s">
        <v>194</v>
      </c>
      <c r="D70" s="27" t="s">
        <v>74</v>
      </c>
      <c r="E70" s="41" t="s">
        <v>75</v>
      </c>
      <c r="F70" s="17">
        <f t="shared" ref="F70:F101" si="12">SUMPRODUCT(--(H70:AT70&lt;&gt;""))</f>
        <v>8</v>
      </c>
      <c r="G70" s="37"/>
      <c r="H70" s="33"/>
      <c r="I70" s="32" t="s">
        <v>36</v>
      </c>
      <c r="J70" s="32" t="s">
        <v>36</v>
      </c>
      <c r="K70" s="32" t="s">
        <v>36</v>
      </c>
      <c r="L70" s="32" t="s">
        <v>36</v>
      </c>
      <c r="M70" s="21" t="s">
        <v>55</v>
      </c>
      <c r="N70" s="20" t="s">
        <v>56</v>
      </c>
      <c r="O70" s="35"/>
      <c r="P70" s="21" t="s">
        <v>55</v>
      </c>
      <c r="Q70" s="20" t="s">
        <v>56</v>
      </c>
      <c r="R70" s="21"/>
      <c r="S70" s="21"/>
      <c r="T70" s="32"/>
      <c r="U70" s="32" t="s">
        <v>36</v>
      </c>
      <c r="V70" s="40" t="s">
        <v>36</v>
      </c>
      <c r="W70" s="30"/>
      <c r="X70" s="33" t="s">
        <v>36</v>
      </c>
      <c r="Y70" s="21" t="s">
        <v>55</v>
      </c>
      <c r="Z70" s="21"/>
      <c r="AA70" s="32" t="s">
        <v>36</v>
      </c>
      <c r="AB70" s="32"/>
      <c r="AC70" s="32"/>
      <c r="AD70" s="40" t="s">
        <v>36</v>
      </c>
      <c r="AE70" s="30"/>
      <c r="AF70" s="39"/>
      <c r="AG70" s="21"/>
      <c r="AH70" s="21" t="s">
        <v>55</v>
      </c>
      <c r="AI70" s="20" t="s">
        <v>56</v>
      </c>
      <c r="AJ70" s="32" t="s">
        <v>36</v>
      </c>
      <c r="AK70" s="32"/>
      <c r="AL70" s="40"/>
      <c r="AM70" s="30"/>
      <c r="AN70" s="33"/>
      <c r="AO70" s="32" t="s">
        <v>36</v>
      </c>
      <c r="AP70" s="32" t="s">
        <v>36</v>
      </c>
      <c r="AQ70" s="32" t="s">
        <v>36</v>
      </c>
      <c r="AR70" s="32" t="s">
        <v>36</v>
      </c>
      <c r="AS70" s="32" t="s">
        <v>36</v>
      </c>
      <c r="AT70" s="20" t="s">
        <v>56</v>
      </c>
      <c r="AU70" s="30"/>
      <c r="AV70" s="19" t="s">
        <v>34</v>
      </c>
      <c r="AW70" s="16" t="str">
        <f t="shared" ref="AW70:AW101" si="13">C70</f>
        <v>معلم 65</v>
      </c>
      <c r="AX70" s="15">
        <f t="shared" ref="AX70:AX101" si="14">SUMPRODUCT(--(H70:N70&lt;&gt;""))</f>
        <v>2</v>
      </c>
      <c r="AY70" s="15">
        <f t="shared" ref="AY70:AY101" si="15">SUMPRODUCT(--(P70:V70&lt;&gt;""))</f>
        <v>2</v>
      </c>
      <c r="AZ70" s="15">
        <f t="shared" ref="AZ70:AZ101" si="16">SUMPRODUCT(--(X70:AD70&lt;&gt;""))</f>
        <v>1</v>
      </c>
      <c r="BA70" s="15">
        <f t="shared" ref="BA70:BA101" si="17">SUMPRODUCT(--(AF70:AL70&lt;&gt;""))</f>
        <v>2</v>
      </c>
      <c r="BB70" s="15">
        <f>SUMPRODUCT(--(AN70:AT70&lt;&gt;""))</f>
        <v>1</v>
      </c>
      <c r="XFD70" s="29"/>
    </row>
    <row r="71" spans="1:54 16384:16384" s="28" customFormat="1" ht="15" customHeight="1" thickBot="1" x14ac:dyDescent="0.25">
      <c r="A71" s="38"/>
      <c r="B71" s="9">
        <f>IF(C71="","",SUBTOTAL(3,$C$6:C71))</f>
        <v>66</v>
      </c>
      <c r="C71" s="76" t="s">
        <v>195</v>
      </c>
      <c r="D71" s="27" t="s">
        <v>62</v>
      </c>
      <c r="E71" s="41" t="s">
        <v>75</v>
      </c>
      <c r="F71" s="17">
        <f t="shared" si="12"/>
        <v>9</v>
      </c>
      <c r="G71" s="37"/>
      <c r="H71" s="33"/>
      <c r="I71" s="32"/>
      <c r="J71" s="32"/>
      <c r="K71" s="32"/>
      <c r="L71" s="32"/>
      <c r="M71" s="21" t="s">
        <v>42</v>
      </c>
      <c r="N71" s="20" t="s">
        <v>44</v>
      </c>
      <c r="O71" s="35"/>
      <c r="P71" s="39" t="s">
        <v>42</v>
      </c>
      <c r="Q71" s="21" t="s">
        <v>45</v>
      </c>
      <c r="R71" s="21"/>
      <c r="S71" s="21"/>
      <c r="T71" s="32"/>
      <c r="U71" s="32"/>
      <c r="V71" s="40"/>
      <c r="W71" s="30"/>
      <c r="X71" s="33"/>
      <c r="Y71" s="21"/>
      <c r="Z71" s="21" t="s">
        <v>42</v>
      </c>
      <c r="AA71" s="21" t="s">
        <v>44</v>
      </c>
      <c r="AB71" s="32"/>
      <c r="AC71" s="32"/>
      <c r="AD71" s="40"/>
      <c r="AE71" s="30"/>
      <c r="AF71" s="39"/>
      <c r="AG71" s="21"/>
      <c r="AH71" s="32"/>
      <c r="AI71" s="32"/>
      <c r="AJ71" s="32"/>
      <c r="AK71" s="32"/>
      <c r="AL71" s="20" t="s">
        <v>45</v>
      </c>
      <c r="AM71" s="30"/>
      <c r="AN71" s="33"/>
      <c r="AO71" s="32"/>
      <c r="AP71" s="21" t="s">
        <v>44</v>
      </c>
      <c r="AQ71" s="21" t="s">
        <v>45</v>
      </c>
      <c r="AR71" s="32"/>
      <c r="AS71" s="32"/>
      <c r="AT71" s="20"/>
      <c r="AU71" s="30"/>
      <c r="AV71" s="19" t="s">
        <v>34</v>
      </c>
      <c r="AW71" s="16" t="str">
        <f t="shared" si="13"/>
        <v>معلم 66</v>
      </c>
      <c r="AX71" s="15">
        <f t="shared" si="14"/>
        <v>2</v>
      </c>
      <c r="AY71" s="15">
        <f t="shared" si="15"/>
        <v>2</v>
      </c>
      <c r="AZ71" s="15">
        <f t="shared" si="16"/>
        <v>2</v>
      </c>
      <c r="BA71" s="15">
        <f t="shared" si="17"/>
        <v>1</v>
      </c>
      <c r="BB71" s="15">
        <f>SUMPRODUCT(--(AN71:AT71&lt;&gt;""))</f>
        <v>2</v>
      </c>
      <c r="XFD71" s="29"/>
    </row>
    <row r="72" spans="1:54 16384:16384" s="28" customFormat="1" ht="15" customHeight="1" thickBot="1" x14ac:dyDescent="0.25">
      <c r="A72" s="38"/>
      <c r="B72" s="9">
        <f>IF(C72="","",SUBTOTAL(3,$C$6:C72))</f>
        <v>67</v>
      </c>
      <c r="C72" s="76" t="s">
        <v>196</v>
      </c>
      <c r="D72" s="27" t="s">
        <v>62</v>
      </c>
      <c r="E72" s="41" t="s">
        <v>75</v>
      </c>
      <c r="F72" s="17">
        <f t="shared" si="12"/>
        <v>9</v>
      </c>
      <c r="G72" s="37"/>
      <c r="H72" s="21" t="s">
        <v>45</v>
      </c>
      <c r="I72" s="39" t="s">
        <v>44</v>
      </c>
      <c r="J72" s="32"/>
      <c r="K72" s="21"/>
      <c r="L72" s="21"/>
      <c r="M72" s="21"/>
      <c r="N72" s="20"/>
      <c r="O72" s="35"/>
      <c r="P72" s="39"/>
      <c r="Q72" s="21"/>
      <c r="R72" s="21"/>
      <c r="S72" s="21"/>
      <c r="T72" s="21" t="s">
        <v>42</v>
      </c>
      <c r="U72" s="39" t="s">
        <v>44</v>
      </c>
      <c r="V72" s="40"/>
      <c r="W72" s="30"/>
      <c r="X72" s="39"/>
      <c r="Y72" s="21"/>
      <c r="Z72" s="21" t="s">
        <v>45</v>
      </c>
      <c r="AA72" s="21" t="s">
        <v>42</v>
      </c>
      <c r="AB72" s="32"/>
      <c r="AC72" s="32"/>
      <c r="AD72" s="40"/>
      <c r="AE72" s="30"/>
      <c r="AF72" s="39"/>
      <c r="AG72" s="21"/>
      <c r="AH72" s="39" t="s">
        <v>44</v>
      </c>
      <c r="AI72" s="32"/>
      <c r="AJ72" s="32"/>
      <c r="AK72" s="32"/>
      <c r="AL72" s="20"/>
      <c r="AM72" s="30"/>
      <c r="AN72" s="33"/>
      <c r="AO72" s="32"/>
      <c r="AP72" s="21"/>
      <c r="AQ72" s="21"/>
      <c r="AR72" s="32"/>
      <c r="AS72" s="21" t="s">
        <v>45</v>
      </c>
      <c r="AT72" s="21" t="s">
        <v>42</v>
      </c>
      <c r="AU72" s="30"/>
      <c r="AV72" s="19" t="s">
        <v>40</v>
      </c>
      <c r="AW72" s="16" t="str">
        <f t="shared" si="13"/>
        <v>معلم 67</v>
      </c>
      <c r="AX72" s="15">
        <f t="shared" si="14"/>
        <v>2</v>
      </c>
      <c r="AY72" s="15">
        <f t="shared" si="15"/>
        <v>2</v>
      </c>
      <c r="AZ72" s="15">
        <f t="shared" si="16"/>
        <v>2</v>
      </c>
      <c r="BA72" s="15">
        <f t="shared" si="17"/>
        <v>1</v>
      </c>
      <c r="BB72" s="15">
        <f>SUMPRODUCT(--(AN72:AT72&lt;&gt;""))</f>
        <v>2</v>
      </c>
      <c r="XFD72" s="29"/>
    </row>
    <row r="73" spans="1:54 16384:16384" s="28" customFormat="1" ht="15" customHeight="1" thickBot="1" x14ac:dyDescent="0.25">
      <c r="A73" s="38"/>
      <c r="B73" s="9">
        <f>IF(C73="","",SUBTOTAL(3,$C$6:C73))</f>
        <v>68</v>
      </c>
      <c r="C73" s="76" t="s">
        <v>197</v>
      </c>
      <c r="D73" s="27" t="s">
        <v>62</v>
      </c>
      <c r="E73" s="41" t="s">
        <v>75</v>
      </c>
      <c r="F73" s="17">
        <f t="shared" si="12"/>
        <v>9</v>
      </c>
      <c r="G73" s="37"/>
      <c r="H73" s="39"/>
      <c r="I73" s="21"/>
      <c r="J73" s="32"/>
      <c r="K73" s="21" t="s">
        <v>43</v>
      </c>
      <c r="L73" s="25" t="s">
        <v>48</v>
      </c>
      <c r="M73" s="21"/>
      <c r="N73" s="20"/>
      <c r="O73" s="35"/>
      <c r="P73" s="39"/>
      <c r="Q73" s="21"/>
      <c r="R73" s="21"/>
      <c r="S73" s="21" t="s">
        <v>46</v>
      </c>
      <c r="T73" s="21"/>
      <c r="U73" s="21"/>
      <c r="V73" s="40"/>
      <c r="W73" s="30"/>
      <c r="X73" s="33"/>
      <c r="Y73" s="21" t="s">
        <v>43</v>
      </c>
      <c r="Z73" s="25" t="s">
        <v>48</v>
      </c>
      <c r="AA73" s="21" t="s">
        <v>46</v>
      </c>
      <c r="AB73" s="32"/>
      <c r="AC73" s="21"/>
      <c r="AD73" s="20"/>
      <c r="AE73" s="30"/>
      <c r="AF73" s="25" t="s">
        <v>48</v>
      </c>
      <c r="AG73" s="21" t="s">
        <v>43</v>
      </c>
      <c r="AH73" s="32"/>
      <c r="AI73" s="21"/>
      <c r="AJ73" s="32"/>
      <c r="AK73" s="32"/>
      <c r="AL73" s="20"/>
      <c r="AM73" s="30"/>
      <c r="AN73" s="33"/>
      <c r="AO73" s="32"/>
      <c r="AP73" s="21"/>
      <c r="AQ73" s="21"/>
      <c r="AR73" s="21"/>
      <c r="AS73" s="32"/>
      <c r="AT73" s="21" t="s">
        <v>46</v>
      </c>
      <c r="AU73" s="30"/>
      <c r="AV73" s="19" t="s">
        <v>40</v>
      </c>
      <c r="AW73" s="16" t="str">
        <f t="shared" si="13"/>
        <v>معلم 68</v>
      </c>
      <c r="AX73" s="15">
        <f t="shared" si="14"/>
        <v>2</v>
      </c>
      <c r="AY73" s="15">
        <f t="shared" si="15"/>
        <v>1</v>
      </c>
      <c r="AZ73" s="15">
        <f t="shared" si="16"/>
        <v>3</v>
      </c>
      <c r="BA73" s="15">
        <f t="shared" si="17"/>
        <v>2</v>
      </c>
      <c r="BB73" s="15">
        <f>SUMPRODUCT(--(AN73:AT73&lt;&gt;""))</f>
        <v>1</v>
      </c>
      <c r="XFD73" s="29"/>
    </row>
    <row r="74" spans="1:54 16384:16384" s="28" customFormat="1" ht="15" customHeight="1" thickBot="1" x14ac:dyDescent="0.25">
      <c r="A74" s="38"/>
      <c r="B74" s="9">
        <f>IF(C74="","",SUBTOTAL(3,$C$6:C74))</f>
        <v>69</v>
      </c>
      <c r="C74" s="76" t="s">
        <v>198</v>
      </c>
      <c r="D74" s="27" t="s">
        <v>73</v>
      </c>
      <c r="E74" s="41" t="s">
        <v>75</v>
      </c>
      <c r="F74" s="17">
        <f t="shared" si="12"/>
        <v>12</v>
      </c>
      <c r="G74" s="37"/>
      <c r="H74" s="39" t="s">
        <v>47</v>
      </c>
      <c r="I74" s="21" t="s">
        <v>41</v>
      </c>
      <c r="J74" s="21" t="s">
        <v>49</v>
      </c>
      <c r="K74" s="32"/>
      <c r="L74" s="32"/>
      <c r="M74" s="21"/>
      <c r="N74" s="20"/>
      <c r="O74" s="35"/>
      <c r="P74" s="39"/>
      <c r="Q74" s="21"/>
      <c r="R74" s="21"/>
      <c r="S74" s="21"/>
      <c r="T74" s="21" t="s">
        <v>41</v>
      </c>
      <c r="U74" s="21" t="s">
        <v>47</v>
      </c>
      <c r="V74" s="20" t="s">
        <v>49</v>
      </c>
      <c r="W74" s="30"/>
      <c r="X74" s="39" t="s">
        <v>47</v>
      </c>
      <c r="Y74" s="21" t="s">
        <v>41</v>
      </c>
      <c r="Z74" s="21" t="s">
        <v>49</v>
      </c>
      <c r="AA74" s="21"/>
      <c r="AB74" s="32"/>
      <c r="AC74" s="32"/>
      <c r="AD74" s="40"/>
      <c r="AE74" s="30"/>
      <c r="AF74" s="39"/>
      <c r="AG74" s="21"/>
      <c r="AH74" s="32"/>
      <c r="AI74" s="32"/>
      <c r="AJ74" s="21" t="s">
        <v>47</v>
      </c>
      <c r="AK74" s="21" t="s">
        <v>49</v>
      </c>
      <c r="AL74" s="20" t="s">
        <v>41</v>
      </c>
      <c r="AM74" s="30"/>
      <c r="AN74" s="33"/>
      <c r="AO74" s="32"/>
      <c r="AP74" s="21"/>
      <c r="AQ74" s="21"/>
      <c r="AR74" s="32"/>
      <c r="AS74" s="32"/>
      <c r="AT74" s="20"/>
      <c r="AU74" s="30"/>
      <c r="AV74" s="19" t="s">
        <v>40</v>
      </c>
      <c r="AW74" s="16" t="str">
        <f t="shared" si="13"/>
        <v>معلم 69</v>
      </c>
      <c r="AX74" s="15">
        <f t="shared" si="14"/>
        <v>3</v>
      </c>
      <c r="AY74" s="15">
        <f t="shared" si="15"/>
        <v>3</v>
      </c>
      <c r="AZ74" s="15">
        <f t="shared" si="16"/>
        <v>3</v>
      </c>
      <c r="BA74" s="15">
        <f t="shared" si="17"/>
        <v>3</v>
      </c>
      <c r="BB74" s="15">
        <f>SUMPRODUCT(--(AN74:AT74&lt;&gt;""))</f>
        <v>0</v>
      </c>
      <c r="XFD74" s="29"/>
    </row>
    <row r="75" spans="1:54 16384:16384" s="28" customFormat="1" ht="15" customHeight="1" thickBot="1" x14ac:dyDescent="0.25">
      <c r="A75" s="38"/>
      <c r="B75" s="9">
        <f>IF(C75="","",SUBTOTAL(3,$C$6:C75))</f>
        <v>70</v>
      </c>
      <c r="C75" s="76" t="s">
        <v>199</v>
      </c>
      <c r="D75" s="27" t="s">
        <v>62</v>
      </c>
      <c r="E75" s="41" t="s">
        <v>72</v>
      </c>
      <c r="F75" s="17">
        <f t="shared" si="12"/>
        <v>9</v>
      </c>
      <c r="G75" s="37"/>
      <c r="H75" s="33" t="s">
        <v>36</v>
      </c>
      <c r="I75" s="32" t="s">
        <v>36</v>
      </c>
      <c r="J75" s="32" t="s">
        <v>36</v>
      </c>
      <c r="K75" s="32" t="s">
        <v>46</v>
      </c>
      <c r="L75" s="32" t="s">
        <v>43</v>
      </c>
      <c r="M75" s="32" t="s">
        <v>36</v>
      </c>
      <c r="N75" s="40" t="s">
        <v>36</v>
      </c>
      <c r="O75" s="35"/>
      <c r="P75" s="33" t="s">
        <v>36</v>
      </c>
      <c r="Q75" s="32" t="s">
        <v>36</v>
      </c>
      <c r="R75" s="32" t="s">
        <v>36</v>
      </c>
      <c r="S75" s="32" t="s">
        <v>36</v>
      </c>
      <c r="T75" s="32" t="s">
        <v>36</v>
      </c>
      <c r="U75" s="32" t="s">
        <v>48</v>
      </c>
      <c r="V75" s="40" t="s">
        <v>43</v>
      </c>
      <c r="W75" s="30"/>
      <c r="X75" s="33" t="s">
        <v>36</v>
      </c>
      <c r="Y75" s="32" t="s">
        <v>36</v>
      </c>
      <c r="Z75" s="32" t="s">
        <v>36</v>
      </c>
      <c r="AA75" s="32"/>
      <c r="AB75" s="21" t="s">
        <v>48</v>
      </c>
      <c r="AC75" s="21" t="s">
        <v>46</v>
      </c>
      <c r="AD75" s="40" t="s">
        <v>36</v>
      </c>
      <c r="AE75" s="30"/>
      <c r="AF75" s="33" t="s">
        <v>36</v>
      </c>
      <c r="AG75" s="32" t="s">
        <v>36</v>
      </c>
      <c r="AH75" s="32"/>
      <c r="AI75" s="32"/>
      <c r="AJ75" s="21" t="s">
        <v>43</v>
      </c>
      <c r="AK75" s="32" t="s">
        <v>36</v>
      </c>
      <c r="AL75" s="40" t="s">
        <v>36</v>
      </c>
      <c r="AM75" s="30"/>
      <c r="AN75" s="33"/>
      <c r="AO75" s="32" t="s">
        <v>46</v>
      </c>
      <c r="AP75" s="21" t="s">
        <v>48</v>
      </c>
      <c r="AQ75" s="32" t="s">
        <v>36</v>
      </c>
      <c r="AR75" s="32" t="s">
        <v>36</v>
      </c>
      <c r="AS75" s="32" t="s">
        <v>36</v>
      </c>
      <c r="AT75" s="40" t="s">
        <v>36</v>
      </c>
      <c r="AU75" s="30"/>
      <c r="AV75" s="19" t="s">
        <v>34</v>
      </c>
      <c r="AW75" s="16" t="str">
        <f t="shared" si="13"/>
        <v>معلم 70</v>
      </c>
      <c r="AX75" s="15">
        <f t="shared" si="14"/>
        <v>2</v>
      </c>
      <c r="AY75" s="15">
        <f t="shared" si="15"/>
        <v>2</v>
      </c>
      <c r="AZ75" s="15">
        <f t="shared" si="16"/>
        <v>2</v>
      </c>
      <c r="BA75" s="15">
        <f t="shared" si="17"/>
        <v>1</v>
      </c>
      <c r="BB75" s="15">
        <f>SUMPRODUCT(--(AN75:AT75&lt;&gt;""))</f>
        <v>2</v>
      </c>
      <c r="XFD75" s="29"/>
    </row>
    <row r="76" spans="1:54 16384:16384" s="28" customFormat="1" ht="15" customHeight="1" thickBot="1" x14ac:dyDescent="0.25">
      <c r="A76" s="38"/>
      <c r="B76" s="9">
        <f>IF(C76="","",SUBTOTAL(3,$C$6:C76))</f>
        <v>71</v>
      </c>
      <c r="C76" s="76" t="s">
        <v>200</v>
      </c>
      <c r="D76" s="27" t="s">
        <v>62</v>
      </c>
      <c r="E76" s="41" t="s">
        <v>72</v>
      </c>
      <c r="F76" s="17">
        <f t="shared" si="12"/>
        <v>9</v>
      </c>
      <c r="G76" s="37"/>
      <c r="H76" s="33" t="s">
        <v>36</v>
      </c>
      <c r="I76" s="32" t="s">
        <v>36</v>
      </c>
      <c r="J76" s="21" t="s">
        <v>45</v>
      </c>
      <c r="K76" s="32"/>
      <c r="L76" s="32" t="s">
        <v>42</v>
      </c>
      <c r="M76" s="32" t="s">
        <v>36</v>
      </c>
      <c r="N76" s="40" t="s">
        <v>36</v>
      </c>
      <c r="O76" s="35"/>
      <c r="P76" s="39" t="s">
        <v>45</v>
      </c>
      <c r="Q76" s="21" t="s">
        <v>44</v>
      </c>
      <c r="R76" s="32" t="s">
        <v>36</v>
      </c>
      <c r="S76" s="32" t="s">
        <v>36</v>
      </c>
      <c r="T76" s="32" t="s">
        <v>36</v>
      </c>
      <c r="U76" s="32" t="s">
        <v>36</v>
      </c>
      <c r="V76" s="40" t="s">
        <v>36</v>
      </c>
      <c r="W76" s="30"/>
      <c r="X76" s="33" t="s">
        <v>36</v>
      </c>
      <c r="Y76" s="32" t="s">
        <v>36</v>
      </c>
      <c r="Z76" s="21"/>
      <c r="AA76" s="39" t="s">
        <v>45</v>
      </c>
      <c r="AB76" s="21" t="s">
        <v>44</v>
      </c>
      <c r="AC76" s="32" t="s">
        <v>36</v>
      </c>
      <c r="AD76" s="40" t="s">
        <v>36</v>
      </c>
      <c r="AE76" s="30"/>
      <c r="AF76" s="33" t="s">
        <v>42</v>
      </c>
      <c r="AG76" s="32" t="s">
        <v>44</v>
      </c>
      <c r="AH76" s="32" t="s">
        <v>36</v>
      </c>
      <c r="AI76" s="32" t="s">
        <v>36</v>
      </c>
      <c r="AJ76" s="32" t="s">
        <v>36</v>
      </c>
      <c r="AK76" s="32" t="s">
        <v>36</v>
      </c>
      <c r="AL76" s="40" t="s">
        <v>36</v>
      </c>
      <c r="AM76" s="30"/>
      <c r="AN76" s="33" t="s">
        <v>36</v>
      </c>
      <c r="AO76" s="32" t="s">
        <v>36</v>
      </c>
      <c r="AP76" s="32" t="s">
        <v>36</v>
      </c>
      <c r="AQ76" s="32"/>
      <c r="AR76" s="32" t="s">
        <v>42</v>
      </c>
      <c r="AS76" s="32" t="s">
        <v>36</v>
      </c>
      <c r="AT76" s="40" t="s">
        <v>36</v>
      </c>
      <c r="AU76" s="30"/>
      <c r="AV76" s="19" t="s">
        <v>34</v>
      </c>
      <c r="AW76" s="16" t="str">
        <f t="shared" si="13"/>
        <v>معلم 71</v>
      </c>
      <c r="AX76" s="15">
        <f t="shared" si="14"/>
        <v>2</v>
      </c>
      <c r="AY76" s="15">
        <f t="shared" si="15"/>
        <v>2</v>
      </c>
      <c r="AZ76" s="15">
        <f t="shared" si="16"/>
        <v>2</v>
      </c>
      <c r="BA76" s="15">
        <f t="shared" si="17"/>
        <v>2</v>
      </c>
      <c r="BB76" s="15">
        <f>SUMPRODUCT(--(AN76:AT76&lt;&gt;""))</f>
        <v>1</v>
      </c>
      <c r="XFD76" s="29"/>
    </row>
    <row r="77" spans="1:54 16384:16384" s="28" customFormat="1" ht="15" customHeight="1" thickBot="1" x14ac:dyDescent="0.25">
      <c r="A77" s="38"/>
      <c r="B77" s="9">
        <f>IF(C77="","",SUBTOTAL(3,$C$6:C77))</f>
        <v>72</v>
      </c>
      <c r="C77" s="76" t="s">
        <v>201</v>
      </c>
      <c r="D77" s="27" t="s">
        <v>73</v>
      </c>
      <c r="E77" s="41" t="s">
        <v>72</v>
      </c>
      <c r="F77" s="17">
        <f t="shared" si="12"/>
        <v>8</v>
      </c>
      <c r="G77" s="37"/>
      <c r="H77" s="33" t="s">
        <v>36</v>
      </c>
      <c r="I77" s="32" t="s">
        <v>36</v>
      </c>
      <c r="J77" s="32" t="s">
        <v>36</v>
      </c>
      <c r="K77" s="32" t="s">
        <v>36</v>
      </c>
      <c r="L77" s="32" t="s">
        <v>36</v>
      </c>
      <c r="M77" s="32" t="s">
        <v>47</v>
      </c>
      <c r="N77" s="40" t="s">
        <v>41</v>
      </c>
      <c r="O77" s="35"/>
      <c r="P77" s="33" t="s">
        <v>47</v>
      </c>
      <c r="Q77" s="32" t="s">
        <v>36</v>
      </c>
      <c r="R77" s="32" t="s">
        <v>36</v>
      </c>
      <c r="S77" s="32" t="s">
        <v>36</v>
      </c>
      <c r="T77" s="32" t="s">
        <v>36</v>
      </c>
      <c r="U77" s="32" t="s">
        <v>36</v>
      </c>
      <c r="V77" s="40" t="s">
        <v>36</v>
      </c>
      <c r="W77" s="30"/>
      <c r="X77" s="33" t="s">
        <v>36</v>
      </c>
      <c r="Y77" s="32" t="s">
        <v>36</v>
      </c>
      <c r="Z77" s="32" t="s">
        <v>36</v>
      </c>
      <c r="AA77" s="32" t="s">
        <v>36</v>
      </c>
      <c r="AB77" s="32" t="s">
        <v>41</v>
      </c>
      <c r="AC77" s="32" t="s">
        <v>36</v>
      </c>
      <c r="AD77" s="40" t="s">
        <v>36</v>
      </c>
      <c r="AE77" s="30"/>
      <c r="AF77" s="33" t="s">
        <v>36</v>
      </c>
      <c r="AG77" s="32" t="s">
        <v>36</v>
      </c>
      <c r="AH77" s="21" t="s">
        <v>47</v>
      </c>
      <c r="AI77" s="32" t="s">
        <v>41</v>
      </c>
      <c r="AJ77" s="32"/>
      <c r="AK77" s="32" t="s">
        <v>36</v>
      </c>
      <c r="AL77" s="40" t="s">
        <v>36</v>
      </c>
      <c r="AM77" s="30"/>
      <c r="AN77" s="33" t="s">
        <v>36</v>
      </c>
      <c r="AO77" s="32" t="s">
        <v>36</v>
      </c>
      <c r="AP77" s="32" t="s">
        <v>36</v>
      </c>
      <c r="AQ77" s="32" t="s">
        <v>47</v>
      </c>
      <c r="AR77" s="32" t="s">
        <v>41</v>
      </c>
      <c r="AS77" s="32" t="s">
        <v>36</v>
      </c>
      <c r="AT77" s="40" t="s">
        <v>36</v>
      </c>
      <c r="AU77" s="30"/>
      <c r="AV77" s="19" t="s">
        <v>34</v>
      </c>
      <c r="AW77" s="16" t="str">
        <f t="shared" si="13"/>
        <v>معلم 72</v>
      </c>
      <c r="AX77" s="15">
        <f t="shared" si="14"/>
        <v>2</v>
      </c>
      <c r="AY77" s="15">
        <f t="shared" si="15"/>
        <v>1</v>
      </c>
      <c r="AZ77" s="15">
        <f t="shared" si="16"/>
        <v>1</v>
      </c>
      <c r="BA77" s="15">
        <f t="shared" si="17"/>
        <v>2</v>
      </c>
      <c r="BB77" s="15">
        <f>SUMPRODUCT(--(AN77:AT77&lt;&gt;""))</f>
        <v>2</v>
      </c>
      <c r="XFD77" s="29"/>
    </row>
    <row r="78" spans="1:54 16384:16384" s="28" customFormat="1" ht="15" customHeight="1" thickBot="1" x14ac:dyDescent="0.25">
      <c r="A78" s="38"/>
      <c r="B78" s="9">
        <f>IF(C78="","",SUBTOTAL(3,$C$6:C78))</f>
        <v>73</v>
      </c>
      <c r="C78" s="76" t="s">
        <v>202</v>
      </c>
      <c r="D78" s="27" t="s">
        <v>73</v>
      </c>
      <c r="E78" s="41" t="s">
        <v>72</v>
      </c>
      <c r="F78" s="17">
        <f t="shared" si="12"/>
        <v>8</v>
      </c>
      <c r="G78" s="37"/>
      <c r="H78" s="33" t="s">
        <v>36</v>
      </c>
      <c r="I78" s="32" t="s">
        <v>36</v>
      </c>
      <c r="J78" s="32" t="s">
        <v>36</v>
      </c>
      <c r="K78" s="32" t="s">
        <v>36</v>
      </c>
      <c r="L78" s="32" t="s">
        <v>49</v>
      </c>
      <c r="M78" s="32" t="s">
        <v>36</v>
      </c>
      <c r="N78" s="40" t="s">
        <v>36</v>
      </c>
      <c r="O78" s="35"/>
      <c r="P78" s="33"/>
      <c r="Q78" s="32"/>
      <c r="R78" s="32" t="s">
        <v>36</v>
      </c>
      <c r="S78" s="32" t="s">
        <v>36</v>
      </c>
      <c r="T78" s="32" t="s">
        <v>36</v>
      </c>
      <c r="U78" s="32" t="s">
        <v>58</v>
      </c>
      <c r="V78" s="40" t="s">
        <v>49</v>
      </c>
      <c r="W78" s="30"/>
      <c r="X78" s="33"/>
      <c r="Y78" s="32"/>
      <c r="Z78" s="21" t="s">
        <v>49</v>
      </c>
      <c r="AA78" s="21" t="s">
        <v>58</v>
      </c>
      <c r="AB78" s="32" t="s">
        <v>36</v>
      </c>
      <c r="AC78" s="32"/>
      <c r="AD78" s="40"/>
      <c r="AE78" s="30"/>
      <c r="AF78" s="33" t="s">
        <v>36</v>
      </c>
      <c r="AG78" s="32" t="s">
        <v>36</v>
      </c>
      <c r="AH78" s="32" t="s">
        <v>36</v>
      </c>
      <c r="AI78" s="32" t="s">
        <v>58</v>
      </c>
      <c r="AJ78" s="32" t="s">
        <v>36</v>
      </c>
      <c r="AK78" s="32" t="s">
        <v>36</v>
      </c>
      <c r="AL78" s="40" t="s">
        <v>36</v>
      </c>
      <c r="AM78" s="30"/>
      <c r="AN78" s="33" t="s">
        <v>36</v>
      </c>
      <c r="AO78" s="32" t="s">
        <v>36</v>
      </c>
      <c r="AP78" s="32" t="s">
        <v>36</v>
      </c>
      <c r="AQ78" s="32" t="s">
        <v>36</v>
      </c>
      <c r="AR78" s="32" t="s">
        <v>36</v>
      </c>
      <c r="AS78" s="32" t="s">
        <v>49</v>
      </c>
      <c r="AT78" s="40" t="s">
        <v>58</v>
      </c>
      <c r="AU78" s="30"/>
      <c r="AV78" s="19" t="s">
        <v>34</v>
      </c>
      <c r="AW78" s="16" t="str">
        <f t="shared" si="13"/>
        <v>معلم 73</v>
      </c>
      <c r="AX78" s="15">
        <f t="shared" si="14"/>
        <v>1</v>
      </c>
      <c r="AY78" s="15">
        <f t="shared" si="15"/>
        <v>2</v>
      </c>
      <c r="AZ78" s="15">
        <f t="shared" si="16"/>
        <v>2</v>
      </c>
      <c r="BA78" s="15">
        <f t="shared" si="17"/>
        <v>1</v>
      </c>
      <c r="BB78" s="15">
        <f>SUMPRODUCT(--(AN78:AT78&lt;&gt;""))</f>
        <v>2</v>
      </c>
      <c r="XFD78" s="29"/>
    </row>
    <row r="79" spans="1:54 16384:16384" s="28" customFormat="1" ht="15" customHeight="1" thickBot="1" x14ac:dyDescent="0.25">
      <c r="A79" s="38"/>
      <c r="B79" s="9">
        <f>IF(C79="","",SUBTOTAL(3,$C$6:C79))</f>
        <v>74</v>
      </c>
      <c r="C79" s="76" t="s">
        <v>203</v>
      </c>
      <c r="D79" s="27" t="s">
        <v>74</v>
      </c>
      <c r="E79" s="41" t="s">
        <v>72</v>
      </c>
      <c r="F79" s="17">
        <f t="shared" si="12"/>
        <v>8</v>
      </c>
      <c r="G79" s="37"/>
      <c r="H79" s="33" t="s">
        <v>36</v>
      </c>
      <c r="I79" s="32" t="s">
        <v>36</v>
      </c>
      <c r="J79" s="32" t="s">
        <v>36</v>
      </c>
      <c r="K79" s="21" t="s">
        <v>54</v>
      </c>
      <c r="L79" s="21" t="s">
        <v>59</v>
      </c>
      <c r="M79" s="32" t="s">
        <v>36</v>
      </c>
      <c r="N79" s="40"/>
      <c r="O79" s="35"/>
      <c r="P79" s="33" t="s">
        <v>36</v>
      </c>
      <c r="Q79" s="21"/>
      <c r="R79" s="21" t="s">
        <v>59</v>
      </c>
      <c r="S79" s="21" t="s">
        <v>54</v>
      </c>
      <c r="T79" s="32"/>
      <c r="U79" s="32" t="s">
        <v>36</v>
      </c>
      <c r="V79" s="40" t="s">
        <v>36</v>
      </c>
      <c r="W79" s="30"/>
      <c r="X79" s="33" t="s">
        <v>36</v>
      </c>
      <c r="Y79" s="32" t="s">
        <v>36</v>
      </c>
      <c r="Z79" s="32" t="s">
        <v>36</v>
      </c>
      <c r="AA79" s="21"/>
      <c r="AB79" s="21" t="s">
        <v>59</v>
      </c>
      <c r="AC79" s="21" t="s">
        <v>54</v>
      </c>
      <c r="AD79" s="40" t="s">
        <v>36</v>
      </c>
      <c r="AE79" s="30"/>
      <c r="AF79" s="33" t="s">
        <v>36</v>
      </c>
      <c r="AG79" s="32" t="s">
        <v>36</v>
      </c>
      <c r="AH79" s="32"/>
      <c r="AI79" s="21" t="s">
        <v>54</v>
      </c>
      <c r="AJ79" s="32" t="s">
        <v>36</v>
      </c>
      <c r="AK79" s="32" t="s">
        <v>36</v>
      </c>
      <c r="AL79" s="40" t="s">
        <v>36</v>
      </c>
      <c r="AM79" s="30"/>
      <c r="AN79" s="33" t="s">
        <v>36</v>
      </c>
      <c r="AO79" s="32" t="s">
        <v>36</v>
      </c>
      <c r="AP79" s="32"/>
      <c r="AQ79" s="21" t="s">
        <v>59</v>
      </c>
      <c r="AR79" s="32" t="s">
        <v>36</v>
      </c>
      <c r="AS79" s="32" t="s">
        <v>36</v>
      </c>
      <c r="AT79" s="40" t="s">
        <v>36</v>
      </c>
      <c r="AU79" s="30"/>
      <c r="AV79" s="19" t="s">
        <v>34</v>
      </c>
      <c r="AW79" s="16" t="str">
        <f t="shared" si="13"/>
        <v>معلم 74</v>
      </c>
      <c r="AX79" s="15">
        <f t="shared" si="14"/>
        <v>2</v>
      </c>
      <c r="AY79" s="15">
        <f t="shared" si="15"/>
        <v>2</v>
      </c>
      <c r="AZ79" s="15">
        <f t="shared" si="16"/>
        <v>2</v>
      </c>
      <c r="BA79" s="15">
        <f t="shared" si="17"/>
        <v>1</v>
      </c>
      <c r="BB79" s="15">
        <f>SUMPRODUCT(--(AN79:AT79&lt;&gt;""))</f>
        <v>1</v>
      </c>
      <c r="XFD79" s="29"/>
    </row>
    <row r="80" spans="1:54 16384:16384" s="28" customFormat="1" ht="15" customHeight="1" thickBot="1" x14ac:dyDescent="0.25">
      <c r="A80" s="38"/>
      <c r="B80" s="9">
        <f>IF(C80="","",SUBTOTAL(3,$C$6:C80))</f>
        <v>75</v>
      </c>
      <c r="C80" s="76" t="s">
        <v>204</v>
      </c>
      <c r="D80" s="27" t="s">
        <v>74</v>
      </c>
      <c r="E80" s="41" t="s">
        <v>72</v>
      </c>
      <c r="F80" s="17">
        <f t="shared" si="12"/>
        <v>8</v>
      </c>
      <c r="G80" s="37"/>
      <c r="H80" s="39"/>
      <c r="I80" s="32" t="s">
        <v>36</v>
      </c>
      <c r="J80" s="21"/>
      <c r="K80" s="21" t="s">
        <v>55</v>
      </c>
      <c r="L80" s="20" t="s">
        <v>56</v>
      </c>
      <c r="M80" s="32"/>
      <c r="N80" s="40"/>
      <c r="O80" s="35"/>
      <c r="P80" s="33" t="s">
        <v>36</v>
      </c>
      <c r="Q80" s="32" t="s">
        <v>36</v>
      </c>
      <c r="R80" s="32" t="s">
        <v>36</v>
      </c>
      <c r="S80" s="46"/>
      <c r="T80" s="21"/>
      <c r="U80" s="20" t="s">
        <v>56</v>
      </c>
      <c r="V80" s="21" t="s">
        <v>55</v>
      </c>
      <c r="W80" s="30"/>
      <c r="X80" s="20" t="s">
        <v>56</v>
      </c>
      <c r="Y80" s="32" t="s">
        <v>36</v>
      </c>
      <c r="Z80" s="21"/>
      <c r="AA80" s="32" t="s">
        <v>36</v>
      </c>
      <c r="AB80" s="32"/>
      <c r="AC80" s="32" t="s">
        <v>36</v>
      </c>
      <c r="AD80" s="40" t="s">
        <v>36</v>
      </c>
      <c r="AE80" s="30"/>
      <c r="AF80" s="21" t="s">
        <v>55</v>
      </c>
      <c r="AG80" s="20" t="s">
        <v>56</v>
      </c>
      <c r="AH80" s="21"/>
      <c r="AI80" s="21"/>
      <c r="AJ80" s="32"/>
      <c r="AK80" s="32" t="s">
        <v>36</v>
      </c>
      <c r="AL80" s="40" t="s">
        <v>36</v>
      </c>
      <c r="AM80" s="30"/>
      <c r="AN80" s="33" t="s">
        <v>36</v>
      </c>
      <c r="AO80" s="32" t="s">
        <v>36</v>
      </c>
      <c r="AP80" s="32"/>
      <c r="AQ80" s="32"/>
      <c r="AR80" s="21" t="s">
        <v>55</v>
      </c>
      <c r="AS80" s="32" t="s">
        <v>36</v>
      </c>
      <c r="AT80" s="40" t="s">
        <v>36</v>
      </c>
      <c r="AU80" s="30"/>
      <c r="AV80" s="19" t="s">
        <v>34</v>
      </c>
      <c r="AW80" s="16" t="str">
        <f t="shared" si="13"/>
        <v>معلم 75</v>
      </c>
      <c r="AX80" s="15">
        <f t="shared" si="14"/>
        <v>2</v>
      </c>
      <c r="AY80" s="15">
        <f t="shared" si="15"/>
        <v>2</v>
      </c>
      <c r="AZ80" s="15">
        <f t="shared" si="16"/>
        <v>1</v>
      </c>
      <c r="BA80" s="15">
        <f t="shared" si="17"/>
        <v>2</v>
      </c>
      <c r="BB80" s="15">
        <f>SUMPRODUCT(--(AN80:AT80&lt;&gt;""))</f>
        <v>1</v>
      </c>
      <c r="XFD80" s="29"/>
    </row>
    <row r="81" spans="1:54 16384:16384" s="28" customFormat="1" ht="15" customHeight="1" thickBot="1" x14ac:dyDescent="0.25">
      <c r="A81" s="38"/>
      <c r="B81" s="9">
        <f>IF(C81="","",SUBTOTAL(3,$C$6:C81))</f>
        <v>76</v>
      </c>
      <c r="C81" s="76" t="s">
        <v>205</v>
      </c>
      <c r="D81" s="27" t="s">
        <v>74</v>
      </c>
      <c r="E81" s="41" t="s">
        <v>72</v>
      </c>
      <c r="F81" s="17">
        <f t="shared" si="12"/>
        <v>8</v>
      </c>
      <c r="G81" s="37"/>
      <c r="H81" s="39"/>
      <c r="I81" s="32"/>
      <c r="J81" s="21"/>
      <c r="K81" s="32"/>
      <c r="L81" s="20" t="s">
        <v>52</v>
      </c>
      <c r="M81" s="32"/>
      <c r="N81" s="40"/>
      <c r="O81" s="35"/>
      <c r="P81" s="39" t="s">
        <v>53</v>
      </c>
      <c r="Q81" s="32"/>
      <c r="R81" s="32"/>
      <c r="S81" s="21"/>
      <c r="T81" s="21"/>
      <c r="U81" s="32"/>
      <c r="V81" s="40"/>
      <c r="W81" s="30"/>
      <c r="X81" s="39"/>
      <c r="Y81" s="21"/>
      <c r="Z81" s="21" t="s">
        <v>53</v>
      </c>
      <c r="AA81" s="20" t="s">
        <v>52</v>
      </c>
      <c r="AB81" s="32"/>
      <c r="AC81" s="32"/>
      <c r="AD81" s="40"/>
      <c r="AE81" s="30"/>
      <c r="AF81" s="33"/>
      <c r="AG81" s="32"/>
      <c r="AH81" s="21"/>
      <c r="AI81" s="21"/>
      <c r="AJ81" s="32"/>
      <c r="AK81" s="21" t="s">
        <v>52</v>
      </c>
      <c r="AL81" s="20" t="s">
        <v>53</v>
      </c>
      <c r="AM81" s="30"/>
      <c r="AN81" s="21" t="s">
        <v>53</v>
      </c>
      <c r="AO81" s="20" t="s">
        <v>52</v>
      </c>
      <c r="AP81" s="32"/>
      <c r="AQ81" s="32"/>
      <c r="AR81" s="21"/>
      <c r="AS81" s="32"/>
      <c r="AT81" s="40"/>
      <c r="AU81" s="30"/>
      <c r="AV81" s="19" t="s">
        <v>34</v>
      </c>
      <c r="AW81" s="16" t="str">
        <f t="shared" si="13"/>
        <v>معلم 76</v>
      </c>
      <c r="AX81" s="15">
        <f t="shared" si="14"/>
        <v>1</v>
      </c>
      <c r="AY81" s="15">
        <f t="shared" si="15"/>
        <v>1</v>
      </c>
      <c r="AZ81" s="15">
        <f t="shared" si="16"/>
        <v>2</v>
      </c>
      <c r="BA81" s="15">
        <f t="shared" si="17"/>
        <v>2</v>
      </c>
      <c r="BB81" s="15">
        <f>SUMPRODUCT(--(AN81:AT81&lt;&gt;""))</f>
        <v>2</v>
      </c>
      <c r="XFD81" s="29"/>
    </row>
    <row r="82" spans="1:54 16384:16384" s="28" customFormat="1" ht="15" customHeight="1" thickBot="1" x14ac:dyDescent="0.25">
      <c r="A82" s="38"/>
      <c r="B82" s="9">
        <f>IF(C82="","",SUBTOTAL(3,$C$6:C82))</f>
        <v>77</v>
      </c>
      <c r="C82" s="76" t="s">
        <v>206</v>
      </c>
      <c r="D82" s="27" t="s">
        <v>62</v>
      </c>
      <c r="E82" s="41" t="s">
        <v>72</v>
      </c>
      <c r="F82" s="17">
        <f t="shared" si="12"/>
        <v>9</v>
      </c>
      <c r="G82" s="37"/>
      <c r="H82" s="21" t="s">
        <v>43</v>
      </c>
      <c r="I82" s="21"/>
      <c r="J82" s="21" t="s">
        <v>46</v>
      </c>
      <c r="K82" s="32"/>
      <c r="L82" s="32"/>
      <c r="M82" s="32"/>
      <c r="N82" s="40"/>
      <c r="O82" s="35"/>
      <c r="P82" s="21" t="s">
        <v>43</v>
      </c>
      <c r="Q82" s="32"/>
      <c r="R82" s="32"/>
      <c r="S82" s="21"/>
      <c r="T82" s="21"/>
      <c r="U82" s="32"/>
      <c r="V82" s="40"/>
      <c r="W82" s="30"/>
      <c r="X82" s="39"/>
      <c r="Y82" s="21"/>
      <c r="Z82" s="21"/>
      <c r="AA82" s="32"/>
      <c r="AB82" s="32"/>
      <c r="AC82" s="25" t="s">
        <v>48</v>
      </c>
      <c r="AD82" s="21" t="s">
        <v>46</v>
      </c>
      <c r="AE82" s="30"/>
      <c r="AF82" s="33"/>
      <c r="AG82" s="32"/>
      <c r="AH82" s="25" t="s">
        <v>48</v>
      </c>
      <c r="AI82" s="21" t="s">
        <v>43</v>
      </c>
      <c r="AJ82" s="32"/>
      <c r="AK82" s="21"/>
      <c r="AL82" s="20"/>
      <c r="AM82" s="30"/>
      <c r="AN82" s="39"/>
      <c r="AO82" s="21"/>
      <c r="AP82" s="21"/>
      <c r="AQ82" s="21" t="s">
        <v>46</v>
      </c>
      <c r="AR82" s="25" t="s">
        <v>48</v>
      </c>
      <c r="AS82" s="32"/>
      <c r="AT82" s="40"/>
      <c r="AU82" s="30"/>
      <c r="AV82" s="19" t="s">
        <v>40</v>
      </c>
      <c r="AW82" s="16" t="str">
        <f t="shared" si="13"/>
        <v>معلم 77</v>
      </c>
      <c r="AX82" s="15">
        <f t="shared" si="14"/>
        <v>2</v>
      </c>
      <c r="AY82" s="15">
        <f t="shared" si="15"/>
        <v>1</v>
      </c>
      <c r="AZ82" s="15">
        <f t="shared" si="16"/>
        <v>2</v>
      </c>
      <c r="BA82" s="15">
        <f t="shared" si="17"/>
        <v>2</v>
      </c>
      <c r="BB82" s="15">
        <f>SUMPRODUCT(--(AN82:AT82&lt;&gt;""))</f>
        <v>2</v>
      </c>
      <c r="XFD82" s="29"/>
    </row>
    <row r="83" spans="1:54 16384:16384" s="28" customFormat="1" ht="15" customHeight="1" thickBot="1" x14ac:dyDescent="0.25">
      <c r="A83" s="38"/>
      <c r="B83" s="9">
        <f>IF(C83="","",SUBTOTAL(3,$C$6:C83))</f>
        <v>78</v>
      </c>
      <c r="C83" s="76" t="s">
        <v>207</v>
      </c>
      <c r="D83" s="27" t="s">
        <v>62</v>
      </c>
      <c r="E83" s="41" t="s">
        <v>72</v>
      </c>
      <c r="F83" s="17">
        <f t="shared" si="12"/>
        <v>9</v>
      </c>
      <c r="G83" s="37"/>
      <c r="H83" s="39"/>
      <c r="I83" s="21" t="s">
        <v>42</v>
      </c>
      <c r="J83" s="21" t="s">
        <v>45</v>
      </c>
      <c r="K83" s="32"/>
      <c r="L83" s="32"/>
      <c r="M83" s="32"/>
      <c r="N83" s="40"/>
      <c r="O83" s="35"/>
      <c r="P83" s="39"/>
      <c r="Q83" s="32"/>
      <c r="R83" s="39" t="s">
        <v>44</v>
      </c>
      <c r="S83" s="21" t="s">
        <v>42</v>
      </c>
      <c r="T83" s="21"/>
      <c r="U83" s="32"/>
      <c r="V83" s="40"/>
      <c r="W83" s="30"/>
      <c r="X83" s="39" t="s">
        <v>44</v>
      </c>
      <c r="Y83" s="21"/>
      <c r="Z83" s="21"/>
      <c r="AA83" s="32"/>
      <c r="AB83" s="32"/>
      <c r="AC83" s="21"/>
      <c r="AD83" s="20"/>
      <c r="AE83" s="30"/>
      <c r="AF83" s="33"/>
      <c r="AG83" s="32"/>
      <c r="AH83" s="21"/>
      <c r="AI83" s="21"/>
      <c r="AJ83" s="32"/>
      <c r="AK83" s="21" t="s">
        <v>45</v>
      </c>
      <c r="AL83" s="25" t="s">
        <v>48</v>
      </c>
      <c r="AM83" s="30"/>
      <c r="AN83" s="39"/>
      <c r="AO83" s="21"/>
      <c r="AP83" s="32"/>
      <c r="AQ83" s="21" t="s">
        <v>45</v>
      </c>
      <c r="AR83" s="39" t="s">
        <v>44</v>
      </c>
      <c r="AS83" s="32"/>
      <c r="AT83" s="40"/>
      <c r="AU83" s="30"/>
      <c r="AV83" s="19" t="s">
        <v>40</v>
      </c>
      <c r="AW83" s="16" t="str">
        <f t="shared" si="13"/>
        <v>معلم 78</v>
      </c>
      <c r="AX83" s="15">
        <f t="shared" si="14"/>
        <v>2</v>
      </c>
      <c r="AY83" s="15">
        <f t="shared" si="15"/>
        <v>2</v>
      </c>
      <c r="AZ83" s="15">
        <f t="shared" si="16"/>
        <v>1</v>
      </c>
      <c r="BA83" s="15">
        <f t="shared" si="17"/>
        <v>2</v>
      </c>
      <c r="BB83" s="15">
        <f>SUMPRODUCT(--(AN83:AT83&lt;&gt;""))</f>
        <v>2</v>
      </c>
      <c r="XFD83" s="29"/>
    </row>
    <row r="84" spans="1:54 16384:16384" s="28" customFormat="1" ht="15" customHeight="1" thickBot="1" x14ac:dyDescent="0.25">
      <c r="A84" s="38"/>
      <c r="B84" s="9">
        <f>IF(C84="","",SUBTOTAL(3,$C$6:C84))</f>
        <v>79</v>
      </c>
      <c r="C84" s="76" t="s">
        <v>208</v>
      </c>
      <c r="D84" s="27" t="s">
        <v>73</v>
      </c>
      <c r="E84" s="41" t="s">
        <v>72</v>
      </c>
      <c r="F84" s="17">
        <f t="shared" si="12"/>
        <v>12</v>
      </c>
      <c r="G84" s="37"/>
      <c r="H84" s="39"/>
      <c r="I84" s="32"/>
      <c r="J84" s="21"/>
      <c r="K84" s="32"/>
      <c r="L84" s="32"/>
      <c r="M84" s="21" t="s">
        <v>41</v>
      </c>
      <c r="N84" s="20" t="s">
        <v>49</v>
      </c>
      <c r="O84" s="35"/>
      <c r="P84" s="39" t="s">
        <v>47</v>
      </c>
      <c r="Q84" s="21" t="s">
        <v>49</v>
      </c>
      <c r="R84" s="32"/>
      <c r="S84" s="21"/>
      <c r="T84" s="21"/>
      <c r="U84" s="32"/>
      <c r="V84" s="40"/>
      <c r="W84" s="30"/>
      <c r="X84" s="39"/>
      <c r="Y84" s="21"/>
      <c r="Z84" s="21"/>
      <c r="AA84" s="32"/>
      <c r="AB84" s="32"/>
      <c r="AC84" s="21" t="s">
        <v>41</v>
      </c>
      <c r="AD84" s="20" t="s">
        <v>47</v>
      </c>
      <c r="AE84" s="30"/>
      <c r="AF84" s="39"/>
      <c r="AG84" s="21" t="s">
        <v>47</v>
      </c>
      <c r="AH84" s="39" t="s">
        <v>41</v>
      </c>
      <c r="AI84" s="21" t="s">
        <v>49</v>
      </c>
      <c r="AJ84" s="32"/>
      <c r="AK84" s="21"/>
      <c r="AL84" s="20"/>
      <c r="AM84" s="30"/>
      <c r="AN84" s="39" t="s">
        <v>47</v>
      </c>
      <c r="AO84" s="21" t="s">
        <v>49</v>
      </c>
      <c r="AP84" s="21" t="s">
        <v>41</v>
      </c>
      <c r="AQ84" s="32"/>
      <c r="AR84" s="21"/>
      <c r="AS84" s="32"/>
      <c r="AT84" s="40"/>
      <c r="AU84" s="30"/>
      <c r="AV84" s="19" t="s">
        <v>40</v>
      </c>
      <c r="AW84" s="16" t="str">
        <f t="shared" si="13"/>
        <v>معلم 79</v>
      </c>
      <c r="AX84" s="15">
        <f t="shared" si="14"/>
        <v>2</v>
      </c>
      <c r="AY84" s="15">
        <f t="shared" si="15"/>
        <v>2</v>
      </c>
      <c r="AZ84" s="15">
        <f t="shared" si="16"/>
        <v>2</v>
      </c>
      <c r="BA84" s="15">
        <f t="shared" si="17"/>
        <v>3</v>
      </c>
      <c r="BB84" s="15">
        <f>SUMPRODUCT(--(AN84:AT84&lt;&gt;""))</f>
        <v>3</v>
      </c>
      <c r="XFD84" s="29"/>
    </row>
    <row r="85" spans="1:54 16384:16384" s="28" customFormat="1" ht="15" customHeight="1" thickBot="1" x14ac:dyDescent="0.25">
      <c r="A85" s="38"/>
      <c r="B85" s="9">
        <f>IF(C85="","",SUBTOTAL(3,$C$6:C85))</f>
        <v>80</v>
      </c>
      <c r="C85" s="76" t="s">
        <v>209</v>
      </c>
      <c r="D85" s="27" t="s">
        <v>69</v>
      </c>
      <c r="E85" s="41" t="s">
        <v>70</v>
      </c>
      <c r="F85" s="17">
        <f t="shared" si="12"/>
        <v>9</v>
      </c>
      <c r="G85" s="37"/>
      <c r="H85" s="33" t="s">
        <v>46</v>
      </c>
      <c r="I85" s="31" t="s">
        <v>37</v>
      </c>
      <c r="J85" s="32" t="s">
        <v>36</v>
      </c>
      <c r="K85" s="32" t="s">
        <v>36</v>
      </c>
      <c r="L85" s="32"/>
      <c r="M85" s="32" t="s">
        <v>36</v>
      </c>
      <c r="N85" s="40" t="s">
        <v>36</v>
      </c>
      <c r="O85" s="35"/>
      <c r="P85" s="33" t="s">
        <v>36</v>
      </c>
      <c r="Q85" s="32" t="s">
        <v>36</v>
      </c>
      <c r="S85" s="32" t="s">
        <v>36</v>
      </c>
      <c r="T85" s="31" t="s">
        <v>37</v>
      </c>
      <c r="U85" s="32" t="s">
        <v>36</v>
      </c>
      <c r="V85" s="40" t="s">
        <v>36</v>
      </c>
      <c r="W85" s="30"/>
      <c r="X85" s="33" t="s">
        <v>36</v>
      </c>
      <c r="Y85" s="32" t="s">
        <v>36</v>
      </c>
      <c r="Z85" s="21" t="s">
        <v>48</v>
      </c>
      <c r="AA85" s="31" t="s">
        <v>37</v>
      </c>
      <c r="AB85" s="32"/>
      <c r="AC85" s="32" t="s">
        <v>36</v>
      </c>
      <c r="AD85" s="40" t="s">
        <v>36</v>
      </c>
      <c r="AE85" s="30"/>
      <c r="AF85" s="33" t="s">
        <v>36</v>
      </c>
      <c r="AG85" s="32" t="s">
        <v>36</v>
      </c>
      <c r="AH85" s="21" t="s">
        <v>43</v>
      </c>
      <c r="AI85" s="32" t="s">
        <v>48</v>
      </c>
      <c r="AJ85" s="32"/>
      <c r="AK85" s="32" t="s">
        <v>36</v>
      </c>
      <c r="AL85" s="40" t="s">
        <v>36</v>
      </c>
      <c r="AM85" s="30"/>
      <c r="AN85" s="33" t="s">
        <v>36</v>
      </c>
      <c r="AO85" s="32" t="s">
        <v>36</v>
      </c>
      <c r="AP85" s="32" t="s">
        <v>36</v>
      </c>
      <c r="AQ85" s="32" t="s">
        <v>36</v>
      </c>
      <c r="AR85" s="32" t="s">
        <v>36</v>
      </c>
      <c r="AS85" s="32" t="s">
        <v>43</v>
      </c>
      <c r="AT85" s="40" t="s">
        <v>46</v>
      </c>
      <c r="AU85" s="30"/>
      <c r="AV85" s="19" t="s">
        <v>34</v>
      </c>
      <c r="AW85" s="16" t="str">
        <f t="shared" si="13"/>
        <v>معلم 80</v>
      </c>
      <c r="AX85" s="15">
        <f t="shared" si="14"/>
        <v>2</v>
      </c>
      <c r="AY85" s="15">
        <f t="shared" si="15"/>
        <v>1</v>
      </c>
      <c r="AZ85" s="15">
        <f t="shared" si="16"/>
        <v>2</v>
      </c>
      <c r="BA85" s="15">
        <f t="shared" si="17"/>
        <v>2</v>
      </c>
      <c r="BB85" s="15">
        <f>SUMPRODUCT(--(AN85:AT85&lt;&gt;""))</f>
        <v>2</v>
      </c>
      <c r="XFD85" s="29"/>
    </row>
    <row r="86" spans="1:54 16384:16384" s="28" customFormat="1" ht="15" customHeight="1" thickBot="1" x14ac:dyDescent="0.25">
      <c r="A86" s="38"/>
      <c r="B86" s="9">
        <f>IF(C86="","",SUBTOTAL(3,$C$6:C86))</f>
        <v>81</v>
      </c>
      <c r="C86" s="76" t="s">
        <v>210</v>
      </c>
      <c r="D86" s="27" t="s">
        <v>68</v>
      </c>
      <c r="E86" s="41" t="s">
        <v>70</v>
      </c>
      <c r="F86" s="17">
        <f t="shared" si="12"/>
        <v>9</v>
      </c>
      <c r="G86" s="37"/>
      <c r="H86" s="33" t="s">
        <v>36</v>
      </c>
      <c r="I86" s="32" t="s">
        <v>36</v>
      </c>
      <c r="J86" s="21" t="s">
        <v>42</v>
      </c>
      <c r="K86" s="21" t="s">
        <v>44</v>
      </c>
      <c r="L86" s="32" t="s">
        <v>36</v>
      </c>
      <c r="M86" s="32" t="s">
        <v>36</v>
      </c>
      <c r="N86" s="40" t="s">
        <v>36</v>
      </c>
      <c r="O86" s="35"/>
      <c r="P86" s="33" t="s">
        <v>36</v>
      </c>
      <c r="Q86" s="32" t="s">
        <v>36</v>
      </c>
      <c r="R86" s="32" t="s">
        <v>36</v>
      </c>
      <c r="S86" s="32" t="s">
        <v>45</v>
      </c>
      <c r="T86" s="32" t="s">
        <v>44</v>
      </c>
      <c r="U86" s="32" t="s">
        <v>36</v>
      </c>
      <c r="V86" s="40" t="s">
        <v>36</v>
      </c>
      <c r="W86" s="30"/>
      <c r="X86" s="33" t="s">
        <v>36</v>
      </c>
      <c r="Y86" s="32" t="s">
        <v>36</v>
      </c>
      <c r="Z86" s="32" t="s">
        <v>36</v>
      </c>
      <c r="AA86" s="32" t="s">
        <v>42</v>
      </c>
      <c r="AB86" s="34" t="s">
        <v>35</v>
      </c>
      <c r="AC86" s="32" t="s">
        <v>36</v>
      </c>
      <c r="AD86" s="40" t="s">
        <v>36</v>
      </c>
      <c r="AE86" s="30"/>
      <c r="AF86" s="33" t="s">
        <v>36</v>
      </c>
      <c r="AG86" s="32" t="s">
        <v>36</v>
      </c>
      <c r="AH86" s="32" t="s">
        <v>36</v>
      </c>
      <c r="AI86" s="32" t="s">
        <v>36</v>
      </c>
      <c r="AJ86" s="32" t="s">
        <v>36</v>
      </c>
      <c r="AK86" s="21" t="s">
        <v>45</v>
      </c>
      <c r="AL86" s="45" t="s">
        <v>35</v>
      </c>
      <c r="AM86" s="30"/>
      <c r="AN86" s="33" t="s">
        <v>36</v>
      </c>
      <c r="AO86" s="46"/>
      <c r="AP86" s="32" t="s">
        <v>36</v>
      </c>
      <c r="AQ86" s="32" t="s">
        <v>36</v>
      </c>
      <c r="AR86" s="34" t="s">
        <v>35</v>
      </c>
      <c r="AS86" s="32" t="s">
        <v>36</v>
      </c>
      <c r="AT86" s="40" t="s">
        <v>36</v>
      </c>
      <c r="AU86" s="30"/>
      <c r="AV86" s="19" t="s">
        <v>34</v>
      </c>
      <c r="AW86" s="16" t="str">
        <f t="shared" si="13"/>
        <v>معلم 81</v>
      </c>
      <c r="AX86" s="15">
        <f t="shared" si="14"/>
        <v>2</v>
      </c>
      <c r="AY86" s="15">
        <f t="shared" si="15"/>
        <v>2</v>
      </c>
      <c r="AZ86" s="15">
        <f t="shared" si="16"/>
        <v>2</v>
      </c>
      <c r="BA86" s="15">
        <f t="shared" si="17"/>
        <v>2</v>
      </c>
      <c r="BB86" s="15">
        <f>SUMPRODUCT(--(AN86:AT86&lt;&gt;""))</f>
        <v>1</v>
      </c>
      <c r="XFD86" s="29"/>
    </row>
    <row r="87" spans="1:54 16384:16384" s="28" customFormat="1" ht="15" customHeight="1" thickBot="1" x14ac:dyDescent="0.25">
      <c r="A87" s="38"/>
      <c r="B87" s="9">
        <f>IF(C87="","",SUBTOTAL(3,$C$6:C87))</f>
        <v>82</v>
      </c>
      <c r="C87" s="76" t="s">
        <v>211</v>
      </c>
      <c r="D87" s="27" t="s">
        <v>71</v>
      </c>
      <c r="E87" s="41" t="s">
        <v>70</v>
      </c>
      <c r="F87" s="17">
        <f t="shared" si="12"/>
        <v>12</v>
      </c>
      <c r="G87" s="37"/>
      <c r="H87" s="33"/>
      <c r="I87" s="32"/>
      <c r="J87" s="21"/>
      <c r="K87" s="21" t="s">
        <v>42</v>
      </c>
      <c r="L87" s="21" t="s">
        <v>44</v>
      </c>
      <c r="M87" s="21"/>
      <c r="N87" s="40"/>
      <c r="O87" s="35"/>
      <c r="P87" s="33"/>
      <c r="Q87" s="32"/>
      <c r="R87" s="21" t="s">
        <v>45</v>
      </c>
      <c r="S87" s="21" t="s">
        <v>43</v>
      </c>
      <c r="T87" s="25" t="s">
        <v>48</v>
      </c>
      <c r="U87" s="32"/>
      <c r="V87" s="40"/>
      <c r="W87" s="30"/>
      <c r="X87" s="21" t="s">
        <v>42</v>
      </c>
      <c r="Y87" s="21" t="s">
        <v>48</v>
      </c>
      <c r="Z87" s="21" t="s">
        <v>46</v>
      </c>
      <c r="AA87" s="32"/>
      <c r="AB87" s="34"/>
      <c r="AC87" s="32"/>
      <c r="AD87" s="40"/>
      <c r="AE87" s="30"/>
      <c r="AF87" s="21" t="s">
        <v>45</v>
      </c>
      <c r="AG87" s="32"/>
      <c r="AH87" s="21" t="s">
        <v>43</v>
      </c>
      <c r="AI87" s="21"/>
      <c r="AJ87" s="21"/>
      <c r="AK87" s="21"/>
      <c r="AL87" s="45"/>
      <c r="AM87" s="30"/>
      <c r="AN87" s="33"/>
      <c r="AO87" s="21"/>
      <c r="AP87" s="21" t="s">
        <v>46</v>
      </c>
      <c r="AQ87" s="21" t="s">
        <v>44</v>
      </c>
      <c r="AR87" s="34"/>
      <c r="AS87" s="32"/>
      <c r="AT87" s="40"/>
      <c r="AU87" s="30"/>
      <c r="AV87" s="19" t="s">
        <v>40</v>
      </c>
      <c r="AW87" s="16" t="str">
        <f t="shared" si="13"/>
        <v>معلم 82</v>
      </c>
      <c r="AX87" s="15">
        <f t="shared" si="14"/>
        <v>2</v>
      </c>
      <c r="AY87" s="15">
        <f t="shared" si="15"/>
        <v>3</v>
      </c>
      <c r="AZ87" s="15">
        <f t="shared" si="16"/>
        <v>3</v>
      </c>
      <c r="BA87" s="15">
        <f t="shared" si="17"/>
        <v>2</v>
      </c>
      <c r="BB87" s="15">
        <f>SUMPRODUCT(--(AN87:AT87&lt;&gt;""))</f>
        <v>2</v>
      </c>
      <c r="XFD87" s="29"/>
    </row>
    <row r="88" spans="1:54 16384:16384" s="28" customFormat="1" ht="15" customHeight="1" thickBot="1" x14ac:dyDescent="0.25">
      <c r="A88" s="38"/>
      <c r="B88" s="9">
        <f>IF(C88="","",SUBTOTAL(3,$C$6:C88))</f>
        <v>83</v>
      </c>
      <c r="C88" s="76" t="s">
        <v>212</v>
      </c>
      <c r="D88" s="27" t="s">
        <v>69</v>
      </c>
      <c r="E88" s="41" t="s">
        <v>67</v>
      </c>
      <c r="F88" s="17">
        <f t="shared" si="12"/>
        <v>9</v>
      </c>
      <c r="G88" s="37"/>
      <c r="H88" s="44" t="s">
        <v>37</v>
      </c>
      <c r="I88" s="32" t="s">
        <v>36</v>
      </c>
      <c r="J88" s="32" t="s">
        <v>48</v>
      </c>
      <c r="K88" s="32" t="s">
        <v>36</v>
      </c>
      <c r="L88" s="32" t="s">
        <v>36</v>
      </c>
      <c r="M88" s="32" t="s">
        <v>36</v>
      </c>
      <c r="N88" s="40" t="s">
        <v>36</v>
      </c>
      <c r="O88" s="35"/>
      <c r="P88" s="33" t="s">
        <v>36</v>
      </c>
      <c r="Q88" s="32"/>
      <c r="R88" s="32" t="s">
        <v>36</v>
      </c>
      <c r="S88" s="32" t="s">
        <v>46</v>
      </c>
      <c r="T88" s="32" t="s">
        <v>43</v>
      </c>
      <c r="U88" s="32" t="s">
        <v>36</v>
      </c>
      <c r="V88" s="40" t="s">
        <v>36</v>
      </c>
      <c r="W88" s="30"/>
      <c r="X88" s="33" t="s">
        <v>43</v>
      </c>
      <c r="Y88" s="32" t="s">
        <v>36</v>
      </c>
      <c r="Z88" s="32"/>
      <c r="AA88" s="32"/>
      <c r="AB88" s="32" t="s">
        <v>36</v>
      </c>
      <c r="AC88" s="32" t="s">
        <v>36</v>
      </c>
      <c r="AD88" s="40" t="s">
        <v>36</v>
      </c>
      <c r="AE88" s="30"/>
      <c r="AF88" s="39"/>
      <c r="AG88" s="31"/>
      <c r="AH88" s="32" t="s">
        <v>36</v>
      </c>
      <c r="AI88" s="32"/>
      <c r="AJ88" s="21" t="s">
        <v>46</v>
      </c>
      <c r="AK88" s="31" t="s">
        <v>37</v>
      </c>
      <c r="AL88" s="40" t="s">
        <v>36</v>
      </c>
      <c r="AM88" s="30"/>
      <c r="AN88" s="33" t="s">
        <v>36</v>
      </c>
      <c r="AO88" s="32" t="s">
        <v>36</v>
      </c>
      <c r="AP88" s="32" t="s">
        <v>36</v>
      </c>
      <c r="AQ88" s="32" t="s">
        <v>36</v>
      </c>
      <c r="AR88" s="31" t="s">
        <v>37</v>
      </c>
      <c r="AS88" s="32" t="s">
        <v>36</v>
      </c>
      <c r="AT88" s="40" t="s">
        <v>48</v>
      </c>
      <c r="AU88" s="30"/>
      <c r="AV88" s="19" t="s">
        <v>34</v>
      </c>
      <c r="AW88" s="16" t="str">
        <f t="shared" si="13"/>
        <v>معلم 83</v>
      </c>
      <c r="AX88" s="15">
        <f t="shared" si="14"/>
        <v>2</v>
      </c>
      <c r="AY88" s="15">
        <f t="shared" si="15"/>
        <v>2</v>
      </c>
      <c r="AZ88" s="15">
        <f t="shared" si="16"/>
        <v>1</v>
      </c>
      <c r="BA88" s="15">
        <f t="shared" si="17"/>
        <v>2</v>
      </c>
      <c r="BB88" s="15">
        <f>SUMPRODUCT(--(AN88:AT88&lt;&gt;""))</f>
        <v>2</v>
      </c>
      <c r="XFD88" s="29"/>
    </row>
    <row r="89" spans="1:54 16384:16384" s="28" customFormat="1" ht="15" customHeight="1" thickBot="1" x14ac:dyDescent="0.25">
      <c r="A89" s="38"/>
      <c r="B89" s="9">
        <f>IF(C89="","",SUBTOTAL(3,$C$6:C89))</f>
        <v>84</v>
      </c>
      <c r="C89" s="76" t="s">
        <v>213</v>
      </c>
      <c r="D89" s="27" t="s">
        <v>68</v>
      </c>
      <c r="E89" s="41" t="s">
        <v>67</v>
      </c>
      <c r="F89" s="17">
        <f t="shared" si="12"/>
        <v>9</v>
      </c>
      <c r="G89" s="37"/>
      <c r="H89" s="33" t="s">
        <v>36</v>
      </c>
      <c r="I89" s="32" t="s">
        <v>36</v>
      </c>
      <c r="J89" s="32" t="s">
        <v>36</v>
      </c>
      <c r="K89" s="32" t="s">
        <v>36</v>
      </c>
      <c r="L89" s="32" t="s">
        <v>36</v>
      </c>
      <c r="M89" s="21" t="s">
        <v>45</v>
      </c>
      <c r="N89" s="40" t="s">
        <v>36</v>
      </c>
      <c r="O89" s="35"/>
      <c r="P89" s="33" t="s">
        <v>36</v>
      </c>
      <c r="Q89" s="32" t="s">
        <v>36</v>
      </c>
      <c r="R89" s="32" t="s">
        <v>42</v>
      </c>
      <c r="S89" s="34" t="s">
        <v>35</v>
      </c>
      <c r="T89" s="32" t="s">
        <v>36</v>
      </c>
      <c r="U89" s="32"/>
      <c r="V89" s="40" t="s">
        <v>36</v>
      </c>
      <c r="W89" s="30"/>
      <c r="X89" s="33" t="s">
        <v>36</v>
      </c>
      <c r="Y89" s="32" t="s">
        <v>36</v>
      </c>
      <c r="Z89" s="32" t="s">
        <v>36</v>
      </c>
      <c r="AA89" s="32" t="s">
        <v>36</v>
      </c>
      <c r="AB89" s="32" t="s">
        <v>45</v>
      </c>
      <c r="AC89" s="32" t="s">
        <v>44</v>
      </c>
      <c r="AD89" s="40" t="s">
        <v>36</v>
      </c>
      <c r="AE89" s="30"/>
      <c r="AF89" s="33" t="s">
        <v>36</v>
      </c>
      <c r="AG89" s="32" t="s">
        <v>36</v>
      </c>
      <c r="AH89" s="32" t="s">
        <v>44</v>
      </c>
      <c r="AI89" s="34" t="s">
        <v>35</v>
      </c>
      <c r="AJ89" s="32" t="s">
        <v>36</v>
      </c>
      <c r="AK89" s="32" t="s">
        <v>36</v>
      </c>
      <c r="AL89" s="40" t="s">
        <v>36</v>
      </c>
      <c r="AM89" s="30"/>
      <c r="AN89" s="33" t="s">
        <v>36</v>
      </c>
      <c r="AO89" s="32" t="s">
        <v>36</v>
      </c>
      <c r="AP89" s="32" t="s">
        <v>36</v>
      </c>
      <c r="AQ89" s="32" t="s">
        <v>36</v>
      </c>
      <c r="AR89" s="32" t="s">
        <v>36</v>
      </c>
      <c r="AS89" s="34" t="s">
        <v>35</v>
      </c>
      <c r="AT89" s="40" t="s">
        <v>42</v>
      </c>
      <c r="AU89" s="30"/>
      <c r="AV89" s="19" t="s">
        <v>34</v>
      </c>
      <c r="AW89" s="16" t="str">
        <f t="shared" si="13"/>
        <v>معلم 84</v>
      </c>
      <c r="AX89" s="15">
        <f t="shared" si="14"/>
        <v>1</v>
      </c>
      <c r="AY89" s="15">
        <f t="shared" si="15"/>
        <v>2</v>
      </c>
      <c r="AZ89" s="15">
        <f t="shared" si="16"/>
        <v>2</v>
      </c>
      <c r="BA89" s="15">
        <f t="shared" si="17"/>
        <v>2</v>
      </c>
      <c r="BB89" s="15">
        <f>SUMPRODUCT(--(AN89:AT89&lt;&gt;""))</f>
        <v>2</v>
      </c>
      <c r="XFD89" s="29"/>
    </row>
    <row r="90" spans="1:54 16384:16384" s="28" customFormat="1" ht="15" customHeight="1" thickBot="1" x14ac:dyDescent="0.25">
      <c r="A90" s="38"/>
      <c r="B90" s="9">
        <f>IF(C90="","",SUBTOTAL(3,$C$6:C90))</f>
        <v>85</v>
      </c>
      <c r="C90" s="76" t="s">
        <v>214</v>
      </c>
      <c r="D90" s="27" t="s">
        <v>66</v>
      </c>
      <c r="E90" s="41" t="s">
        <v>67</v>
      </c>
      <c r="F90" s="17">
        <f t="shared" si="12"/>
        <v>6</v>
      </c>
      <c r="G90" s="37"/>
      <c r="H90" s="33"/>
      <c r="I90" s="32"/>
      <c r="J90" s="32"/>
      <c r="K90" s="32" t="s">
        <v>46</v>
      </c>
      <c r="L90" s="32"/>
      <c r="M90" s="21"/>
      <c r="N90" s="40"/>
      <c r="O90" s="35"/>
      <c r="P90" s="33"/>
      <c r="Q90" s="32"/>
      <c r="R90" s="32" t="s">
        <v>42</v>
      </c>
      <c r="S90" s="34"/>
      <c r="T90" s="32"/>
      <c r="U90" s="32"/>
      <c r="V90" s="40"/>
      <c r="W90" s="30"/>
      <c r="X90" s="33"/>
      <c r="Y90" s="32"/>
      <c r="Z90" s="32"/>
      <c r="AA90" s="32"/>
      <c r="AB90" s="32" t="s">
        <v>42</v>
      </c>
      <c r="AC90" s="32"/>
      <c r="AD90" s="40"/>
      <c r="AE90" s="30"/>
      <c r="AF90" s="33"/>
      <c r="AG90" s="32"/>
      <c r="AH90" s="32"/>
      <c r="AI90" s="34"/>
      <c r="AJ90" s="32"/>
      <c r="AK90" s="32" t="s">
        <v>48</v>
      </c>
      <c r="AL90" s="40"/>
      <c r="AM90" s="30"/>
      <c r="AN90" s="33"/>
      <c r="AO90" s="32"/>
      <c r="AP90" s="32"/>
      <c r="AQ90" s="32"/>
      <c r="AR90" s="32"/>
      <c r="AS90" s="34" t="s">
        <v>46</v>
      </c>
      <c r="AT90" s="40" t="s">
        <v>48</v>
      </c>
      <c r="AU90" s="30"/>
      <c r="AV90" s="19" t="s">
        <v>40</v>
      </c>
      <c r="AW90" s="16" t="str">
        <f t="shared" si="13"/>
        <v>معلم 85</v>
      </c>
      <c r="AX90" s="15">
        <f t="shared" si="14"/>
        <v>1</v>
      </c>
      <c r="AY90" s="15">
        <f t="shared" si="15"/>
        <v>1</v>
      </c>
      <c r="AZ90" s="15">
        <f t="shared" si="16"/>
        <v>1</v>
      </c>
      <c r="BA90" s="15">
        <f t="shared" si="17"/>
        <v>1</v>
      </c>
      <c r="BB90" s="15">
        <f>SUMPRODUCT(--(AN90:AT90&lt;&gt;""))</f>
        <v>2</v>
      </c>
      <c r="XFD90" s="29"/>
    </row>
    <row r="91" spans="1:54 16384:16384" s="28" customFormat="1" ht="15" customHeight="1" thickBot="1" x14ac:dyDescent="0.25">
      <c r="A91" s="38"/>
      <c r="B91" s="9">
        <f>IF(C91="","",SUBTOTAL(3,$C$6:C91))</f>
        <v>86</v>
      </c>
      <c r="C91" s="76" t="s">
        <v>215</v>
      </c>
      <c r="D91" s="27" t="s">
        <v>62</v>
      </c>
      <c r="E91" s="41" t="s">
        <v>67</v>
      </c>
      <c r="F91" s="17">
        <f t="shared" si="12"/>
        <v>6</v>
      </c>
      <c r="G91" s="37"/>
      <c r="H91" s="33"/>
      <c r="I91" s="32"/>
      <c r="J91" s="32"/>
      <c r="K91" s="21"/>
      <c r="L91" s="21" t="s">
        <v>45</v>
      </c>
      <c r="M91" s="21"/>
      <c r="N91" s="40"/>
      <c r="O91" s="35"/>
      <c r="P91" s="33"/>
      <c r="Q91" s="32"/>
      <c r="R91" s="21"/>
      <c r="S91" s="21" t="s">
        <v>44</v>
      </c>
      <c r="T91" s="21" t="s">
        <v>45</v>
      </c>
      <c r="U91" s="32"/>
      <c r="V91" s="40"/>
      <c r="W91" s="30"/>
      <c r="X91" s="33"/>
      <c r="Y91" s="32"/>
      <c r="Z91" s="32"/>
      <c r="AA91" s="21"/>
      <c r="AB91" s="21"/>
      <c r="AC91" s="32" t="s">
        <v>43</v>
      </c>
      <c r="AD91" s="40"/>
      <c r="AE91" s="30"/>
      <c r="AF91" s="33"/>
      <c r="AG91" s="32"/>
      <c r="AH91" s="32"/>
      <c r="AI91" s="34"/>
      <c r="AJ91" s="32"/>
      <c r="AK91" s="21"/>
      <c r="AL91" s="20" t="s">
        <v>44</v>
      </c>
      <c r="AM91" s="30"/>
      <c r="AN91" s="33"/>
      <c r="AO91" s="32"/>
      <c r="AP91" s="32"/>
      <c r="AQ91" s="32"/>
      <c r="AR91" s="21" t="s">
        <v>43</v>
      </c>
      <c r="AS91" s="21"/>
      <c r="AT91" s="20"/>
      <c r="AU91" s="30"/>
      <c r="AV91" s="19" t="s">
        <v>40</v>
      </c>
      <c r="AW91" s="16" t="str">
        <f t="shared" si="13"/>
        <v>معلم 86</v>
      </c>
      <c r="AX91" s="15">
        <f t="shared" si="14"/>
        <v>1</v>
      </c>
      <c r="AY91" s="15">
        <f t="shared" si="15"/>
        <v>2</v>
      </c>
      <c r="AZ91" s="15">
        <f t="shared" si="16"/>
        <v>1</v>
      </c>
      <c r="BA91" s="15">
        <f t="shared" si="17"/>
        <v>1</v>
      </c>
      <c r="BB91" s="15">
        <f>SUMPRODUCT(--(AN91:AT91&lt;&gt;""))</f>
        <v>1</v>
      </c>
      <c r="XFD91" s="29"/>
    </row>
    <row r="92" spans="1:54 16384:16384" s="28" customFormat="1" ht="15" customHeight="1" thickBot="1" x14ac:dyDescent="0.25">
      <c r="A92" s="38"/>
      <c r="B92" s="9">
        <f>IF(C92="","",SUBTOTAL(3,$C$6:C92))</f>
        <v>87</v>
      </c>
      <c r="C92" s="76" t="s">
        <v>216</v>
      </c>
      <c r="D92" s="27" t="s">
        <v>66</v>
      </c>
      <c r="E92" s="41" t="s">
        <v>65</v>
      </c>
      <c r="F92" s="17">
        <f t="shared" si="12"/>
        <v>6</v>
      </c>
      <c r="G92" s="37"/>
      <c r="H92" s="33" t="s">
        <v>36</v>
      </c>
      <c r="I92" s="32" t="s">
        <v>36</v>
      </c>
      <c r="J92" s="21"/>
      <c r="K92" s="21" t="s">
        <v>48</v>
      </c>
      <c r="L92" s="32"/>
      <c r="M92" s="32" t="s">
        <v>36</v>
      </c>
      <c r="N92" s="34"/>
      <c r="O92" s="35"/>
      <c r="P92" s="33" t="s">
        <v>36</v>
      </c>
      <c r="Q92" s="32" t="s">
        <v>36</v>
      </c>
      <c r="R92" s="32" t="s">
        <v>36</v>
      </c>
      <c r="S92" s="32" t="s">
        <v>36</v>
      </c>
      <c r="T92" s="39" t="s">
        <v>45</v>
      </c>
      <c r="U92" s="32" t="s">
        <v>36</v>
      </c>
      <c r="V92" s="31"/>
      <c r="W92" s="30"/>
      <c r="X92" s="34"/>
      <c r="Y92" s="32" t="s">
        <v>36</v>
      </c>
      <c r="Z92" s="32" t="s">
        <v>36</v>
      </c>
      <c r="AA92" s="32" t="s">
        <v>36</v>
      </c>
      <c r="AB92" s="21" t="s">
        <v>46</v>
      </c>
      <c r="AC92" s="32"/>
      <c r="AD92" s="40" t="s">
        <v>36</v>
      </c>
      <c r="AE92" s="30"/>
      <c r="AF92" s="33" t="s">
        <v>36</v>
      </c>
      <c r="AG92" s="32" t="s">
        <v>36</v>
      </c>
      <c r="AH92" s="32" t="s">
        <v>36</v>
      </c>
      <c r="AI92" s="31"/>
      <c r="AJ92" s="32" t="s">
        <v>36</v>
      </c>
      <c r="AK92" s="21"/>
      <c r="AL92" s="40" t="s">
        <v>42</v>
      </c>
      <c r="AM92" s="30"/>
      <c r="AN92" s="21" t="s">
        <v>44</v>
      </c>
      <c r="AO92" s="32" t="s">
        <v>36</v>
      </c>
      <c r="AP92" s="21" t="s">
        <v>43</v>
      </c>
      <c r="AQ92" s="21"/>
      <c r="AR92" s="32" t="s">
        <v>36</v>
      </c>
      <c r="AS92" s="32" t="s">
        <v>36</v>
      </c>
      <c r="AT92" s="40" t="s">
        <v>36</v>
      </c>
      <c r="AU92" s="30"/>
      <c r="AV92" s="19" t="s">
        <v>34</v>
      </c>
      <c r="AW92" s="16" t="str">
        <f t="shared" si="13"/>
        <v>معلم 87</v>
      </c>
      <c r="AX92" s="15">
        <f t="shared" si="14"/>
        <v>1</v>
      </c>
      <c r="AY92" s="15">
        <f t="shared" si="15"/>
        <v>1</v>
      </c>
      <c r="AZ92" s="15">
        <f t="shared" si="16"/>
        <v>1</v>
      </c>
      <c r="BA92" s="15">
        <f t="shared" si="17"/>
        <v>1</v>
      </c>
      <c r="BB92" s="15">
        <f>SUMPRODUCT(--(AN92:AT92&lt;&gt;""))</f>
        <v>2</v>
      </c>
      <c r="XFD92" s="29"/>
    </row>
    <row r="93" spans="1:54 16384:16384" s="28" customFormat="1" ht="15" customHeight="1" thickBot="1" x14ac:dyDescent="0.25">
      <c r="A93" s="38"/>
      <c r="B93" s="9">
        <f>IF(C93="","",SUBTOTAL(3,$C$6:C93))</f>
        <v>88</v>
      </c>
      <c r="C93" s="76" t="s">
        <v>217</v>
      </c>
      <c r="D93" s="27" t="s">
        <v>62</v>
      </c>
      <c r="E93" s="41" t="s">
        <v>65</v>
      </c>
      <c r="F93" s="17">
        <f t="shared" si="12"/>
        <v>6</v>
      </c>
      <c r="G93" s="37"/>
      <c r="H93" s="33"/>
      <c r="I93" s="32"/>
      <c r="J93" s="21"/>
      <c r="K93" s="39" t="s">
        <v>44</v>
      </c>
      <c r="L93" s="32"/>
      <c r="M93" s="32"/>
      <c r="N93" s="40"/>
      <c r="O93" s="35"/>
      <c r="P93" s="33"/>
      <c r="Q93" s="32"/>
      <c r="R93" s="32"/>
      <c r="S93" s="32"/>
      <c r="T93" s="21" t="s">
        <v>46</v>
      </c>
      <c r="U93" s="21" t="s">
        <v>43</v>
      </c>
      <c r="V93" s="40"/>
      <c r="W93" s="30"/>
      <c r="X93" s="33"/>
      <c r="Y93" s="32"/>
      <c r="Z93" s="32"/>
      <c r="AA93" s="32"/>
      <c r="AB93" s="21" t="s">
        <v>45</v>
      </c>
      <c r="AC93" s="32"/>
      <c r="AD93" s="40"/>
      <c r="AE93" s="30"/>
      <c r="AF93" s="33"/>
      <c r="AG93" s="32"/>
      <c r="AH93" s="32"/>
      <c r="AI93" s="32"/>
      <c r="AJ93" s="32"/>
      <c r="AK93" s="21"/>
      <c r="AL93" s="20" t="s">
        <v>48</v>
      </c>
      <c r="AM93" s="30"/>
      <c r="AN93" s="33"/>
      <c r="AO93" s="32"/>
      <c r="AP93" s="21" t="s">
        <v>42</v>
      </c>
      <c r="AQ93" s="21"/>
      <c r="AR93" s="21"/>
      <c r="AS93" s="32"/>
      <c r="AT93" s="40"/>
      <c r="AU93" s="30"/>
      <c r="AV93" s="19" t="s">
        <v>40</v>
      </c>
      <c r="AW93" s="16" t="str">
        <f t="shared" si="13"/>
        <v>معلم 88</v>
      </c>
      <c r="AX93" s="15">
        <f t="shared" si="14"/>
        <v>1</v>
      </c>
      <c r="AY93" s="15">
        <f t="shared" si="15"/>
        <v>2</v>
      </c>
      <c r="AZ93" s="15">
        <f t="shared" si="16"/>
        <v>1</v>
      </c>
      <c r="BA93" s="15">
        <f t="shared" si="17"/>
        <v>1</v>
      </c>
      <c r="BB93" s="15">
        <f>SUMPRODUCT(--(AN93:AT93&lt;&gt;""))</f>
        <v>1</v>
      </c>
      <c r="XFD93" s="29"/>
    </row>
    <row r="94" spans="1:54 16384:16384" s="28" customFormat="1" ht="15" customHeight="1" thickBot="1" x14ac:dyDescent="0.25">
      <c r="A94" s="38"/>
      <c r="B94" s="9">
        <f>IF(C94="","",SUBTOTAL(3,$C$6:C94))</f>
        <v>89</v>
      </c>
      <c r="C94" s="76" t="s">
        <v>218</v>
      </c>
      <c r="D94" s="27" t="s">
        <v>39</v>
      </c>
      <c r="E94" s="41" t="s">
        <v>64</v>
      </c>
      <c r="F94" s="17">
        <f t="shared" si="12"/>
        <v>4</v>
      </c>
      <c r="G94" s="37"/>
      <c r="H94" s="33" t="s">
        <v>36</v>
      </c>
      <c r="I94" s="32" t="s">
        <v>36</v>
      </c>
      <c r="J94" s="32" t="s">
        <v>36</v>
      </c>
      <c r="K94" s="32" t="s">
        <v>36</v>
      </c>
      <c r="L94" s="32" t="s">
        <v>36</v>
      </c>
      <c r="M94" s="32" t="s">
        <v>36</v>
      </c>
      <c r="N94" s="45" t="s">
        <v>35</v>
      </c>
      <c r="O94" s="35"/>
      <c r="P94" s="33" t="s">
        <v>36</v>
      </c>
      <c r="Q94" s="32" t="s">
        <v>36</v>
      </c>
      <c r="R94" s="32" t="s">
        <v>36</v>
      </c>
      <c r="S94" s="32" t="s">
        <v>36</v>
      </c>
      <c r="T94" s="32" t="s">
        <v>36</v>
      </c>
      <c r="U94" s="32" t="s">
        <v>36</v>
      </c>
      <c r="V94" s="42" t="s">
        <v>37</v>
      </c>
      <c r="W94" s="30"/>
      <c r="X94" s="43" t="s">
        <v>35</v>
      </c>
      <c r="Y94" s="32" t="s">
        <v>36</v>
      </c>
      <c r="Z94" s="32" t="s">
        <v>36</v>
      </c>
      <c r="AA94" s="32" t="s">
        <v>36</v>
      </c>
      <c r="AB94" s="32" t="s">
        <v>36</v>
      </c>
      <c r="AC94" s="32" t="s">
        <v>36</v>
      </c>
      <c r="AD94" s="40" t="s">
        <v>36</v>
      </c>
      <c r="AE94" s="30"/>
      <c r="AF94" s="33" t="s">
        <v>36</v>
      </c>
      <c r="AG94" s="32" t="s">
        <v>36</v>
      </c>
      <c r="AH94" s="46"/>
      <c r="AI94" s="31" t="s">
        <v>37</v>
      </c>
      <c r="AJ94" s="32" t="s">
        <v>36</v>
      </c>
      <c r="AK94" s="32" t="s">
        <v>36</v>
      </c>
      <c r="AL94" s="40" t="s">
        <v>36</v>
      </c>
      <c r="AM94" s="30"/>
      <c r="AN94" s="33" t="s">
        <v>36</v>
      </c>
      <c r="AO94" s="32" t="s">
        <v>36</v>
      </c>
      <c r="AP94" s="32" t="s">
        <v>36</v>
      </c>
      <c r="AQ94" s="32" t="s">
        <v>36</v>
      </c>
      <c r="AR94" s="32" t="s">
        <v>36</v>
      </c>
      <c r="AS94" s="32" t="s">
        <v>36</v>
      </c>
      <c r="AT94" s="40" t="s">
        <v>36</v>
      </c>
      <c r="AU94" s="30"/>
      <c r="AV94" s="19" t="s">
        <v>34</v>
      </c>
      <c r="AW94" s="16" t="str">
        <f t="shared" si="13"/>
        <v>معلم 89</v>
      </c>
      <c r="AX94" s="15">
        <f t="shared" si="14"/>
        <v>1</v>
      </c>
      <c r="AY94" s="15">
        <f t="shared" si="15"/>
        <v>1</v>
      </c>
      <c r="AZ94" s="15">
        <f t="shared" si="16"/>
        <v>1</v>
      </c>
      <c r="BA94" s="15">
        <f t="shared" si="17"/>
        <v>1</v>
      </c>
      <c r="BB94" s="15">
        <f>SUMPRODUCT(--(AN94:AT94&lt;&gt;""))</f>
        <v>0</v>
      </c>
      <c r="XFD94" s="29"/>
    </row>
    <row r="95" spans="1:54 16384:16384" s="28" customFormat="1" ht="15" customHeight="1" thickBot="1" x14ac:dyDescent="0.25">
      <c r="A95" s="38"/>
      <c r="B95" s="9">
        <f>IF(C95="","",SUBTOTAL(3,$C$6:C95))</f>
        <v>90</v>
      </c>
      <c r="C95" s="76" t="s">
        <v>219</v>
      </c>
      <c r="D95" s="27" t="s">
        <v>39</v>
      </c>
      <c r="E95" s="41" t="s">
        <v>38</v>
      </c>
      <c r="F95" s="17">
        <f t="shared" si="12"/>
        <v>4</v>
      </c>
      <c r="G95" s="37"/>
      <c r="H95" s="33" t="s">
        <v>36</v>
      </c>
      <c r="I95" s="32" t="s">
        <v>36</v>
      </c>
      <c r="J95" s="32" t="s">
        <v>36</v>
      </c>
      <c r="K95" s="46"/>
      <c r="L95" s="46"/>
      <c r="M95" s="32" t="s">
        <v>36</v>
      </c>
      <c r="N95" s="40" t="s">
        <v>36</v>
      </c>
      <c r="O95" s="35"/>
      <c r="P95" s="33" t="s">
        <v>36</v>
      </c>
      <c r="Q95" s="32"/>
      <c r="R95" s="32"/>
      <c r="S95" s="31"/>
      <c r="T95" s="32" t="s">
        <v>36</v>
      </c>
      <c r="U95" s="31" t="s">
        <v>37</v>
      </c>
      <c r="V95" s="34" t="s">
        <v>35</v>
      </c>
      <c r="W95" s="30"/>
      <c r="X95" s="33" t="s">
        <v>36</v>
      </c>
      <c r="Y95" s="32" t="s">
        <v>36</v>
      </c>
      <c r="Z95" s="32" t="s">
        <v>36</v>
      </c>
      <c r="AA95" s="32" t="s">
        <v>36</v>
      </c>
      <c r="AB95" s="32" t="s">
        <v>36</v>
      </c>
      <c r="AC95" s="32" t="s">
        <v>36</v>
      </c>
      <c r="AD95" s="42" t="s">
        <v>37</v>
      </c>
      <c r="AE95" s="30"/>
      <c r="AF95" s="34" t="s">
        <v>35</v>
      </c>
      <c r="AG95" s="32" t="s">
        <v>36</v>
      </c>
      <c r="AI95" s="32" t="s">
        <v>36</v>
      </c>
      <c r="AJ95" s="32" t="s">
        <v>36</v>
      </c>
      <c r="AK95" s="32" t="s">
        <v>36</v>
      </c>
      <c r="AL95" s="40" t="s">
        <v>36</v>
      </c>
      <c r="AM95" s="30"/>
      <c r="AN95" s="33" t="s">
        <v>36</v>
      </c>
      <c r="AO95" s="32" t="s">
        <v>36</v>
      </c>
      <c r="AP95" s="32" t="s">
        <v>36</v>
      </c>
      <c r="AQ95" s="32" t="s">
        <v>36</v>
      </c>
      <c r="AR95" s="32" t="s">
        <v>36</v>
      </c>
      <c r="AS95" s="32" t="s">
        <v>36</v>
      </c>
      <c r="AT95" s="45"/>
      <c r="AU95" s="30"/>
      <c r="AV95" s="19" t="s">
        <v>34</v>
      </c>
      <c r="AW95" s="16" t="str">
        <f t="shared" si="13"/>
        <v>معلم 90</v>
      </c>
      <c r="AX95" s="15">
        <f t="shared" si="14"/>
        <v>0</v>
      </c>
      <c r="AY95" s="15">
        <f t="shared" si="15"/>
        <v>2</v>
      </c>
      <c r="AZ95" s="15">
        <f t="shared" si="16"/>
        <v>1</v>
      </c>
      <c r="BA95" s="15">
        <f t="shared" si="17"/>
        <v>1</v>
      </c>
      <c r="BB95" s="15">
        <f>SUMPRODUCT(--(AN95:AT95&lt;&gt;""))</f>
        <v>0</v>
      </c>
      <c r="XFD95" s="29"/>
    </row>
    <row r="96" spans="1:54 16384:16384" s="28" customFormat="1" ht="15" customHeight="1" thickBot="1" x14ac:dyDescent="0.25">
      <c r="A96" s="38"/>
      <c r="B96" s="9">
        <f>IF(C96="","",SUBTOTAL(3,$C$6:C96))</f>
        <v>91</v>
      </c>
      <c r="C96" s="76" t="s">
        <v>220</v>
      </c>
      <c r="D96" s="27" t="s">
        <v>39</v>
      </c>
      <c r="E96" s="41" t="s">
        <v>63</v>
      </c>
      <c r="F96" s="17">
        <f t="shared" si="12"/>
        <v>5</v>
      </c>
      <c r="G96" s="37"/>
      <c r="H96" s="33" t="s">
        <v>36</v>
      </c>
      <c r="I96" s="32"/>
      <c r="J96" s="31"/>
      <c r="K96" s="34"/>
      <c r="L96" s="31" t="s">
        <v>37</v>
      </c>
      <c r="M96" s="32" t="s">
        <v>36</v>
      </c>
      <c r="N96" s="40" t="s">
        <v>36</v>
      </c>
      <c r="O96" s="35"/>
      <c r="P96" s="34" t="s">
        <v>35</v>
      </c>
      <c r="Q96" s="32" t="s">
        <v>36</v>
      </c>
      <c r="R96" s="34"/>
      <c r="S96" s="36"/>
      <c r="T96" s="32" t="s">
        <v>36</v>
      </c>
      <c r="U96" s="31"/>
      <c r="V96" s="40" t="s">
        <v>36</v>
      </c>
      <c r="W96" s="30"/>
      <c r="X96" s="33" t="s">
        <v>36</v>
      </c>
      <c r="Y96" s="32" t="s">
        <v>36</v>
      </c>
      <c r="Z96" s="32" t="s">
        <v>36</v>
      </c>
      <c r="AA96" s="32" t="s">
        <v>36</v>
      </c>
      <c r="AB96" s="32" t="s">
        <v>36</v>
      </c>
      <c r="AC96" s="32" t="s">
        <v>36</v>
      </c>
      <c r="AD96" s="45" t="s">
        <v>35</v>
      </c>
      <c r="AE96" s="30"/>
      <c r="AF96" s="44"/>
      <c r="AG96" s="32" t="s">
        <v>36</v>
      </c>
      <c r="AH96" s="32" t="s">
        <v>36</v>
      </c>
      <c r="AI96" s="32" t="s">
        <v>36</v>
      </c>
      <c r="AJ96" s="31" t="s">
        <v>37</v>
      </c>
      <c r="AK96" s="32" t="s">
        <v>36</v>
      </c>
      <c r="AL96" s="40" t="s">
        <v>36</v>
      </c>
      <c r="AM96" s="30"/>
      <c r="AN96" s="43" t="s">
        <v>35</v>
      </c>
      <c r="AO96" s="32" t="s">
        <v>36</v>
      </c>
      <c r="AP96" s="32" t="s">
        <v>36</v>
      </c>
      <c r="AQ96" s="32" t="s">
        <v>36</v>
      </c>
      <c r="AR96" s="32" t="s">
        <v>36</v>
      </c>
      <c r="AS96" s="32" t="s">
        <v>36</v>
      </c>
      <c r="AT96" s="40" t="s">
        <v>36</v>
      </c>
      <c r="AU96" s="30"/>
      <c r="AV96" s="19" t="s">
        <v>34</v>
      </c>
      <c r="AW96" s="16" t="str">
        <f t="shared" si="13"/>
        <v>معلم 91</v>
      </c>
      <c r="AX96" s="15">
        <f t="shared" si="14"/>
        <v>1</v>
      </c>
      <c r="AY96" s="15">
        <f t="shared" si="15"/>
        <v>1</v>
      </c>
      <c r="AZ96" s="15">
        <f t="shared" si="16"/>
        <v>1</v>
      </c>
      <c r="BA96" s="15">
        <f t="shared" si="17"/>
        <v>1</v>
      </c>
      <c r="BB96" s="15">
        <f>SUMPRODUCT(--(AN96:AT96&lt;&gt;""))</f>
        <v>1</v>
      </c>
      <c r="XFD96" s="29"/>
    </row>
    <row r="97" spans="1:54 16384:16384" s="28" customFormat="1" ht="15" customHeight="1" thickBot="1" x14ac:dyDescent="0.25">
      <c r="A97" s="38"/>
      <c r="B97" s="9">
        <f>IF(C97="","",SUBTOTAL(3,$C$6:C97))</f>
        <v>92</v>
      </c>
      <c r="C97" s="76" t="s">
        <v>221</v>
      </c>
      <c r="D97" s="27" t="s">
        <v>62</v>
      </c>
      <c r="E97" s="41" t="s">
        <v>61</v>
      </c>
      <c r="F97" s="17">
        <f t="shared" si="12"/>
        <v>6</v>
      </c>
      <c r="G97" s="37"/>
      <c r="H97" s="33" t="s">
        <v>36</v>
      </c>
      <c r="I97" s="32" t="s">
        <v>36</v>
      </c>
      <c r="J97" s="32" t="s">
        <v>36</v>
      </c>
      <c r="K97" s="32" t="s">
        <v>36</v>
      </c>
      <c r="L97" s="32" t="s">
        <v>36</v>
      </c>
      <c r="M97" s="32" t="s">
        <v>36</v>
      </c>
      <c r="N97" s="40" t="s">
        <v>45</v>
      </c>
      <c r="O97" s="35"/>
      <c r="P97" s="33" t="s">
        <v>36</v>
      </c>
      <c r="Q97" s="32" t="s">
        <v>36</v>
      </c>
      <c r="R97" s="32" t="s">
        <v>36</v>
      </c>
      <c r="S97" s="32" t="s">
        <v>36</v>
      </c>
      <c r="T97" s="21" t="s">
        <v>42</v>
      </c>
      <c r="U97" s="32" t="s">
        <v>36</v>
      </c>
      <c r="V97" s="21" t="s">
        <v>48</v>
      </c>
      <c r="W97" s="30"/>
      <c r="X97" s="33" t="s">
        <v>36</v>
      </c>
      <c r="Y97" s="32" t="s">
        <v>36</v>
      </c>
      <c r="Z97" s="32" t="s">
        <v>36</v>
      </c>
      <c r="AA97" s="32" t="s">
        <v>36</v>
      </c>
      <c r="AB97" s="32" t="s">
        <v>36</v>
      </c>
      <c r="AC97" s="32" t="s">
        <v>36</v>
      </c>
      <c r="AD97" s="40" t="s">
        <v>46</v>
      </c>
      <c r="AE97" s="30"/>
      <c r="AF97" s="33" t="s">
        <v>36</v>
      </c>
      <c r="AG97" s="32" t="s">
        <v>36</v>
      </c>
      <c r="AH97" s="32" t="s">
        <v>36</v>
      </c>
      <c r="AI97" s="32" t="s">
        <v>36</v>
      </c>
      <c r="AJ97" s="32" t="s">
        <v>36</v>
      </c>
      <c r="AK97" s="32" t="s">
        <v>36</v>
      </c>
      <c r="AL97" s="40" t="s">
        <v>44</v>
      </c>
      <c r="AM97" s="30"/>
      <c r="AN97" s="33" t="s">
        <v>36</v>
      </c>
      <c r="AO97" s="32" t="s">
        <v>36</v>
      </c>
      <c r="AP97" s="32" t="s">
        <v>36</v>
      </c>
      <c r="AQ97" s="32" t="s">
        <v>36</v>
      </c>
      <c r="AR97" s="32" t="s">
        <v>43</v>
      </c>
      <c r="AS97" s="32"/>
      <c r="AT97" s="42"/>
      <c r="AU97" s="30"/>
      <c r="AV97" s="19" t="s">
        <v>34</v>
      </c>
      <c r="AW97" s="16" t="str">
        <f t="shared" si="13"/>
        <v>معلم 92</v>
      </c>
      <c r="AX97" s="15">
        <f t="shared" si="14"/>
        <v>1</v>
      </c>
      <c r="AY97" s="15">
        <f t="shared" si="15"/>
        <v>2</v>
      </c>
      <c r="AZ97" s="15">
        <f t="shared" si="16"/>
        <v>1</v>
      </c>
      <c r="BA97" s="15">
        <f t="shared" si="17"/>
        <v>1</v>
      </c>
      <c r="BB97" s="15">
        <f>SUMPRODUCT(--(AN97:AT97&lt;&gt;""))</f>
        <v>1</v>
      </c>
      <c r="XFD97" s="29"/>
    </row>
    <row r="98" spans="1:54 16384:16384" s="28" customFormat="1" ht="15" customHeight="1" thickBot="1" x14ac:dyDescent="0.25">
      <c r="A98" s="38"/>
      <c r="B98" s="9">
        <f>IF(C98="","",SUBTOTAL(3,$C$6:C98))</f>
        <v>93</v>
      </c>
      <c r="C98" s="76" t="s">
        <v>222</v>
      </c>
      <c r="D98" s="27" t="s">
        <v>62</v>
      </c>
      <c r="E98" s="41" t="s">
        <v>61</v>
      </c>
      <c r="F98" s="17">
        <f t="shared" si="12"/>
        <v>6</v>
      </c>
      <c r="G98" s="37"/>
      <c r="H98" s="33"/>
      <c r="I98" s="32"/>
      <c r="J98" s="32"/>
      <c r="K98" s="32"/>
      <c r="L98" s="32"/>
      <c r="M98" s="32"/>
      <c r="N98" s="20" t="s">
        <v>42</v>
      </c>
      <c r="O98" s="35"/>
      <c r="P98" s="33"/>
      <c r="Q98" s="32"/>
      <c r="R98" s="32"/>
      <c r="S98" s="32"/>
      <c r="T98" s="21"/>
      <c r="U98" s="32"/>
      <c r="V98" s="20" t="s">
        <v>48</v>
      </c>
      <c r="W98" s="30"/>
      <c r="X98" s="33"/>
      <c r="Y98" s="32"/>
      <c r="Z98" s="32"/>
      <c r="AA98" s="32"/>
      <c r="AB98" s="32"/>
      <c r="AC98" s="32"/>
      <c r="AD98" s="20" t="s">
        <v>43</v>
      </c>
      <c r="AE98" s="30"/>
      <c r="AF98" s="33"/>
      <c r="AG98" s="32"/>
      <c r="AH98" s="32"/>
      <c r="AI98" s="32"/>
      <c r="AJ98" s="21" t="s">
        <v>44</v>
      </c>
      <c r="AK98" s="21" t="s">
        <v>46</v>
      </c>
      <c r="AL98" s="20"/>
      <c r="AM98" s="30"/>
      <c r="AN98" s="33"/>
      <c r="AO98" s="32"/>
      <c r="AP98" s="32"/>
      <c r="AQ98" s="32"/>
      <c r="AR98" s="32"/>
      <c r="AS98" s="32"/>
      <c r="AT98" s="20" t="s">
        <v>45</v>
      </c>
      <c r="AU98" s="30"/>
      <c r="AV98" s="19" t="s">
        <v>40</v>
      </c>
      <c r="AW98" s="16" t="str">
        <f t="shared" si="13"/>
        <v>معلم 93</v>
      </c>
      <c r="AX98" s="15">
        <f t="shared" si="14"/>
        <v>1</v>
      </c>
      <c r="AY98" s="15">
        <f t="shared" si="15"/>
        <v>1</v>
      </c>
      <c r="AZ98" s="15">
        <f t="shared" si="16"/>
        <v>1</v>
      </c>
      <c r="BA98" s="15">
        <f t="shared" si="17"/>
        <v>2</v>
      </c>
      <c r="BB98" s="15">
        <f>SUMPRODUCT(--(AN98:AT98&lt;&gt;""))</f>
        <v>1</v>
      </c>
      <c r="XFD98" s="29"/>
    </row>
    <row r="99" spans="1:54 16384:16384" s="28" customFormat="1" ht="15" customHeight="1" thickBot="1" x14ac:dyDescent="0.25">
      <c r="A99" s="38"/>
      <c r="B99" s="9">
        <f>IF(C99="","",SUBTOTAL(3,$C$6:C99))</f>
        <v>94</v>
      </c>
      <c r="C99" s="76" t="s">
        <v>223</v>
      </c>
      <c r="D99" s="27" t="s">
        <v>60</v>
      </c>
      <c r="E99" s="41" t="s">
        <v>50</v>
      </c>
      <c r="F99" s="17">
        <f t="shared" si="12"/>
        <v>10</v>
      </c>
      <c r="G99" s="6"/>
      <c r="H99" s="23"/>
      <c r="I99" s="22"/>
      <c r="J99" s="22"/>
      <c r="K99" s="21"/>
      <c r="L99" s="21" t="s">
        <v>41</v>
      </c>
      <c r="M99" s="22"/>
      <c r="N99" s="21" t="s">
        <v>48</v>
      </c>
      <c r="O99" s="35"/>
      <c r="P99" s="33"/>
      <c r="Q99" s="32"/>
      <c r="R99" s="32"/>
      <c r="S99" s="32"/>
      <c r="T99" s="21" t="s">
        <v>59</v>
      </c>
      <c r="U99" s="34"/>
      <c r="V99" s="20"/>
      <c r="W99" s="30"/>
      <c r="X99" s="33"/>
      <c r="Y99" s="32"/>
      <c r="Z99" s="32"/>
      <c r="AA99" s="32"/>
      <c r="AB99" s="21" t="s">
        <v>43</v>
      </c>
      <c r="AC99" s="20"/>
      <c r="AD99" s="40" t="s">
        <v>47</v>
      </c>
      <c r="AE99" s="30"/>
      <c r="AF99" s="33"/>
      <c r="AG99" s="32"/>
      <c r="AH99" s="32"/>
      <c r="AI99" s="32"/>
      <c r="AJ99" s="21" t="s">
        <v>44</v>
      </c>
      <c r="AK99" s="21" t="s">
        <v>46</v>
      </c>
      <c r="AL99" s="21" t="s">
        <v>58</v>
      </c>
      <c r="AM99" s="30"/>
      <c r="AN99" s="33"/>
      <c r="AO99" s="32"/>
      <c r="AP99" s="32"/>
      <c r="AQ99" s="32"/>
      <c r="AR99" s="32"/>
      <c r="AS99" s="21" t="s">
        <v>42</v>
      </c>
      <c r="AT99" s="39" t="s">
        <v>45</v>
      </c>
      <c r="AU99" s="30"/>
      <c r="AV99" s="19" t="s">
        <v>34</v>
      </c>
      <c r="AW99" s="16" t="str">
        <f t="shared" si="13"/>
        <v>معلم 94</v>
      </c>
      <c r="AX99" s="15">
        <f t="shared" si="14"/>
        <v>2</v>
      </c>
      <c r="AY99" s="15">
        <f t="shared" si="15"/>
        <v>1</v>
      </c>
      <c r="AZ99" s="15">
        <f t="shared" si="16"/>
        <v>2</v>
      </c>
      <c r="BA99" s="15">
        <f t="shared" si="17"/>
        <v>3</v>
      </c>
      <c r="BB99" s="15">
        <f>SUMPRODUCT(--(AN99:AT99&lt;&gt;""))</f>
        <v>2</v>
      </c>
      <c r="XFD99" s="29"/>
    </row>
    <row r="100" spans="1:54 16384:16384" s="28" customFormat="1" ht="15" customHeight="1" thickBot="1" x14ac:dyDescent="0.25">
      <c r="A100" s="38"/>
      <c r="B100" s="9">
        <f>IF(C100="","",SUBTOTAL(3,$C$6:C100))</f>
        <v>95</v>
      </c>
      <c r="C100" s="76" t="s">
        <v>224</v>
      </c>
      <c r="D100" s="19" t="s">
        <v>57</v>
      </c>
      <c r="E100" s="27" t="s">
        <v>50</v>
      </c>
      <c r="F100" s="17">
        <f t="shared" si="12"/>
        <v>9</v>
      </c>
      <c r="G100" s="37"/>
      <c r="H100" s="33" t="s">
        <v>56</v>
      </c>
      <c r="I100" s="32" t="s">
        <v>36</v>
      </c>
      <c r="J100" s="32" t="s">
        <v>36</v>
      </c>
      <c r="K100" s="32"/>
      <c r="L100" s="21"/>
      <c r="M100" s="36"/>
      <c r="N100" s="20"/>
      <c r="O100" s="35"/>
      <c r="P100" s="33" t="s">
        <v>36</v>
      </c>
      <c r="Q100" s="32" t="s">
        <v>36</v>
      </c>
      <c r="R100" s="32" t="s">
        <v>36</v>
      </c>
      <c r="S100" s="32" t="s">
        <v>36</v>
      </c>
      <c r="T100" s="21" t="s">
        <v>55</v>
      </c>
      <c r="U100" s="34" t="s">
        <v>35</v>
      </c>
      <c r="V100" s="21" t="s">
        <v>54</v>
      </c>
      <c r="W100" s="30"/>
      <c r="X100" s="33" t="s">
        <v>36</v>
      </c>
      <c r="Y100" s="32" t="s">
        <v>36</v>
      </c>
      <c r="Z100" s="32" t="s">
        <v>36</v>
      </c>
      <c r="AA100" s="32" t="s">
        <v>36</v>
      </c>
      <c r="AB100" s="21"/>
      <c r="AC100" s="31" t="s">
        <v>37</v>
      </c>
      <c r="AD100" s="20" t="s">
        <v>53</v>
      </c>
      <c r="AE100" s="30"/>
      <c r="AF100" s="33" t="s">
        <v>36</v>
      </c>
      <c r="AG100" s="32" t="s">
        <v>36</v>
      </c>
      <c r="AH100" s="32" t="s">
        <v>36</v>
      </c>
      <c r="AI100" s="32" t="s">
        <v>36</v>
      </c>
      <c r="AJ100" s="21"/>
      <c r="AK100" s="21"/>
      <c r="AL100" s="20" t="s">
        <v>49</v>
      </c>
      <c r="AM100" s="30"/>
      <c r="AN100" s="33" t="s">
        <v>52</v>
      </c>
      <c r="AO100" s="32" t="s">
        <v>36</v>
      </c>
      <c r="AP100" s="32" t="s">
        <v>36</v>
      </c>
      <c r="AQ100" s="32" t="s">
        <v>36</v>
      </c>
      <c r="AR100" s="32" t="s">
        <v>36</v>
      </c>
      <c r="AS100" s="21"/>
      <c r="AT100" s="31" t="s">
        <v>37</v>
      </c>
      <c r="AU100" s="30"/>
      <c r="AV100" s="19" t="s">
        <v>34</v>
      </c>
      <c r="AW100" s="16" t="str">
        <f t="shared" si="13"/>
        <v>معلم 95</v>
      </c>
      <c r="AX100" s="15">
        <f t="shared" si="14"/>
        <v>1</v>
      </c>
      <c r="AY100" s="15">
        <f t="shared" si="15"/>
        <v>3</v>
      </c>
      <c r="AZ100" s="15">
        <f t="shared" si="16"/>
        <v>2</v>
      </c>
      <c r="BA100" s="15">
        <f t="shared" si="17"/>
        <v>1</v>
      </c>
      <c r="BB100" s="15">
        <f>SUMPRODUCT(--(AN100:AT100&lt;&gt;""))</f>
        <v>2</v>
      </c>
      <c r="XFD100" s="29"/>
    </row>
    <row r="101" spans="1:54 16384:16384" ht="15.75" x14ac:dyDescent="0.2">
      <c r="B101" s="9">
        <f>IF(C101="","",SUBTOTAL(3,$C$6:C101))</f>
        <v>96</v>
      </c>
      <c r="C101" s="76" t="s">
        <v>225</v>
      </c>
      <c r="D101" s="19" t="s">
        <v>51</v>
      </c>
      <c r="E101" s="27" t="s">
        <v>50</v>
      </c>
      <c r="F101" s="17">
        <f t="shared" si="12"/>
        <v>9</v>
      </c>
      <c r="G101" s="26"/>
      <c r="H101" s="23"/>
      <c r="I101" s="22"/>
      <c r="J101" s="22"/>
      <c r="K101" s="21"/>
      <c r="L101" s="21" t="s">
        <v>49</v>
      </c>
      <c r="M101" s="25" t="s">
        <v>48</v>
      </c>
      <c r="N101" s="20" t="s">
        <v>47</v>
      </c>
      <c r="O101" s="24"/>
      <c r="P101" s="23"/>
      <c r="Q101" s="22"/>
      <c r="R101" s="22"/>
      <c r="S101" s="20"/>
      <c r="T101" s="21"/>
      <c r="U101" s="22"/>
      <c r="V101" s="20" t="s">
        <v>46</v>
      </c>
      <c r="X101" s="23"/>
      <c r="Y101" s="22"/>
      <c r="Z101" s="22"/>
      <c r="AA101" s="22"/>
      <c r="AB101" s="22"/>
      <c r="AC101" s="22"/>
      <c r="AD101" s="20" t="s">
        <v>45</v>
      </c>
      <c r="AF101" s="23"/>
      <c r="AG101" s="22"/>
      <c r="AH101" s="22"/>
      <c r="AI101" s="22"/>
      <c r="AJ101" s="22"/>
      <c r="AK101" s="21" t="s">
        <v>44</v>
      </c>
      <c r="AL101" s="20" t="s">
        <v>43</v>
      </c>
      <c r="AN101" s="23"/>
      <c r="AO101" s="22"/>
      <c r="AP101" s="22"/>
      <c r="AQ101" s="22"/>
      <c r="AR101" s="22"/>
      <c r="AS101" s="21" t="s">
        <v>42</v>
      </c>
      <c r="AT101" s="20" t="s">
        <v>41</v>
      </c>
      <c r="AV101" s="19" t="s">
        <v>40</v>
      </c>
      <c r="AW101" s="16" t="str">
        <f t="shared" si="13"/>
        <v>معلم 96</v>
      </c>
      <c r="AX101" s="15">
        <f t="shared" si="14"/>
        <v>3</v>
      </c>
      <c r="AY101" s="15">
        <f t="shared" si="15"/>
        <v>1</v>
      </c>
      <c r="AZ101" s="15">
        <f t="shared" si="16"/>
        <v>1</v>
      </c>
      <c r="BA101" s="15">
        <f t="shared" si="17"/>
        <v>2</v>
      </c>
      <c r="BB101" s="15">
        <f>SUMPRODUCT(--(AN101:AT101&lt;&gt;""))</f>
        <v>2</v>
      </c>
      <c r="XFD101" s="18"/>
    </row>
    <row r="102" spans="1:54 16384:16384" ht="15.75" x14ac:dyDescent="0.2">
      <c r="B102" s="9" t="str">
        <f>IF(C102="","",SUBTOTAL(3,$C$6:C102))</f>
        <v/>
      </c>
      <c r="C102" s="14"/>
      <c r="D102" s="11"/>
      <c r="E102" s="12"/>
      <c r="F102" s="13"/>
      <c r="H102" s="12"/>
      <c r="I102" s="11"/>
      <c r="J102" s="11"/>
      <c r="K102" s="11"/>
      <c r="L102" s="11"/>
      <c r="M102" s="11"/>
      <c r="N102" s="10"/>
      <c r="P102" s="12"/>
      <c r="Q102" s="11"/>
      <c r="R102" s="11"/>
      <c r="S102" s="11"/>
      <c r="T102" s="11"/>
      <c r="U102" s="11"/>
      <c r="V102" s="10"/>
      <c r="X102" s="12"/>
      <c r="Y102" s="11"/>
      <c r="Z102" s="11"/>
      <c r="AA102" s="11"/>
      <c r="AB102" s="11"/>
      <c r="AC102" s="11"/>
      <c r="AD102" s="10"/>
      <c r="AF102" s="12"/>
      <c r="AG102" s="11"/>
      <c r="AH102" s="11"/>
      <c r="AI102" s="11"/>
      <c r="AJ102" s="11"/>
      <c r="AK102" s="11"/>
      <c r="AL102" s="10"/>
      <c r="AN102" s="12"/>
      <c r="AO102" s="11"/>
      <c r="AP102" s="11"/>
      <c r="AQ102" s="11"/>
      <c r="AR102" s="11"/>
      <c r="AS102" s="11"/>
      <c r="AT102" s="10"/>
      <c r="AX102" s="7"/>
      <c r="AY102" s="7"/>
      <c r="AZ102" s="7"/>
      <c r="BA102" s="7"/>
      <c r="BB102" s="7"/>
    </row>
    <row r="103" spans="1:54 16384:16384" ht="14.25" customHeight="1" x14ac:dyDescent="0.2">
      <c r="B103" s="9" t="str">
        <f>IF(C103="","",SUBTOTAL(3,$C$6:C103))</f>
        <v/>
      </c>
      <c r="AX103" s="7"/>
      <c r="AY103" s="7"/>
      <c r="AZ103" s="7"/>
      <c r="BA103" s="7"/>
      <c r="BB103" s="7"/>
    </row>
    <row r="104" spans="1:54 16384:16384" ht="14.25" customHeight="1" x14ac:dyDescent="0.2">
      <c r="B104" s="9" t="str">
        <f>IF(C104="","",SUBTOTAL(3,$C$6:C104))</f>
        <v/>
      </c>
      <c r="AX104" s="7"/>
      <c r="AY104" s="7"/>
      <c r="AZ104" s="7"/>
      <c r="BA104" s="7"/>
      <c r="BB104" s="7"/>
    </row>
    <row r="105" spans="1:54 16384:16384" ht="14.25" customHeight="1" x14ac:dyDescent="0.2">
      <c r="B105" s="9" t="str">
        <f>IF(C105="","",SUBTOTAL(3,$C$6:C105))</f>
        <v/>
      </c>
    </row>
    <row r="106" spans="1:54 16384:16384" ht="14.25" customHeight="1" x14ac:dyDescent="0.2">
      <c r="B106" s="9" t="str">
        <f>IF(C106="","",SUBTOTAL(3,$C$6:C106))</f>
        <v/>
      </c>
    </row>
    <row r="107" spans="1:54 16384:16384" ht="14.25" customHeight="1" x14ac:dyDescent="0.2">
      <c r="B107" s="9" t="str">
        <f>IF(C107="","",SUBTOTAL(3,$C$6:C107))</f>
        <v/>
      </c>
    </row>
    <row r="108" spans="1:54 16384:16384" ht="14.25" customHeight="1" x14ac:dyDescent="0.2"/>
    <row r="109" spans="1:54 16384:16384" ht="14.25" customHeight="1" x14ac:dyDescent="0.2"/>
    <row r="110" spans="1:54 16384:16384" ht="14.25" customHeight="1" x14ac:dyDescent="0.2"/>
    <row r="111" spans="1:54 16384:16384" ht="14.25" customHeight="1" x14ac:dyDescent="0.2"/>
    <row r="112" spans="1:54 16384:16384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</sheetData>
  <mergeCells count="6">
    <mergeCell ref="AX4:BB4"/>
    <mergeCell ref="H4:N4"/>
    <mergeCell ref="P4:V4"/>
    <mergeCell ref="AN4:AT4"/>
    <mergeCell ref="AF4:AL4"/>
    <mergeCell ref="X4:AD4"/>
  </mergeCells>
  <dataValidations count="1">
    <dataValidation type="list" allowBlank="1" showInputMessage="1" sqref="XFD6 C6:C101">
      <formula1>OFFSET(INDEX(data11,MATCH(C6&amp;"*",data11,0),1),0,0,COUNTIF(data11,C6&amp;"*"),1)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XFC51"/>
  <sheetViews>
    <sheetView rightToLeft="1" tabSelected="1" zoomScaleNormal="100" workbookViewId="0">
      <selection activeCell="M7" sqref="M7"/>
    </sheetView>
  </sheetViews>
  <sheetFormatPr defaultColWidth="0" defaultRowHeight="18" zeroHeight="1" x14ac:dyDescent="0.25"/>
  <cols>
    <col min="1" max="1" width="2.75" style="95" customWidth="1"/>
    <col min="2" max="2" width="4.375" style="95" customWidth="1"/>
    <col min="3" max="3" width="11.25" style="95" customWidth="1"/>
    <col min="4" max="10" width="6.625" style="95" customWidth="1"/>
    <col min="11" max="11" width="3.75" style="95" customWidth="1"/>
    <col min="12" max="12" width="10.375" style="95" customWidth="1"/>
    <col min="13" max="19" width="6.625" style="95" customWidth="1"/>
    <col min="20" max="20" width="4.125" style="95" customWidth="1"/>
    <col min="21" max="21" width="4.375" style="95" customWidth="1"/>
    <col min="22" max="22" width="4.125" style="95" customWidth="1"/>
    <col min="23" max="23" width="5.625" style="95" hidden="1"/>
    <col min="24" max="24" width="2.375" style="95" hidden="1"/>
    <col min="25" max="25" width="22.125" style="107" hidden="1"/>
    <col min="26" max="16383" width="2.375" style="95" hidden="1"/>
    <col min="16384" max="16384" width="6.125" style="95" hidden="1"/>
  </cols>
  <sheetData>
    <row r="1" spans="1:26" ht="18.75" thickBot="1" x14ac:dyDescent="0.3"/>
    <row r="2" spans="1:26" ht="18.75" thickTop="1" x14ac:dyDescent="0.25">
      <c r="A2" s="99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3"/>
    </row>
    <row r="3" spans="1:26" x14ac:dyDescent="0.25">
      <c r="A3" s="99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99"/>
    </row>
    <row r="4" spans="1:26" ht="20.25" x14ac:dyDescent="0.3">
      <c r="A4" s="99"/>
      <c r="B4" s="100"/>
      <c r="C4" s="100"/>
      <c r="D4" s="100"/>
      <c r="E4" s="100"/>
      <c r="F4" s="100"/>
      <c r="G4" s="123" t="s">
        <v>226</v>
      </c>
      <c r="H4" s="125"/>
      <c r="I4" s="125"/>
      <c r="J4" s="125"/>
      <c r="K4" s="125"/>
      <c r="L4" s="125"/>
      <c r="M4" s="125"/>
      <c r="N4" s="125"/>
      <c r="O4" s="125"/>
      <c r="P4" s="100"/>
      <c r="Q4" s="100"/>
      <c r="R4" s="100"/>
      <c r="S4" s="100"/>
      <c r="T4" s="99"/>
    </row>
    <row r="5" spans="1:26" ht="17.100000000000001" customHeight="1" x14ac:dyDescent="0.25">
      <c r="A5" s="99"/>
      <c r="B5" s="100"/>
      <c r="C5" s="100"/>
      <c r="D5" s="100"/>
      <c r="E5" s="100"/>
      <c r="F5" s="100"/>
      <c r="G5" s="122"/>
      <c r="H5" s="122"/>
      <c r="I5" s="122"/>
      <c r="J5" s="122"/>
      <c r="K5" s="122"/>
      <c r="L5" s="122"/>
      <c r="M5" s="122"/>
      <c r="N5" s="122"/>
      <c r="O5" s="122"/>
      <c r="P5" s="100"/>
      <c r="Q5" s="100"/>
      <c r="R5" s="100"/>
      <c r="S5" s="100"/>
      <c r="T5" s="99"/>
    </row>
    <row r="6" spans="1:26" s="109" customFormat="1" ht="19.5" customHeight="1" x14ac:dyDescent="0.3">
      <c r="A6" s="110"/>
      <c r="B6" s="112"/>
      <c r="C6" s="123" t="s">
        <v>160</v>
      </c>
      <c r="D6" s="123"/>
      <c r="E6" s="124" t="s">
        <v>159</v>
      </c>
      <c r="F6" s="124"/>
      <c r="G6" s="124"/>
      <c r="H6" s="108"/>
      <c r="I6" s="108"/>
      <c r="J6" s="108"/>
      <c r="K6" s="108"/>
      <c r="L6" s="108"/>
      <c r="M6" s="108"/>
      <c r="N6" s="108"/>
      <c r="O6" s="123"/>
      <c r="P6" s="123"/>
      <c r="Q6" s="123"/>
      <c r="R6" s="123"/>
      <c r="S6" s="123"/>
      <c r="T6" s="110"/>
      <c r="Y6" s="115"/>
    </row>
    <row r="7" spans="1:26" s="109" customFormat="1" ht="17.100000000000001" customHeight="1" x14ac:dyDescent="0.3">
      <c r="A7" s="110"/>
      <c r="B7" s="112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11"/>
      <c r="P7" s="111"/>
      <c r="Q7" s="111"/>
      <c r="R7" s="111"/>
      <c r="S7" s="111"/>
      <c r="T7" s="110"/>
      <c r="Y7" s="115"/>
    </row>
    <row r="8" spans="1:26" ht="17.100000000000001" customHeight="1" x14ac:dyDescent="0.3">
      <c r="A8" s="99"/>
      <c r="B8" s="100"/>
      <c r="C8" s="108"/>
      <c r="D8" s="108"/>
      <c r="E8" s="108"/>
      <c r="F8" s="108"/>
      <c r="G8" s="108"/>
      <c r="H8" s="108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99"/>
    </row>
    <row r="9" spans="1:26" ht="20.100000000000001" customHeight="1" x14ac:dyDescent="0.25">
      <c r="B9" s="101"/>
      <c r="C9" s="106" t="s">
        <v>146</v>
      </c>
      <c r="D9" s="126" t="s">
        <v>8</v>
      </c>
      <c r="E9" s="127"/>
      <c r="F9" s="127"/>
      <c r="G9" s="127"/>
      <c r="H9" s="128" t="s">
        <v>132</v>
      </c>
      <c r="I9" s="129"/>
      <c r="J9" s="104">
        <f>COUNTA(D11:J15)-COUNTBLANK(D11:J15)-COUNT(D11:J15)</f>
        <v>10</v>
      </c>
      <c r="K9" s="100"/>
      <c r="L9" s="105" t="s">
        <v>146</v>
      </c>
      <c r="M9" s="130" t="s">
        <v>9</v>
      </c>
      <c r="N9" s="131"/>
      <c r="O9" s="131"/>
      <c r="P9" s="131"/>
      <c r="Q9" s="120" t="s">
        <v>132</v>
      </c>
      <c r="R9" s="121"/>
      <c r="S9" s="104">
        <f>COUNTA(M11:S15)-COUNTBLANK(M11:S15)-COUNT(M11:S15)</f>
        <v>10</v>
      </c>
      <c r="T9" s="99"/>
    </row>
    <row r="10" spans="1:26" ht="20.100000000000001" customHeight="1" x14ac:dyDescent="0.25">
      <c r="B10" s="101"/>
      <c r="C10" s="103" t="s">
        <v>145</v>
      </c>
      <c r="D10" s="103">
        <v>1</v>
      </c>
      <c r="E10" s="103">
        <v>2</v>
      </c>
      <c r="F10" s="103">
        <v>3</v>
      </c>
      <c r="G10" s="103">
        <v>4</v>
      </c>
      <c r="H10" s="103">
        <v>5</v>
      </c>
      <c r="I10" s="103">
        <v>6</v>
      </c>
      <c r="J10" s="103">
        <v>7</v>
      </c>
      <c r="K10" s="100"/>
      <c r="L10" s="103" t="s">
        <v>145</v>
      </c>
      <c r="M10" s="103">
        <v>1</v>
      </c>
      <c r="N10" s="103">
        <v>2</v>
      </c>
      <c r="O10" s="103">
        <v>3</v>
      </c>
      <c r="P10" s="103">
        <v>4</v>
      </c>
      <c r="Q10" s="103">
        <v>5</v>
      </c>
      <c r="R10" s="103">
        <v>6</v>
      </c>
      <c r="S10" s="103">
        <v>7</v>
      </c>
      <c r="T10" s="99"/>
      <c r="Z10" s="107"/>
    </row>
    <row r="11" spans="1:26" ht="20.100000000000001" customHeight="1" x14ac:dyDescent="0.25">
      <c r="B11" s="101"/>
      <c r="C11" s="103" t="s">
        <v>144</v>
      </c>
      <c r="D11" s="102">
        <f>IFERROR(IF($D$9="","",INDEX(الجدول!$H$6:$H$107,MATCH($D$9,data,0))),"")</f>
        <v>0</v>
      </c>
      <c r="E11" s="102">
        <f>IFERROR(IF($D$9="","",INDEX(الجدول!$I$6:$I$107,MATCH($D$9,data,0))),"")</f>
        <v>0</v>
      </c>
      <c r="F11" s="102">
        <f>IFERROR(IF($D$9="","",INDEX(الجدول!$J$6:$J$107,MATCH($D$9,data,0))),"")</f>
        <v>0</v>
      </c>
      <c r="G11" s="102">
        <f>IFERROR(IF($D$9="","",INDEX(الجدول!$K$6:$K$107,MATCH($D$9,data,0))),"")</f>
        <v>0</v>
      </c>
      <c r="H11" s="102">
        <f>IFERROR(IF($D$9="","",INDEX(الجدول!$L$6:$L$107,MATCH($D$9,data,0))),"")</f>
        <v>0</v>
      </c>
      <c r="I11" s="102" t="str">
        <f>IFERROR(IF($D$9="","",INDEX(الجدول!$M$6:$M$107,MATCH($D$9,data,0))),"")</f>
        <v>3/2</v>
      </c>
      <c r="J11" s="102" t="str">
        <f>IFERROR(IF($D$9="","",INDEX(الجدول!$N$6:$N$107,MATCH($D$9,data,0))),"")</f>
        <v>4/2</v>
      </c>
      <c r="K11" s="100"/>
      <c r="L11" s="103" t="s">
        <v>144</v>
      </c>
      <c r="M11" s="102" t="str">
        <f>IFERROR(IF($M$9="","",INDEX(الجدول!$H$6:$H$107,MATCH($M$9,data,0))),"")</f>
        <v>2/1</v>
      </c>
      <c r="N11" s="102" t="str">
        <f>IFERROR(IF($M$9="","",INDEX(الجدول!$I$6:$I$107,MATCH($M$9,data,0))),"")</f>
        <v>1/1</v>
      </c>
      <c r="O11" s="102">
        <f>IFERROR(IF($M$9="","",INDEX(الجدول!$J$6:$J$107,MATCH($M$9,data,0))),"")</f>
        <v>0</v>
      </c>
      <c r="P11" s="102">
        <f>IFERROR(IF($M$9="","",INDEX(الجدول!$K$6:$K$107,MATCH($M$9,data,0))),"")</f>
        <v>0</v>
      </c>
      <c r="Q11" s="102">
        <f>IFERROR(IF($M$9="","",INDEX(الجدول!$L$6:$L$107,MATCH($M$9,data,0))),"")</f>
        <v>0</v>
      </c>
      <c r="R11" s="102">
        <f>IFERROR(IF($M$9="","",INDEX(الجدول!$M$6:$M$107,MATCH($M$9,data,0))),"")</f>
        <v>0</v>
      </c>
      <c r="S11" s="102">
        <f>IFERROR(IF($M$9="","",INDEX(الجدول!$N$6:$N$107,MATCH($M$9,data,0))),"")</f>
        <v>0</v>
      </c>
      <c r="T11" s="99"/>
      <c r="Y11" s="107" t="s">
        <v>159</v>
      </c>
      <c r="Z11" s="107"/>
    </row>
    <row r="12" spans="1:26" ht="20.100000000000001" customHeight="1" x14ac:dyDescent="0.25">
      <c r="B12" s="101"/>
      <c r="C12" s="103" t="s">
        <v>143</v>
      </c>
      <c r="D12" s="102">
        <f>IFERROR(IF($D$9="","",INDEX(الجدول!$P$6:$P$107,MATCH($D$9,data,0))),"")</f>
        <v>0</v>
      </c>
      <c r="E12" s="102">
        <f>IFERROR(IF($D$9="","",INDEX(الجدول!$Q$6:$Q$107,MATCH($D$9,data,0))),"")</f>
        <v>0</v>
      </c>
      <c r="F12" s="102">
        <f>IFERROR(IF($D$9="","",INDEX(الجدول!$R$6:$R$107,MATCH($D$9,data,0))),"")</f>
        <v>0</v>
      </c>
      <c r="G12" s="102">
        <f>IFERROR(IF($D$9="","",INDEX(الجدول!$S$6:$S$107,MATCH($D$9,data,0))),"")</f>
        <v>0</v>
      </c>
      <c r="H12" s="102" t="str">
        <f>IFERROR(IF($D$9="","",INDEX(الجدول!$T$6:$T$107,MATCH($D$9,data,0))),"")</f>
        <v>4/2</v>
      </c>
      <c r="I12" s="102" t="str">
        <f>IFERROR(IF($D$9="","",INDEX(الجدول!$U$6:$U$107,MATCH($D$9,data,0))),"")</f>
        <v>3/2</v>
      </c>
      <c r="J12" s="102">
        <f>IFERROR(IF($D$9="","",INDEX(الجدول!$V$6:$V$107,MATCH($D$9,data,0))),"")</f>
        <v>0</v>
      </c>
      <c r="K12" s="100"/>
      <c r="L12" s="103" t="s">
        <v>143</v>
      </c>
      <c r="M12" s="102" t="str">
        <f>IFERROR(IF($M$9="","",INDEX(الجدول!$P$6:$P$107,MATCH($M$9,data,0))),"")</f>
        <v>1/1</v>
      </c>
      <c r="N12" s="102">
        <f>IFERROR(IF($M$9="","",INDEX(الجدول!$Q$6:$Q$107,MATCH($M$9,data,0))),"")</f>
        <v>0</v>
      </c>
      <c r="O12" s="102" t="str">
        <f>IFERROR(IF($M$9="","",INDEX(الجدول!$R$6:$R$107,MATCH($M$9,data,0))),"")</f>
        <v>2/1</v>
      </c>
      <c r="P12" s="102">
        <f>IFERROR(IF($M$9="","",INDEX(الجدول!$S$6:$S$107,MATCH($M$9,data,0))),"")</f>
        <v>0</v>
      </c>
      <c r="Q12" s="102">
        <f>IFERROR(IF($M$9="","",INDEX(الجدول!$T$6:$T$107,MATCH($M$9,data,0))),"")</f>
        <v>0</v>
      </c>
      <c r="R12" s="102">
        <f>IFERROR(IF($M$9="","",INDEX(الجدول!$U$6:$U$107,MATCH($M$9,data,0))),"")</f>
        <v>0</v>
      </c>
      <c r="S12" s="102">
        <f>IFERROR(IF($M$9="","",INDEX(الجدول!$V$6:$V$107,MATCH($M$9,data,0))),"")</f>
        <v>0</v>
      </c>
      <c r="T12" s="99"/>
      <c r="Y12" s="107" t="s">
        <v>158</v>
      </c>
      <c r="Z12" s="107"/>
    </row>
    <row r="13" spans="1:26" ht="20.100000000000001" customHeight="1" x14ac:dyDescent="0.25">
      <c r="B13" s="101"/>
      <c r="C13" s="103" t="s">
        <v>93</v>
      </c>
      <c r="D13" s="102">
        <f>IFERROR(IF($D$9="","",INDEX(الجدول!$X$6:$X$107,MATCH($D$9,data,0))),"")</f>
        <v>0</v>
      </c>
      <c r="E13" s="102">
        <f>IFERROR(IF($D$9="","",INDEX(الجدول!$Y$6:$Y$107,MATCH($D$9,data,0))),"")</f>
        <v>0</v>
      </c>
      <c r="F13" s="102">
        <f>IFERROR(IF($D$9="","",INDEX(الجدول!$Z$6:$Z$107,MATCH($D$9,data,0))),"")</f>
        <v>0</v>
      </c>
      <c r="G13" s="102">
        <f>IFERROR(IF($D$9="","",INDEX(الجدول!$AA$6:$AA$107,MATCH($D$9,data,0))),"")</f>
        <v>0</v>
      </c>
      <c r="H13" s="102" t="str">
        <f>IFERROR(IF($D$9="","",INDEX(الجدول!$AB$6:$AB$107,MATCH($D$9,data,0))),"")</f>
        <v>4/2</v>
      </c>
      <c r="I13" s="102" t="str">
        <f>IFERROR(IF($D$9="","",INDEX(الجدول!$AC$6:$AC$107,MATCH($D$9,data,0))),"")</f>
        <v>3/2</v>
      </c>
      <c r="J13" s="102">
        <f>IFERROR(IF($D$9="","",INDEX(الجدول!$AD$6:$AD$107,MATCH($D$9,data,0))),"")</f>
        <v>0</v>
      </c>
      <c r="K13" s="100"/>
      <c r="L13" s="103" t="s">
        <v>93</v>
      </c>
      <c r="M13" s="102">
        <f>IFERROR(IF($M$9="","",INDEX(الجدول!$X$6:$X$107,MATCH($M$9,data,0))),"")</f>
        <v>0</v>
      </c>
      <c r="N13" s="102">
        <f>IFERROR(IF($M$9="","",INDEX(الجدول!$Y$6:$Y$107,MATCH($M$9,data,0))),"")</f>
        <v>0</v>
      </c>
      <c r="O13" s="102">
        <f>IFERROR(IF($M$9="","",INDEX(الجدول!$Z$6:$Z$107,MATCH($M$9,data,0))),"")</f>
        <v>0</v>
      </c>
      <c r="P13" s="102">
        <f>IFERROR(IF($M$9="","",INDEX(الجدول!$AA$6:$AA$107,MATCH($M$9,data,0))),"")</f>
        <v>0</v>
      </c>
      <c r="Q13" s="102">
        <f>IFERROR(IF($M$9="","",INDEX(الجدول!$AB$6:$AB$107,MATCH($M$9,data,0))),"")</f>
        <v>0</v>
      </c>
      <c r="R13" s="102" t="str">
        <f>IFERROR(IF($M$9="","",INDEX(الجدول!$AC$6:$AC$107,MATCH($M$9,data,0))),"")</f>
        <v>2/1</v>
      </c>
      <c r="S13" s="102" t="str">
        <f>IFERROR(IF($M$9="","",INDEX(الجدول!$AD$6:$AD$107,MATCH($M$9,data,0))),"")</f>
        <v>1/1</v>
      </c>
      <c r="T13" s="99"/>
      <c r="Y13" s="107" t="s">
        <v>157</v>
      </c>
      <c r="Z13" s="107"/>
    </row>
    <row r="14" spans="1:26" ht="20.100000000000001" customHeight="1" x14ac:dyDescent="0.25">
      <c r="B14" s="101"/>
      <c r="C14" s="103" t="s">
        <v>92</v>
      </c>
      <c r="D14" s="102">
        <f>IFERROR(IF($D$9="","",INDEX(الجدول!$AF$6:$AF$107,MATCH($D$9,data,0))),"")</f>
        <v>0</v>
      </c>
      <c r="E14" s="102">
        <f>IFERROR(IF($D$9="","",INDEX(الجدول!$AG$6:$AG$107,MATCH($D$9,data,0))),"")</f>
        <v>0</v>
      </c>
      <c r="F14" s="102">
        <f>IFERROR(IF($D$9="","",INDEX(الجدول!$AH$6:$AH$107,MATCH($D$9,data,0))),"")</f>
        <v>0</v>
      </c>
      <c r="G14" s="102">
        <f>IFERROR(IF($D$9="","",INDEX(الجدول!$AI$6:$AI$107,MATCH($D$9,data,0))),"")</f>
        <v>0</v>
      </c>
      <c r="H14" s="102" t="str">
        <f>IFERROR(IF($D$9="","",INDEX(الجدول!$AJ$6:$AJ$107,MATCH($D$9,data,0))),"")</f>
        <v>3/2</v>
      </c>
      <c r="I14" s="102" t="str">
        <f>IFERROR(IF($D$9="","",INDEX(الجدول!$AK$6:$AK$107,MATCH($D$9,data,0))),"")</f>
        <v>4/2</v>
      </c>
      <c r="J14" s="102">
        <f>IFERROR(IF($D$9="","",INDEX(الجدول!$AL$6:$AL$107,MATCH($D$9,data,0))),"")</f>
        <v>0</v>
      </c>
      <c r="K14" s="100"/>
      <c r="L14" s="103" t="s">
        <v>92</v>
      </c>
      <c r="M14" s="102">
        <f>IFERROR(IF($M$9="","",INDEX(الجدول!$AF$6:$AF$107,MATCH($M$9,data,0))),"")</f>
        <v>0</v>
      </c>
      <c r="N14" s="102">
        <f>IFERROR(IF($M$9="","",INDEX(الجدول!$AG$6:$AG$107,MATCH($M$9,data,0))),"")</f>
        <v>0</v>
      </c>
      <c r="O14" s="102">
        <f>IFERROR(IF($M$9="","",INDEX(الجدول!$AH$6:$AH$107,MATCH($M$9,data,0))),"")</f>
        <v>0</v>
      </c>
      <c r="P14" s="102">
        <f>IFERROR(IF($M$9="","",INDEX(الجدول!$AI$6:$AI$107,MATCH($M$9,data,0))),"")</f>
        <v>0</v>
      </c>
      <c r="Q14" s="102">
        <f>IFERROR(IF($M$9="","",INDEX(الجدول!$AJ$6:$AJ$107,MATCH($M$9,data,0))),"")</f>
        <v>0</v>
      </c>
      <c r="R14" s="102" t="str">
        <f>IFERROR(IF($M$9="","",INDEX(الجدول!$AK$6:$AK$107,MATCH($M$9,data,0))),"")</f>
        <v>1/1</v>
      </c>
      <c r="S14" s="102" t="str">
        <f>IFERROR(IF($M$9="","",INDEX(الجدول!$AL$6:$AL$107,MATCH($M$9,data,0))),"")</f>
        <v>2/1</v>
      </c>
      <c r="T14" s="99"/>
      <c r="Y14" s="107" t="s">
        <v>156</v>
      </c>
      <c r="Z14" s="107"/>
    </row>
    <row r="15" spans="1:26" ht="20.100000000000001" customHeight="1" x14ac:dyDescent="0.25">
      <c r="B15" s="101"/>
      <c r="C15" s="103" t="s">
        <v>91</v>
      </c>
      <c r="D15" s="102" t="str">
        <f>IFERROR(IF($D$9="","",INDEX(الجدول!$AN$6:$AN$107,MATCH($D$9,data,0))),"")</f>
        <v>3/2</v>
      </c>
      <c r="E15" s="102" t="str">
        <f>IFERROR(IF($D$9="","",INDEX(الجدول!$AO$6:$AO$107,MATCH($D$9,data,0))),"")</f>
        <v>4/2</v>
      </c>
      <c r="F15" s="102">
        <f>IFERROR(IF($D$9="","",INDEX(الجدول!$AP$6:$AP$107,MATCH($D$9,data,0))),"")</f>
        <v>0</v>
      </c>
      <c r="G15" s="102">
        <f>IFERROR(IF($D$9="","",INDEX(الجدول!$AQ$6:$AQ$107,MATCH($D$9,data,0))),"")</f>
        <v>0</v>
      </c>
      <c r="H15" s="102">
        <f>IFERROR(IF($D$9="","",INDEX(الجدول!$AR$6:$AR$107,MATCH($D$9,data,0))),"")</f>
        <v>0</v>
      </c>
      <c r="I15" s="102">
        <f>IFERROR(IF($D$9="","",INDEX(الجدول!$AS$6:$AS$107,MATCH($D$9,data,0))),"")</f>
        <v>0</v>
      </c>
      <c r="J15" s="102">
        <f>IFERROR(IF($D$9="","",INDEX(الجدول!$AT$6:$AT$107,MATCH($D$9,data,0))),"")</f>
        <v>0</v>
      </c>
      <c r="K15" s="100"/>
      <c r="L15" s="103" t="s">
        <v>91</v>
      </c>
      <c r="M15" s="102" t="str">
        <f>IFERROR(IF($M$9="","",INDEX(الجدول!$AN$6:$AN$107,MATCH($M$9,data,0))),"")</f>
        <v>2/1</v>
      </c>
      <c r="N15" s="102" t="str">
        <f>IFERROR(IF($M$9="","",INDEX(الجدول!$AO$6:$AO$107,MATCH($M$9,data,0))),"")</f>
        <v>1/1</v>
      </c>
      <c r="O15" s="102">
        <f>IFERROR(IF($M$9="","",INDEX(الجدول!$AP$6:$AP$107,MATCH($M$9,data,0))),"")</f>
        <v>0</v>
      </c>
      <c r="P15" s="102">
        <f>IFERROR(IF($M$9="","",INDEX(الجدول!$AQ$6:$AQ$107,MATCH($M$9,data,0))),"")</f>
        <v>0</v>
      </c>
      <c r="Q15" s="102">
        <f>IFERROR(IF($M$9="","",INDEX(الجدول!$AR$6:$AR$107,MATCH($M$9,data,0))),"")</f>
        <v>0</v>
      </c>
      <c r="R15" s="102">
        <f>IFERROR(IF($M$9="","",INDEX(الجدول!$AS$6:$AS$107,MATCH($M$9,data,0))),"")</f>
        <v>0</v>
      </c>
      <c r="S15" s="102">
        <f>IFERROR(IF($M$9="","",INDEX(الجدول!$AT$6:$AT$107,MATCH($M$9,data,0))),"")</f>
        <v>0</v>
      </c>
      <c r="T15" s="99"/>
      <c r="Y15" s="107" t="s">
        <v>155</v>
      </c>
      <c r="Z15" s="107"/>
    </row>
    <row r="16" spans="1:26" ht="24.95" customHeight="1" x14ac:dyDescent="0.25">
      <c r="B16" s="101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99"/>
      <c r="Y16" s="107" t="s">
        <v>154</v>
      </c>
      <c r="Z16" s="107"/>
    </row>
    <row r="17" spans="2:26" ht="20.100000000000001" customHeight="1" x14ac:dyDescent="0.25">
      <c r="B17" s="101"/>
      <c r="C17" s="106" t="s">
        <v>146</v>
      </c>
      <c r="D17" s="126" t="s">
        <v>10</v>
      </c>
      <c r="E17" s="127"/>
      <c r="F17" s="127"/>
      <c r="G17" s="127"/>
      <c r="H17" s="120" t="s">
        <v>132</v>
      </c>
      <c r="I17" s="121"/>
      <c r="J17" s="104">
        <f>COUNTA(D19:J23)-COUNTBLANK(D19:J23)-COUNT(D19:J23)</f>
        <v>10</v>
      </c>
      <c r="K17" s="100"/>
      <c r="L17" s="105" t="s">
        <v>146</v>
      </c>
      <c r="M17" s="130" t="s">
        <v>11</v>
      </c>
      <c r="N17" s="131"/>
      <c r="O17" s="131"/>
      <c r="P17" s="131"/>
      <c r="Q17" s="120" t="s">
        <v>132</v>
      </c>
      <c r="R17" s="121"/>
      <c r="S17" s="104">
        <f>COUNTA(M19:S23)-COUNTBLANK(M19:S23)-COUNT(M19:S23)</f>
        <v>10</v>
      </c>
      <c r="T17" s="99"/>
      <c r="Y17" s="107" t="s">
        <v>153</v>
      </c>
      <c r="Z17" s="107"/>
    </row>
    <row r="18" spans="2:26" ht="20.100000000000001" customHeight="1" x14ac:dyDescent="0.25">
      <c r="B18" s="101"/>
      <c r="C18" s="103" t="s">
        <v>145</v>
      </c>
      <c r="D18" s="103">
        <v>1</v>
      </c>
      <c r="E18" s="103">
        <v>2</v>
      </c>
      <c r="F18" s="103">
        <v>3</v>
      </c>
      <c r="G18" s="103">
        <v>4</v>
      </c>
      <c r="H18" s="103">
        <v>5</v>
      </c>
      <c r="I18" s="103">
        <v>6</v>
      </c>
      <c r="J18" s="103">
        <v>7</v>
      </c>
      <c r="K18" s="100"/>
      <c r="L18" s="103" t="s">
        <v>145</v>
      </c>
      <c r="M18" s="103">
        <v>1</v>
      </c>
      <c r="N18" s="103">
        <v>2</v>
      </c>
      <c r="O18" s="103">
        <v>3</v>
      </c>
      <c r="P18" s="103">
        <v>4</v>
      </c>
      <c r="Q18" s="103">
        <v>5</v>
      </c>
      <c r="R18" s="103">
        <v>6</v>
      </c>
      <c r="S18" s="103">
        <v>7</v>
      </c>
      <c r="T18" s="99"/>
      <c r="Y18" s="107" t="s">
        <v>152</v>
      </c>
      <c r="Z18" s="107"/>
    </row>
    <row r="19" spans="2:26" ht="20.100000000000001" customHeight="1" x14ac:dyDescent="0.25">
      <c r="B19" s="101"/>
      <c r="C19" s="103" t="s">
        <v>144</v>
      </c>
      <c r="D19" s="102" t="str">
        <f>IFERROR(IF($D$17="","",INDEX(الجدول!$H$6:$H$107,MATCH($D$17,data,0))),"")</f>
        <v/>
      </c>
      <c r="E19" s="102" t="str">
        <f>IFERROR(IF($D$17="","",INDEX(الجدول!$I$6:$I$107,MATCH($D$17,data,0))),"")</f>
        <v>3/1</v>
      </c>
      <c r="F19" s="102" t="str">
        <f>IFERROR(IF($D$17="","",INDEX(الجدول!$J$6:$J$107,MATCH($D$17,data,0))),"")</f>
        <v>4/1</v>
      </c>
      <c r="G19" s="102">
        <f>IFERROR(IF($D$17="","",INDEX(الجدول!$K$6:$K$107,MATCH($D$17,data,0))),"")</f>
        <v>0</v>
      </c>
      <c r="H19" s="102">
        <f>IFERROR(IF($D$17="","",INDEX(الجدول!$L$6:$L$107,MATCH($D$17,data,0))),"")</f>
        <v>0</v>
      </c>
      <c r="I19" s="102" t="str">
        <f>IFERROR(IF($D$17="","",INDEX(الجدول!$M$6:$M$107,MATCH($D$17,data,0))),"")</f>
        <v/>
      </c>
      <c r="J19" s="102" t="str">
        <f>IFERROR(IF($D$17="","",INDEX(الجدول!$N$6:$N$107,MATCH($D$17,data,0))),"")</f>
        <v/>
      </c>
      <c r="K19" s="100"/>
      <c r="L19" s="103" t="s">
        <v>144</v>
      </c>
      <c r="M19" s="102" t="str">
        <f>IFERROR(IF($M$17="","",INDEX(الجدول!$H$6:$H$107,MATCH($M$17,data,0))),"")</f>
        <v/>
      </c>
      <c r="N19" s="102">
        <f>IFERROR(IF($M$17="","",INDEX(الجدول!$I$6:$I$107,MATCH($M$17,data,0))),"")</f>
        <v>0</v>
      </c>
      <c r="O19" s="102">
        <f>IFERROR(IF($M$17="","",INDEX(الجدول!$J$6:$J$107,MATCH($M$17,data,0))),"")</f>
        <v>0</v>
      </c>
      <c r="P19" s="102" t="str">
        <f>IFERROR(IF($M$17="","",INDEX(الجدول!$K$6:$K$107,MATCH($M$17,data,0))),"")</f>
        <v/>
      </c>
      <c r="Q19" s="102" t="str">
        <f>IFERROR(IF($M$17="","",INDEX(الجدول!$L$6:$L$107,MATCH($M$17,data,0))),"")</f>
        <v>5/3</v>
      </c>
      <c r="R19" s="102" t="str">
        <f>IFERROR(IF($M$17="","",INDEX(الجدول!$M$6:$M$107,MATCH($M$17,data,0))),"")</f>
        <v>6/3</v>
      </c>
      <c r="S19" s="102" t="str">
        <f>IFERROR(IF($M$17="","",INDEX(الجدول!$N$6:$N$107,MATCH($M$17,data,0))),"")</f>
        <v/>
      </c>
      <c r="T19" s="99"/>
      <c r="Y19" s="107" t="s">
        <v>151</v>
      </c>
      <c r="Z19" s="107"/>
    </row>
    <row r="20" spans="2:26" ht="20.100000000000001" customHeight="1" x14ac:dyDescent="0.25">
      <c r="B20" s="101"/>
      <c r="C20" s="103" t="s">
        <v>143</v>
      </c>
      <c r="D20" s="102">
        <f>IFERROR(IF($D$17="","",INDEX(الجدول!$P$6:$P$107,MATCH($D$17,data,0))),"")</f>
        <v>0</v>
      </c>
      <c r="E20" s="102">
        <f>IFERROR(IF($D$17="","",INDEX(الجدول!$Q$6:$Q$107,MATCH($D$17,data,0))),"")</f>
        <v>0</v>
      </c>
      <c r="F20" s="102">
        <f>IFERROR(IF($D$17="","",INDEX(الجدول!$R$6:$R$107,MATCH($D$17,data,0))),"")</f>
        <v>0</v>
      </c>
      <c r="G20" s="102" t="str">
        <f>IFERROR(IF($D$17="","",INDEX(الجدول!$S$6:$S$107,MATCH($D$17,data,0))),"")</f>
        <v>4/1</v>
      </c>
      <c r="H20" s="102" t="str">
        <f>IFERROR(IF($D$17="","",INDEX(الجدول!$T$6:$T$107,MATCH($D$17,data,0))),"")</f>
        <v>3/1</v>
      </c>
      <c r="I20" s="102" t="str">
        <f>IFERROR(IF($D$17="","",INDEX(الجدول!$U$6:$U$107,MATCH($D$17,data,0))),"")</f>
        <v/>
      </c>
      <c r="J20" s="102" t="str">
        <f>IFERROR(IF($D$17="","",INDEX(الجدول!$V$6:$V$107,MATCH($D$17,data,0))),"")</f>
        <v/>
      </c>
      <c r="K20" s="100"/>
      <c r="L20" s="103" t="s">
        <v>143</v>
      </c>
      <c r="M20" s="102" t="str">
        <f>IFERROR(IF($M$17="","",INDEX(الجدول!$P$6:$P$107,MATCH($M$17,data,0))),"")</f>
        <v/>
      </c>
      <c r="N20" s="102" t="str">
        <f>IFERROR(IF($M$17="","",INDEX(الجدول!$Q$6:$Q$107,MATCH($M$17,data,0))),"")</f>
        <v/>
      </c>
      <c r="O20" s="102" t="str">
        <f>IFERROR(IF($M$17="","",INDEX(الجدول!$R$6:$R$107,MATCH($M$17,data,0))),"")</f>
        <v>5/3</v>
      </c>
      <c r="P20" s="102" t="str">
        <f>IFERROR(IF($M$17="","",INDEX(الجدول!$S$6:$S$107,MATCH($M$17,data,0))),"")</f>
        <v>6/3</v>
      </c>
      <c r="Q20" s="102">
        <f>IFERROR(IF($M$17="","",INDEX(الجدول!$T$6:$T$107,MATCH($M$17,data,0))),"")</f>
        <v>0</v>
      </c>
      <c r="R20" s="102" t="str">
        <f>IFERROR(IF($M$17="","",INDEX(الجدول!$U$6:$U$107,MATCH($M$17,data,0))),"")</f>
        <v/>
      </c>
      <c r="S20" s="102" t="str">
        <f>IFERROR(IF($M$17="","",INDEX(الجدول!$V$6:$V$107,MATCH($M$17,data,0))),"")</f>
        <v/>
      </c>
      <c r="T20" s="99"/>
      <c r="Y20" s="107" t="s">
        <v>150</v>
      </c>
      <c r="Z20" s="107"/>
    </row>
    <row r="21" spans="2:26" ht="20.100000000000001" customHeight="1" x14ac:dyDescent="0.25">
      <c r="B21" s="101"/>
      <c r="C21" s="103" t="s">
        <v>93</v>
      </c>
      <c r="D21" s="102" t="str">
        <f>IFERROR(IF($D$17="","",INDEX(الجدول!$X$6:$X$107,MATCH($D$17,data,0))),"")</f>
        <v>4/1</v>
      </c>
      <c r="E21" s="102" t="str">
        <f>IFERROR(IF($D$17="","",INDEX(الجدول!$Y$6:$Y$107,MATCH($D$17,data,0))),"")</f>
        <v>3/1</v>
      </c>
      <c r="F21" s="102">
        <f>IFERROR(IF($D$17="","",INDEX(الجدول!$Z$6:$Z$107,MATCH($D$17,data,0))),"")</f>
        <v>0</v>
      </c>
      <c r="G21" s="102">
        <f>IFERROR(IF($D$17="","",INDEX(الجدول!$AA$6:$AA$107,MATCH($D$17,data,0))),"")</f>
        <v>0</v>
      </c>
      <c r="H21" s="102" t="str">
        <f>IFERROR(IF($D$17="","",INDEX(الجدول!$AB$6:$AB$107,MATCH($D$17,data,0))),"")</f>
        <v/>
      </c>
      <c r="I21" s="102">
        <f>IFERROR(IF($D$17="","",INDEX(الجدول!$AC$6:$AC$107,MATCH($D$17,data,0))),"")</f>
        <v>0</v>
      </c>
      <c r="J21" s="102">
        <f>IFERROR(IF($D$17="","",INDEX(الجدول!$AD$6:$AD$107,MATCH($D$17,data,0))),"")</f>
        <v>0</v>
      </c>
      <c r="K21" s="100"/>
      <c r="L21" s="103" t="s">
        <v>93</v>
      </c>
      <c r="M21" s="102" t="str">
        <f>IFERROR(IF($M$17="","",INDEX(الجدول!$X$6:$X$107,MATCH($M$17,data,0))),"")</f>
        <v>5/3</v>
      </c>
      <c r="N21" s="102" t="str">
        <f>IFERROR(IF($M$17="","",INDEX(الجدول!$Y$6:$Y$107,MATCH($M$17,data,0))),"")</f>
        <v>6/3</v>
      </c>
      <c r="O21" s="102">
        <f>IFERROR(IF($M$17="","",INDEX(الجدول!$Z$6:$Z$107,MATCH($M$17,data,0))),"")</f>
        <v>0</v>
      </c>
      <c r="P21" s="102">
        <f>IFERROR(IF($M$17="","",INDEX(الجدول!$AA$6:$AA$107,MATCH($M$17,data,0))),"")</f>
        <v>0</v>
      </c>
      <c r="Q21" s="102">
        <f>IFERROR(IF($M$17="","",INDEX(الجدول!$AB$6:$AB$107,MATCH($M$17,data,0))),"")</f>
        <v>0</v>
      </c>
      <c r="R21" s="102">
        <f>IFERROR(IF($M$17="","",INDEX(الجدول!$AC$6:$AC$107,MATCH($M$17,data,0))),"")</f>
        <v>0</v>
      </c>
      <c r="S21" s="102">
        <f>IFERROR(IF($M$17="","",INDEX(الجدول!$AD$6:$AD$107,MATCH($M$17,data,0))),"")</f>
        <v>0</v>
      </c>
      <c r="T21" s="99"/>
      <c r="Y21" s="107" t="s">
        <v>149</v>
      </c>
      <c r="Z21" s="107"/>
    </row>
    <row r="22" spans="2:26" ht="20.100000000000001" customHeight="1" x14ac:dyDescent="0.25">
      <c r="B22" s="101"/>
      <c r="C22" s="103" t="s">
        <v>92</v>
      </c>
      <c r="D22" s="102" t="str">
        <f>IFERROR(IF($D$17="","",INDEX(الجدول!$AF$6:$AF$107,MATCH($D$17,data,0))),"")</f>
        <v/>
      </c>
      <c r="E22" s="102" t="str">
        <f>IFERROR(IF($D$17="","",INDEX(الجدول!$AG$6:$AG$107,MATCH($D$17,data,0))),"")</f>
        <v/>
      </c>
      <c r="F22" s="102" t="str">
        <f>IFERROR(IF($D$17="","",INDEX(الجدول!$AH$6:$AH$107,MATCH($D$17,data,0))),"")</f>
        <v/>
      </c>
      <c r="G22" s="102" t="str">
        <f>IFERROR(IF($D$17="","",INDEX(الجدول!$AI$6:$AI$107,MATCH($D$17,data,0))),"")</f>
        <v/>
      </c>
      <c r="H22" s="102" t="str">
        <f>IFERROR(IF($D$17="","",INDEX(الجدول!$AJ$6:$AJ$107,MATCH($D$17,data,0))),"")</f>
        <v/>
      </c>
      <c r="I22" s="102" t="str">
        <f>IFERROR(IF($D$17="","",INDEX(الجدول!$AK$6:$AK$107,MATCH($D$17,data,0))),"")</f>
        <v>4/1</v>
      </c>
      <c r="J22" s="102" t="str">
        <f>IFERROR(IF($D$17="","",INDEX(الجدول!$AL$6:$AL$107,MATCH($D$17,data,0))),"")</f>
        <v>3/1</v>
      </c>
      <c r="K22" s="100"/>
      <c r="L22" s="103" t="s">
        <v>92</v>
      </c>
      <c r="M22" s="102" t="str">
        <f>IFERROR(IF($M$17="","",INDEX(الجدول!$AF$6:$AF$107,MATCH($M$17,data,0))),"")</f>
        <v/>
      </c>
      <c r="N22" s="102" t="str">
        <f>IFERROR(IF($M$17="","",INDEX(الجدول!$AG$6:$AG$107,MATCH($M$17,data,0))),"")</f>
        <v/>
      </c>
      <c r="O22" s="102" t="str">
        <f>IFERROR(IF($M$17="","",INDEX(الجدول!$AH$6:$AH$107,MATCH($M$17,data,0))),"")</f>
        <v/>
      </c>
      <c r="P22" s="102" t="str">
        <f>IFERROR(IF($M$17="","",INDEX(الجدول!$AI$6:$AI$107,MATCH($M$17,data,0))),"")</f>
        <v/>
      </c>
      <c r="Q22" s="102" t="str">
        <f>IFERROR(IF($M$17="","",INDEX(الجدول!$AJ$6:$AJ$107,MATCH($M$17,data,0))),"")</f>
        <v/>
      </c>
      <c r="R22" s="102" t="str">
        <f>IFERROR(IF($M$17="","",INDEX(الجدول!$AK$6:$AK$107,MATCH($M$17,data,0))),"")</f>
        <v>5/3</v>
      </c>
      <c r="S22" s="102" t="str">
        <f>IFERROR(IF($M$17="","",INDEX(الجدول!$AL$6:$AL$107,MATCH($M$17,data,0))),"")</f>
        <v>6/3</v>
      </c>
      <c r="T22" s="99"/>
      <c r="Y22" s="107" t="s">
        <v>148</v>
      </c>
      <c r="Z22" s="107"/>
    </row>
    <row r="23" spans="2:26" ht="20.100000000000001" customHeight="1" x14ac:dyDescent="0.25">
      <c r="B23" s="101"/>
      <c r="C23" s="103" t="s">
        <v>91</v>
      </c>
      <c r="D23" s="102" t="str">
        <f>IFERROR(IF($D$17="","",INDEX(الجدول!$AN$6:$AN$107,MATCH($D$17,data,0))),"")</f>
        <v>3/1</v>
      </c>
      <c r="E23" s="102" t="str">
        <f>IFERROR(IF($D$17="","",INDEX(الجدول!$AO$6:$AO$107,MATCH($D$17,data,0))),"")</f>
        <v>4/1</v>
      </c>
      <c r="F23" s="102">
        <f>IFERROR(IF($D$17="","",INDEX(الجدول!$AP$6:$AP$107,MATCH($D$17,data,0))),"")</f>
        <v>0</v>
      </c>
      <c r="G23" s="102" t="str">
        <f>IFERROR(IF($D$17="","",INDEX(الجدول!$AQ$6:$AQ$107,MATCH($D$17,data,0))),"")</f>
        <v/>
      </c>
      <c r="H23" s="102">
        <f>IFERROR(IF($D$17="","",INDEX(الجدول!$AR$6:$AR$107,MATCH($D$17,data,0))),"")</f>
        <v>0</v>
      </c>
      <c r="I23" s="102">
        <f>IFERROR(IF($D$17="","",INDEX(الجدول!$AS$6:$AS$107,MATCH($D$17,data,0))),"")</f>
        <v>0</v>
      </c>
      <c r="J23" s="102" t="str">
        <f>IFERROR(IF($D$17="","",INDEX(الجدول!$AT$6:$AT$107,MATCH($D$17,data,0))),"")</f>
        <v/>
      </c>
      <c r="K23" s="100"/>
      <c r="L23" s="103" t="s">
        <v>91</v>
      </c>
      <c r="M23" s="102" t="str">
        <f>IFERROR(IF($M$17="","",INDEX(الجدول!$AN$6:$AN$107,MATCH($M$17,data,0))),"")</f>
        <v/>
      </c>
      <c r="N23" s="102" t="str">
        <f>IFERROR(IF($M$17="","",INDEX(الجدول!$AO$6:$AO$107,MATCH($M$17,data,0))),"")</f>
        <v/>
      </c>
      <c r="O23" s="102">
        <f>IFERROR(IF($M$17="","",INDEX(الجدول!$AP$6:$AP$107,MATCH($M$17,data,0))),"")</f>
        <v>0</v>
      </c>
      <c r="P23" s="102">
        <f>IFERROR(IF($M$17="","",INDEX(الجدول!$AQ$6:$AQ$107,MATCH($M$17,data,0))),"")</f>
        <v>0</v>
      </c>
      <c r="Q23" s="102" t="str">
        <f>IFERROR(IF($M$17="","",INDEX(الجدول!$AR$6:$AR$107,MATCH($M$17,data,0))),"")</f>
        <v>6/3</v>
      </c>
      <c r="R23" s="102" t="str">
        <f>IFERROR(IF($M$17="","",INDEX(الجدول!$AS$6:$AS$107,MATCH($M$17,data,0))),"")</f>
        <v>5/3</v>
      </c>
      <c r="S23" s="102" t="str">
        <f>IFERROR(IF($M$17="","",INDEX(الجدول!$AT$6:$AT$107,MATCH($M$17,data,0))),"")</f>
        <v/>
      </c>
      <c r="T23" s="99"/>
      <c r="Y23" s="107" t="s">
        <v>147</v>
      </c>
      <c r="Z23" s="107"/>
    </row>
    <row r="24" spans="2:26" ht="24.95" customHeight="1" x14ac:dyDescent="0.25">
      <c r="B24" s="101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99"/>
    </row>
    <row r="25" spans="2:26" ht="20.100000000000001" customHeight="1" x14ac:dyDescent="0.25">
      <c r="B25" s="101"/>
      <c r="C25" s="106" t="s">
        <v>146</v>
      </c>
      <c r="D25" s="126" t="s">
        <v>12</v>
      </c>
      <c r="E25" s="127"/>
      <c r="F25" s="127"/>
      <c r="G25" s="127"/>
      <c r="H25" s="120" t="s">
        <v>132</v>
      </c>
      <c r="I25" s="121"/>
      <c r="J25" s="104">
        <f>COUNTA(D27:J31)-COUNTBLANK(D27:J31)-COUNT(D27:J31)</f>
        <v>10</v>
      </c>
      <c r="K25" s="100"/>
      <c r="L25" s="105" t="s">
        <v>146</v>
      </c>
      <c r="M25" s="130" t="s">
        <v>13</v>
      </c>
      <c r="N25" s="131"/>
      <c r="O25" s="131"/>
      <c r="P25" s="131"/>
      <c r="Q25" s="120" t="s">
        <v>132</v>
      </c>
      <c r="R25" s="121"/>
      <c r="S25" s="104">
        <f>COUNTA(M27:S31)-COUNTBLANK(M27:S31)-COUNT(M27:S31)</f>
        <v>9</v>
      </c>
      <c r="T25" s="99"/>
    </row>
    <row r="26" spans="2:26" ht="20.100000000000001" customHeight="1" x14ac:dyDescent="0.25">
      <c r="B26" s="101"/>
      <c r="C26" s="103" t="s">
        <v>145</v>
      </c>
      <c r="D26" s="103">
        <v>1</v>
      </c>
      <c r="E26" s="103">
        <v>2</v>
      </c>
      <c r="F26" s="103">
        <v>3</v>
      </c>
      <c r="G26" s="103">
        <v>4</v>
      </c>
      <c r="H26" s="103">
        <v>5</v>
      </c>
      <c r="I26" s="103">
        <v>6</v>
      </c>
      <c r="J26" s="103">
        <v>7</v>
      </c>
      <c r="K26" s="100"/>
      <c r="L26" s="103" t="s">
        <v>145</v>
      </c>
      <c r="M26" s="103">
        <v>1</v>
      </c>
      <c r="N26" s="103">
        <v>2</v>
      </c>
      <c r="O26" s="103">
        <v>3</v>
      </c>
      <c r="P26" s="103">
        <v>4</v>
      </c>
      <c r="Q26" s="103">
        <v>5</v>
      </c>
      <c r="R26" s="103">
        <v>6</v>
      </c>
      <c r="S26" s="103">
        <v>7</v>
      </c>
      <c r="T26" s="99"/>
    </row>
    <row r="27" spans="2:26" ht="20.100000000000001" customHeight="1" x14ac:dyDescent="0.25">
      <c r="B27" s="101"/>
      <c r="C27" s="103" t="s">
        <v>144</v>
      </c>
      <c r="D27" s="102" t="str">
        <f>IFERROR(IF($D$25="","",INDEX(الجدول!$H$6:$H$107,MATCH($D$25,data,0))),"")</f>
        <v/>
      </c>
      <c r="E27" s="102" t="str">
        <f>IFERROR(IF($D$25="","",INDEX(الجدول!$I$6:$I$107,MATCH($D$25,data,0))),"")</f>
        <v/>
      </c>
      <c r="F27" s="102" t="str">
        <f>IFERROR(IF($D$25="","",INDEX(الجدول!$J$6:$J$107,MATCH($D$25,data,0))),"")</f>
        <v/>
      </c>
      <c r="G27" s="102">
        <f>IFERROR(IF($D$25="","",INDEX(الجدول!$K$6:$K$107,MATCH($D$25,data,0))),"")</f>
        <v>0</v>
      </c>
      <c r="H27" s="102">
        <f>IFERROR(IF($D$25="","",INDEX(الجدول!$L$6:$L$107,MATCH($D$25,data,0))),"")</f>
        <v>0</v>
      </c>
      <c r="I27" s="102" t="str">
        <f>IFERROR(IF($D$25="","",INDEX(الجدول!$M$6:$M$107,MATCH($D$25,data,0))),"")</f>
        <v>1/2</v>
      </c>
      <c r="J27" s="102" t="str">
        <f>IFERROR(IF($D$25="","",INDEX(الجدول!$N$6:$N$107,MATCH($D$25,data,0))),"")</f>
        <v>2/2</v>
      </c>
      <c r="K27" s="100"/>
      <c r="L27" s="103" t="s">
        <v>144</v>
      </c>
      <c r="M27" s="102" t="str">
        <f>IFERROR(IF($M$25="","",INDEX(الجدول!$H$6:$H$107,MATCH($M$25,data,0))),"")</f>
        <v/>
      </c>
      <c r="N27" s="102" t="str">
        <f>IFERROR(IF($M$25="","",INDEX(الجدول!$I$6:$I$107,MATCH($M$25,data,0))),"")</f>
        <v xml:space="preserve"> 3 / د</v>
      </c>
      <c r="O27" s="102" t="str">
        <f>IFERROR(IF($M$25="","",INDEX(الجدول!$J$6:$J$107,MATCH($M$25,data,0))),"")</f>
        <v xml:space="preserve"> 3 / د</v>
      </c>
      <c r="P27" s="102" t="str">
        <f>IFERROR(IF($M$25="","",INDEX(الجدول!$K$6:$K$107,MATCH($M$25,data,0))),"")</f>
        <v/>
      </c>
      <c r="Q27" s="102" t="str">
        <f>IFERROR(IF($M$25="","",INDEX(الجدول!$L$6:$L$107,MATCH($M$25,data,0))),"")</f>
        <v/>
      </c>
      <c r="R27" s="102">
        <f>IFERROR(IF($M$25="","",INDEX(الجدول!$M$6:$M$107,MATCH($M$25,data,0))),"")</f>
        <v>0</v>
      </c>
      <c r="S27" s="102">
        <f>IFERROR(IF($M$25="","",INDEX(الجدول!$N$6:$N$107,MATCH($M$25,data,0))),"")</f>
        <v>0</v>
      </c>
      <c r="T27" s="99"/>
    </row>
    <row r="28" spans="2:26" ht="20.100000000000001" customHeight="1" x14ac:dyDescent="0.25">
      <c r="B28" s="101"/>
      <c r="C28" s="103" t="s">
        <v>143</v>
      </c>
      <c r="D28" s="102" t="str">
        <f>IFERROR(IF($D$25="","",INDEX(الجدول!$P$6:$P$107,MATCH($D$25,data,0))),"")</f>
        <v/>
      </c>
      <c r="E28" s="102" t="str">
        <f>IFERROR(IF($D$25="","",INDEX(الجدول!$Q$6:$Q$107,MATCH($D$25,data,0))),"")</f>
        <v/>
      </c>
      <c r="F28" s="102" t="str">
        <f>IFERROR(IF($D$25="","",INDEX(الجدول!$R$6:$R$107,MATCH($D$25,data,0))),"")</f>
        <v/>
      </c>
      <c r="G28" s="102" t="str">
        <f>IFERROR(IF($D$25="","",INDEX(الجدول!$S$6:$S$107,MATCH($D$25,data,0))),"")</f>
        <v/>
      </c>
      <c r="H28" s="102" t="str">
        <f>IFERROR(IF($D$25="","",INDEX(الجدول!$T$6:$T$107,MATCH($D$25,data,0))),"")</f>
        <v/>
      </c>
      <c r="I28" s="102" t="str">
        <f>IFERROR(IF($D$25="","",INDEX(الجدول!$U$6:$U$107,MATCH($D$25,data,0))),"")</f>
        <v>2/2</v>
      </c>
      <c r="J28" s="102" t="str">
        <f>IFERROR(IF($D$25="","",INDEX(الجدول!$V$6:$V$107,MATCH($D$25,data,0))),"")</f>
        <v>1/2</v>
      </c>
      <c r="K28" s="100"/>
      <c r="L28" s="103" t="s">
        <v>143</v>
      </c>
      <c r="M28" s="102">
        <f>IFERROR(IF($M$25="","",INDEX(الجدول!$P$6:$P$107,MATCH($M$25,data,0))),"")</f>
        <v>0</v>
      </c>
      <c r="N28" s="102" t="str">
        <f>IFERROR(IF($M$25="","",INDEX(الجدول!$Q$6:$Q$107,MATCH($M$25,data,0))),"")</f>
        <v xml:space="preserve"> 3 / د</v>
      </c>
      <c r="O28" s="102" t="str">
        <f>IFERROR(IF($M$25="","",INDEX(الجدول!$R$6:$R$107,MATCH($M$25,data,0))),"")</f>
        <v xml:space="preserve"> 3 / د</v>
      </c>
      <c r="P28" s="102" t="str">
        <f>IFERROR(IF($M$25="","",INDEX(الجدول!$S$6:$S$107,MATCH($M$25,data,0))),"")</f>
        <v/>
      </c>
      <c r="Q28" s="102" t="str">
        <f>IFERROR(IF($M$25="","",INDEX(الجدول!$T$6:$T$107,MATCH($M$25,data,0))),"")</f>
        <v/>
      </c>
      <c r="R28" s="102" t="str">
        <f>IFERROR(IF($M$25="","",INDEX(الجدول!$U$6:$U$107,MATCH($M$25,data,0))),"")</f>
        <v/>
      </c>
      <c r="S28" s="102" t="str">
        <f>IFERROR(IF($M$25="","",INDEX(الجدول!$V$6:$V$107,MATCH($M$25,data,0))),"")</f>
        <v/>
      </c>
      <c r="T28" s="99"/>
    </row>
    <row r="29" spans="2:26" ht="20.100000000000001" customHeight="1" x14ac:dyDescent="0.25">
      <c r="B29" s="101"/>
      <c r="C29" s="103" t="s">
        <v>93</v>
      </c>
      <c r="D29" s="102">
        <f>IFERROR(IF($D$25="","",INDEX(الجدول!$X$6:$X$107,MATCH($D$25,data,0))),"")</f>
        <v>0</v>
      </c>
      <c r="E29" s="102" t="str">
        <f>IFERROR(IF($D$25="","",INDEX(الجدول!$Y$6:$Y$107,MATCH($D$25,data,0))),"")</f>
        <v/>
      </c>
      <c r="F29" s="102">
        <f>IFERROR(IF($D$25="","",INDEX(الجدول!$Z$6:$Z$107,MATCH($D$25,data,0))),"")</f>
        <v>0</v>
      </c>
      <c r="G29" s="102" t="str">
        <f>IFERROR(IF($D$25="","",INDEX(الجدول!$AA$6:$AA$107,MATCH($D$25,data,0))),"")</f>
        <v/>
      </c>
      <c r="H29" s="102" t="str">
        <f>IFERROR(IF($D$25="","",INDEX(الجدول!$AB$6:$AB$107,MATCH($D$25,data,0))),"")</f>
        <v>2/2</v>
      </c>
      <c r="I29" s="102" t="str">
        <f>IFERROR(IF($D$25="","",INDEX(الجدول!$AC$6:$AC$107,MATCH($D$25,data,0))),"")</f>
        <v>1/2</v>
      </c>
      <c r="J29" s="102">
        <f>IFERROR(IF($D$25="","",INDEX(الجدول!$AD$6:$AD$107,MATCH($D$25,data,0))),"")</f>
        <v>0</v>
      </c>
      <c r="K29" s="100"/>
      <c r="L29" s="103" t="s">
        <v>93</v>
      </c>
      <c r="M29" s="102">
        <f>IFERROR(IF($M$25="","",INDEX(الجدول!$X$6:$X$107,MATCH($M$25,data,0))),"")</f>
        <v>0</v>
      </c>
      <c r="N29" s="102" t="str">
        <f>IFERROR(IF($M$25="","",INDEX(الجدول!$Y$6:$Y$107,MATCH($M$25,data,0))),"")</f>
        <v/>
      </c>
      <c r="O29" s="102" t="str">
        <f>IFERROR(IF($M$25="","",INDEX(الجدول!$Z$6:$Z$107,MATCH($M$25,data,0))),"")</f>
        <v xml:space="preserve"> 3 / د</v>
      </c>
      <c r="P29" s="102" t="str">
        <f>IFERROR(IF($M$25="","",INDEX(الجدول!$AA$6:$AA$107,MATCH($M$25,data,0))),"")</f>
        <v/>
      </c>
      <c r="Q29" s="102">
        <f>IFERROR(IF($M$25="","",INDEX(الجدول!$AB$6:$AB$107,MATCH($M$25,data,0))),"")</f>
        <v>0</v>
      </c>
      <c r="R29" s="102">
        <f>IFERROR(IF($M$25="","",INDEX(الجدول!$AC$6:$AC$107,MATCH($M$25,data,0))),"")</f>
        <v>0</v>
      </c>
      <c r="S29" s="102" t="str">
        <f>IFERROR(IF($M$25="","",INDEX(الجدول!$AD$6:$AD$107,MATCH($M$25,data,0))),"")</f>
        <v/>
      </c>
      <c r="T29" s="99"/>
    </row>
    <row r="30" spans="2:26" ht="20.100000000000001" customHeight="1" x14ac:dyDescent="0.25">
      <c r="B30" s="101"/>
      <c r="C30" s="103" t="s">
        <v>92</v>
      </c>
      <c r="D30" s="102" t="str">
        <f>IFERROR(IF($D$25="","",INDEX(الجدول!$AF$6:$AF$107,MATCH($D$25,data,0))),"")</f>
        <v/>
      </c>
      <c r="E30" s="102" t="str">
        <f>IFERROR(IF($D$25="","",INDEX(الجدول!$AG$6:$AG$107,MATCH($D$25,data,0))),"")</f>
        <v/>
      </c>
      <c r="F30" s="102">
        <f>IFERROR(IF($D$25="","",INDEX(الجدول!$AH$6:$AH$107,MATCH($D$25,data,0))),"")</f>
        <v>0</v>
      </c>
      <c r="G30" s="102">
        <f>IFERROR(IF($D$25="","",INDEX(الجدول!$AI$6:$AI$107,MATCH($D$25,data,0))),"")</f>
        <v>0</v>
      </c>
      <c r="H30" s="102">
        <f>IFERROR(IF($D$25="","",INDEX(الجدول!$AJ$6:$AJ$107,MATCH($D$25,data,0))),"")</f>
        <v>0</v>
      </c>
      <c r="I30" s="102" t="str">
        <f>IFERROR(IF($D$25="","",INDEX(الجدول!$AK$6:$AK$107,MATCH($D$25,data,0))),"")</f>
        <v>2/2</v>
      </c>
      <c r="J30" s="102" t="str">
        <f>IFERROR(IF($D$25="","",INDEX(الجدول!$AL$6:$AL$107,MATCH($D$25,data,0))),"")</f>
        <v>1/2</v>
      </c>
      <c r="K30" s="100"/>
      <c r="L30" s="103" t="s">
        <v>92</v>
      </c>
      <c r="M30" s="102" t="str">
        <f>IFERROR(IF($M$25="","",INDEX(الجدول!$AF$6:$AF$107,MATCH($M$25,data,0))),"")</f>
        <v xml:space="preserve"> 3 / د</v>
      </c>
      <c r="N30" s="102" t="str">
        <f>IFERROR(IF($M$25="","",INDEX(الجدول!$AG$6:$AG$107,MATCH($M$25,data,0))),"")</f>
        <v xml:space="preserve"> 3 / د</v>
      </c>
      <c r="O30" s="102">
        <f>IFERROR(IF($M$25="","",INDEX(الجدول!$AH$6:$AH$107,MATCH($M$25,data,0))),"")</f>
        <v>0</v>
      </c>
      <c r="P30" s="102" t="str">
        <f>IFERROR(IF($M$25="","",INDEX(الجدول!$AI$6:$AI$107,MATCH($M$25,data,0))),"")</f>
        <v/>
      </c>
      <c r="Q30" s="102">
        <f>IFERROR(IF($M$25="","",INDEX(الجدول!$AJ$6:$AJ$107,MATCH($M$25,data,0))),"")</f>
        <v>0</v>
      </c>
      <c r="R30" s="102">
        <f>IFERROR(IF($M$25="","",INDEX(الجدول!$AK$6:$AK$107,MATCH($M$25,data,0))),"")</f>
        <v>0</v>
      </c>
      <c r="S30" s="102">
        <f>IFERROR(IF($M$25="","",INDEX(الجدول!$AL$6:$AL$107,MATCH($M$25,data,0))),"")</f>
        <v>0</v>
      </c>
      <c r="T30" s="99"/>
    </row>
    <row r="31" spans="2:26" ht="20.100000000000001" customHeight="1" x14ac:dyDescent="0.25">
      <c r="B31" s="101"/>
      <c r="C31" s="103" t="s">
        <v>91</v>
      </c>
      <c r="D31" s="102">
        <f>IFERROR(IF($D$25="","",INDEX(الجدول!$AN$6:$AN$107,MATCH($D$25,data,0))),"")</f>
        <v>0</v>
      </c>
      <c r="E31" s="102">
        <f>IFERROR(IF($D$25="","",INDEX(الجدول!$AO$6:$AO$107,MATCH($D$25,data,0))),"")</f>
        <v>0</v>
      </c>
      <c r="F31" s="102" t="str">
        <f>IFERROR(IF($D$25="","",INDEX(الجدول!$AP$6:$AP$107,MATCH($D$25,data,0))),"")</f>
        <v>2/2</v>
      </c>
      <c r="G31" s="102" t="str">
        <f>IFERROR(IF($D$25="","",INDEX(الجدول!$AQ$6:$AQ$107,MATCH($D$25,data,0))),"")</f>
        <v>1/2</v>
      </c>
      <c r="H31" s="102" t="str">
        <f>IFERROR(IF($D$25="","",INDEX(الجدول!$AR$6:$AR$107,MATCH($D$25,data,0))),"")</f>
        <v/>
      </c>
      <c r="I31" s="102" t="str">
        <f>IFERROR(IF($D$25="","",INDEX(الجدول!$AS$6:$AS$107,MATCH($D$25,data,0))),"")</f>
        <v/>
      </c>
      <c r="J31" s="102" t="str">
        <f>IFERROR(IF($D$25="","",INDEX(الجدول!$AT$6:$AT$107,MATCH($D$25,data,0))),"")</f>
        <v/>
      </c>
      <c r="K31" s="100"/>
      <c r="L31" s="103" t="s">
        <v>91</v>
      </c>
      <c r="M31" s="102">
        <f>IFERROR(IF($M$25="","",INDEX(الجدول!$AN$6:$AN$107,MATCH($M$25,data,0))),"")</f>
        <v>0</v>
      </c>
      <c r="N31" s="102" t="str">
        <f>IFERROR(IF($M$25="","",INDEX(الجدول!$AO$6:$AO$107,MATCH($M$25,data,0))),"")</f>
        <v xml:space="preserve"> 3 / د</v>
      </c>
      <c r="O31" s="102" t="str">
        <f>IFERROR(IF($M$25="","",INDEX(الجدول!$AP$6:$AP$107,MATCH($M$25,data,0))),"")</f>
        <v xml:space="preserve"> 3 / د</v>
      </c>
      <c r="P31" s="102">
        <f>IFERROR(IF($M$25="","",INDEX(الجدول!$AQ$6:$AQ$107,MATCH($M$25,data,0))),"")</f>
        <v>0</v>
      </c>
      <c r="Q31" s="102" t="str">
        <f>IFERROR(IF($M$25="","",INDEX(الجدول!$AR$6:$AR$107,MATCH($M$25,data,0))),"")</f>
        <v/>
      </c>
      <c r="R31" s="102" t="str">
        <f>IFERROR(IF($M$25="","",INDEX(الجدول!$AS$6:$AS$107,MATCH($M$25,data,0))),"")</f>
        <v/>
      </c>
      <c r="S31" s="102" t="str">
        <f>IFERROR(IF($M$25="","",INDEX(الجدول!$AT$6:$AT$107,MATCH($M$25,data,0))),"")</f>
        <v/>
      </c>
      <c r="T31" s="99"/>
    </row>
    <row r="32" spans="2:26" ht="24.95" customHeight="1" x14ac:dyDescent="0.25">
      <c r="B32" s="101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99"/>
    </row>
    <row r="33" spans="1:26" ht="20.100000000000001" customHeight="1" x14ac:dyDescent="0.25">
      <c r="B33" s="101"/>
      <c r="C33" s="106" t="s">
        <v>146</v>
      </c>
      <c r="D33" s="126" t="s">
        <v>14</v>
      </c>
      <c r="E33" s="127"/>
      <c r="F33" s="127"/>
      <c r="G33" s="127"/>
      <c r="H33" s="120" t="s">
        <v>132</v>
      </c>
      <c r="I33" s="121"/>
      <c r="J33" s="104">
        <f>COUNTA(D35:J39)-COUNTBLANK(D35:J39)-COUNT(D35:J39)</f>
        <v>10</v>
      </c>
      <c r="K33" s="100"/>
      <c r="L33" s="105" t="s">
        <v>146</v>
      </c>
      <c r="M33" s="130" t="s">
        <v>15</v>
      </c>
      <c r="N33" s="131"/>
      <c r="O33" s="131"/>
      <c r="P33" s="131"/>
      <c r="Q33" s="120" t="s">
        <v>132</v>
      </c>
      <c r="R33" s="121"/>
      <c r="S33" s="104">
        <f>COUNTA(M35:S39)-COUNTBLANK(M35:S39)-COUNT(M35:S39)</f>
        <v>10</v>
      </c>
      <c r="T33" s="99"/>
    </row>
    <row r="34" spans="1:26" ht="20.100000000000001" customHeight="1" x14ac:dyDescent="0.25">
      <c r="B34" s="101"/>
      <c r="C34" s="103" t="s">
        <v>145</v>
      </c>
      <c r="D34" s="103">
        <v>1</v>
      </c>
      <c r="E34" s="103">
        <v>2</v>
      </c>
      <c r="F34" s="103">
        <v>3</v>
      </c>
      <c r="G34" s="103">
        <v>4</v>
      </c>
      <c r="H34" s="103">
        <v>5</v>
      </c>
      <c r="I34" s="103">
        <v>6</v>
      </c>
      <c r="J34" s="103">
        <v>7</v>
      </c>
      <c r="K34" s="100"/>
      <c r="L34" s="103" t="s">
        <v>145</v>
      </c>
      <c r="M34" s="103">
        <v>1</v>
      </c>
      <c r="N34" s="103">
        <v>2</v>
      </c>
      <c r="O34" s="103">
        <v>3</v>
      </c>
      <c r="P34" s="103">
        <v>4</v>
      </c>
      <c r="Q34" s="103">
        <v>5</v>
      </c>
      <c r="R34" s="103">
        <v>6</v>
      </c>
      <c r="S34" s="103">
        <v>7</v>
      </c>
      <c r="T34" s="99"/>
    </row>
    <row r="35" spans="1:26" ht="20.100000000000001" customHeight="1" x14ac:dyDescent="0.25">
      <c r="B35" s="101"/>
      <c r="C35" s="103" t="s">
        <v>144</v>
      </c>
      <c r="D35" s="102" t="str">
        <f>IFERROR(IF($D$33="","",INDEX(الجدول!$H$6:$H$107,MATCH($D$33,data,0))),"")</f>
        <v/>
      </c>
      <c r="E35" s="102" t="str">
        <f>IFERROR(IF($D$33="","",INDEX(الجدول!$I$6:$I$107,MATCH($D$33,data,0))),"")</f>
        <v/>
      </c>
      <c r="F35" s="102" t="str">
        <f>IFERROR(IF($D$33="","",INDEX(الجدول!$J$6:$J$107,MATCH($D$33,data,0))),"")</f>
        <v/>
      </c>
      <c r="G35" s="102" t="str">
        <f>IFERROR(IF($D$33="","",INDEX(الجدول!$K$6:$K$107,MATCH($D$33,data,0))),"")</f>
        <v>6/1</v>
      </c>
      <c r="H35" s="102" t="str">
        <f>IFERROR(IF($D$33="","",INDEX(الجدول!$L$6:$L$107,MATCH($D$33,data,0))),"")</f>
        <v>5/1</v>
      </c>
      <c r="I35" s="102">
        <f>IFERROR(IF($D$33="","",INDEX(الجدول!$M$6:$M$107,MATCH($D$33,data,0))),"")</f>
        <v>0</v>
      </c>
      <c r="J35" s="102">
        <f>IFERROR(IF($D$33="","",INDEX(الجدول!$N$6:$N$107,MATCH($D$33,data,0))),"")</f>
        <v>0</v>
      </c>
      <c r="K35" s="100"/>
      <c r="L35" s="103" t="s">
        <v>144</v>
      </c>
      <c r="M35" s="102" t="str">
        <f>IFERROR(IF($M$33="","",INDEX(الجدول!$H$6:$H$107,MATCH($M$33,data,0))),"")</f>
        <v/>
      </c>
      <c r="N35" s="102" t="str">
        <f>IFERROR(IF($M$33="","",INDEX(الجدول!$I$6:$I$107,MATCH($M$33,data,0))),"")</f>
        <v/>
      </c>
      <c r="O35" s="102" t="str">
        <f>IFERROR(IF($M$33="","",INDEX(الجدول!$J$6:$J$107,MATCH($M$33,data,0))),"")</f>
        <v>1/3</v>
      </c>
      <c r="P35" s="102" t="str">
        <f>IFERROR(IF($M$33="","",INDEX(الجدول!$K$6:$K$107,MATCH($M$33,data,0))),"")</f>
        <v>2/3</v>
      </c>
      <c r="Q35" s="102">
        <f>IFERROR(IF($M$33="","",INDEX(الجدول!$L$6:$L$107,MATCH($M$33,data,0))),"")</f>
        <v>0</v>
      </c>
      <c r="R35" s="102">
        <f>IFERROR(IF($M$33="","",INDEX(الجدول!$M$6:$M$107,MATCH($M$33,data,0))),"")</f>
        <v>0</v>
      </c>
      <c r="S35" s="102" t="str">
        <f>IFERROR(IF($M$33="","",INDEX(الجدول!$N$6:$N$107,MATCH($M$33,data,0))),"")</f>
        <v/>
      </c>
      <c r="T35" s="99"/>
    </row>
    <row r="36" spans="1:26" ht="20.100000000000001" customHeight="1" x14ac:dyDescent="0.25">
      <c r="A36" s="99"/>
      <c r="C36" s="103" t="s">
        <v>143</v>
      </c>
      <c r="D36" s="102">
        <f>IFERROR(IF($D$33="","",INDEX(الجدول!$P$6:$P$107,MATCH($D$33,data,0))),"")</f>
        <v>0</v>
      </c>
      <c r="E36" s="102">
        <f>IFERROR(IF($D$33="","",INDEX(الجدول!$Q$6:$Q$107,MATCH($D$33,data,0))),"")</f>
        <v>0</v>
      </c>
      <c r="F36" s="102" t="str">
        <f>IFERROR(IF($D$33="","",INDEX(الجدول!$R$6:$R$107,MATCH($D$33,data,0))),"")</f>
        <v/>
      </c>
      <c r="G36" s="102" t="str">
        <f>IFERROR(IF($D$33="","",INDEX(الجدول!$S$6:$S$107,MATCH($D$33,data,0))),"")</f>
        <v/>
      </c>
      <c r="H36" s="102" t="str">
        <f>IFERROR(IF($D$33="","",INDEX(الجدول!$T$6:$T$107,MATCH($D$33,data,0))),"")</f>
        <v/>
      </c>
      <c r="I36" s="102" t="str">
        <f>IFERROR(IF($D$33="","",INDEX(الجدول!$U$6:$U$107,MATCH($D$33,data,0))),"")</f>
        <v>6/1</v>
      </c>
      <c r="J36" s="102" t="str">
        <f>IFERROR(IF($D$33="","",INDEX(الجدول!$V$6:$V$107,MATCH($D$33,data,0))),"")</f>
        <v>5/1</v>
      </c>
      <c r="K36" s="100"/>
      <c r="L36" s="103" t="s">
        <v>143</v>
      </c>
      <c r="M36" s="102" t="str">
        <f>IFERROR(IF($M$33="","",INDEX(الجدول!$P$6:$P$107,MATCH($M$33,data,0))),"")</f>
        <v/>
      </c>
      <c r="N36" s="102" t="str">
        <f>IFERROR(IF($M$33="","",INDEX(الجدول!$Q$6:$Q$107,MATCH($M$33,data,0))),"")</f>
        <v/>
      </c>
      <c r="O36" s="102">
        <f>IFERROR(IF($M$33="","",INDEX(الجدول!$R$6:$R$107,MATCH($M$33,data,0))),"")</f>
        <v>0</v>
      </c>
      <c r="P36" s="102">
        <f>IFERROR(IF($M$33="","",INDEX(الجدول!$S$6:$S$107,MATCH($M$33,data,0))),"")</f>
        <v>0</v>
      </c>
      <c r="Q36" s="102">
        <f>IFERROR(IF($M$33="","",INDEX(الجدول!$T$6:$T$107,MATCH($M$33,data,0))),"")</f>
        <v>0</v>
      </c>
      <c r="R36" s="102" t="str">
        <f>IFERROR(IF($M$33="","",INDEX(الجدول!$U$6:$U$107,MATCH($M$33,data,0))),"")</f>
        <v>1/3</v>
      </c>
      <c r="S36" s="102" t="str">
        <f>IFERROR(IF($M$33="","",INDEX(الجدول!$V$6:$V$107,MATCH($M$33,data,0))),"")</f>
        <v>2/3</v>
      </c>
      <c r="T36" s="99"/>
    </row>
    <row r="37" spans="1:26" ht="20.100000000000001" customHeight="1" x14ac:dyDescent="0.25">
      <c r="A37" s="99"/>
      <c r="C37" s="103" t="s">
        <v>93</v>
      </c>
      <c r="D37" s="102">
        <f>IFERROR(IF($D$33="","",INDEX(الجدول!$X$6:$X$107,MATCH($D$33,data,0))),"")</f>
        <v>0</v>
      </c>
      <c r="E37" s="102" t="str">
        <f>IFERROR(IF($D$33="","",INDEX(الجدول!$Y$6:$Y$107,MATCH($D$33,data,0))),"")</f>
        <v/>
      </c>
      <c r="F37" s="102" t="str">
        <f>IFERROR(IF($D$33="","",INDEX(الجدول!$Z$6:$Z$107,MATCH($D$33,data,0))),"")</f>
        <v/>
      </c>
      <c r="G37" s="102" t="str">
        <f>IFERROR(IF($D$33="","",INDEX(الجدول!$AA$6:$AA$107,MATCH($D$33,data,0))),"")</f>
        <v/>
      </c>
      <c r="H37" s="102" t="str">
        <f>IFERROR(IF($D$33="","",INDEX(الجدول!$AB$6:$AB$107,MATCH($D$33,data,0))),"")</f>
        <v/>
      </c>
      <c r="I37" s="102" t="str">
        <f>IFERROR(IF($D$33="","",INDEX(الجدول!$AC$6:$AC$107,MATCH($D$33,data,0))),"")</f>
        <v>6/1</v>
      </c>
      <c r="J37" s="102" t="str">
        <f>IFERROR(IF($D$33="","",INDEX(الجدول!$AD$6:$AD$107,MATCH($D$33,data,0))),"")</f>
        <v>5/1</v>
      </c>
      <c r="K37" s="100"/>
      <c r="L37" s="103" t="s">
        <v>93</v>
      </c>
      <c r="M37" s="102" t="str">
        <f>IFERROR(IF($M$33="","",INDEX(الجدول!$X$6:$X$107,MATCH($M$33,data,0))),"")</f>
        <v/>
      </c>
      <c r="N37" s="102">
        <f>IFERROR(IF($M$33="","",INDEX(الجدول!$Y$6:$Y$107,MATCH($M$33,data,0))),"")</f>
        <v>0</v>
      </c>
      <c r="O37" s="102" t="str">
        <f>IFERROR(IF($M$33="","",INDEX(الجدول!$Z$6:$Z$107,MATCH($M$33,data,0))),"")</f>
        <v>2/3</v>
      </c>
      <c r="P37" s="102" t="str">
        <f>IFERROR(IF($M$33="","",INDEX(الجدول!$AA$6:$AA$107,MATCH($M$33,data,0))),"")</f>
        <v>1/3</v>
      </c>
      <c r="Q37" s="102" t="str">
        <f>IFERROR(IF($M$33="","",INDEX(الجدول!$AB$6:$AB$107,MATCH($M$33,data,0))),"")</f>
        <v/>
      </c>
      <c r="R37" s="102" t="str">
        <f>IFERROR(IF($M$33="","",INDEX(الجدول!$AC$6:$AC$107,MATCH($M$33,data,0))),"")</f>
        <v/>
      </c>
      <c r="S37" s="102" t="str">
        <f>IFERROR(IF($M$33="","",INDEX(الجدول!$AD$6:$AD$107,MATCH($M$33,data,0))),"")</f>
        <v/>
      </c>
      <c r="T37" s="99"/>
      <c r="X37" s="95">
        <v>1</v>
      </c>
      <c r="Z37" s="95" t="str">
        <f>IF(Y37="","",SUM(X37+Y37))</f>
        <v/>
      </c>
    </row>
    <row r="38" spans="1:26" ht="20.100000000000001" customHeight="1" x14ac:dyDescent="0.25">
      <c r="A38" s="99"/>
      <c r="B38" s="100"/>
      <c r="C38" s="103" t="s">
        <v>92</v>
      </c>
      <c r="D38" s="102" t="str">
        <f>IFERROR(IF($D$33="","",INDEX(الجدول!$AF$6:$AF$107,MATCH($D$33,data,0))),"")</f>
        <v/>
      </c>
      <c r="E38" s="102" t="str">
        <f>IFERROR(IF($D$33="","",INDEX(الجدول!$AG$6:$AG$107,MATCH($D$33,data,0))),"")</f>
        <v/>
      </c>
      <c r="F38" s="102" t="str">
        <f>IFERROR(IF($D$33="","",INDEX(الجدول!$AH$6:$AH$107,MATCH($D$33,data,0))),"")</f>
        <v/>
      </c>
      <c r="G38" s="102" t="str">
        <f>IFERROR(IF($D$33="","",INDEX(الجدول!$AI$6:$AI$107,MATCH($D$33,data,0))),"")</f>
        <v>5/1</v>
      </c>
      <c r="H38" s="102" t="str">
        <f>IFERROR(IF($D$33="","",INDEX(الجدول!$AJ$6:$AJ$107,MATCH($D$33,data,0))),"")</f>
        <v>6/1</v>
      </c>
      <c r="I38" s="102">
        <f>IFERROR(IF($D$33="","",INDEX(الجدول!$AK$6:$AK$107,MATCH($D$33,data,0))),"")</f>
        <v>0</v>
      </c>
      <c r="J38" s="102" t="str">
        <f>IFERROR(IF($D$33="","",INDEX(الجدول!$AL$6:$AL$107,MATCH($D$33,data,0))),"")</f>
        <v/>
      </c>
      <c r="K38" s="100"/>
      <c r="L38" s="103" t="s">
        <v>92</v>
      </c>
      <c r="M38" s="102" t="str">
        <f>IFERROR(IF($M$33="","",INDEX(الجدول!$AF$6:$AF$107,MATCH($M$33,data,0))),"")</f>
        <v/>
      </c>
      <c r="N38" s="102">
        <f>IFERROR(IF($M$33="","",INDEX(الجدول!$AG$6:$AG$107,MATCH($M$33,data,0))),"")</f>
        <v>0</v>
      </c>
      <c r="O38" s="102">
        <f>IFERROR(IF($M$33="","",INDEX(الجدول!$AH$6:$AH$107,MATCH($M$33,data,0))),"")</f>
        <v>0</v>
      </c>
      <c r="P38" s="102" t="str">
        <f>IFERROR(IF($M$33="","",INDEX(الجدول!$AI$6:$AI$107,MATCH($M$33,data,0))),"")</f>
        <v>1/3</v>
      </c>
      <c r="Q38" s="102" t="str">
        <f>IFERROR(IF($M$33="","",INDEX(الجدول!$AJ$6:$AJ$107,MATCH($M$33,data,0))),"")</f>
        <v>2/3</v>
      </c>
      <c r="R38" s="102">
        <f>IFERROR(IF($M$33="","",INDEX(الجدول!$AK$6:$AK$107,MATCH($M$33,data,0))),"")</f>
        <v>0</v>
      </c>
      <c r="S38" s="102">
        <f>IFERROR(IF($M$33="","",INDEX(الجدول!$AL$6:$AL$107,MATCH($M$33,data,0))),"")</f>
        <v>0</v>
      </c>
      <c r="T38" s="99"/>
    </row>
    <row r="39" spans="1:26" ht="20.100000000000001" customHeight="1" x14ac:dyDescent="0.25">
      <c r="A39" s="99"/>
      <c r="B39" s="100"/>
      <c r="C39" s="103" t="s">
        <v>91</v>
      </c>
      <c r="D39" s="102" t="str">
        <f>IFERROR(IF($D$33="","",INDEX(الجدول!$AN$6:$AN$107,MATCH($D$33,data,0))),"")</f>
        <v>5/1</v>
      </c>
      <c r="E39" s="102" t="str">
        <f>IFERROR(IF($D$33="","",INDEX(الجدول!$AO$6:$AO$107,MATCH($D$33,data,0))),"")</f>
        <v>6/1</v>
      </c>
      <c r="F39" s="102">
        <f>IFERROR(IF($D$33="","",INDEX(الجدول!$AP$6:$AP$107,MATCH($D$33,data,0))),"")</f>
        <v>0</v>
      </c>
      <c r="G39" s="102" t="str">
        <f>IFERROR(IF($D$33="","",INDEX(الجدول!$AQ$6:$AQ$107,MATCH($D$33,data,0))),"")</f>
        <v/>
      </c>
      <c r="H39" s="102" t="str">
        <f>IFERROR(IF($D$33="","",INDEX(الجدول!$AR$6:$AR$107,MATCH($D$33,data,0))),"")</f>
        <v/>
      </c>
      <c r="I39" s="102" t="str">
        <f>IFERROR(IF($D$33="","",INDEX(الجدول!$AS$6:$AS$107,MATCH($D$33,data,0))),"")</f>
        <v/>
      </c>
      <c r="J39" s="102" t="str">
        <f>IFERROR(IF($D$33="","",INDEX(الجدول!$AT$6:$AT$107,MATCH($D$33,data,0))),"")</f>
        <v/>
      </c>
      <c r="K39" s="100"/>
      <c r="L39" s="103" t="s">
        <v>91</v>
      </c>
      <c r="M39" s="102" t="str">
        <f>IFERROR(IF($M$33="","",INDEX(الجدول!$AN$6:$AN$107,MATCH($M$33,data,0))),"")</f>
        <v/>
      </c>
      <c r="N39" s="102" t="str">
        <f>IFERROR(IF($M$33="","",INDEX(الجدول!$AO$6:$AO$107,MATCH($M$33,data,0))),"")</f>
        <v/>
      </c>
      <c r="O39" s="102" t="str">
        <f>IFERROR(IF($M$33="","",INDEX(الجدول!$AP$6:$AP$107,MATCH($M$33,data,0))),"")</f>
        <v/>
      </c>
      <c r="P39" s="102" t="str">
        <f>IFERROR(IF($M$33="","",INDEX(الجدول!$AQ$6:$AQ$107,MATCH($M$33,data,0))),"")</f>
        <v/>
      </c>
      <c r="Q39" s="102">
        <f>IFERROR(IF($M$33="","",INDEX(الجدول!$AR$6:$AR$107,MATCH($M$33,data,0))),"")</f>
        <v>0</v>
      </c>
      <c r="R39" s="102" t="str">
        <f>IFERROR(IF($M$33="","",INDEX(الجدول!$AS$6:$AS$107,MATCH($M$33,data,0))),"")</f>
        <v>2/3</v>
      </c>
      <c r="S39" s="102" t="str">
        <f>IFERROR(IF($M$33="","",INDEX(الجدول!$AT$6:$AT$107,MATCH($M$33,data,0))),"")</f>
        <v>1/3</v>
      </c>
      <c r="T39" s="99"/>
    </row>
    <row r="40" spans="1:26" ht="24.95" customHeight="1" x14ac:dyDescent="0.25">
      <c r="A40" s="99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99"/>
    </row>
    <row r="41" spans="1:26" ht="20.100000000000001" customHeight="1" x14ac:dyDescent="0.25">
      <c r="A41" s="99"/>
      <c r="B41" s="100"/>
      <c r="C41" s="106" t="s">
        <v>146</v>
      </c>
      <c r="D41" s="126" t="s">
        <v>16</v>
      </c>
      <c r="E41" s="127"/>
      <c r="F41" s="127"/>
      <c r="G41" s="127"/>
      <c r="H41" s="120" t="s">
        <v>132</v>
      </c>
      <c r="I41" s="121"/>
      <c r="J41" s="104">
        <f>COUNTA(D43:J47)-COUNTBLANK(D43:J47)-COUNT(D43:J47)</f>
        <v>10</v>
      </c>
      <c r="K41" s="100"/>
      <c r="L41" s="105" t="s">
        <v>146</v>
      </c>
      <c r="M41" s="130" t="s">
        <v>17</v>
      </c>
      <c r="N41" s="131"/>
      <c r="O41" s="131"/>
      <c r="P41" s="131"/>
      <c r="Q41" s="120" t="s">
        <v>132</v>
      </c>
      <c r="R41" s="121"/>
      <c r="S41" s="104">
        <f>COUNTA(M43:S47)-COUNTBLANK(M43:S47)-COUNT(M43:S47)</f>
        <v>9</v>
      </c>
      <c r="T41" s="99"/>
    </row>
    <row r="42" spans="1:26" ht="20.100000000000001" customHeight="1" x14ac:dyDescent="0.25">
      <c r="A42" s="99"/>
      <c r="B42" s="100"/>
      <c r="C42" s="103" t="s">
        <v>145</v>
      </c>
      <c r="D42" s="103">
        <v>1</v>
      </c>
      <c r="E42" s="103">
        <v>2</v>
      </c>
      <c r="F42" s="103">
        <v>3</v>
      </c>
      <c r="G42" s="103">
        <v>4</v>
      </c>
      <c r="H42" s="103">
        <v>5</v>
      </c>
      <c r="I42" s="103">
        <v>6</v>
      </c>
      <c r="J42" s="103">
        <v>7</v>
      </c>
      <c r="K42" s="100"/>
      <c r="L42" s="103" t="s">
        <v>145</v>
      </c>
      <c r="M42" s="103">
        <v>1</v>
      </c>
      <c r="N42" s="103">
        <v>2</v>
      </c>
      <c r="O42" s="103">
        <v>3</v>
      </c>
      <c r="P42" s="103">
        <v>4</v>
      </c>
      <c r="Q42" s="103">
        <v>5</v>
      </c>
      <c r="R42" s="103">
        <v>6</v>
      </c>
      <c r="S42" s="103">
        <v>7</v>
      </c>
      <c r="T42" s="99"/>
    </row>
    <row r="43" spans="1:26" ht="20.100000000000001" customHeight="1" x14ac:dyDescent="0.25">
      <c r="B43" s="101"/>
      <c r="C43" s="103" t="s">
        <v>144</v>
      </c>
      <c r="D43" s="102" t="str">
        <f>IFERROR(IF($D$41="","",INDEX(الجدول!$H$6:$H$107,MATCH($D$41,data,0))),"")</f>
        <v>3/3</v>
      </c>
      <c r="E43" s="102" t="str">
        <f>IFERROR(IF($D$41="","",INDEX(الجدول!$I$6:$I$107,MATCH($D$41,data,0))),"")</f>
        <v>4/3</v>
      </c>
      <c r="F43" s="102">
        <f>IFERROR(IF($D$41="","",INDEX(الجدول!$J$6:$J$107,MATCH($D$41,data,0))),"")</f>
        <v>0</v>
      </c>
      <c r="G43" s="102">
        <f>IFERROR(IF($D$41="","",INDEX(الجدول!$K$6:$K$107,MATCH($D$41,data,0))),"")</f>
        <v>0</v>
      </c>
      <c r="H43" s="102">
        <f>IFERROR(IF($D$41="","",INDEX(الجدول!$L$6:$L$107,MATCH($D$41,data,0))),"")</f>
        <v>0</v>
      </c>
      <c r="I43" s="102">
        <f>IFERROR(IF($D$41="","",INDEX(الجدول!$M$6:$M$107,MATCH($D$41,data,0))),"")</f>
        <v>0</v>
      </c>
      <c r="J43" s="102" t="str">
        <f>IFERROR(IF($D$14="","",INDEX(الجدول!$N$6:$N$107,MATCH($D$41,data,0))),"")</f>
        <v/>
      </c>
      <c r="K43" s="100"/>
      <c r="L43" s="103" t="s">
        <v>144</v>
      </c>
      <c r="M43" s="102" t="str">
        <f>IFERROR(IF($M$41="","",INDEX(الجدول!$H$6:$H$107,MATCH($M$41,data,0))),"")</f>
        <v/>
      </c>
      <c r="N43" s="102">
        <f>IFERROR(IF($M$41="","",INDEX(الجدول!$I$6:$I$107,MATCH($M$41,data,0))),"")</f>
        <v>0</v>
      </c>
      <c r="O43" s="102">
        <f>IFERROR(IF($M$41="","",INDEX(الجدول!$J$6:$J$107,MATCH($M$41,data,0))),"")</f>
        <v>0</v>
      </c>
      <c r="P43" s="102">
        <f>IFERROR(IF($M$41="","",INDEX(الجدول!$K$6:$K$107,MATCH($M$41,data,0))),"")</f>
        <v>0</v>
      </c>
      <c r="Q43" s="102">
        <f>IFERROR(IF($M$41="","",INDEX(الجدول!$L$6:$L$107,MATCH($M$41,data,0))),"")</f>
        <v>0</v>
      </c>
      <c r="R43" s="102" t="str">
        <f>IFERROR(IF($M$41="","",INDEX(الجدول!$M$6:$M$107,MATCH($M$41,data,0))),"")</f>
        <v>2 / د</v>
      </c>
      <c r="S43" s="102" t="str">
        <f>IFERROR(IF($M$41="","",INDEX(الجدول!$N$6:$N$107,MATCH($M$41,data,0))),"")</f>
        <v>2 / د</v>
      </c>
      <c r="T43" s="99"/>
    </row>
    <row r="44" spans="1:26" ht="20.100000000000001" customHeight="1" x14ac:dyDescent="0.25">
      <c r="B44" s="101"/>
      <c r="C44" s="103" t="s">
        <v>143</v>
      </c>
      <c r="D44" s="102" t="str">
        <f>IFERROR(IF($D$41="","",INDEX(الجدول!$P$6:$P$107,MATCH($D$41,data,0))),"")</f>
        <v>3/3</v>
      </c>
      <c r="E44" s="102" t="str">
        <f>IFERROR(IF($D$41="","",INDEX(الجدول!$Q$6:$Q$107,MATCH($D$41,data,0))),"")</f>
        <v>4/3</v>
      </c>
      <c r="F44" s="102" t="str">
        <f>IFERROR(IF($D$41="","",INDEX(الجدول!$R$6:$R$107,MATCH($D$41,data,0))),"")</f>
        <v/>
      </c>
      <c r="G44" s="102" t="str">
        <f>IFERROR(IF($D$41="","",INDEX(الجدول!$S$6:$S$107,MATCH($D$41,data,0))),"")</f>
        <v/>
      </c>
      <c r="H44" s="102" t="str">
        <f>IFERROR(IF($D$41="","",INDEX(الجدول!$T$6:$T$107,MATCH($D$41,data,0))),"")</f>
        <v/>
      </c>
      <c r="I44" s="102">
        <f>IFERROR(IF($D$41="","",INDEX(الجدول!$U$6:$U$107,MATCH($D$41,data,0))),"")</f>
        <v>0</v>
      </c>
      <c r="J44" s="102">
        <f>IFERROR(IF($D$41="","",INDEX(الجدول!$V$6:$V$107,MATCH($D$41,data,0))),"")</f>
        <v>0</v>
      </c>
      <c r="K44" s="100"/>
      <c r="L44" s="103" t="s">
        <v>143</v>
      </c>
      <c r="M44" s="102" t="str">
        <f>IFERROR(IF($M$41="","",INDEX(الجدول!$P$6:$P$107,MATCH($M$41,data,0))),"")</f>
        <v>2 / د</v>
      </c>
      <c r="N44" s="102" t="str">
        <f>IFERROR(IF($M$41="","",INDEX(الجدول!$Q$6:$Q$107,MATCH($M$41,data,0))),"")</f>
        <v>2 / د</v>
      </c>
      <c r="O44" s="102" t="str">
        <f>IFERROR(IF($M$41="","",INDEX(الجدول!$R$6:$R$107,MATCH($M$41,data,0))),"")</f>
        <v/>
      </c>
      <c r="P44" s="102" t="str">
        <f>IFERROR(IF($M$41="","",INDEX(الجدول!$S$6:$S$107,MATCH($M$41,data,0))),"")</f>
        <v/>
      </c>
      <c r="Q44" s="102" t="str">
        <f>IFERROR(IF($M$41="","",INDEX(الجدول!$T$6:$T$107,MATCH($M$41,data,0))),"")</f>
        <v/>
      </c>
      <c r="R44" s="102" t="str">
        <f>IFERROR(IF($M$41="","",INDEX(الجدول!$U$6:$U$107,MATCH($M$41,data,0))),"")</f>
        <v/>
      </c>
      <c r="S44" s="102" t="str">
        <f>IFERROR(IF($M$41="","",INDEX(الجدول!$V$6:$V$107,MATCH($M$41,data,0))),"")</f>
        <v/>
      </c>
      <c r="T44" s="99"/>
    </row>
    <row r="45" spans="1:26" ht="20.100000000000001" customHeight="1" x14ac:dyDescent="0.25">
      <c r="B45" s="101"/>
      <c r="C45" s="103" t="s">
        <v>93</v>
      </c>
      <c r="D45" s="102">
        <f>IFERROR(IF($D$41="","",INDEX(الجدول!$X$6:$X$107,MATCH($D$41,data,0))),"")</f>
        <v>0</v>
      </c>
      <c r="E45" s="102">
        <f>IFERROR(IF($D$41="","",INDEX(الجدول!$Y$6:$Y$107,MATCH($D$41,data,0))),"")</f>
        <v>0</v>
      </c>
      <c r="F45" s="102" t="str">
        <f>IFERROR(IF($D$41="","",INDEX(الجدول!$Z$6:$Z$107,MATCH($D$41,data,0))),"")</f>
        <v/>
      </c>
      <c r="G45" s="102" t="str">
        <f>IFERROR(IF($D$41="","",INDEX(الجدول!$AA$6:$AA$107,MATCH($D$41,data,0))),"")</f>
        <v/>
      </c>
      <c r="H45" s="102" t="str">
        <f>IFERROR(IF($D$41="","",INDEX(الجدول!$AB$6:$AB$107,MATCH($D$41,data,0))),"")</f>
        <v/>
      </c>
      <c r="I45" s="102" t="str">
        <f>IFERROR(IF($D$41="","",INDEX(الجدول!$AC$6:$AC$107,MATCH($D$41,data,0))),"")</f>
        <v>4/3</v>
      </c>
      <c r="J45" s="102" t="str">
        <f>IFERROR(IF($D$41="","",INDEX(الجدول!$AD$6:$AD$107,MATCH($D$41,data,0))),"")</f>
        <v>3/3</v>
      </c>
      <c r="K45" s="100"/>
      <c r="L45" s="103" t="s">
        <v>93</v>
      </c>
      <c r="M45" s="102" t="str">
        <f>IFERROR(IF($M$41="","",INDEX(الجدول!$X$6:$X$107,MATCH($M$41,data,0))),"")</f>
        <v>2 / د</v>
      </c>
      <c r="N45" s="102">
        <f>IFERROR(IF($M$41="","",INDEX(الجدول!$Y$6:$Y$107,MATCH($M$41,data,0))),"")</f>
        <v>0</v>
      </c>
      <c r="O45" s="102">
        <f>IFERROR(IF($M$41="","",INDEX(الجدول!$Z$6:$Z$107,MATCH($M$41,data,0))),"")</f>
        <v>0</v>
      </c>
      <c r="P45" s="102">
        <f>IFERROR(IF($M$41="","",INDEX(الجدول!$AA$6:$AA$107,MATCH($M$41,data,0))),"")</f>
        <v>0</v>
      </c>
      <c r="Q45" s="102" t="str">
        <f>IFERROR(IF($M$41="","",INDEX(الجدول!$AB$6:$AB$107,MATCH($M$41,data,0))),"")</f>
        <v/>
      </c>
      <c r="R45" s="102" t="str">
        <f>IFERROR(IF($M$41="","",INDEX(الجدول!$AC$6:$AC$107,MATCH($M$41,data,0))),"")</f>
        <v/>
      </c>
      <c r="S45" s="102" t="str">
        <f>IFERROR(IF($M$41="","",INDEX(الجدول!$AD$6:$AD$107,MATCH($M$41,data,0))),"")</f>
        <v/>
      </c>
      <c r="T45" s="99"/>
    </row>
    <row r="46" spans="1:26" ht="20.100000000000001" customHeight="1" x14ac:dyDescent="0.25">
      <c r="B46" s="101"/>
      <c r="C46" s="103" t="s">
        <v>92</v>
      </c>
      <c r="D46" s="102" t="str">
        <f>IFERROR(IF($D$41="","",INDEX(الجدول!$AF$6:$AF$107,MATCH($D$41,data,0))),"")</f>
        <v/>
      </c>
      <c r="E46" s="102" t="str">
        <f>IFERROR(IF($D$41="","",INDEX(الجدول!$AG$6:$AG$107,MATCH($D$41,data,0))),"")</f>
        <v/>
      </c>
      <c r="F46" s="102" t="str">
        <f>IFERROR(IF($D$41="","",INDEX(الجدول!$AH$6:$AH$107,MATCH($D$41,data,0))),"")</f>
        <v/>
      </c>
      <c r="G46" s="102" t="str">
        <f>IFERROR(IF($D$41="","",INDEX(الجدول!$AI$6:$AI$107,MATCH($D$41,data,0))),"")</f>
        <v>4/3</v>
      </c>
      <c r="H46" s="102" t="str">
        <f>IFERROR(IF($D$41="","",INDEX(الجدول!$AJ$6:$AJ$107,MATCH($D$41,data,0))),"")</f>
        <v>3/3</v>
      </c>
      <c r="I46" s="102" t="str">
        <f>IFERROR(IF($D$41="","",INDEX(الجدول!$AK$6:$AK$107,MATCH($D$41,data,0))),"")</f>
        <v/>
      </c>
      <c r="J46" s="102" t="str">
        <f>IFERROR(IF($D$41="","",INDEX(الجدول!$AL$6:$AL$107,MATCH($D$41,data,0))),"")</f>
        <v/>
      </c>
      <c r="K46" s="100"/>
      <c r="L46" s="103" t="s">
        <v>92</v>
      </c>
      <c r="M46" s="102" t="str">
        <f>IFERROR(IF($M$41="","",INDEX(الجدول!$AF$6:$AF$107,MATCH($M$41,data,0))),"")</f>
        <v>2 / د</v>
      </c>
      <c r="N46" s="102" t="str">
        <f>IFERROR(IF($M$41="","",INDEX(الجدول!$AG$6:$AG$107,MATCH($M$41,data,0))),"")</f>
        <v>2 / د</v>
      </c>
      <c r="O46" s="102" t="str">
        <f>IFERROR(IF($M$41="","",INDEX(الجدول!$AH$6:$AH$107,MATCH($M$41,data,0))),"")</f>
        <v/>
      </c>
      <c r="P46" s="102" t="str">
        <f>IFERROR(IF($M$41="","",INDEX(الجدول!$AI$6:$AI$107,MATCH($M$41,data,0))),"")</f>
        <v/>
      </c>
      <c r="Q46" s="102" t="str">
        <f>IFERROR(IF($M$41="","",INDEX(الجدول!$AJ$6:$AJ$107,MATCH($M$41,data,0))),"")</f>
        <v/>
      </c>
      <c r="R46" s="102" t="str">
        <f>IFERROR(IF($M$41="","",INDEX(الجدول!$AK$6:$AK$107,MATCH($M$41,data,0))),"")</f>
        <v/>
      </c>
      <c r="S46" s="102" t="str">
        <f>IFERROR(IF($M$41="","",INDEX(الجدول!$AL$6:$AL$107,MATCH($M$41,data,0))),"")</f>
        <v/>
      </c>
      <c r="T46" s="99"/>
    </row>
    <row r="47" spans="1:26" ht="20.100000000000001" customHeight="1" x14ac:dyDescent="0.25">
      <c r="B47" s="101"/>
      <c r="C47" s="103" t="s">
        <v>91</v>
      </c>
      <c r="D47" s="102" t="str">
        <f>IFERROR(IF($D$41="","",INDEX(الجدول!$AN$6:$AN$107,MATCH($D$41,data,0))),"")</f>
        <v/>
      </c>
      <c r="E47" s="102" t="str">
        <f>IFERROR(IF($D$41="","",INDEX(الجدول!$AO$6:$AO$107,MATCH($D$41,data,0))),"")</f>
        <v/>
      </c>
      <c r="F47" s="102">
        <f>IFERROR(IF($D$41="","",INDEX(الجدول!$AP$6:$AP$107,MATCH($D$41,data,0))),"")</f>
        <v>0</v>
      </c>
      <c r="G47" s="102">
        <f>IFERROR(IF($D$41="","",INDEX(الجدول!$AQ$6:$AQ$107,MATCH($D$41,data,0))),"")</f>
        <v>0</v>
      </c>
      <c r="H47" s="102" t="str">
        <f>IFERROR(IF($D$41="","",INDEX(الجدول!$AR$6:$AR$107,MATCH($D$41,data,0))),"")</f>
        <v/>
      </c>
      <c r="I47" s="102" t="str">
        <f>IFERROR(IF($D$41="","",INDEX(الجدول!$AS$6:$AS$107,MATCH($D$41,data,0))),"")</f>
        <v>3/3</v>
      </c>
      <c r="J47" s="102" t="str">
        <f>IFERROR(IF($D$41="","",INDEX(الجدول!$AT$6:$AT$107,MATCH($D$41,data,0))),"")</f>
        <v>4/3</v>
      </c>
      <c r="K47" s="100"/>
      <c r="L47" s="103" t="s">
        <v>91</v>
      </c>
      <c r="M47" s="102" t="str">
        <f>IFERROR(IF($M$41="","",INDEX(الجدول!$AN$6:$AN$107,MATCH($M$41,data,0))),"")</f>
        <v>2 / د</v>
      </c>
      <c r="N47" s="102" t="str">
        <f>IFERROR(IF($M$41="","",INDEX(الجدول!$AO$6:$AO$107,MATCH($M$41,data,0))),"")</f>
        <v>2 / د</v>
      </c>
      <c r="O47" s="102" t="str">
        <f>IFERROR(IF($M$41="","",INDEX(الجدول!$AP$6:$AP$107,MATCH($M$41,data,0))),"")</f>
        <v/>
      </c>
      <c r="P47" s="102">
        <f>IFERROR(IF($M$41="","",INDEX(الجدول!$AQ$6:$AQ$107,MATCH($M$41,data,0))),"")</f>
        <v>0</v>
      </c>
      <c r="Q47" s="102" t="str">
        <f>IFERROR(IF($M$41="","",INDEX(الجدول!$AR$6:$AR$107,MATCH($M$41,data,0))),"")</f>
        <v/>
      </c>
      <c r="R47" s="102" t="str">
        <f>IFERROR(IF($M$41="","",INDEX(الجدول!$AS$6:$AS$107,MATCH($M$41,data,0))),"")</f>
        <v/>
      </c>
      <c r="S47" s="102" t="str">
        <f>IFERROR(IF($M$41="","",INDEX(الجدول!$AT$6:$AT$107,MATCH($M$41,data,0))),"")</f>
        <v/>
      </c>
      <c r="T47" s="99"/>
    </row>
    <row r="48" spans="1:26" ht="17.100000000000001" customHeight="1" x14ac:dyDescent="0.25">
      <c r="B48" s="101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99"/>
    </row>
    <row r="49" spans="2:20" x14ac:dyDescent="0.25">
      <c r="B49" s="101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99"/>
    </row>
    <row r="50" spans="2:20" ht="18.75" thickBot="1" x14ac:dyDescent="0.3">
      <c r="B50" s="98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6"/>
    </row>
    <row r="51" spans="2:20" ht="18.75" thickTop="1" x14ac:dyDescent="0.25"/>
  </sheetData>
  <sheetProtection selectLockedCells="1"/>
  <mergeCells count="25">
    <mergeCell ref="C6:D6"/>
    <mergeCell ref="E6:G6"/>
    <mergeCell ref="G4:O4"/>
    <mergeCell ref="O6:S6"/>
    <mergeCell ref="Q25:R25"/>
    <mergeCell ref="D9:G9"/>
    <mergeCell ref="H9:I9"/>
    <mergeCell ref="M9:P9"/>
    <mergeCell ref="Q9:R9"/>
    <mergeCell ref="D17:G17"/>
    <mergeCell ref="H17:I17"/>
    <mergeCell ref="M17:P17"/>
    <mergeCell ref="Q17:R17"/>
    <mergeCell ref="D25:G25"/>
    <mergeCell ref="M25:P25"/>
    <mergeCell ref="H25:I25"/>
    <mergeCell ref="Q33:R33"/>
    <mergeCell ref="H33:I33"/>
    <mergeCell ref="H41:I41"/>
    <mergeCell ref="Q41:R41"/>
    <mergeCell ref="G5:O5"/>
    <mergeCell ref="D33:G33"/>
    <mergeCell ref="D41:G41"/>
    <mergeCell ref="M33:P33"/>
    <mergeCell ref="M41:P41"/>
  </mergeCells>
  <conditionalFormatting sqref="D11:J15">
    <cfRule type="cellIs" dxfId="9" priority="10" operator="equal">
      <formula>0</formula>
    </cfRule>
  </conditionalFormatting>
  <conditionalFormatting sqref="M11:S15">
    <cfRule type="cellIs" dxfId="8" priority="9" operator="equal">
      <formula>0</formula>
    </cfRule>
  </conditionalFormatting>
  <conditionalFormatting sqref="D19:J23">
    <cfRule type="cellIs" dxfId="7" priority="8" operator="equal">
      <formula>0</formula>
    </cfRule>
  </conditionalFormatting>
  <conditionalFormatting sqref="M19:S23">
    <cfRule type="cellIs" dxfId="6" priority="7" operator="equal">
      <formula>0</formula>
    </cfRule>
  </conditionalFormatting>
  <conditionalFormatting sqref="D27:J31">
    <cfRule type="cellIs" dxfId="5" priority="6" operator="equal">
      <formula>0</formula>
    </cfRule>
  </conditionalFormatting>
  <conditionalFormatting sqref="M27:S31">
    <cfRule type="cellIs" dxfId="4" priority="5" operator="equal">
      <formula>0</formula>
    </cfRule>
  </conditionalFormatting>
  <conditionalFormatting sqref="D35:J39">
    <cfRule type="cellIs" dxfId="3" priority="4" operator="equal">
      <formula>0</formula>
    </cfRule>
  </conditionalFormatting>
  <conditionalFormatting sqref="M35:S39">
    <cfRule type="cellIs" dxfId="2" priority="3" operator="equal">
      <formula>0</formula>
    </cfRule>
  </conditionalFormatting>
  <conditionalFormatting sqref="D43:J47">
    <cfRule type="cellIs" dxfId="1" priority="2" operator="equal">
      <formula>0</formula>
    </cfRule>
  </conditionalFormatting>
  <conditionalFormatting sqref="M43:S47">
    <cfRule type="cellIs" dxfId="0" priority="1" operator="equal">
      <formula>0</formula>
    </cfRule>
  </conditionalFormatting>
  <dataValidations count="3">
    <dataValidation type="list" allowBlank="1" showInputMessage="1" showErrorMessage="1" sqref="E6:G6">
      <formula1>$Y$11:$Y$23</formula1>
    </dataValidation>
    <dataValidation type="list" allowBlank="1" showInputMessage="1" showErrorMessage="1" sqref="E7:G7">
      <formula1>$Y$11:$Y$12</formula1>
    </dataValidation>
    <dataValidation type="list" allowBlank="1" showInputMessage="1" showErrorMessage="1" sqref="X27 M25 D25 D33 D41 M9 D17 M17 M41 M33 D9:G9">
      <formula1>INDIRECT($E$6)</formula1>
    </dataValidation>
  </dataValidations>
  <printOptions horizontalCentered="1"/>
  <pageMargins left="0" right="0" top="0.75" bottom="0.25" header="0.3" footer="0.3"/>
  <pageSetup paperSize="9" scale="67" orientation="portrait" r:id="rId1"/>
  <colBreaks count="1" manualBreakCount="1">
    <brk id="2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3</vt:i4>
      </vt:variant>
    </vt:vector>
  </HeadingPairs>
  <TitlesOfParts>
    <vt:vector size="5" baseType="lpstr">
      <vt:lpstr>الجدول</vt:lpstr>
      <vt:lpstr>عرض جدول</vt:lpstr>
      <vt:lpstr>data</vt:lpstr>
      <vt:lpstr>التربية_الاسلامية</vt:lpstr>
      <vt:lpstr>اللغة_العربية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khairi</dc:creator>
  <cp:lastModifiedBy>khairi</cp:lastModifiedBy>
  <dcterms:created xsi:type="dcterms:W3CDTF">2019-05-17T07:35:12Z</dcterms:created>
  <dcterms:modified xsi:type="dcterms:W3CDTF">2019-05-17T23:05:59Z</dcterms:modified>
</cp:coreProperties>
</file>