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اكسسوار التصنيع" sheetId="1" r:id="rId1"/>
  </sheets>
  <calcPr calcId="124519"/>
</workbook>
</file>

<file path=xl/calcChain.xml><?xml version="1.0" encoding="utf-8"?>
<calcChain xmlns="http://schemas.openxmlformats.org/spreadsheetml/2006/main">
  <c r="U30" i="1"/>
  <c r="T30"/>
  <c r="S30"/>
  <c r="R30"/>
  <c r="P30"/>
  <c r="N30"/>
  <c r="J30"/>
  <c r="J32" s="1"/>
  <c r="I30"/>
  <c r="I32" s="1"/>
  <c r="H30"/>
  <c r="G30"/>
  <c r="G32" s="1"/>
  <c r="F30"/>
  <c r="E30"/>
  <c r="E32" s="1"/>
  <c r="Q20"/>
  <c r="Q30" s="1"/>
  <c r="F32" l="1"/>
</calcChain>
</file>

<file path=xl/sharedStrings.xml><?xml version="1.0" encoding="utf-8"?>
<sst xmlns="http://schemas.openxmlformats.org/spreadsheetml/2006/main" count="101" uniqueCount="39">
  <si>
    <t>التاريخ</t>
  </si>
  <si>
    <t>البيان</t>
  </si>
  <si>
    <t>العميل</t>
  </si>
  <si>
    <t>النوع</t>
  </si>
  <si>
    <t>طقم زرار</t>
  </si>
  <si>
    <t>هانج تاج</t>
  </si>
  <si>
    <t>جلد ك</t>
  </si>
  <si>
    <t>جلد ص</t>
  </si>
  <si>
    <t>مقاسات</t>
  </si>
  <si>
    <t>نسيج</t>
  </si>
  <si>
    <t>التاريخ2</t>
  </si>
  <si>
    <t>العميل2</t>
  </si>
  <si>
    <t>الموديل</t>
  </si>
  <si>
    <t>إ.الموديل</t>
  </si>
  <si>
    <t>النوع2</t>
  </si>
  <si>
    <t>طقم زرار2</t>
  </si>
  <si>
    <t>هانج تاج2</t>
  </si>
  <si>
    <t>جلد ك2</t>
  </si>
  <si>
    <t>جلد ص2</t>
  </si>
  <si>
    <t>مقاسات2</t>
  </si>
  <si>
    <t>نسيج2</t>
  </si>
  <si>
    <t xml:space="preserve">استلام </t>
  </si>
  <si>
    <t>حنورة</t>
  </si>
  <si>
    <t>double face</t>
  </si>
  <si>
    <t>رامي أبو رقية</t>
  </si>
  <si>
    <t>100-002-225</t>
  </si>
  <si>
    <t>BITCOIN</t>
  </si>
  <si>
    <t>100-003-225</t>
  </si>
  <si>
    <t>باقي</t>
  </si>
  <si>
    <t>100-004-225</t>
  </si>
  <si>
    <t>100-005-225</t>
  </si>
  <si>
    <t>مرتجع</t>
  </si>
  <si>
    <t>100-010-224</t>
  </si>
  <si>
    <t>100-011-224</t>
  </si>
  <si>
    <t>100-012-224</t>
  </si>
  <si>
    <t>100-013-224</t>
  </si>
  <si>
    <t>100-006-225</t>
  </si>
  <si>
    <t>الإجمالي</t>
  </si>
  <si>
    <t>الكمية المتبقية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</si>
</sst>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scheme val="minor"/>
    </font>
    <font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" fontId="4" fillId="2" borderId="0" xfId="0" applyNumberFormat="1" applyFont="1" applyFill="1" applyAlignment="1">
      <alignment horizontal="center"/>
    </xf>
    <xf numFmtId="16" fontId="4" fillId="3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3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3" borderId="0" xfId="0" applyNumberFormat="1" applyFont="1" applyFill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strike val="0"/>
        <outline val="0"/>
        <shadow val="0"/>
        <u val="none"/>
        <vertAlign val="baseline"/>
        <sz val="12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9" formatCode="dd/mm/yyyy"/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solid">
          <fgColor indexed="64"/>
          <bgColor theme="6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9" formatCode="dd/mm/yyyy"/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26" displayName="الجدول26" ref="A1:U30" totalsRowCount="1" headerRowDxfId="2" dataDxfId="1" totalsRowDxfId="0">
  <autoFilter ref="A1:U30">
    <filterColumn colId="1"/>
    <filterColumn colId="6"/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</autoFilter>
  <tableColumns count="21">
    <tableColumn id="1" name="التاريخ" totalsRowLabel="الإجمالي" dataDxfId="43" totalsRowDxfId="44"/>
    <tableColumn id="9" name="البيان" dataDxfId="41" totalsRowDxfId="42"/>
    <tableColumn id="3" name="العميل" dataDxfId="39" totalsRowDxfId="40"/>
    <tableColumn id="4" name="النوع" dataDxfId="37" totalsRowDxfId="38"/>
    <tableColumn id="5" name="طقم زرار" totalsRowFunction="sum" dataDxfId="35" totalsRowDxfId="36"/>
    <tableColumn id="6" name="هانج تاج" totalsRowFunction="sum" dataDxfId="33" totalsRowDxfId="34"/>
    <tableColumn id="7" name="جلد ك" totalsRowFunction="sum" dataDxfId="31" totalsRowDxfId="32"/>
    <tableColumn id="2" name="جلد ص" totalsRowFunction="sum" dataDxfId="29" totalsRowDxfId="30"/>
    <tableColumn id="8" name="مقاسات" totalsRowFunction="sum" dataDxfId="27" totalsRowDxfId="28"/>
    <tableColumn id="10" name="نسيج" totalsRowFunction="sum" dataDxfId="25" totalsRowDxfId="26"/>
    <tableColumn id="21" name="التاريخ2" totalsRowLabel="الإجمالي" dataDxfId="23" totalsRowDxfId="24"/>
    <tableColumn id="22" name="العميل2" dataDxfId="21" totalsRowDxfId="22"/>
    <tableColumn id="23" name="الموديل" dataDxfId="19" totalsRowDxfId="20"/>
    <tableColumn id="24" name="إ.الموديل" totalsRowFunction="sum" dataDxfId="17" totalsRowDxfId="18"/>
    <tableColumn id="19" name="النوع2" dataDxfId="15" totalsRowDxfId="16"/>
    <tableColumn id="20" name="طقم زرار2" totalsRowFunction="sum" dataDxfId="13" totalsRowDxfId="14"/>
    <tableColumn id="25" name="هانج تاج2" totalsRowFunction="sum" dataDxfId="11" totalsRowDxfId="12"/>
    <tableColumn id="26" name="جلد ك2" totalsRowFunction="sum" dataDxfId="9" totalsRowDxfId="10"/>
    <tableColumn id="12" name="جلد ص2" totalsRowFunction="sum" dataDxfId="7" totalsRowDxfId="8"/>
    <tableColumn id="18" name="مقاسات2" totalsRowFunction="sum" dataDxfId="5" totalsRowDxfId="6"/>
    <tableColumn id="17" name="نسيج2" totalsRowFunction="sum" dataDxfId="3" totalsRow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rightToLeft="1" tabSelected="1" zoomScale="80" zoomScaleNormal="80" workbookViewId="0">
      <selection activeCell="M36" sqref="M36"/>
    </sheetView>
  </sheetViews>
  <sheetFormatPr defaultRowHeight="14.25"/>
  <cols>
    <col min="1" max="1" width="8.375" customWidth="1"/>
    <col min="2" max="2" width="7.375" customWidth="1"/>
    <col min="3" max="3" width="10.625" customWidth="1"/>
    <col min="4" max="4" width="12.875" bestFit="1" customWidth="1"/>
    <col min="5" max="5" width="7.875" customWidth="1"/>
    <col min="6" max="6" width="8.375" customWidth="1"/>
    <col min="7" max="7" width="8" bestFit="1" customWidth="1"/>
    <col min="8" max="8" width="8" customWidth="1"/>
    <col min="9" max="9" width="7.625" customWidth="1"/>
    <col min="10" max="10" width="8.5" customWidth="1"/>
    <col min="11" max="11" width="8.625" customWidth="1"/>
    <col min="12" max="12" width="12.125" customWidth="1"/>
    <col min="13" max="13" width="12.75" customWidth="1"/>
    <col min="14" max="14" width="9.125" customWidth="1"/>
    <col min="15" max="15" width="11.375" customWidth="1"/>
    <col min="16" max="16" width="8.25" customWidth="1"/>
    <col min="17" max="17" width="8.375" customWidth="1"/>
    <col min="18" max="20" width="8" customWidth="1"/>
    <col min="21" max="21" width="8.5" customWidth="1"/>
    <col min="24" max="24" width="10.875" customWidth="1"/>
    <col min="25" max="26" width="12.125" customWidth="1"/>
    <col min="27" max="27" width="9.625" customWidth="1"/>
    <col min="28" max="28" width="11.5" customWidth="1"/>
    <col min="29" max="29" width="8.875" customWidth="1"/>
    <col min="30" max="30" width="9.125" customWidth="1"/>
    <col min="31" max="31" width="8" bestFit="1" customWidth="1"/>
    <col min="32" max="32" width="9.875" customWidth="1"/>
    <col min="33" max="33" width="8.875" customWidth="1"/>
  </cols>
  <sheetData>
    <row r="1" spans="1:21" ht="15.7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2" t="s">
        <v>9</v>
      </c>
      <c r="K1" s="6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ht="15.75">
      <c r="A2" s="7">
        <v>43594</v>
      </c>
      <c r="B2" s="2" t="s">
        <v>21</v>
      </c>
      <c r="C2" s="5" t="s">
        <v>22</v>
      </c>
      <c r="D2" s="5" t="s">
        <v>23</v>
      </c>
      <c r="E2" s="5"/>
      <c r="F2" s="5"/>
      <c r="G2" s="2"/>
      <c r="H2" s="2"/>
      <c r="I2" s="2"/>
      <c r="J2" s="2">
        <v>11290</v>
      </c>
      <c r="K2" s="8">
        <v>43598</v>
      </c>
      <c r="L2" s="5" t="s">
        <v>24</v>
      </c>
      <c r="M2" s="5" t="s">
        <v>25</v>
      </c>
      <c r="N2" s="5">
        <v>650</v>
      </c>
      <c r="O2" s="5" t="s">
        <v>26</v>
      </c>
      <c r="P2" s="5">
        <v>650</v>
      </c>
      <c r="Q2" s="5">
        <v>650</v>
      </c>
      <c r="R2" s="5">
        <v>650</v>
      </c>
      <c r="S2" s="5"/>
      <c r="T2" s="5"/>
      <c r="U2" s="5">
        <v>650</v>
      </c>
    </row>
    <row r="3" spans="1:21" ht="15.75">
      <c r="A3" s="7">
        <v>43593</v>
      </c>
      <c r="B3" s="2" t="s">
        <v>21</v>
      </c>
      <c r="C3" s="5" t="s">
        <v>24</v>
      </c>
      <c r="D3" s="5" t="s">
        <v>26</v>
      </c>
      <c r="E3" s="5">
        <v>2500</v>
      </c>
      <c r="F3" s="5">
        <v>950</v>
      </c>
      <c r="G3" s="2">
        <v>1500</v>
      </c>
      <c r="H3" s="2"/>
      <c r="I3" s="2"/>
      <c r="J3" s="2">
        <v>2400</v>
      </c>
      <c r="K3" s="8">
        <v>43598</v>
      </c>
      <c r="L3" s="5" t="s">
        <v>24</v>
      </c>
      <c r="M3" s="5" t="s">
        <v>27</v>
      </c>
      <c r="N3" s="5">
        <v>650</v>
      </c>
      <c r="O3" s="5" t="s">
        <v>26</v>
      </c>
      <c r="P3" s="5">
        <v>350</v>
      </c>
      <c r="Q3" s="5">
        <v>300</v>
      </c>
      <c r="R3" s="5">
        <v>730</v>
      </c>
      <c r="S3" s="5"/>
      <c r="T3" s="5"/>
      <c r="U3" s="5">
        <v>200</v>
      </c>
    </row>
    <row r="4" spans="1:21" ht="15.75">
      <c r="A4" s="7">
        <v>43601</v>
      </c>
      <c r="B4" s="2" t="s">
        <v>21</v>
      </c>
      <c r="C4" s="5" t="s">
        <v>24</v>
      </c>
      <c r="D4" s="5" t="s">
        <v>26</v>
      </c>
      <c r="E4" s="5">
        <v>700</v>
      </c>
      <c r="F4" s="5">
        <v>1825</v>
      </c>
      <c r="G4" s="2">
        <v>1750</v>
      </c>
      <c r="H4" s="2">
        <v>600</v>
      </c>
      <c r="I4" s="2"/>
      <c r="J4" s="2">
        <v>830</v>
      </c>
      <c r="K4" s="8">
        <v>43600</v>
      </c>
      <c r="L4" s="5" t="s">
        <v>24</v>
      </c>
      <c r="M4" s="5" t="s">
        <v>27</v>
      </c>
      <c r="N4" s="5"/>
      <c r="O4" s="5" t="s">
        <v>26</v>
      </c>
      <c r="P4" s="5"/>
      <c r="Q4" s="5"/>
      <c r="R4" s="5"/>
      <c r="S4" s="5"/>
      <c r="T4" s="5"/>
      <c r="U4" s="5">
        <v>450</v>
      </c>
    </row>
    <row r="5" spans="1:21" ht="15.75">
      <c r="A5" s="7">
        <v>43614</v>
      </c>
      <c r="B5" s="2" t="s">
        <v>28</v>
      </c>
      <c r="C5" s="5" t="s">
        <v>22</v>
      </c>
      <c r="D5" s="5" t="s">
        <v>23</v>
      </c>
      <c r="E5" s="5">
        <v>3500</v>
      </c>
      <c r="F5" s="5"/>
      <c r="G5" s="2"/>
      <c r="H5" s="2"/>
      <c r="I5" s="2"/>
      <c r="J5" s="2"/>
      <c r="K5" s="8">
        <v>43601</v>
      </c>
      <c r="L5" s="5" t="s">
        <v>24</v>
      </c>
      <c r="M5" s="5" t="s">
        <v>27</v>
      </c>
      <c r="N5" s="5"/>
      <c r="O5" s="5" t="s">
        <v>26</v>
      </c>
      <c r="P5" s="5"/>
      <c r="Q5" s="5">
        <v>355</v>
      </c>
      <c r="R5" s="5"/>
      <c r="S5" s="5"/>
      <c r="T5" s="5"/>
      <c r="U5" s="5"/>
    </row>
    <row r="6" spans="1:21" ht="15.75">
      <c r="A6" s="7">
        <v>43615</v>
      </c>
      <c r="B6" s="2" t="s">
        <v>21</v>
      </c>
      <c r="C6" s="5" t="s">
        <v>22</v>
      </c>
      <c r="D6" s="5" t="s">
        <v>23</v>
      </c>
      <c r="E6" s="5"/>
      <c r="F6" s="5">
        <v>1000</v>
      </c>
      <c r="G6" s="2">
        <v>800</v>
      </c>
      <c r="H6" s="2"/>
      <c r="I6" s="2"/>
      <c r="J6" s="2"/>
      <c r="K6" s="8">
        <v>43606</v>
      </c>
      <c r="L6" s="5" t="s">
        <v>24</v>
      </c>
      <c r="M6" s="5" t="s">
        <v>29</v>
      </c>
      <c r="N6" s="5">
        <v>630</v>
      </c>
      <c r="O6" s="5" t="s">
        <v>26</v>
      </c>
      <c r="P6" s="5">
        <v>360</v>
      </c>
      <c r="Q6" s="5">
        <v>345</v>
      </c>
      <c r="R6" s="2">
        <v>630</v>
      </c>
      <c r="S6" s="2"/>
      <c r="T6" s="5"/>
      <c r="U6" s="5">
        <v>630</v>
      </c>
    </row>
    <row r="7" spans="1:21" ht="15.75">
      <c r="A7" s="7">
        <v>43618</v>
      </c>
      <c r="B7" s="2" t="s">
        <v>21</v>
      </c>
      <c r="C7" s="5" t="s">
        <v>24</v>
      </c>
      <c r="D7" s="5" t="s">
        <v>26</v>
      </c>
      <c r="E7" s="5"/>
      <c r="F7" s="5">
        <v>600</v>
      </c>
      <c r="G7" s="2"/>
      <c r="H7" s="2"/>
      <c r="I7" s="2"/>
      <c r="J7" s="2"/>
      <c r="K7" s="8">
        <v>43606</v>
      </c>
      <c r="L7" s="5" t="s">
        <v>24</v>
      </c>
      <c r="M7" s="5" t="s">
        <v>30</v>
      </c>
      <c r="N7" s="5">
        <v>640</v>
      </c>
      <c r="O7" s="5" t="s">
        <v>26</v>
      </c>
      <c r="P7" s="5">
        <v>640</v>
      </c>
      <c r="Q7" s="5">
        <v>640</v>
      </c>
      <c r="R7" s="5">
        <v>300</v>
      </c>
      <c r="S7" s="5"/>
      <c r="T7" s="5"/>
      <c r="U7" s="5">
        <v>540</v>
      </c>
    </row>
    <row r="8" spans="1:21" ht="15.75">
      <c r="A8" s="7">
        <v>43626</v>
      </c>
      <c r="B8" s="2" t="s">
        <v>31</v>
      </c>
      <c r="C8" s="5" t="s">
        <v>22</v>
      </c>
      <c r="D8" s="5" t="s">
        <v>23</v>
      </c>
      <c r="E8" s="5"/>
      <c r="F8" s="5">
        <v>8</v>
      </c>
      <c r="G8" s="2"/>
      <c r="H8" s="2"/>
      <c r="I8" s="2"/>
      <c r="J8" s="2"/>
      <c r="K8" s="8">
        <v>43607</v>
      </c>
      <c r="L8" s="5" t="s">
        <v>24</v>
      </c>
      <c r="M8" s="5" t="s">
        <v>30</v>
      </c>
      <c r="N8" s="5"/>
      <c r="O8" s="5" t="s">
        <v>26</v>
      </c>
      <c r="P8" s="5"/>
      <c r="Q8" s="5"/>
      <c r="R8" s="2">
        <v>340</v>
      </c>
      <c r="S8" s="2"/>
      <c r="T8" s="5"/>
      <c r="U8" s="5">
        <v>100</v>
      </c>
    </row>
    <row r="9" spans="1:21" ht="15.75">
      <c r="A9" s="9"/>
      <c r="B9" s="5"/>
      <c r="C9" s="5"/>
      <c r="D9" s="5"/>
      <c r="E9" s="5"/>
      <c r="F9" s="5"/>
      <c r="G9" s="5"/>
      <c r="H9" s="5"/>
      <c r="I9" s="5"/>
      <c r="J9" s="5"/>
      <c r="K9" s="8">
        <v>43612</v>
      </c>
      <c r="L9" s="5" t="s">
        <v>22</v>
      </c>
      <c r="M9" s="5" t="s">
        <v>32</v>
      </c>
      <c r="N9" s="5">
        <v>1500</v>
      </c>
      <c r="O9" s="5" t="s">
        <v>23</v>
      </c>
      <c r="P9" s="5"/>
      <c r="Q9" s="5"/>
      <c r="R9" s="5"/>
      <c r="S9" s="5"/>
      <c r="T9" s="5"/>
      <c r="U9" s="5">
        <v>1500</v>
      </c>
    </row>
    <row r="10" spans="1:21" ht="15.75">
      <c r="A10" s="9"/>
      <c r="B10" s="5"/>
      <c r="C10" s="5"/>
      <c r="D10" s="5"/>
      <c r="E10" s="5"/>
      <c r="F10" s="5"/>
      <c r="G10" s="5"/>
      <c r="H10" s="5"/>
      <c r="I10" s="5"/>
      <c r="J10" s="5"/>
      <c r="K10" s="8">
        <v>43612</v>
      </c>
      <c r="L10" s="5" t="s">
        <v>22</v>
      </c>
      <c r="M10" s="5" t="s">
        <v>33</v>
      </c>
      <c r="N10" s="5">
        <v>1704</v>
      </c>
      <c r="O10" s="5" t="s">
        <v>23</v>
      </c>
      <c r="P10" s="5"/>
      <c r="Q10" s="5"/>
      <c r="R10" s="5"/>
      <c r="S10" s="5"/>
      <c r="T10" s="5"/>
      <c r="U10" s="5">
        <v>990</v>
      </c>
    </row>
    <row r="11" spans="1:21" ht="15.75">
      <c r="A11" s="9"/>
      <c r="B11" s="5"/>
      <c r="C11" s="5"/>
      <c r="D11" s="5"/>
      <c r="E11" s="5"/>
      <c r="F11" s="5"/>
      <c r="G11" s="5"/>
      <c r="H11" s="5"/>
      <c r="I11" s="5"/>
      <c r="J11" s="5"/>
      <c r="K11" s="8">
        <v>43614</v>
      </c>
      <c r="L11" s="5" t="s">
        <v>22</v>
      </c>
      <c r="M11" s="5" t="s">
        <v>34</v>
      </c>
      <c r="N11" s="5">
        <v>1500</v>
      </c>
      <c r="O11" s="5" t="s">
        <v>23</v>
      </c>
      <c r="P11" s="5"/>
      <c r="Q11" s="5"/>
      <c r="R11" s="5"/>
      <c r="S11" s="5"/>
      <c r="T11" s="5"/>
      <c r="U11" s="5">
        <v>800</v>
      </c>
    </row>
    <row r="12" spans="1:21" ht="15.75">
      <c r="A12" s="9"/>
      <c r="B12" s="5"/>
      <c r="C12" s="5"/>
      <c r="D12" s="5"/>
      <c r="E12" s="5"/>
      <c r="F12" s="5"/>
      <c r="G12" s="5"/>
      <c r="H12" s="5"/>
      <c r="I12" s="5"/>
      <c r="J12" s="5"/>
      <c r="K12" s="8">
        <v>43612</v>
      </c>
      <c r="L12" s="5" t="s">
        <v>24</v>
      </c>
      <c r="M12" s="5"/>
      <c r="N12" s="5"/>
      <c r="O12" s="5" t="s">
        <v>26</v>
      </c>
      <c r="P12" s="5"/>
      <c r="Q12" s="5">
        <v>200</v>
      </c>
      <c r="R12" s="5"/>
      <c r="S12" s="5"/>
      <c r="T12" s="5"/>
      <c r="U12" s="5"/>
    </row>
    <row r="13" spans="1:21" ht="15.75">
      <c r="A13" s="9"/>
      <c r="B13" s="5"/>
      <c r="C13" s="5"/>
      <c r="D13" s="5"/>
      <c r="E13" s="5"/>
      <c r="F13" s="5"/>
      <c r="G13" s="5"/>
      <c r="H13" s="5"/>
      <c r="I13" s="5"/>
      <c r="J13" s="5"/>
      <c r="K13" s="8">
        <v>43615</v>
      </c>
      <c r="L13" s="5" t="s">
        <v>24</v>
      </c>
      <c r="M13" s="5" t="s">
        <v>29</v>
      </c>
      <c r="N13" s="5"/>
      <c r="O13" s="5" t="s">
        <v>26</v>
      </c>
      <c r="P13" s="5"/>
      <c r="Q13" s="5">
        <v>285</v>
      </c>
      <c r="R13" s="5"/>
      <c r="S13" s="5"/>
      <c r="T13" s="5"/>
      <c r="U13" s="5"/>
    </row>
    <row r="14" spans="1:21" ht="15.75">
      <c r="A14" s="9"/>
      <c r="B14" s="5"/>
      <c r="C14" s="5"/>
      <c r="D14" s="5"/>
      <c r="E14" s="5"/>
      <c r="F14" s="5"/>
      <c r="G14" s="5"/>
      <c r="H14" s="5"/>
      <c r="I14" s="5"/>
      <c r="J14" s="5"/>
      <c r="K14" s="8">
        <v>43615</v>
      </c>
      <c r="L14" s="5" t="s">
        <v>22</v>
      </c>
      <c r="M14" s="5" t="s">
        <v>35</v>
      </c>
      <c r="N14" s="5">
        <v>800</v>
      </c>
      <c r="O14" s="5" t="s">
        <v>23</v>
      </c>
      <c r="P14" s="5"/>
      <c r="Q14" s="5">
        <v>750</v>
      </c>
      <c r="R14" s="5"/>
      <c r="S14" s="5"/>
      <c r="T14" s="5"/>
      <c r="U14" s="5">
        <v>800</v>
      </c>
    </row>
    <row r="15" spans="1:21" ht="15.75">
      <c r="A15" s="9"/>
      <c r="B15" s="5"/>
      <c r="C15" s="5"/>
      <c r="D15" s="5"/>
      <c r="E15" s="5"/>
      <c r="F15" s="5"/>
      <c r="G15" s="5"/>
      <c r="H15" s="5"/>
      <c r="I15" s="5"/>
      <c r="J15" s="5"/>
      <c r="K15" s="8">
        <v>43612</v>
      </c>
      <c r="L15" s="5" t="s">
        <v>24</v>
      </c>
      <c r="M15" s="5" t="s">
        <v>29</v>
      </c>
      <c r="N15" s="5"/>
      <c r="O15" s="5" t="s">
        <v>26</v>
      </c>
      <c r="P15" s="5">
        <v>270</v>
      </c>
      <c r="Q15" s="5"/>
      <c r="R15" s="5"/>
      <c r="S15" s="5"/>
      <c r="T15" s="5"/>
      <c r="U15" s="5"/>
    </row>
    <row r="16" spans="1:21" ht="15.75">
      <c r="A16" s="9"/>
      <c r="B16" s="2"/>
      <c r="C16" s="5"/>
      <c r="D16" s="5"/>
      <c r="E16" s="5"/>
      <c r="F16" s="5"/>
      <c r="G16" s="2"/>
      <c r="H16" s="2"/>
      <c r="I16" s="2"/>
      <c r="J16" s="2"/>
      <c r="K16" s="8">
        <v>43613</v>
      </c>
      <c r="L16" s="5" t="s">
        <v>24</v>
      </c>
      <c r="M16" s="5" t="s">
        <v>36</v>
      </c>
      <c r="N16" s="5">
        <v>670</v>
      </c>
      <c r="O16" s="5" t="s">
        <v>26</v>
      </c>
      <c r="P16" s="5">
        <v>430</v>
      </c>
      <c r="Q16" s="5"/>
      <c r="R16" s="5"/>
      <c r="S16" s="5"/>
      <c r="T16" s="5"/>
      <c r="U16" s="5">
        <v>190</v>
      </c>
    </row>
    <row r="17" spans="1:21" ht="15.75">
      <c r="A17" s="9"/>
      <c r="B17" s="2"/>
      <c r="C17" s="5"/>
      <c r="D17" s="5"/>
      <c r="E17" s="5"/>
      <c r="F17" s="5"/>
      <c r="G17" s="2"/>
      <c r="H17" s="2"/>
      <c r="I17" s="2"/>
      <c r="J17" s="2"/>
      <c r="K17" s="8">
        <v>43618</v>
      </c>
      <c r="L17" s="5" t="s">
        <v>22</v>
      </c>
      <c r="M17" s="5" t="s">
        <v>35</v>
      </c>
      <c r="N17" s="5"/>
      <c r="O17" s="5" t="s">
        <v>23</v>
      </c>
      <c r="P17" s="5"/>
      <c r="Q17" s="5">
        <v>65</v>
      </c>
      <c r="R17" s="5"/>
      <c r="S17" s="5"/>
      <c r="T17" s="5"/>
      <c r="U17" s="5"/>
    </row>
    <row r="18" spans="1:21" ht="15.75">
      <c r="A18" s="9"/>
      <c r="B18" s="2"/>
      <c r="C18" s="5"/>
      <c r="D18" s="5"/>
      <c r="E18" s="5"/>
      <c r="F18" s="5"/>
      <c r="G18" s="2"/>
      <c r="H18" s="2"/>
      <c r="I18" s="2"/>
      <c r="J18" s="2"/>
      <c r="K18" s="8">
        <v>43618</v>
      </c>
      <c r="L18" s="5" t="s">
        <v>24</v>
      </c>
      <c r="M18" s="5" t="s">
        <v>36</v>
      </c>
      <c r="N18" s="5"/>
      <c r="O18" s="5" t="s">
        <v>26</v>
      </c>
      <c r="P18" s="5"/>
      <c r="Q18" s="5"/>
      <c r="R18" s="5">
        <v>600</v>
      </c>
      <c r="S18" s="5">
        <v>600</v>
      </c>
      <c r="T18" s="5"/>
      <c r="U18" s="5">
        <v>480</v>
      </c>
    </row>
    <row r="19" spans="1:21" ht="15.75">
      <c r="A19" s="9"/>
      <c r="B19" s="2"/>
      <c r="C19" s="5"/>
      <c r="D19" s="5"/>
      <c r="E19" s="5"/>
      <c r="F19" s="5"/>
      <c r="G19" s="2"/>
      <c r="H19" s="2"/>
      <c r="I19" s="2"/>
      <c r="J19" s="2"/>
      <c r="K19" s="8">
        <v>43626</v>
      </c>
      <c r="L19" s="5" t="s">
        <v>24</v>
      </c>
      <c r="M19" s="5" t="s">
        <v>36</v>
      </c>
      <c r="N19" s="5"/>
      <c r="O19" s="5" t="s">
        <v>26</v>
      </c>
      <c r="P19" s="5"/>
      <c r="Q19" s="5">
        <v>600</v>
      </c>
      <c r="R19" s="5"/>
      <c r="S19" s="5"/>
      <c r="T19" s="5"/>
      <c r="U19" s="5"/>
    </row>
    <row r="20" spans="1:21" ht="15.75">
      <c r="A20" s="9"/>
      <c r="B20" s="2"/>
      <c r="C20" s="5"/>
      <c r="D20" s="5"/>
      <c r="E20" s="5"/>
      <c r="F20" s="5"/>
      <c r="G20" s="2"/>
      <c r="H20" s="2"/>
      <c r="I20" s="2"/>
      <c r="J20" s="2"/>
      <c r="K20" s="8">
        <v>43628</v>
      </c>
      <c r="L20" s="5" t="s">
        <v>22</v>
      </c>
      <c r="M20" s="5" t="s">
        <v>34</v>
      </c>
      <c r="N20" s="5"/>
      <c r="O20" s="5" t="s">
        <v>23</v>
      </c>
      <c r="P20" s="5"/>
      <c r="Q20" s="5">
        <f>155+10</f>
        <v>165</v>
      </c>
      <c r="R20" s="5"/>
      <c r="S20" s="5"/>
      <c r="T20" s="5"/>
      <c r="U20" s="5"/>
    </row>
    <row r="21" spans="1:21" ht="15.75">
      <c r="A21" s="9"/>
      <c r="B21" s="2"/>
      <c r="C21" s="5"/>
      <c r="D21" s="5"/>
      <c r="E21" s="5"/>
      <c r="F21" s="5"/>
      <c r="G21" s="2"/>
      <c r="H21" s="2"/>
      <c r="I21" s="2"/>
      <c r="J21" s="2"/>
      <c r="K21" s="10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.75">
      <c r="A22" s="11"/>
      <c r="B22" s="2"/>
      <c r="C22" s="2"/>
      <c r="D22" s="2"/>
      <c r="E22" s="2"/>
      <c r="F22" s="2"/>
      <c r="G22" s="2"/>
      <c r="H22" s="2"/>
      <c r="I22" s="2"/>
      <c r="J22" s="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>
      <c r="A23" s="11"/>
      <c r="B23" s="2"/>
      <c r="C23" s="2"/>
      <c r="D23" s="2"/>
      <c r="E23" s="2"/>
      <c r="F23" s="2"/>
      <c r="G23" s="2"/>
      <c r="H23" s="2"/>
      <c r="I23" s="2"/>
      <c r="J23" s="2"/>
      <c r="K23" s="1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>
      <c r="A24" s="11"/>
      <c r="B24" s="2"/>
      <c r="C24" s="2"/>
      <c r="D24" s="2"/>
      <c r="E24" s="2"/>
      <c r="F24" s="2"/>
      <c r="G24" s="2"/>
      <c r="H24" s="2"/>
      <c r="I24" s="2"/>
      <c r="J24" s="2"/>
      <c r="K24" s="1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>
      <c r="A25" s="9"/>
      <c r="B25" s="2"/>
      <c r="C25" s="5"/>
      <c r="D25" s="5"/>
      <c r="E25" s="5"/>
      <c r="F25" s="5"/>
      <c r="G25" s="2"/>
      <c r="H25" s="2"/>
      <c r="I25" s="2"/>
      <c r="J25" s="2"/>
      <c r="K25" s="10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.75">
      <c r="A26" s="9"/>
      <c r="B26" s="2"/>
      <c r="C26" s="5"/>
      <c r="D26" s="5"/>
      <c r="E26" s="5"/>
      <c r="F26" s="5"/>
      <c r="G26" s="2"/>
      <c r="H26" s="2"/>
      <c r="I26" s="2"/>
      <c r="J26" s="2"/>
      <c r="K26" s="10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.75">
      <c r="A27" s="9"/>
      <c r="B27" s="2"/>
      <c r="C27" s="5"/>
      <c r="D27" s="5"/>
      <c r="E27" s="5"/>
      <c r="F27" s="5"/>
      <c r="G27" s="2"/>
      <c r="H27" s="2"/>
      <c r="I27" s="2"/>
      <c r="J27" s="2"/>
      <c r="K27" s="10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.75">
      <c r="A28" s="9"/>
      <c r="B28" s="2"/>
      <c r="C28" s="5"/>
      <c r="D28" s="5"/>
      <c r="E28" s="5"/>
      <c r="F28" s="5"/>
      <c r="G28" s="2"/>
      <c r="H28" s="2"/>
      <c r="I28" s="2"/>
      <c r="J28" s="2"/>
      <c r="K28" s="10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.75">
      <c r="A29" s="9"/>
      <c r="B29" s="2"/>
      <c r="C29" s="5"/>
      <c r="D29" s="5"/>
      <c r="E29" s="5"/>
      <c r="F29" s="5"/>
      <c r="G29" s="2"/>
      <c r="H29" s="2"/>
      <c r="I29" s="2"/>
      <c r="J29" s="2"/>
      <c r="K29" s="10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0.25" customHeight="1">
      <c r="A30" s="13" t="s">
        <v>37</v>
      </c>
      <c r="B30" s="14"/>
      <c r="C30" s="14"/>
      <c r="D30" s="14"/>
      <c r="E30" s="14">
        <f>SUBTOTAL(109,[طقم زرار])</f>
        <v>6700</v>
      </c>
      <c r="F30" s="14">
        <f>SUBTOTAL(109,[هانج تاج])</f>
        <v>4383</v>
      </c>
      <c r="G30" s="14">
        <f>SUBTOTAL(109,[جلد ك])</f>
        <v>4050</v>
      </c>
      <c r="H30" s="14">
        <f>SUBTOTAL(109,[جلد ص])</f>
        <v>600</v>
      </c>
      <c r="I30" s="14">
        <f>SUBTOTAL(109,[مقاسات])</f>
        <v>0</v>
      </c>
      <c r="J30" s="14">
        <f>SUBTOTAL(109,[نسيج])</f>
        <v>14520</v>
      </c>
      <c r="K30" s="13" t="s">
        <v>37</v>
      </c>
      <c r="L30" s="14"/>
      <c r="M30" s="14"/>
      <c r="N30" s="14">
        <f>SUBTOTAL(109,[إ.الموديل])</f>
        <v>8744</v>
      </c>
      <c r="O30" s="14"/>
      <c r="P30" s="14">
        <f>SUBTOTAL(109,[طقم زرار2])</f>
        <v>2700</v>
      </c>
      <c r="Q30" s="14">
        <f>SUBTOTAL(109,[هانج تاج2])</f>
        <v>4355</v>
      </c>
      <c r="R30" s="14">
        <f>SUBTOTAL(109,[جلد ك2])</f>
        <v>3250</v>
      </c>
      <c r="S30" s="14">
        <f>SUBTOTAL(109,[جلد ص2])</f>
        <v>600</v>
      </c>
      <c r="T30" s="14">
        <f>SUBTOTAL(109,[مقاسات2])</f>
        <v>0</v>
      </c>
      <c r="U30" s="14">
        <f>SUBTOTAL(109,[نسيج2])</f>
        <v>7330</v>
      </c>
    </row>
    <row r="31" spans="1:21" ht="15" thickBot="1"/>
    <row r="32" spans="1:21" ht="29.25" customHeight="1" thickTop="1" thickBot="1">
      <c r="A32" s="15" t="s">
        <v>38</v>
      </c>
      <c r="B32" s="16"/>
      <c r="C32" s="16"/>
      <c r="D32" s="16"/>
      <c r="E32" s="17">
        <f>الجدول26[[#Totals],[طقم زرار]]-الجدول26[[#Totals],[طقم زرار2]]</f>
        <v>4000</v>
      </c>
      <c r="F32" s="17">
        <f>الجدول26[[#Totals],[هانج تاج]]-الجدول26[[#Totals],[هانج تاج2]]</f>
        <v>28</v>
      </c>
      <c r="G32" s="17">
        <f>الجدول26[[#Totals],[جلد ك]]-الجدول26[[#Totals],[جلد ك2]]</f>
        <v>800</v>
      </c>
      <c r="H32" s="17"/>
      <c r="I32" s="17">
        <f>الجدول26[[#Totals],[مقاسات]]-الجدول26[[#Totals],[مقاسات2]]</f>
        <v>0</v>
      </c>
      <c r="J32" s="17">
        <f>الجدول26[[#Totals],[نسيج]]-الجدول26[[#Totals],[نسيج2]]</f>
        <v>7190</v>
      </c>
    </row>
  </sheetData>
  <mergeCells count="1">
    <mergeCell ref="A32:D32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اكسسوار التصنيع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sabry-elgendy</dc:creator>
  <cp:lastModifiedBy>sabry-elgendy</cp:lastModifiedBy>
  <dcterms:created xsi:type="dcterms:W3CDTF">2019-06-12T13:45:19Z</dcterms:created>
  <dcterms:modified xsi:type="dcterms:W3CDTF">2019-06-12T13:47:04Z</dcterms:modified>
</cp:coreProperties>
</file>