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19200" windowHeight="11460" activeTab="3"/>
  </bookViews>
  <sheets>
    <sheet name="Sheet5" sheetId="5" r:id="rId1"/>
    <sheet name="data " sheetId="2" r:id="rId2"/>
    <sheet name="Sheet2" sheetId="4" r:id="rId3"/>
    <sheet name="درجات" sheetId="3" r:id="rId4"/>
  </sheets>
  <externalReferences>
    <externalReference r:id="rId5"/>
    <externalReference r:id="rId6"/>
    <externalReference r:id="rId7"/>
    <externalReference r:id="rId8"/>
  </externalReferences>
  <definedNames>
    <definedName name="___sex2">[1]Sheet1!$G$3:$G$5</definedName>
    <definedName name="__sex2">[2]Sheet1!$G$3:$G$5</definedName>
    <definedName name="_xlnm._FilterDatabase" localSheetId="1" hidden="1">'data '!$A$10:$V$225</definedName>
    <definedName name="_sex2">[3]Sheet1!$G$3:$G$5</definedName>
    <definedName name="ayman">#REF!</definedName>
    <definedName name="grade">[3]Sheet1!$D$3:$D$5</definedName>
    <definedName name="Kash12T3">OFFSET([3]k3!#REF!,0,0,MAX([3]k3!$A$1:$A$1658)+8,18)</definedName>
    <definedName name="الجلوس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3" l="1"/>
  <c r="I8" i="3" s="1"/>
  <c r="J8" i="3" s="1"/>
  <c r="H9" i="3"/>
  <c r="I9" i="3" s="1"/>
  <c r="J9" i="3" s="1"/>
  <c r="H10" i="3"/>
  <c r="I10" i="3" s="1"/>
  <c r="J10" i="3" s="1"/>
  <c r="H11" i="3"/>
  <c r="I11" i="3" s="1"/>
  <c r="J11" i="3" s="1"/>
  <c r="H12" i="3"/>
  <c r="I12" i="3" s="1"/>
  <c r="J12" i="3" s="1"/>
  <c r="H13" i="3"/>
  <c r="I13" i="3" s="1"/>
  <c r="J13" i="3" s="1"/>
  <c r="H14" i="3"/>
  <c r="I14" i="3" s="1"/>
  <c r="J14" i="3" s="1"/>
  <c r="H15" i="3"/>
  <c r="I15" i="3" s="1"/>
  <c r="J15" i="3" s="1"/>
  <c r="H16" i="3"/>
  <c r="I16" i="3" s="1"/>
  <c r="J16" i="3" s="1"/>
  <c r="H17" i="3"/>
  <c r="I17" i="3" s="1"/>
  <c r="J17" i="3" s="1"/>
  <c r="H18" i="3"/>
  <c r="I18" i="3" s="1"/>
  <c r="J18" i="3" s="1"/>
  <c r="H19" i="3"/>
  <c r="I19" i="3" s="1"/>
  <c r="J19" i="3" s="1"/>
  <c r="H20" i="3"/>
  <c r="I20" i="3" s="1"/>
  <c r="J20" i="3" s="1"/>
  <c r="H21" i="3"/>
  <c r="I21" i="3" s="1"/>
  <c r="J21" i="3" s="1"/>
  <c r="H22" i="3"/>
  <c r="I22" i="3" s="1"/>
  <c r="J22" i="3" s="1"/>
  <c r="H23" i="3"/>
  <c r="I23" i="3" s="1"/>
  <c r="J23" i="3" s="1"/>
  <c r="H24" i="3"/>
  <c r="I24" i="3" s="1"/>
  <c r="J24" i="3" s="1"/>
  <c r="H25" i="3"/>
  <c r="I25" i="3" s="1"/>
  <c r="J25" i="3" s="1"/>
  <c r="H26" i="3"/>
  <c r="I26" i="3" s="1"/>
  <c r="J26" i="3" s="1"/>
  <c r="H27" i="3"/>
  <c r="I27" i="3" s="1"/>
  <c r="J27" i="3" s="1"/>
  <c r="H28" i="3"/>
  <c r="I28" i="3" s="1"/>
  <c r="J28" i="3" s="1"/>
  <c r="H29" i="3"/>
  <c r="I29" i="3" s="1"/>
  <c r="J29" i="3" s="1"/>
  <c r="H30" i="3"/>
  <c r="I30" i="3" s="1"/>
  <c r="J30" i="3" s="1"/>
  <c r="H7" i="3"/>
  <c r="I7" i="3" s="1"/>
  <c r="J7" i="3" s="1"/>
  <c r="B8" i="3"/>
  <c r="C8" i="3" s="1"/>
  <c r="D8" i="3" s="1"/>
  <c r="B9" i="3"/>
  <c r="C9" i="3" s="1"/>
  <c r="D9" i="3" s="1"/>
  <c r="B10" i="3"/>
  <c r="C10" i="3" s="1"/>
  <c r="D10" i="3" s="1"/>
  <c r="B11" i="3"/>
  <c r="C11" i="3" s="1"/>
  <c r="D11" i="3" s="1"/>
  <c r="B12" i="3"/>
  <c r="C12" i="3" s="1"/>
  <c r="D12" i="3" s="1"/>
  <c r="B13" i="3"/>
  <c r="C13" i="3" s="1"/>
  <c r="D13" i="3" s="1"/>
  <c r="B14" i="3"/>
  <c r="C14" i="3" s="1"/>
  <c r="D14" i="3" s="1"/>
  <c r="B15" i="3"/>
  <c r="C15" i="3" s="1"/>
  <c r="D15" i="3" s="1"/>
  <c r="B16" i="3"/>
  <c r="C16" i="3" s="1"/>
  <c r="D16" i="3" s="1"/>
  <c r="B17" i="3"/>
  <c r="C17" i="3" s="1"/>
  <c r="D17" i="3" s="1"/>
  <c r="B18" i="3"/>
  <c r="C18" i="3" s="1"/>
  <c r="D18" i="3" s="1"/>
  <c r="B19" i="3"/>
  <c r="C19" i="3" s="1"/>
  <c r="D19" i="3" s="1"/>
  <c r="B20" i="3"/>
  <c r="C20" i="3" s="1"/>
  <c r="D20" i="3" s="1"/>
  <c r="B21" i="3"/>
  <c r="C21" i="3" s="1"/>
  <c r="D21" i="3" s="1"/>
  <c r="B22" i="3"/>
  <c r="C22" i="3" s="1"/>
  <c r="D22" i="3" s="1"/>
  <c r="B23" i="3"/>
  <c r="C23" i="3" s="1"/>
  <c r="D23" i="3" s="1"/>
  <c r="B24" i="3"/>
  <c r="C24" i="3" s="1"/>
  <c r="D24" i="3" s="1"/>
  <c r="B25" i="3"/>
  <c r="C25" i="3" s="1"/>
  <c r="D25" i="3" s="1"/>
  <c r="B26" i="3"/>
  <c r="C26" i="3" s="1"/>
  <c r="D26" i="3" s="1"/>
  <c r="B27" i="3"/>
  <c r="C27" i="3" s="1"/>
  <c r="D27" i="3" s="1"/>
  <c r="B28" i="3"/>
  <c r="C28" i="3" s="1"/>
  <c r="D28" i="3" s="1"/>
  <c r="B29" i="3"/>
  <c r="C29" i="3" s="1"/>
  <c r="D29" i="3" s="1"/>
  <c r="B30" i="3"/>
  <c r="C30" i="3" s="1"/>
  <c r="D30" i="3" s="1"/>
  <c r="B7" i="3"/>
  <c r="C7" i="3" s="1"/>
  <c r="D7" i="3" s="1"/>
  <c r="A28" i="3" l="1"/>
  <c r="A29" i="3"/>
  <c r="A30" i="3"/>
  <c r="M49" i="4" l="1"/>
  <c r="N49" i="4" s="1"/>
  <c r="K49" i="4"/>
  <c r="L49" i="4" s="1"/>
  <c r="I49" i="4"/>
  <c r="J49" i="4" s="1"/>
  <c r="G49" i="4"/>
  <c r="H49" i="4" s="1"/>
  <c r="E49" i="4"/>
  <c r="F49" i="4" s="1"/>
  <c r="C49" i="4"/>
  <c r="D49" i="4" s="1"/>
  <c r="M48" i="4"/>
  <c r="N48" i="4" s="1"/>
  <c r="K48" i="4"/>
  <c r="L48" i="4" s="1"/>
  <c r="I48" i="4"/>
  <c r="J48" i="4" s="1"/>
  <c r="G48" i="4"/>
  <c r="H48" i="4" s="1"/>
  <c r="E48" i="4"/>
  <c r="F48" i="4" s="1"/>
  <c r="C48" i="4"/>
  <c r="D48" i="4" s="1"/>
  <c r="M47" i="4"/>
  <c r="N47" i="4" s="1"/>
  <c r="K47" i="4"/>
  <c r="L47" i="4" s="1"/>
  <c r="I47" i="4"/>
  <c r="J47" i="4" s="1"/>
  <c r="G47" i="4"/>
  <c r="H47" i="4" s="1"/>
  <c r="E47" i="4"/>
  <c r="F47" i="4" s="1"/>
  <c r="C47" i="4"/>
  <c r="D47" i="4" s="1"/>
  <c r="M46" i="4"/>
  <c r="N46" i="4" s="1"/>
  <c r="K46" i="4"/>
  <c r="L46" i="4" s="1"/>
  <c r="I46" i="4"/>
  <c r="J46" i="4" s="1"/>
  <c r="G46" i="4"/>
  <c r="H46" i="4" s="1"/>
  <c r="E46" i="4"/>
  <c r="F46" i="4" s="1"/>
  <c r="C46" i="4"/>
  <c r="D46" i="4" s="1"/>
  <c r="M45" i="4"/>
  <c r="N45" i="4" s="1"/>
  <c r="K45" i="4"/>
  <c r="L45" i="4" s="1"/>
  <c r="I45" i="4"/>
  <c r="J45" i="4" s="1"/>
  <c r="G45" i="4"/>
  <c r="H45" i="4" s="1"/>
  <c r="E45" i="4"/>
  <c r="F45" i="4" s="1"/>
  <c r="C45" i="4"/>
  <c r="D45" i="4" s="1"/>
  <c r="M44" i="4"/>
  <c r="N44" i="4" s="1"/>
  <c r="K44" i="4"/>
  <c r="L44" i="4" s="1"/>
  <c r="I44" i="4"/>
  <c r="J44" i="4" s="1"/>
  <c r="G44" i="4"/>
  <c r="H44" i="4" s="1"/>
  <c r="E44" i="4"/>
  <c r="F44" i="4" s="1"/>
  <c r="C44" i="4"/>
  <c r="D44" i="4" s="1"/>
  <c r="M43" i="4"/>
  <c r="N43" i="4" s="1"/>
  <c r="K43" i="4"/>
  <c r="L43" i="4" s="1"/>
  <c r="I43" i="4"/>
  <c r="J43" i="4" s="1"/>
  <c r="G43" i="4"/>
  <c r="H43" i="4" s="1"/>
  <c r="E43" i="4"/>
  <c r="F43" i="4" s="1"/>
  <c r="C43" i="4"/>
  <c r="D43" i="4" s="1"/>
  <c r="M42" i="4"/>
  <c r="N42" i="4" s="1"/>
  <c r="K42" i="4"/>
  <c r="L42" i="4" s="1"/>
  <c r="I42" i="4"/>
  <c r="J42" i="4" s="1"/>
  <c r="G42" i="4"/>
  <c r="H42" i="4" s="1"/>
  <c r="E42" i="4"/>
  <c r="F42" i="4" s="1"/>
  <c r="C42" i="4"/>
  <c r="D42" i="4" s="1"/>
  <c r="M41" i="4"/>
  <c r="N41" i="4" s="1"/>
  <c r="K41" i="4"/>
  <c r="L41" i="4" s="1"/>
  <c r="I41" i="4"/>
  <c r="J41" i="4" s="1"/>
  <c r="G41" i="4"/>
  <c r="H41" i="4" s="1"/>
  <c r="E41" i="4"/>
  <c r="F41" i="4" s="1"/>
  <c r="C41" i="4"/>
  <c r="D41" i="4" s="1"/>
  <c r="M40" i="4"/>
  <c r="N40" i="4" s="1"/>
  <c r="K40" i="4"/>
  <c r="L40" i="4" s="1"/>
  <c r="I40" i="4"/>
  <c r="J40" i="4" s="1"/>
  <c r="G40" i="4"/>
  <c r="H40" i="4" s="1"/>
  <c r="E40" i="4"/>
  <c r="F40" i="4" s="1"/>
  <c r="C40" i="4"/>
  <c r="D40" i="4" s="1"/>
  <c r="M39" i="4"/>
  <c r="N39" i="4" s="1"/>
  <c r="K39" i="4"/>
  <c r="L39" i="4" s="1"/>
  <c r="I39" i="4"/>
  <c r="J39" i="4" s="1"/>
  <c r="G39" i="4"/>
  <c r="H39" i="4" s="1"/>
  <c r="E39" i="4"/>
  <c r="F39" i="4" s="1"/>
  <c r="C39" i="4"/>
  <c r="D39" i="4" s="1"/>
  <c r="M38" i="4"/>
  <c r="N38" i="4" s="1"/>
  <c r="K38" i="4"/>
  <c r="L38" i="4" s="1"/>
  <c r="I38" i="4"/>
  <c r="J38" i="4" s="1"/>
  <c r="G38" i="4"/>
  <c r="H38" i="4" s="1"/>
  <c r="E38" i="4"/>
  <c r="F38" i="4" s="1"/>
  <c r="C38" i="4"/>
  <c r="D38" i="4" s="1"/>
  <c r="M37" i="4"/>
  <c r="N37" i="4" s="1"/>
  <c r="K37" i="4"/>
  <c r="L37" i="4" s="1"/>
  <c r="I37" i="4"/>
  <c r="J37" i="4" s="1"/>
  <c r="G37" i="4"/>
  <c r="H37" i="4" s="1"/>
  <c r="E37" i="4"/>
  <c r="F37" i="4" s="1"/>
  <c r="C37" i="4"/>
  <c r="D37" i="4" s="1"/>
  <c r="M36" i="4"/>
  <c r="N36" i="4" s="1"/>
  <c r="K36" i="4"/>
  <c r="L36" i="4" s="1"/>
  <c r="I36" i="4"/>
  <c r="J36" i="4" s="1"/>
  <c r="G36" i="4"/>
  <c r="H36" i="4" s="1"/>
  <c r="E36" i="4"/>
  <c r="F36" i="4" s="1"/>
  <c r="C36" i="4"/>
  <c r="D36" i="4" s="1"/>
  <c r="M35" i="4"/>
  <c r="N35" i="4" s="1"/>
  <c r="K35" i="4"/>
  <c r="L35" i="4" s="1"/>
  <c r="I35" i="4"/>
  <c r="J35" i="4" s="1"/>
  <c r="G35" i="4"/>
  <c r="H35" i="4" s="1"/>
  <c r="E35" i="4"/>
  <c r="F35" i="4" s="1"/>
  <c r="C35" i="4"/>
  <c r="D35" i="4" s="1"/>
  <c r="M34" i="4"/>
  <c r="N34" i="4" s="1"/>
  <c r="K34" i="4"/>
  <c r="L34" i="4" s="1"/>
  <c r="I34" i="4"/>
  <c r="J34" i="4" s="1"/>
  <c r="G34" i="4"/>
  <c r="H34" i="4" s="1"/>
  <c r="E34" i="4"/>
  <c r="F34" i="4" s="1"/>
  <c r="C34" i="4"/>
  <c r="D34" i="4" s="1"/>
  <c r="M33" i="4"/>
  <c r="N33" i="4" s="1"/>
  <c r="K33" i="4"/>
  <c r="L33" i="4" s="1"/>
  <c r="I33" i="4"/>
  <c r="J33" i="4" s="1"/>
  <c r="G33" i="4"/>
  <c r="H33" i="4" s="1"/>
  <c r="E33" i="4"/>
  <c r="F33" i="4" s="1"/>
  <c r="C33" i="4"/>
  <c r="D33" i="4" s="1"/>
  <c r="M32" i="4"/>
  <c r="N32" i="4" s="1"/>
  <c r="K32" i="4"/>
  <c r="L32" i="4" s="1"/>
  <c r="I32" i="4"/>
  <c r="J32" i="4" s="1"/>
  <c r="G32" i="4"/>
  <c r="H32" i="4" s="1"/>
  <c r="E32" i="4"/>
  <c r="F32" i="4" s="1"/>
  <c r="C32" i="4"/>
  <c r="D32" i="4" s="1"/>
  <c r="M31" i="4"/>
  <c r="N31" i="4" s="1"/>
  <c r="K31" i="4"/>
  <c r="L31" i="4" s="1"/>
  <c r="I31" i="4"/>
  <c r="J31" i="4" s="1"/>
  <c r="G31" i="4"/>
  <c r="H31" i="4" s="1"/>
  <c r="E31" i="4"/>
  <c r="F31" i="4" s="1"/>
  <c r="C31" i="4"/>
  <c r="D31" i="4" s="1"/>
  <c r="M30" i="4"/>
  <c r="N30" i="4" s="1"/>
  <c r="K30" i="4"/>
  <c r="L30" i="4" s="1"/>
  <c r="I30" i="4"/>
  <c r="J30" i="4" s="1"/>
  <c r="G30" i="4"/>
  <c r="H30" i="4" s="1"/>
  <c r="E30" i="4"/>
  <c r="F30" i="4" s="1"/>
  <c r="C30" i="4"/>
  <c r="D30" i="4" s="1"/>
  <c r="M29" i="4"/>
  <c r="N29" i="4" s="1"/>
  <c r="K29" i="4"/>
  <c r="L29" i="4" s="1"/>
  <c r="I29" i="4"/>
  <c r="J29" i="4" s="1"/>
  <c r="G29" i="4"/>
  <c r="H29" i="4" s="1"/>
  <c r="E29" i="4"/>
  <c r="F29" i="4" s="1"/>
  <c r="C29" i="4"/>
  <c r="D29" i="4" s="1"/>
  <c r="M28" i="4"/>
  <c r="N28" i="4" s="1"/>
  <c r="K28" i="4"/>
  <c r="L28" i="4" s="1"/>
  <c r="I28" i="4"/>
  <c r="J28" i="4" s="1"/>
  <c r="G28" i="4"/>
  <c r="H28" i="4" s="1"/>
  <c r="E28" i="4"/>
  <c r="F28" i="4" s="1"/>
  <c r="C28" i="4"/>
  <c r="D28" i="4" s="1"/>
  <c r="M27" i="4"/>
  <c r="N27" i="4" s="1"/>
  <c r="K27" i="4"/>
  <c r="L27" i="4" s="1"/>
  <c r="I27" i="4"/>
  <c r="J27" i="4" s="1"/>
  <c r="G27" i="4"/>
  <c r="H27" i="4" s="1"/>
  <c r="E27" i="4"/>
  <c r="F27" i="4" s="1"/>
  <c r="C27" i="4"/>
  <c r="D27" i="4" s="1"/>
  <c r="M26" i="4"/>
  <c r="N26" i="4" s="1"/>
  <c r="K26" i="4"/>
  <c r="L26" i="4" s="1"/>
  <c r="I26" i="4"/>
  <c r="J26" i="4" s="1"/>
  <c r="G26" i="4"/>
  <c r="H26" i="4" s="1"/>
  <c r="E26" i="4"/>
  <c r="F26" i="4" s="1"/>
  <c r="C26" i="4"/>
  <c r="D26" i="4" s="1"/>
  <c r="M25" i="4"/>
  <c r="N25" i="4" s="1"/>
  <c r="K25" i="4"/>
  <c r="L25" i="4" s="1"/>
  <c r="I25" i="4"/>
  <c r="J25" i="4" s="1"/>
  <c r="G25" i="4"/>
  <c r="H25" i="4" s="1"/>
  <c r="E25" i="4"/>
  <c r="F25" i="4" s="1"/>
  <c r="C25" i="4"/>
  <c r="D25" i="4" s="1"/>
  <c r="M24" i="4"/>
  <c r="N24" i="4" s="1"/>
  <c r="K24" i="4"/>
  <c r="L24" i="4" s="1"/>
  <c r="I24" i="4"/>
  <c r="J24" i="4" s="1"/>
  <c r="G24" i="4"/>
  <c r="H24" i="4" s="1"/>
  <c r="E24" i="4"/>
  <c r="F24" i="4" s="1"/>
  <c r="C24" i="4"/>
  <c r="D24" i="4" s="1"/>
  <c r="M23" i="4"/>
  <c r="N23" i="4" s="1"/>
  <c r="K23" i="4"/>
  <c r="L23" i="4" s="1"/>
  <c r="I23" i="4"/>
  <c r="J23" i="4" s="1"/>
  <c r="G23" i="4"/>
  <c r="H23" i="4" s="1"/>
  <c r="E23" i="4"/>
  <c r="F23" i="4" s="1"/>
  <c r="C23" i="4"/>
  <c r="D23" i="4" s="1"/>
  <c r="M22" i="4"/>
  <c r="N22" i="4" s="1"/>
  <c r="K22" i="4"/>
  <c r="L22" i="4" s="1"/>
  <c r="I22" i="4"/>
  <c r="J22" i="4" s="1"/>
  <c r="G22" i="4"/>
  <c r="H22" i="4" s="1"/>
  <c r="E22" i="4"/>
  <c r="F22" i="4" s="1"/>
  <c r="C22" i="4"/>
  <c r="D22" i="4" s="1"/>
  <c r="M21" i="4"/>
  <c r="N21" i="4" s="1"/>
  <c r="K21" i="4"/>
  <c r="L21" i="4" s="1"/>
  <c r="I21" i="4"/>
  <c r="J21" i="4" s="1"/>
  <c r="G21" i="4"/>
  <c r="H21" i="4" s="1"/>
  <c r="E21" i="4"/>
  <c r="F21" i="4" s="1"/>
  <c r="C21" i="4"/>
  <c r="D21" i="4" s="1"/>
  <c r="M20" i="4"/>
  <c r="N20" i="4" s="1"/>
  <c r="K20" i="4"/>
  <c r="L20" i="4" s="1"/>
  <c r="I20" i="4"/>
  <c r="J20" i="4" s="1"/>
  <c r="G20" i="4"/>
  <c r="H20" i="4" s="1"/>
  <c r="E20" i="4"/>
  <c r="F20" i="4" s="1"/>
  <c r="C20" i="4"/>
  <c r="D20" i="4" s="1"/>
  <c r="M19" i="4"/>
  <c r="N19" i="4" s="1"/>
  <c r="K19" i="4"/>
  <c r="L19" i="4" s="1"/>
  <c r="I19" i="4"/>
  <c r="J19" i="4" s="1"/>
  <c r="G19" i="4"/>
  <c r="H19" i="4" s="1"/>
  <c r="E19" i="4"/>
  <c r="F19" i="4" s="1"/>
  <c r="C19" i="4"/>
  <c r="D19" i="4" s="1"/>
  <c r="M18" i="4"/>
  <c r="N18" i="4" s="1"/>
  <c r="K18" i="4"/>
  <c r="L18" i="4" s="1"/>
  <c r="I18" i="4"/>
  <c r="J18" i="4" s="1"/>
  <c r="G18" i="4"/>
  <c r="H18" i="4" s="1"/>
  <c r="E18" i="4"/>
  <c r="F18" i="4" s="1"/>
  <c r="C18" i="4"/>
  <c r="D18" i="4" s="1"/>
  <c r="M17" i="4"/>
  <c r="N17" i="4" s="1"/>
  <c r="K17" i="4"/>
  <c r="L17" i="4" s="1"/>
  <c r="I17" i="4"/>
  <c r="J17" i="4" s="1"/>
  <c r="G17" i="4"/>
  <c r="H17" i="4" s="1"/>
  <c r="E17" i="4"/>
  <c r="F17" i="4" s="1"/>
  <c r="C17" i="4"/>
  <c r="D17" i="4" s="1"/>
  <c r="M16" i="4"/>
  <c r="N16" i="4" s="1"/>
  <c r="K16" i="4"/>
  <c r="L16" i="4" s="1"/>
  <c r="I16" i="4"/>
  <c r="J16" i="4" s="1"/>
  <c r="G16" i="4"/>
  <c r="H16" i="4" s="1"/>
  <c r="E16" i="4"/>
  <c r="F16" i="4" s="1"/>
  <c r="C16" i="4"/>
  <c r="D16" i="4" s="1"/>
  <c r="M15" i="4"/>
  <c r="N15" i="4" s="1"/>
  <c r="K15" i="4"/>
  <c r="L15" i="4" s="1"/>
  <c r="I15" i="4"/>
  <c r="J15" i="4" s="1"/>
  <c r="G15" i="4"/>
  <c r="H15" i="4" s="1"/>
  <c r="E15" i="4"/>
  <c r="F15" i="4" s="1"/>
  <c r="C15" i="4"/>
  <c r="D15" i="4" s="1"/>
  <c r="M14" i="4"/>
  <c r="N14" i="4" s="1"/>
  <c r="K14" i="4"/>
  <c r="L14" i="4" s="1"/>
  <c r="I14" i="4"/>
  <c r="J14" i="4" s="1"/>
  <c r="G14" i="4"/>
  <c r="H14" i="4" s="1"/>
  <c r="E14" i="4"/>
  <c r="F14" i="4" s="1"/>
  <c r="C14" i="4"/>
  <c r="D14" i="4" s="1"/>
  <c r="M13" i="4"/>
  <c r="N13" i="4" s="1"/>
  <c r="K13" i="4"/>
  <c r="L13" i="4" s="1"/>
  <c r="I13" i="4"/>
  <c r="J13" i="4" s="1"/>
  <c r="G13" i="4"/>
  <c r="H13" i="4" s="1"/>
  <c r="E13" i="4"/>
  <c r="F13" i="4" s="1"/>
  <c r="C13" i="4"/>
  <c r="D13" i="4" s="1"/>
  <c r="M12" i="4"/>
  <c r="N12" i="4" s="1"/>
  <c r="K12" i="4"/>
  <c r="L12" i="4" s="1"/>
  <c r="I12" i="4"/>
  <c r="J12" i="4" s="1"/>
  <c r="G12" i="4"/>
  <c r="H12" i="4" s="1"/>
  <c r="E12" i="4"/>
  <c r="F12" i="4" s="1"/>
  <c r="C12" i="4"/>
  <c r="D12" i="4" s="1"/>
  <c r="M11" i="4"/>
  <c r="N11" i="4" s="1"/>
  <c r="K11" i="4"/>
  <c r="L11" i="4" s="1"/>
  <c r="I11" i="4"/>
  <c r="J11" i="4" s="1"/>
  <c r="G11" i="4"/>
  <c r="H11" i="4" s="1"/>
  <c r="E11" i="4"/>
  <c r="F11" i="4" s="1"/>
  <c r="C11" i="4"/>
  <c r="D11" i="4" s="1"/>
  <c r="M10" i="4"/>
  <c r="N10" i="4" s="1"/>
  <c r="K10" i="4"/>
  <c r="L10" i="4" s="1"/>
  <c r="I10" i="4"/>
  <c r="J10" i="4" s="1"/>
  <c r="G10" i="4"/>
  <c r="H10" i="4" s="1"/>
  <c r="E10" i="4"/>
  <c r="F10" i="4" s="1"/>
  <c r="C10" i="4"/>
  <c r="D10" i="4" s="1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V225" i="2"/>
  <c r="T225" i="2"/>
  <c r="R225" i="2"/>
  <c r="P225" i="2"/>
  <c r="N225" i="2"/>
  <c r="L225" i="2"/>
  <c r="J225" i="2"/>
  <c r="H225" i="2"/>
  <c r="F225" i="2"/>
  <c r="A225" i="2"/>
  <c r="V224" i="2"/>
  <c r="T224" i="2"/>
  <c r="R224" i="2"/>
  <c r="P224" i="2"/>
  <c r="N224" i="2"/>
  <c r="L224" i="2"/>
  <c r="J224" i="2"/>
  <c r="H224" i="2"/>
  <c r="F224" i="2"/>
  <c r="A224" i="2"/>
  <c r="V223" i="2"/>
  <c r="T223" i="2"/>
  <c r="R223" i="2"/>
  <c r="P223" i="2"/>
  <c r="N223" i="2"/>
  <c r="L223" i="2"/>
  <c r="J223" i="2"/>
  <c r="H223" i="2"/>
  <c r="F223" i="2"/>
  <c r="A223" i="2"/>
  <c r="V222" i="2"/>
  <c r="T222" i="2"/>
  <c r="R222" i="2"/>
  <c r="P222" i="2"/>
  <c r="N222" i="2"/>
  <c r="L222" i="2"/>
  <c r="J222" i="2"/>
  <c r="H222" i="2"/>
  <c r="F222" i="2"/>
  <c r="A222" i="2"/>
  <c r="V221" i="2"/>
  <c r="T221" i="2"/>
  <c r="R221" i="2"/>
  <c r="P221" i="2"/>
  <c r="N221" i="2"/>
  <c r="L221" i="2"/>
  <c r="J221" i="2"/>
  <c r="H221" i="2"/>
  <c r="F221" i="2"/>
  <c r="A221" i="2"/>
  <c r="V220" i="2"/>
  <c r="T220" i="2"/>
  <c r="R220" i="2"/>
  <c r="P220" i="2"/>
  <c r="N220" i="2"/>
  <c r="L220" i="2"/>
  <c r="J220" i="2"/>
  <c r="H220" i="2"/>
  <c r="F220" i="2"/>
  <c r="A220" i="2"/>
  <c r="V219" i="2"/>
  <c r="T219" i="2"/>
  <c r="R219" i="2"/>
  <c r="P219" i="2"/>
  <c r="N219" i="2"/>
  <c r="L219" i="2"/>
  <c r="J219" i="2"/>
  <c r="H219" i="2"/>
  <c r="F219" i="2"/>
  <c r="A219" i="2"/>
  <c r="V218" i="2"/>
  <c r="T218" i="2"/>
  <c r="R218" i="2"/>
  <c r="P218" i="2"/>
  <c r="N218" i="2"/>
  <c r="L218" i="2"/>
  <c r="J218" i="2"/>
  <c r="H218" i="2"/>
  <c r="F218" i="2"/>
  <c r="A218" i="2"/>
  <c r="V217" i="2"/>
  <c r="T217" i="2"/>
  <c r="R217" i="2"/>
  <c r="P217" i="2"/>
  <c r="N217" i="2"/>
  <c r="L217" i="2"/>
  <c r="J217" i="2"/>
  <c r="H217" i="2"/>
  <c r="F217" i="2"/>
  <c r="A217" i="2"/>
  <c r="V216" i="2"/>
  <c r="T216" i="2"/>
  <c r="R216" i="2"/>
  <c r="P216" i="2"/>
  <c r="N216" i="2"/>
  <c r="L216" i="2"/>
  <c r="J216" i="2"/>
  <c r="H216" i="2"/>
  <c r="F216" i="2"/>
  <c r="A216" i="2"/>
  <c r="V215" i="2"/>
  <c r="T215" i="2"/>
  <c r="R215" i="2"/>
  <c r="P215" i="2"/>
  <c r="N215" i="2"/>
  <c r="L215" i="2"/>
  <c r="J215" i="2"/>
  <c r="H215" i="2"/>
  <c r="F215" i="2"/>
  <c r="A215" i="2"/>
  <c r="V214" i="2"/>
  <c r="T214" i="2"/>
  <c r="R214" i="2"/>
  <c r="P214" i="2"/>
  <c r="N214" i="2"/>
  <c r="L214" i="2"/>
  <c r="J214" i="2"/>
  <c r="H214" i="2"/>
  <c r="F214" i="2"/>
  <c r="A214" i="2"/>
  <c r="V213" i="2"/>
  <c r="T213" i="2"/>
  <c r="R213" i="2"/>
  <c r="P213" i="2"/>
  <c r="N213" i="2"/>
  <c r="L213" i="2"/>
  <c r="J213" i="2"/>
  <c r="H213" i="2"/>
  <c r="F213" i="2"/>
  <c r="A213" i="2"/>
  <c r="V212" i="2"/>
  <c r="T212" i="2"/>
  <c r="R212" i="2"/>
  <c r="P212" i="2"/>
  <c r="N212" i="2"/>
  <c r="L212" i="2"/>
  <c r="J212" i="2"/>
  <c r="H212" i="2"/>
  <c r="F212" i="2"/>
  <c r="A212" i="2"/>
  <c r="V211" i="2"/>
  <c r="T211" i="2"/>
  <c r="R211" i="2"/>
  <c r="P211" i="2"/>
  <c r="N211" i="2"/>
  <c r="L211" i="2"/>
  <c r="J211" i="2"/>
  <c r="H211" i="2"/>
  <c r="F211" i="2"/>
  <c r="A211" i="2"/>
  <c r="V210" i="2"/>
  <c r="T210" i="2"/>
  <c r="R210" i="2"/>
  <c r="P210" i="2"/>
  <c r="N210" i="2"/>
  <c r="L210" i="2"/>
  <c r="J210" i="2"/>
  <c r="H210" i="2"/>
  <c r="F210" i="2"/>
  <c r="A210" i="2"/>
  <c r="V209" i="2"/>
  <c r="T209" i="2"/>
  <c r="R209" i="2"/>
  <c r="P209" i="2"/>
  <c r="N209" i="2"/>
  <c r="L209" i="2"/>
  <c r="J209" i="2"/>
  <c r="H209" i="2"/>
  <c r="F209" i="2"/>
  <c r="A209" i="2"/>
  <c r="V208" i="2"/>
  <c r="T208" i="2"/>
  <c r="R208" i="2"/>
  <c r="P208" i="2"/>
  <c r="N208" i="2"/>
  <c r="L208" i="2"/>
  <c r="J208" i="2"/>
  <c r="H208" i="2"/>
  <c r="F208" i="2"/>
  <c r="A208" i="2"/>
  <c r="V207" i="2"/>
  <c r="T207" i="2"/>
  <c r="R207" i="2"/>
  <c r="P207" i="2"/>
  <c r="N207" i="2"/>
  <c r="L207" i="2"/>
  <c r="J207" i="2"/>
  <c r="H207" i="2"/>
  <c r="F207" i="2"/>
  <c r="A207" i="2"/>
  <c r="V206" i="2"/>
  <c r="T206" i="2"/>
  <c r="R206" i="2"/>
  <c r="P206" i="2"/>
  <c r="N206" i="2"/>
  <c r="L206" i="2"/>
  <c r="J206" i="2"/>
  <c r="H206" i="2"/>
  <c r="F206" i="2"/>
  <c r="A206" i="2"/>
  <c r="V205" i="2"/>
  <c r="T205" i="2"/>
  <c r="R205" i="2"/>
  <c r="P205" i="2"/>
  <c r="N205" i="2"/>
  <c r="L205" i="2"/>
  <c r="J205" i="2"/>
  <c r="H205" i="2"/>
  <c r="F205" i="2"/>
  <c r="A205" i="2"/>
  <c r="V204" i="2"/>
  <c r="T204" i="2"/>
  <c r="R204" i="2"/>
  <c r="P204" i="2"/>
  <c r="N204" i="2"/>
  <c r="L204" i="2"/>
  <c r="J204" i="2"/>
  <c r="H204" i="2"/>
  <c r="F204" i="2"/>
  <c r="A204" i="2"/>
  <c r="V203" i="2"/>
  <c r="T203" i="2"/>
  <c r="R203" i="2"/>
  <c r="P203" i="2"/>
  <c r="N203" i="2"/>
  <c r="L203" i="2"/>
  <c r="J203" i="2"/>
  <c r="H203" i="2"/>
  <c r="F203" i="2"/>
  <c r="A203" i="2"/>
  <c r="V202" i="2"/>
  <c r="T202" i="2"/>
  <c r="R202" i="2"/>
  <c r="P202" i="2"/>
  <c r="N202" i="2"/>
  <c r="L202" i="2"/>
  <c r="J202" i="2"/>
  <c r="H202" i="2"/>
  <c r="F202" i="2"/>
  <c r="A202" i="2"/>
  <c r="V201" i="2"/>
  <c r="T201" i="2"/>
  <c r="R201" i="2"/>
  <c r="P201" i="2"/>
  <c r="N201" i="2"/>
  <c r="L201" i="2"/>
  <c r="J201" i="2"/>
  <c r="H201" i="2"/>
  <c r="F201" i="2"/>
  <c r="A201" i="2"/>
  <c r="V200" i="2"/>
  <c r="T200" i="2"/>
  <c r="R200" i="2"/>
  <c r="P200" i="2"/>
  <c r="N200" i="2"/>
  <c r="L200" i="2"/>
  <c r="J200" i="2"/>
  <c r="H200" i="2"/>
  <c r="F200" i="2"/>
  <c r="A200" i="2"/>
  <c r="V199" i="2"/>
  <c r="T199" i="2"/>
  <c r="R199" i="2"/>
  <c r="P199" i="2"/>
  <c r="N199" i="2"/>
  <c r="L199" i="2"/>
  <c r="J199" i="2"/>
  <c r="H199" i="2"/>
  <c r="F199" i="2"/>
  <c r="A199" i="2"/>
  <c r="V198" i="2"/>
  <c r="T198" i="2"/>
  <c r="R198" i="2"/>
  <c r="P198" i="2"/>
  <c r="N198" i="2"/>
  <c r="L198" i="2"/>
  <c r="J198" i="2"/>
  <c r="H198" i="2"/>
  <c r="F198" i="2"/>
  <c r="A198" i="2"/>
  <c r="V197" i="2"/>
  <c r="T197" i="2"/>
  <c r="R197" i="2"/>
  <c r="P197" i="2"/>
  <c r="N197" i="2"/>
  <c r="L197" i="2"/>
  <c r="J197" i="2"/>
  <c r="H197" i="2"/>
  <c r="F197" i="2"/>
  <c r="A197" i="2"/>
  <c r="V196" i="2"/>
  <c r="T196" i="2"/>
  <c r="R196" i="2"/>
  <c r="P196" i="2"/>
  <c r="N196" i="2"/>
  <c r="L196" i="2"/>
  <c r="J196" i="2"/>
  <c r="H196" i="2"/>
  <c r="F196" i="2"/>
  <c r="A196" i="2"/>
  <c r="V195" i="2"/>
  <c r="T195" i="2"/>
  <c r="R195" i="2"/>
  <c r="P195" i="2"/>
  <c r="N195" i="2"/>
  <c r="L195" i="2"/>
  <c r="J195" i="2"/>
  <c r="H195" i="2"/>
  <c r="F195" i="2"/>
  <c r="A195" i="2"/>
  <c r="V194" i="2"/>
  <c r="T194" i="2"/>
  <c r="R194" i="2"/>
  <c r="P194" i="2"/>
  <c r="N194" i="2"/>
  <c r="L194" i="2"/>
  <c r="J194" i="2"/>
  <c r="H194" i="2"/>
  <c r="F194" i="2"/>
  <c r="A194" i="2"/>
  <c r="V193" i="2"/>
  <c r="T193" i="2"/>
  <c r="R193" i="2"/>
  <c r="P193" i="2"/>
  <c r="N193" i="2"/>
  <c r="L193" i="2"/>
  <c r="J193" i="2"/>
  <c r="H193" i="2"/>
  <c r="F193" i="2"/>
  <c r="A193" i="2"/>
  <c r="V192" i="2"/>
  <c r="T192" i="2"/>
  <c r="R192" i="2"/>
  <c r="P192" i="2"/>
  <c r="N192" i="2"/>
  <c r="L192" i="2"/>
  <c r="J192" i="2"/>
  <c r="H192" i="2"/>
  <c r="F192" i="2"/>
  <c r="A192" i="2"/>
  <c r="V191" i="2"/>
  <c r="T191" i="2"/>
  <c r="R191" i="2"/>
  <c r="P191" i="2"/>
  <c r="N191" i="2"/>
  <c r="L191" i="2"/>
  <c r="J191" i="2"/>
  <c r="H191" i="2"/>
  <c r="F191" i="2"/>
  <c r="A191" i="2"/>
  <c r="V190" i="2"/>
  <c r="T190" i="2"/>
  <c r="R190" i="2"/>
  <c r="P190" i="2"/>
  <c r="N190" i="2"/>
  <c r="L190" i="2"/>
  <c r="J190" i="2"/>
  <c r="H190" i="2"/>
  <c r="F190" i="2"/>
  <c r="A190" i="2"/>
  <c r="V189" i="2"/>
  <c r="T189" i="2"/>
  <c r="R189" i="2"/>
  <c r="P189" i="2"/>
  <c r="N189" i="2"/>
  <c r="L189" i="2"/>
  <c r="J189" i="2"/>
  <c r="H189" i="2"/>
  <c r="F189" i="2"/>
  <c r="A189" i="2"/>
  <c r="V188" i="2"/>
  <c r="T188" i="2"/>
  <c r="R188" i="2"/>
  <c r="P188" i="2"/>
  <c r="N188" i="2"/>
  <c r="L188" i="2"/>
  <c r="J188" i="2"/>
  <c r="H188" i="2"/>
  <c r="F188" i="2"/>
  <c r="A188" i="2"/>
  <c r="V187" i="2"/>
  <c r="T187" i="2"/>
  <c r="R187" i="2"/>
  <c r="P187" i="2"/>
  <c r="N187" i="2"/>
  <c r="L187" i="2"/>
  <c r="J187" i="2"/>
  <c r="H187" i="2"/>
  <c r="F187" i="2"/>
  <c r="A187" i="2"/>
  <c r="V186" i="2"/>
  <c r="T186" i="2"/>
  <c r="R186" i="2"/>
  <c r="P186" i="2"/>
  <c r="N186" i="2"/>
  <c r="L186" i="2"/>
  <c r="J186" i="2"/>
  <c r="H186" i="2"/>
  <c r="F186" i="2"/>
  <c r="A186" i="2"/>
  <c r="V185" i="2"/>
  <c r="T185" i="2"/>
  <c r="R185" i="2"/>
  <c r="P185" i="2"/>
  <c r="N185" i="2"/>
  <c r="L185" i="2"/>
  <c r="J185" i="2"/>
  <c r="H185" i="2"/>
  <c r="F185" i="2"/>
  <c r="A185" i="2"/>
  <c r="V184" i="2"/>
  <c r="T184" i="2"/>
  <c r="R184" i="2"/>
  <c r="P184" i="2"/>
  <c r="N184" i="2"/>
  <c r="L184" i="2"/>
  <c r="J184" i="2"/>
  <c r="H184" i="2"/>
  <c r="F184" i="2"/>
  <c r="A184" i="2"/>
  <c r="V183" i="2"/>
  <c r="T183" i="2"/>
  <c r="R183" i="2"/>
  <c r="P183" i="2"/>
  <c r="N183" i="2"/>
  <c r="L183" i="2"/>
  <c r="J183" i="2"/>
  <c r="H183" i="2"/>
  <c r="F183" i="2"/>
  <c r="A183" i="2"/>
  <c r="V182" i="2"/>
  <c r="T182" i="2"/>
  <c r="R182" i="2"/>
  <c r="P182" i="2"/>
  <c r="N182" i="2"/>
  <c r="L182" i="2"/>
  <c r="J182" i="2"/>
  <c r="H182" i="2"/>
  <c r="F182" i="2"/>
  <c r="A182" i="2"/>
  <c r="V181" i="2"/>
  <c r="T181" i="2"/>
  <c r="R181" i="2"/>
  <c r="P181" i="2"/>
  <c r="N181" i="2"/>
  <c r="L181" i="2"/>
  <c r="J181" i="2"/>
  <c r="H181" i="2"/>
  <c r="F181" i="2"/>
  <c r="A181" i="2"/>
  <c r="V180" i="2"/>
  <c r="T180" i="2"/>
  <c r="R180" i="2"/>
  <c r="P180" i="2"/>
  <c r="N180" i="2"/>
  <c r="L180" i="2"/>
  <c r="J180" i="2"/>
  <c r="H180" i="2"/>
  <c r="F180" i="2"/>
  <c r="A180" i="2"/>
  <c r="V179" i="2"/>
  <c r="T179" i="2"/>
  <c r="R179" i="2"/>
  <c r="P179" i="2"/>
  <c r="N179" i="2"/>
  <c r="L179" i="2"/>
  <c r="J179" i="2"/>
  <c r="H179" i="2"/>
  <c r="F179" i="2"/>
  <c r="A179" i="2"/>
  <c r="V178" i="2"/>
  <c r="T178" i="2"/>
  <c r="R178" i="2"/>
  <c r="P178" i="2"/>
  <c r="N178" i="2"/>
  <c r="L178" i="2"/>
  <c r="J178" i="2"/>
  <c r="H178" i="2"/>
  <c r="F178" i="2"/>
  <c r="A178" i="2"/>
  <c r="V177" i="2"/>
  <c r="T177" i="2"/>
  <c r="R177" i="2"/>
  <c r="P177" i="2"/>
  <c r="N177" i="2"/>
  <c r="L177" i="2"/>
  <c r="J177" i="2"/>
  <c r="H177" i="2"/>
  <c r="F177" i="2"/>
  <c r="A177" i="2"/>
  <c r="V176" i="2"/>
  <c r="T176" i="2"/>
  <c r="R176" i="2"/>
  <c r="P176" i="2"/>
  <c r="N176" i="2"/>
  <c r="L176" i="2"/>
  <c r="J176" i="2"/>
  <c r="H176" i="2"/>
  <c r="F176" i="2"/>
  <c r="A176" i="2"/>
  <c r="V175" i="2"/>
  <c r="T175" i="2"/>
  <c r="R175" i="2"/>
  <c r="P175" i="2"/>
  <c r="N175" i="2"/>
  <c r="L175" i="2"/>
  <c r="J175" i="2"/>
  <c r="H175" i="2"/>
  <c r="F175" i="2"/>
  <c r="A175" i="2"/>
  <c r="V174" i="2"/>
  <c r="T174" i="2"/>
  <c r="R174" i="2"/>
  <c r="P174" i="2"/>
  <c r="N174" i="2"/>
  <c r="L174" i="2"/>
  <c r="J174" i="2"/>
  <c r="H174" i="2"/>
  <c r="F174" i="2"/>
  <c r="A174" i="2"/>
  <c r="V173" i="2"/>
  <c r="T173" i="2"/>
  <c r="R173" i="2"/>
  <c r="P173" i="2"/>
  <c r="N173" i="2"/>
  <c r="L173" i="2"/>
  <c r="J173" i="2"/>
  <c r="H173" i="2"/>
  <c r="F173" i="2"/>
  <c r="A173" i="2"/>
  <c r="V172" i="2"/>
  <c r="T172" i="2"/>
  <c r="R172" i="2"/>
  <c r="P172" i="2"/>
  <c r="N172" i="2"/>
  <c r="L172" i="2"/>
  <c r="J172" i="2"/>
  <c r="H172" i="2"/>
  <c r="F172" i="2"/>
  <c r="A172" i="2"/>
  <c r="V171" i="2"/>
  <c r="T171" i="2"/>
  <c r="R171" i="2"/>
  <c r="P171" i="2"/>
  <c r="N171" i="2"/>
  <c r="L171" i="2"/>
  <c r="J171" i="2"/>
  <c r="H171" i="2"/>
  <c r="F171" i="2"/>
  <c r="A171" i="2"/>
  <c r="V170" i="2"/>
  <c r="T170" i="2"/>
  <c r="R170" i="2"/>
  <c r="P170" i="2"/>
  <c r="N170" i="2"/>
  <c r="L170" i="2"/>
  <c r="J170" i="2"/>
  <c r="H170" i="2"/>
  <c r="F170" i="2"/>
  <c r="A170" i="2"/>
  <c r="V169" i="2"/>
  <c r="T169" i="2"/>
  <c r="R169" i="2"/>
  <c r="P169" i="2"/>
  <c r="N169" i="2"/>
  <c r="L169" i="2"/>
  <c r="J169" i="2"/>
  <c r="H169" i="2"/>
  <c r="F169" i="2"/>
  <c r="A169" i="2"/>
  <c r="V168" i="2"/>
  <c r="T168" i="2"/>
  <c r="R168" i="2"/>
  <c r="P168" i="2"/>
  <c r="N168" i="2"/>
  <c r="L168" i="2"/>
  <c r="J168" i="2"/>
  <c r="H168" i="2"/>
  <c r="F168" i="2"/>
  <c r="A168" i="2"/>
  <c r="V167" i="2"/>
  <c r="T167" i="2"/>
  <c r="R167" i="2"/>
  <c r="P167" i="2"/>
  <c r="N167" i="2"/>
  <c r="L167" i="2"/>
  <c r="J167" i="2"/>
  <c r="H167" i="2"/>
  <c r="F167" i="2"/>
  <c r="A167" i="2"/>
  <c r="V166" i="2"/>
  <c r="T166" i="2"/>
  <c r="R166" i="2"/>
  <c r="P166" i="2"/>
  <c r="N166" i="2"/>
  <c r="L166" i="2"/>
  <c r="J166" i="2"/>
  <c r="H166" i="2"/>
  <c r="F166" i="2"/>
  <c r="A166" i="2"/>
  <c r="V165" i="2"/>
  <c r="T165" i="2"/>
  <c r="R165" i="2"/>
  <c r="P165" i="2"/>
  <c r="N165" i="2"/>
  <c r="L165" i="2"/>
  <c r="J165" i="2"/>
  <c r="H165" i="2"/>
  <c r="F165" i="2"/>
  <c r="A165" i="2"/>
  <c r="V164" i="2"/>
  <c r="T164" i="2"/>
  <c r="R164" i="2"/>
  <c r="P164" i="2"/>
  <c r="N164" i="2"/>
  <c r="L164" i="2"/>
  <c r="J164" i="2"/>
  <c r="H164" i="2"/>
  <c r="F164" i="2"/>
  <c r="A164" i="2"/>
  <c r="V163" i="2"/>
  <c r="T163" i="2"/>
  <c r="R163" i="2"/>
  <c r="P163" i="2"/>
  <c r="N163" i="2"/>
  <c r="L163" i="2"/>
  <c r="J163" i="2"/>
  <c r="H163" i="2"/>
  <c r="F163" i="2"/>
  <c r="A163" i="2"/>
  <c r="V162" i="2"/>
  <c r="T162" i="2"/>
  <c r="R162" i="2"/>
  <c r="P162" i="2"/>
  <c r="N162" i="2"/>
  <c r="L162" i="2"/>
  <c r="J162" i="2"/>
  <c r="H162" i="2"/>
  <c r="F162" i="2"/>
  <c r="A162" i="2"/>
  <c r="V161" i="2"/>
  <c r="T161" i="2"/>
  <c r="R161" i="2"/>
  <c r="P161" i="2"/>
  <c r="N161" i="2"/>
  <c r="L161" i="2"/>
  <c r="J161" i="2"/>
  <c r="H161" i="2"/>
  <c r="F161" i="2"/>
  <c r="A161" i="2"/>
  <c r="V160" i="2"/>
  <c r="T160" i="2"/>
  <c r="R160" i="2"/>
  <c r="P160" i="2"/>
  <c r="N160" i="2"/>
  <c r="L160" i="2"/>
  <c r="J160" i="2"/>
  <c r="H160" i="2"/>
  <c r="F160" i="2"/>
  <c r="A160" i="2"/>
  <c r="V159" i="2"/>
  <c r="T159" i="2"/>
  <c r="R159" i="2"/>
  <c r="P159" i="2"/>
  <c r="N159" i="2"/>
  <c r="L159" i="2"/>
  <c r="J159" i="2"/>
  <c r="H159" i="2"/>
  <c r="F159" i="2"/>
  <c r="A159" i="2"/>
  <c r="V158" i="2"/>
  <c r="T158" i="2"/>
  <c r="R158" i="2"/>
  <c r="P158" i="2"/>
  <c r="N158" i="2"/>
  <c r="L158" i="2"/>
  <c r="J158" i="2"/>
  <c r="H158" i="2"/>
  <c r="F158" i="2"/>
  <c r="A158" i="2"/>
  <c r="V157" i="2"/>
  <c r="T157" i="2"/>
  <c r="R157" i="2"/>
  <c r="P157" i="2"/>
  <c r="N157" i="2"/>
  <c r="L157" i="2"/>
  <c r="J157" i="2"/>
  <c r="H157" i="2"/>
  <c r="F157" i="2"/>
  <c r="A157" i="2"/>
  <c r="V156" i="2"/>
  <c r="T156" i="2"/>
  <c r="R156" i="2"/>
  <c r="P156" i="2"/>
  <c r="N156" i="2"/>
  <c r="L156" i="2"/>
  <c r="J156" i="2"/>
  <c r="H156" i="2"/>
  <c r="F156" i="2"/>
  <c r="A156" i="2"/>
  <c r="V155" i="2"/>
  <c r="T155" i="2"/>
  <c r="R155" i="2"/>
  <c r="P155" i="2"/>
  <c r="N155" i="2"/>
  <c r="L155" i="2"/>
  <c r="J155" i="2"/>
  <c r="H155" i="2"/>
  <c r="F155" i="2"/>
  <c r="A155" i="2"/>
  <c r="V154" i="2"/>
  <c r="T154" i="2"/>
  <c r="R154" i="2"/>
  <c r="P154" i="2"/>
  <c r="N154" i="2"/>
  <c r="L154" i="2"/>
  <c r="J154" i="2"/>
  <c r="H154" i="2"/>
  <c r="F154" i="2"/>
  <c r="A154" i="2"/>
  <c r="V153" i="2"/>
  <c r="T153" i="2"/>
  <c r="R153" i="2"/>
  <c r="P153" i="2"/>
  <c r="N153" i="2"/>
  <c r="L153" i="2"/>
  <c r="J153" i="2"/>
  <c r="H153" i="2"/>
  <c r="F153" i="2"/>
  <c r="A153" i="2"/>
  <c r="V152" i="2"/>
  <c r="T152" i="2"/>
  <c r="R152" i="2"/>
  <c r="P152" i="2"/>
  <c r="N152" i="2"/>
  <c r="L152" i="2"/>
  <c r="J152" i="2"/>
  <c r="H152" i="2"/>
  <c r="F152" i="2"/>
  <c r="A152" i="2"/>
  <c r="V151" i="2"/>
  <c r="T151" i="2"/>
  <c r="R151" i="2"/>
  <c r="P151" i="2"/>
  <c r="N151" i="2"/>
  <c r="L151" i="2"/>
  <c r="J151" i="2"/>
  <c r="H151" i="2"/>
  <c r="F151" i="2"/>
  <c r="A151" i="2"/>
  <c r="V150" i="2"/>
  <c r="T150" i="2"/>
  <c r="R150" i="2"/>
  <c r="P150" i="2"/>
  <c r="N150" i="2"/>
  <c r="L150" i="2"/>
  <c r="J150" i="2"/>
  <c r="H150" i="2"/>
  <c r="F150" i="2"/>
  <c r="A150" i="2"/>
  <c r="V149" i="2"/>
  <c r="T149" i="2"/>
  <c r="R149" i="2"/>
  <c r="P149" i="2"/>
  <c r="N149" i="2"/>
  <c r="L149" i="2"/>
  <c r="J149" i="2"/>
  <c r="H149" i="2"/>
  <c r="F149" i="2"/>
  <c r="A149" i="2"/>
  <c r="V148" i="2"/>
  <c r="T148" i="2"/>
  <c r="R148" i="2"/>
  <c r="P148" i="2"/>
  <c r="N148" i="2"/>
  <c r="L148" i="2"/>
  <c r="J148" i="2"/>
  <c r="H148" i="2"/>
  <c r="F148" i="2"/>
  <c r="A148" i="2"/>
  <c r="V147" i="2"/>
  <c r="T147" i="2"/>
  <c r="R147" i="2"/>
  <c r="P147" i="2"/>
  <c r="N147" i="2"/>
  <c r="L147" i="2"/>
  <c r="J147" i="2"/>
  <c r="H147" i="2"/>
  <c r="F147" i="2"/>
  <c r="A147" i="2"/>
  <c r="V146" i="2"/>
  <c r="T146" i="2"/>
  <c r="R146" i="2"/>
  <c r="P146" i="2"/>
  <c r="N146" i="2"/>
  <c r="L146" i="2"/>
  <c r="J146" i="2"/>
  <c r="H146" i="2"/>
  <c r="F146" i="2"/>
  <c r="A146" i="2"/>
  <c r="V145" i="2"/>
  <c r="T145" i="2"/>
  <c r="R145" i="2"/>
  <c r="P145" i="2"/>
  <c r="N145" i="2"/>
  <c r="L145" i="2"/>
  <c r="J145" i="2"/>
  <c r="H145" i="2"/>
  <c r="F145" i="2"/>
  <c r="A145" i="2"/>
  <c r="V144" i="2"/>
  <c r="T144" i="2"/>
  <c r="R144" i="2"/>
  <c r="P144" i="2"/>
  <c r="N144" i="2"/>
  <c r="L144" i="2"/>
  <c r="J144" i="2"/>
  <c r="H144" i="2"/>
  <c r="F144" i="2"/>
  <c r="A144" i="2"/>
  <c r="V143" i="2"/>
  <c r="T143" i="2"/>
  <c r="R143" i="2"/>
  <c r="P143" i="2"/>
  <c r="N143" i="2"/>
  <c r="L143" i="2"/>
  <c r="J143" i="2"/>
  <c r="H143" i="2"/>
  <c r="F143" i="2"/>
  <c r="A143" i="2"/>
  <c r="V142" i="2"/>
  <c r="T142" i="2"/>
  <c r="R142" i="2"/>
  <c r="P142" i="2"/>
  <c r="N142" i="2"/>
  <c r="L142" i="2"/>
  <c r="J142" i="2"/>
  <c r="H142" i="2"/>
  <c r="F142" i="2"/>
  <c r="A142" i="2"/>
  <c r="V141" i="2"/>
  <c r="T141" i="2"/>
  <c r="R141" i="2"/>
  <c r="P141" i="2"/>
  <c r="N141" i="2"/>
  <c r="L141" i="2"/>
  <c r="J141" i="2"/>
  <c r="H141" i="2"/>
  <c r="F141" i="2"/>
  <c r="A141" i="2"/>
  <c r="V140" i="2"/>
  <c r="T140" i="2"/>
  <c r="R140" i="2"/>
  <c r="P140" i="2"/>
  <c r="N140" i="2"/>
  <c r="L140" i="2"/>
  <c r="J140" i="2"/>
  <c r="H140" i="2"/>
  <c r="F140" i="2"/>
  <c r="A140" i="2"/>
  <c r="V139" i="2"/>
  <c r="T139" i="2"/>
  <c r="R139" i="2"/>
  <c r="P139" i="2"/>
  <c r="N139" i="2"/>
  <c r="L139" i="2"/>
  <c r="J139" i="2"/>
  <c r="H139" i="2"/>
  <c r="F139" i="2"/>
  <c r="A139" i="2"/>
  <c r="V138" i="2"/>
  <c r="T138" i="2"/>
  <c r="R138" i="2"/>
  <c r="P138" i="2"/>
  <c r="N138" i="2"/>
  <c r="L138" i="2"/>
  <c r="J138" i="2"/>
  <c r="H138" i="2"/>
  <c r="F138" i="2"/>
  <c r="A138" i="2"/>
  <c r="V137" i="2"/>
  <c r="T137" i="2"/>
  <c r="R137" i="2"/>
  <c r="P137" i="2"/>
  <c r="N137" i="2"/>
  <c r="L137" i="2"/>
  <c r="J137" i="2"/>
  <c r="H137" i="2"/>
  <c r="F137" i="2"/>
  <c r="A137" i="2"/>
  <c r="V136" i="2"/>
  <c r="T136" i="2"/>
  <c r="R136" i="2"/>
  <c r="P136" i="2"/>
  <c r="N136" i="2"/>
  <c r="L136" i="2"/>
  <c r="J136" i="2"/>
  <c r="H136" i="2"/>
  <c r="F136" i="2"/>
  <c r="A136" i="2"/>
  <c r="V135" i="2"/>
  <c r="T135" i="2"/>
  <c r="R135" i="2"/>
  <c r="P135" i="2"/>
  <c r="N135" i="2"/>
  <c r="L135" i="2"/>
  <c r="J135" i="2"/>
  <c r="H135" i="2"/>
  <c r="F135" i="2"/>
  <c r="A135" i="2"/>
  <c r="V134" i="2"/>
  <c r="T134" i="2"/>
  <c r="R134" i="2"/>
  <c r="P134" i="2"/>
  <c r="N134" i="2"/>
  <c r="L134" i="2"/>
  <c r="J134" i="2"/>
  <c r="H134" i="2"/>
  <c r="F134" i="2"/>
  <c r="A134" i="2"/>
  <c r="V133" i="2"/>
  <c r="T133" i="2"/>
  <c r="R133" i="2"/>
  <c r="P133" i="2"/>
  <c r="N133" i="2"/>
  <c r="L133" i="2"/>
  <c r="J133" i="2"/>
  <c r="H133" i="2"/>
  <c r="F133" i="2"/>
  <c r="A133" i="2"/>
  <c r="V132" i="2"/>
  <c r="T132" i="2"/>
  <c r="R132" i="2"/>
  <c r="P132" i="2"/>
  <c r="N132" i="2"/>
  <c r="L132" i="2"/>
  <c r="J132" i="2"/>
  <c r="H132" i="2"/>
  <c r="F132" i="2"/>
  <c r="A132" i="2"/>
  <c r="V131" i="2"/>
  <c r="T131" i="2"/>
  <c r="R131" i="2"/>
  <c r="P131" i="2"/>
  <c r="N131" i="2"/>
  <c r="L131" i="2"/>
  <c r="J131" i="2"/>
  <c r="H131" i="2"/>
  <c r="F131" i="2"/>
  <c r="A131" i="2"/>
  <c r="V130" i="2"/>
  <c r="T130" i="2"/>
  <c r="R130" i="2"/>
  <c r="P130" i="2"/>
  <c r="N130" i="2"/>
  <c r="L130" i="2"/>
  <c r="J130" i="2"/>
  <c r="H130" i="2"/>
  <c r="F130" i="2"/>
  <c r="A130" i="2"/>
  <c r="V129" i="2"/>
  <c r="T129" i="2"/>
  <c r="R129" i="2"/>
  <c r="P129" i="2"/>
  <c r="N129" i="2"/>
  <c r="L129" i="2"/>
  <c r="J129" i="2"/>
  <c r="H129" i="2"/>
  <c r="F129" i="2"/>
  <c r="A129" i="2"/>
  <c r="V128" i="2"/>
  <c r="T128" i="2"/>
  <c r="R128" i="2"/>
  <c r="P128" i="2"/>
  <c r="N128" i="2"/>
  <c r="L128" i="2"/>
  <c r="J128" i="2"/>
  <c r="H128" i="2"/>
  <c r="F128" i="2"/>
  <c r="A128" i="2"/>
  <c r="V127" i="2"/>
  <c r="T127" i="2"/>
  <c r="R127" i="2"/>
  <c r="P127" i="2"/>
  <c r="N127" i="2"/>
  <c r="L127" i="2"/>
  <c r="J127" i="2"/>
  <c r="H127" i="2"/>
  <c r="F127" i="2"/>
  <c r="A127" i="2"/>
  <c r="V126" i="2"/>
  <c r="T126" i="2"/>
  <c r="R126" i="2"/>
  <c r="P126" i="2"/>
  <c r="N126" i="2"/>
  <c r="L126" i="2"/>
  <c r="J126" i="2"/>
  <c r="H126" i="2"/>
  <c r="F126" i="2"/>
  <c r="A126" i="2"/>
  <c r="V125" i="2"/>
  <c r="T125" i="2"/>
  <c r="R125" i="2"/>
  <c r="P125" i="2"/>
  <c r="N125" i="2"/>
  <c r="L125" i="2"/>
  <c r="J125" i="2"/>
  <c r="H125" i="2"/>
  <c r="F125" i="2"/>
  <c r="A125" i="2"/>
  <c r="V124" i="2"/>
  <c r="T124" i="2"/>
  <c r="R124" i="2"/>
  <c r="P124" i="2"/>
  <c r="N124" i="2"/>
  <c r="L124" i="2"/>
  <c r="J124" i="2"/>
  <c r="H124" i="2"/>
  <c r="F124" i="2"/>
  <c r="A124" i="2"/>
  <c r="V123" i="2"/>
  <c r="T123" i="2"/>
  <c r="R123" i="2"/>
  <c r="P123" i="2"/>
  <c r="N123" i="2"/>
  <c r="L123" i="2"/>
  <c r="J123" i="2"/>
  <c r="H123" i="2"/>
  <c r="F123" i="2"/>
  <c r="A123" i="2"/>
  <c r="V122" i="2"/>
  <c r="T122" i="2"/>
  <c r="R122" i="2"/>
  <c r="P122" i="2"/>
  <c r="N122" i="2"/>
  <c r="L122" i="2"/>
  <c r="J122" i="2"/>
  <c r="H122" i="2"/>
  <c r="F122" i="2"/>
  <c r="A122" i="2"/>
  <c r="V121" i="2"/>
  <c r="T121" i="2"/>
  <c r="R121" i="2"/>
  <c r="P121" i="2"/>
  <c r="N121" i="2"/>
  <c r="L121" i="2"/>
  <c r="J121" i="2"/>
  <c r="H121" i="2"/>
  <c r="F121" i="2"/>
  <c r="A121" i="2"/>
  <c r="V120" i="2"/>
  <c r="T120" i="2"/>
  <c r="R120" i="2"/>
  <c r="P120" i="2"/>
  <c r="N120" i="2"/>
  <c r="L120" i="2"/>
  <c r="J120" i="2"/>
  <c r="H120" i="2"/>
  <c r="F120" i="2"/>
  <c r="A120" i="2"/>
  <c r="V119" i="2"/>
  <c r="T119" i="2"/>
  <c r="R119" i="2"/>
  <c r="P119" i="2"/>
  <c r="N119" i="2"/>
  <c r="L119" i="2"/>
  <c r="J119" i="2"/>
  <c r="H119" i="2"/>
  <c r="F119" i="2"/>
  <c r="A119" i="2"/>
  <c r="V118" i="2"/>
  <c r="T118" i="2"/>
  <c r="R118" i="2"/>
  <c r="P118" i="2"/>
  <c r="N118" i="2"/>
  <c r="L118" i="2"/>
  <c r="J118" i="2"/>
  <c r="H118" i="2"/>
  <c r="F118" i="2"/>
  <c r="A118" i="2"/>
  <c r="V117" i="2"/>
  <c r="T117" i="2"/>
  <c r="R117" i="2"/>
  <c r="P117" i="2"/>
  <c r="N117" i="2"/>
  <c r="L117" i="2"/>
  <c r="J117" i="2"/>
  <c r="H117" i="2"/>
  <c r="F117" i="2"/>
  <c r="A117" i="2"/>
  <c r="V116" i="2"/>
  <c r="T116" i="2"/>
  <c r="R116" i="2"/>
  <c r="P116" i="2"/>
  <c r="N116" i="2"/>
  <c r="L116" i="2"/>
  <c r="J116" i="2"/>
  <c r="H116" i="2"/>
  <c r="F116" i="2"/>
  <c r="A116" i="2"/>
  <c r="V115" i="2"/>
  <c r="T115" i="2"/>
  <c r="R115" i="2"/>
  <c r="P115" i="2"/>
  <c r="N115" i="2"/>
  <c r="L115" i="2"/>
  <c r="J115" i="2"/>
  <c r="H115" i="2"/>
  <c r="F115" i="2"/>
  <c r="A115" i="2"/>
  <c r="V114" i="2"/>
  <c r="T114" i="2"/>
  <c r="R114" i="2"/>
  <c r="P114" i="2"/>
  <c r="N114" i="2"/>
  <c r="L114" i="2"/>
  <c r="J114" i="2"/>
  <c r="H114" i="2"/>
  <c r="F114" i="2"/>
  <c r="A114" i="2"/>
  <c r="V113" i="2"/>
  <c r="T113" i="2"/>
  <c r="R113" i="2"/>
  <c r="P113" i="2"/>
  <c r="N113" i="2"/>
  <c r="L113" i="2"/>
  <c r="J113" i="2"/>
  <c r="H113" i="2"/>
  <c r="F113" i="2"/>
  <c r="A113" i="2"/>
  <c r="V112" i="2"/>
  <c r="T112" i="2"/>
  <c r="R112" i="2"/>
  <c r="P112" i="2"/>
  <c r="N112" i="2"/>
  <c r="L112" i="2"/>
  <c r="J112" i="2"/>
  <c r="H112" i="2"/>
  <c r="F112" i="2"/>
  <c r="A112" i="2"/>
  <c r="V111" i="2"/>
  <c r="T111" i="2"/>
  <c r="R111" i="2"/>
  <c r="P111" i="2"/>
  <c r="N111" i="2"/>
  <c r="L111" i="2"/>
  <c r="J111" i="2"/>
  <c r="H111" i="2"/>
  <c r="F111" i="2"/>
  <c r="A111" i="2"/>
  <c r="V110" i="2"/>
  <c r="T110" i="2"/>
  <c r="R110" i="2"/>
  <c r="P110" i="2"/>
  <c r="N110" i="2"/>
  <c r="L110" i="2"/>
  <c r="J110" i="2"/>
  <c r="H110" i="2"/>
  <c r="F110" i="2"/>
  <c r="A110" i="2"/>
  <c r="V109" i="2"/>
  <c r="T109" i="2"/>
  <c r="R109" i="2"/>
  <c r="P109" i="2"/>
  <c r="N109" i="2"/>
  <c r="L109" i="2"/>
  <c r="J109" i="2"/>
  <c r="H109" i="2"/>
  <c r="F109" i="2"/>
  <c r="A109" i="2"/>
  <c r="V108" i="2"/>
  <c r="T108" i="2"/>
  <c r="R108" i="2"/>
  <c r="P108" i="2"/>
  <c r="N108" i="2"/>
  <c r="L108" i="2"/>
  <c r="J108" i="2"/>
  <c r="H108" i="2"/>
  <c r="F108" i="2"/>
  <c r="A108" i="2"/>
  <c r="V107" i="2"/>
  <c r="T107" i="2"/>
  <c r="R107" i="2"/>
  <c r="P107" i="2"/>
  <c r="N107" i="2"/>
  <c r="L107" i="2"/>
  <c r="J107" i="2"/>
  <c r="H107" i="2"/>
  <c r="F107" i="2"/>
  <c r="A107" i="2"/>
  <c r="V106" i="2"/>
  <c r="T106" i="2"/>
  <c r="R106" i="2"/>
  <c r="P106" i="2"/>
  <c r="N106" i="2"/>
  <c r="L106" i="2"/>
  <c r="J106" i="2"/>
  <c r="H106" i="2"/>
  <c r="F106" i="2"/>
  <c r="A106" i="2"/>
  <c r="V105" i="2"/>
  <c r="T105" i="2"/>
  <c r="R105" i="2"/>
  <c r="P105" i="2"/>
  <c r="N105" i="2"/>
  <c r="L105" i="2"/>
  <c r="J105" i="2"/>
  <c r="H105" i="2"/>
  <c r="F105" i="2"/>
  <c r="A105" i="2"/>
  <c r="V104" i="2"/>
  <c r="T104" i="2"/>
  <c r="R104" i="2"/>
  <c r="P104" i="2"/>
  <c r="N104" i="2"/>
  <c r="L104" i="2"/>
  <c r="J104" i="2"/>
  <c r="H104" i="2"/>
  <c r="F104" i="2"/>
  <c r="A104" i="2"/>
  <c r="V103" i="2"/>
  <c r="T103" i="2"/>
  <c r="R103" i="2"/>
  <c r="P103" i="2"/>
  <c r="N103" i="2"/>
  <c r="L103" i="2"/>
  <c r="J103" i="2"/>
  <c r="H103" i="2"/>
  <c r="F103" i="2"/>
  <c r="A103" i="2"/>
  <c r="V102" i="2"/>
  <c r="T102" i="2"/>
  <c r="R102" i="2"/>
  <c r="P102" i="2"/>
  <c r="N102" i="2"/>
  <c r="L102" i="2"/>
  <c r="J102" i="2"/>
  <c r="H102" i="2"/>
  <c r="F102" i="2"/>
  <c r="A102" i="2"/>
  <c r="V101" i="2"/>
  <c r="T101" i="2"/>
  <c r="R101" i="2"/>
  <c r="P101" i="2"/>
  <c r="N101" i="2"/>
  <c r="L101" i="2"/>
  <c r="J101" i="2"/>
  <c r="H101" i="2"/>
  <c r="F101" i="2"/>
  <c r="A101" i="2"/>
  <c r="V100" i="2"/>
  <c r="T100" i="2"/>
  <c r="R100" i="2"/>
  <c r="P100" i="2"/>
  <c r="N100" i="2"/>
  <c r="L100" i="2"/>
  <c r="J100" i="2"/>
  <c r="H100" i="2"/>
  <c r="F100" i="2"/>
  <c r="A100" i="2"/>
  <c r="V99" i="2"/>
  <c r="T99" i="2"/>
  <c r="R99" i="2"/>
  <c r="P99" i="2"/>
  <c r="N99" i="2"/>
  <c r="L99" i="2"/>
  <c r="J99" i="2"/>
  <c r="H99" i="2"/>
  <c r="F99" i="2"/>
  <c r="A99" i="2"/>
  <c r="V98" i="2"/>
  <c r="T98" i="2"/>
  <c r="R98" i="2"/>
  <c r="P98" i="2"/>
  <c r="N98" i="2"/>
  <c r="L98" i="2"/>
  <c r="J98" i="2"/>
  <c r="H98" i="2"/>
  <c r="F98" i="2"/>
  <c r="A98" i="2"/>
  <c r="V97" i="2"/>
  <c r="T97" i="2"/>
  <c r="R97" i="2"/>
  <c r="P97" i="2"/>
  <c r="N97" i="2"/>
  <c r="L97" i="2"/>
  <c r="J97" i="2"/>
  <c r="H97" i="2"/>
  <c r="F97" i="2"/>
  <c r="A97" i="2"/>
  <c r="V96" i="2"/>
  <c r="T96" i="2"/>
  <c r="R96" i="2"/>
  <c r="P96" i="2"/>
  <c r="N96" i="2"/>
  <c r="L96" i="2"/>
  <c r="J96" i="2"/>
  <c r="H96" i="2"/>
  <c r="F96" i="2"/>
  <c r="A96" i="2"/>
  <c r="V95" i="2"/>
  <c r="T95" i="2"/>
  <c r="R95" i="2"/>
  <c r="P95" i="2"/>
  <c r="N95" i="2"/>
  <c r="L95" i="2"/>
  <c r="J95" i="2"/>
  <c r="H95" i="2"/>
  <c r="F95" i="2"/>
  <c r="A95" i="2"/>
  <c r="V94" i="2"/>
  <c r="T94" i="2"/>
  <c r="R94" i="2"/>
  <c r="P94" i="2"/>
  <c r="N94" i="2"/>
  <c r="L94" i="2"/>
  <c r="J94" i="2"/>
  <c r="H94" i="2"/>
  <c r="F94" i="2"/>
  <c r="A94" i="2"/>
  <c r="V93" i="2"/>
  <c r="T93" i="2"/>
  <c r="R93" i="2"/>
  <c r="P93" i="2"/>
  <c r="N93" i="2"/>
  <c r="L93" i="2"/>
  <c r="J93" i="2"/>
  <c r="H93" i="2"/>
  <c r="F93" i="2"/>
  <c r="A93" i="2"/>
  <c r="V92" i="2"/>
  <c r="T92" i="2"/>
  <c r="R92" i="2"/>
  <c r="P92" i="2"/>
  <c r="N92" i="2"/>
  <c r="L92" i="2"/>
  <c r="J92" i="2"/>
  <c r="H92" i="2"/>
  <c r="F92" i="2"/>
  <c r="A92" i="2"/>
  <c r="V91" i="2"/>
  <c r="T91" i="2"/>
  <c r="R91" i="2"/>
  <c r="P91" i="2"/>
  <c r="N91" i="2"/>
  <c r="L91" i="2"/>
  <c r="J91" i="2"/>
  <c r="H91" i="2"/>
  <c r="F91" i="2"/>
  <c r="A91" i="2"/>
  <c r="V90" i="2"/>
  <c r="T90" i="2"/>
  <c r="R90" i="2"/>
  <c r="P90" i="2"/>
  <c r="N90" i="2"/>
  <c r="L90" i="2"/>
  <c r="J90" i="2"/>
  <c r="H90" i="2"/>
  <c r="F90" i="2"/>
  <c r="A90" i="2"/>
  <c r="V89" i="2"/>
  <c r="T89" i="2"/>
  <c r="R89" i="2"/>
  <c r="P89" i="2"/>
  <c r="N89" i="2"/>
  <c r="L89" i="2"/>
  <c r="J89" i="2"/>
  <c r="H89" i="2"/>
  <c r="F89" i="2"/>
  <c r="A89" i="2"/>
  <c r="V88" i="2"/>
  <c r="T88" i="2"/>
  <c r="R88" i="2"/>
  <c r="P88" i="2"/>
  <c r="N88" i="2"/>
  <c r="L88" i="2"/>
  <c r="J88" i="2"/>
  <c r="H88" i="2"/>
  <c r="F88" i="2"/>
  <c r="A88" i="2"/>
  <c r="V87" i="2"/>
  <c r="T87" i="2"/>
  <c r="R87" i="2"/>
  <c r="P87" i="2"/>
  <c r="N87" i="2"/>
  <c r="L87" i="2"/>
  <c r="J87" i="2"/>
  <c r="H87" i="2"/>
  <c r="F87" i="2"/>
  <c r="A87" i="2"/>
  <c r="V86" i="2"/>
  <c r="T86" i="2"/>
  <c r="R86" i="2"/>
  <c r="P86" i="2"/>
  <c r="N86" i="2"/>
  <c r="L86" i="2"/>
  <c r="J86" i="2"/>
  <c r="H86" i="2"/>
  <c r="F86" i="2"/>
  <c r="A86" i="2"/>
  <c r="V85" i="2"/>
  <c r="T85" i="2"/>
  <c r="R85" i="2"/>
  <c r="P85" i="2"/>
  <c r="N85" i="2"/>
  <c r="L85" i="2"/>
  <c r="J85" i="2"/>
  <c r="H85" i="2"/>
  <c r="F85" i="2"/>
  <c r="A85" i="2"/>
  <c r="V84" i="2"/>
  <c r="T84" i="2"/>
  <c r="R84" i="2"/>
  <c r="P84" i="2"/>
  <c r="N84" i="2"/>
  <c r="L84" i="2"/>
  <c r="J84" i="2"/>
  <c r="H84" i="2"/>
  <c r="F84" i="2"/>
  <c r="A84" i="2"/>
  <c r="V83" i="2"/>
  <c r="T83" i="2"/>
  <c r="R83" i="2"/>
  <c r="P83" i="2"/>
  <c r="N83" i="2"/>
  <c r="L83" i="2"/>
  <c r="J83" i="2"/>
  <c r="H83" i="2"/>
  <c r="F83" i="2"/>
  <c r="A83" i="2"/>
  <c r="V82" i="2"/>
  <c r="T82" i="2"/>
  <c r="R82" i="2"/>
  <c r="P82" i="2"/>
  <c r="N82" i="2"/>
  <c r="L82" i="2"/>
  <c r="J82" i="2"/>
  <c r="H82" i="2"/>
  <c r="F82" i="2"/>
  <c r="A82" i="2"/>
  <c r="V81" i="2"/>
  <c r="T81" i="2"/>
  <c r="R81" i="2"/>
  <c r="P81" i="2"/>
  <c r="N81" i="2"/>
  <c r="L81" i="2"/>
  <c r="J81" i="2"/>
  <c r="H81" i="2"/>
  <c r="F81" i="2"/>
  <c r="A81" i="2"/>
  <c r="V80" i="2"/>
  <c r="T80" i="2"/>
  <c r="R80" i="2"/>
  <c r="P80" i="2"/>
  <c r="N80" i="2"/>
  <c r="L80" i="2"/>
  <c r="J80" i="2"/>
  <c r="H80" i="2"/>
  <c r="F80" i="2"/>
  <c r="A80" i="2"/>
  <c r="V79" i="2"/>
  <c r="T79" i="2"/>
  <c r="R79" i="2"/>
  <c r="P79" i="2"/>
  <c r="N79" i="2"/>
  <c r="L79" i="2"/>
  <c r="J79" i="2"/>
  <c r="H79" i="2"/>
  <c r="F79" i="2"/>
  <c r="A79" i="2"/>
  <c r="V78" i="2"/>
  <c r="T78" i="2"/>
  <c r="R78" i="2"/>
  <c r="P78" i="2"/>
  <c r="N78" i="2"/>
  <c r="L78" i="2"/>
  <c r="J78" i="2"/>
  <c r="H78" i="2"/>
  <c r="F78" i="2"/>
  <c r="A78" i="2"/>
  <c r="V77" i="2"/>
  <c r="T77" i="2"/>
  <c r="R77" i="2"/>
  <c r="P77" i="2"/>
  <c r="N77" i="2"/>
  <c r="L77" i="2"/>
  <c r="J77" i="2"/>
  <c r="H77" i="2"/>
  <c r="F77" i="2"/>
  <c r="A77" i="2"/>
  <c r="V76" i="2"/>
  <c r="T76" i="2"/>
  <c r="R76" i="2"/>
  <c r="P76" i="2"/>
  <c r="N76" i="2"/>
  <c r="L76" i="2"/>
  <c r="J76" i="2"/>
  <c r="H76" i="2"/>
  <c r="F76" i="2"/>
  <c r="A76" i="2"/>
  <c r="V75" i="2"/>
  <c r="T75" i="2"/>
  <c r="R75" i="2"/>
  <c r="P75" i="2"/>
  <c r="N75" i="2"/>
  <c r="L75" i="2"/>
  <c r="J75" i="2"/>
  <c r="H75" i="2"/>
  <c r="F75" i="2"/>
  <c r="A75" i="2"/>
  <c r="V74" i="2"/>
  <c r="T74" i="2"/>
  <c r="R74" i="2"/>
  <c r="P74" i="2"/>
  <c r="N74" i="2"/>
  <c r="L74" i="2"/>
  <c r="J74" i="2"/>
  <c r="H74" i="2"/>
  <c r="F74" i="2"/>
  <c r="A74" i="2"/>
  <c r="V73" i="2"/>
  <c r="T73" i="2"/>
  <c r="R73" i="2"/>
  <c r="P73" i="2"/>
  <c r="N73" i="2"/>
  <c r="L73" i="2"/>
  <c r="J73" i="2"/>
  <c r="H73" i="2"/>
  <c r="F73" i="2"/>
  <c r="A73" i="2"/>
  <c r="V72" i="2"/>
  <c r="T72" i="2"/>
  <c r="R72" i="2"/>
  <c r="P72" i="2"/>
  <c r="N72" i="2"/>
  <c r="L72" i="2"/>
  <c r="J72" i="2"/>
  <c r="H72" i="2"/>
  <c r="F72" i="2"/>
  <c r="A72" i="2"/>
  <c r="V71" i="2"/>
  <c r="T71" i="2"/>
  <c r="R71" i="2"/>
  <c r="P71" i="2"/>
  <c r="N71" i="2"/>
  <c r="L71" i="2"/>
  <c r="J71" i="2"/>
  <c r="H71" i="2"/>
  <c r="F71" i="2"/>
  <c r="A71" i="2"/>
  <c r="V70" i="2"/>
  <c r="T70" i="2"/>
  <c r="R70" i="2"/>
  <c r="P70" i="2"/>
  <c r="N70" i="2"/>
  <c r="L70" i="2"/>
  <c r="J70" i="2"/>
  <c r="H70" i="2"/>
  <c r="F70" i="2"/>
  <c r="A70" i="2"/>
  <c r="V69" i="2"/>
  <c r="T69" i="2"/>
  <c r="R69" i="2"/>
  <c r="P69" i="2"/>
  <c r="N69" i="2"/>
  <c r="L69" i="2"/>
  <c r="J69" i="2"/>
  <c r="H69" i="2"/>
  <c r="F69" i="2"/>
  <c r="A69" i="2"/>
  <c r="V68" i="2"/>
  <c r="T68" i="2"/>
  <c r="R68" i="2"/>
  <c r="P68" i="2"/>
  <c r="N68" i="2"/>
  <c r="L68" i="2"/>
  <c r="J68" i="2"/>
  <c r="H68" i="2"/>
  <c r="F68" i="2"/>
  <c r="A68" i="2"/>
  <c r="V67" i="2"/>
  <c r="T67" i="2"/>
  <c r="R67" i="2"/>
  <c r="P67" i="2"/>
  <c r="N67" i="2"/>
  <c r="L67" i="2"/>
  <c r="J67" i="2"/>
  <c r="H67" i="2"/>
  <c r="F67" i="2"/>
  <c r="A67" i="2"/>
  <c r="V66" i="2"/>
  <c r="T66" i="2"/>
  <c r="R66" i="2"/>
  <c r="P66" i="2"/>
  <c r="N66" i="2"/>
  <c r="L66" i="2"/>
  <c r="J66" i="2"/>
  <c r="H66" i="2"/>
  <c r="F66" i="2"/>
  <c r="A66" i="2"/>
  <c r="V65" i="2"/>
  <c r="T65" i="2"/>
  <c r="R65" i="2"/>
  <c r="P65" i="2"/>
  <c r="N65" i="2"/>
  <c r="L65" i="2"/>
  <c r="J65" i="2"/>
  <c r="H65" i="2"/>
  <c r="F65" i="2"/>
  <c r="A65" i="2"/>
  <c r="V64" i="2"/>
  <c r="T64" i="2"/>
  <c r="R64" i="2"/>
  <c r="P64" i="2"/>
  <c r="N64" i="2"/>
  <c r="L64" i="2"/>
  <c r="J64" i="2"/>
  <c r="H64" i="2"/>
  <c r="F64" i="2"/>
  <c r="A64" i="2"/>
  <c r="V63" i="2"/>
  <c r="T63" i="2"/>
  <c r="R63" i="2"/>
  <c r="P63" i="2"/>
  <c r="N63" i="2"/>
  <c r="L63" i="2"/>
  <c r="J63" i="2"/>
  <c r="H63" i="2"/>
  <c r="F63" i="2"/>
  <c r="A63" i="2"/>
  <c r="V62" i="2"/>
  <c r="T62" i="2"/>
  <c r="R62" i="2"/>
  <c r="P62" i="2"/>
  <c r="N62" i="2"/>
  <c r="L62" i="2"/>
  <c r="J62" i="2"/>
  <c r="H62" i="2"/>
  <c r="F62" i="2"/>
  <c r="A62" i="2"/>
  <c r="V61" i="2"/>
  <c r="T61" i="2"/>
  <c r="R61" i="2"/>
  <c r="P61" i="2"/>
  <c r="N61" i="2"/>
  <c r="L61" i="2"/>
  <c r="J61" i="2"/>
  <c r="H61" i="2"/>
  <c r="F61" i="2"/>
  <c r="A61" i="2"/>
  <c r="V60" i="2"/>
  <c r="T60" i="2"/>
  <c r="R60" i="2"/>
  <c r="P60" i="2"/>
  <c r="N60" i="2"/>
  <c r="L60" i="2"/>
  <c r="J60" i="2"/>
  <c r="H60" i="2"/>
  <c r="F60" i="2"/>
  <c r="A60" i="2"/>
  <c r="V59" i="2"/>
  <c r="T59" i="2"/>
  <c r="R59" i="2"/>
  <c r="P59" i="2"/>
  <c r="N59" i="2"/>
  <c r="L59" i="2"/>
  <c r="J59" i="2"/>
  <c r="H59" i="2"/>
  <c r="F59" i="2"/>
  <c r="A59" i="2"/>
  <c r="V58" i="2"/>
  <c r="T58" i="2"/>
  <c r="R58" i="2"/>
  <c r="P58" i="2"/>
  <c r="N58" i="2"/>
  <c r="L58" i="2"/>
  <c r="J58" i="2"/>
  <c r="H58" i="2"/>
  <c r="F58" i="2"/>
  <c r="A58" i="2"/>
  <c r="V57" i="2"/>
  <c r="T57" i="2"/>
  <c r="R57" i="2"/>
  <c r="P57" i="2"/>
  <c r="N57" i="2"/>
  <c r="L57" i="2"/>
  <c r="J57" i="2"/>
  <c r="H57" i="2"/>
  <c r="F57" i="2"/>
  <c r="A57" i="2"/>
  <c r="V56" i="2"/>
  <c r="T56" i="2"/>
  <c r="R56" i="2"/>
  <c r="P56" i="2"/>
  <c r="N56" i="2"/>
  <c r="L56" i="2"/>
  <c r="J56" i="2"/>
  <c r="H56" i="2"/>
  <c r="F56" i="2"/>
  <c r="A56" i="2"/>
  <c r="V55" i="2"/>
  <c r="T55" i="2"/>
  <c r="R55" i="2"/>
  <c r="P55" i="2"/>
  <c r="N55" i="2"/>
  <c r="L55" i="2"/>
  <c r="J55" i="2"/>
  <c r="H55" i="2"/>
  <c r="F55" i="2"/>
  <c r="A55" i="2"/>
  <c r="V54" i="2"/>
  <c r="T54" i="2"/>
  <c r="R54" i="2"/>
  <c r="P54" i="2"/>
  <c r="N54" i="2"/>
  <c r="L54" i="2"/>
  <c r="J54" i="2"/>
  <c r="H54" i="2"/>
  <c r="F54" i="2"/>
  <c r="A54" i="2"/>
  <c r="V53" i="2"/>
  <c r="T53" i="2"/>
  <c r="R53" i="2"/>
  <c r="P53" i="2"/>
  <c r="N53" i="2"/>
  <c r="L53" i="2"/>
  <c r="J53" i="2"/>
  <c r="H53" i="2"/>
  <c r="F53" i="2"/>
  <c r="A53" i="2"/>
  <c r="V52" i="2"/>
  <c r="T52" i="2"/>
  <c r="R52" i="2"/>
  <c r="P52" i="2"/>
  <c r="N52" i="2"/>
  <c r="L52" i="2"/>
  <c r="J52" i="2"/>
  <c r="H52" i="2"/>
  <c r="F52" i="2"/>
  <c r="A52" i="2"/>
  <c r="V51" i="2"/>
  <c r="T51" i="2"/>
  <c r="R51" i="2"/>
  <c r="P51" i="2"/>
  <c r="N51" i="2"/>
  <c r="L51" i="2"/>
  <c r="J51" i="2"/>
  <c r="H51" i="2"/>
  <c r="F51" i="2"/>
  <c r="A51" i="2"/>
  <c r="V50" i="2"/>
  <c r="T50" i="2"/>
  <c r="R50" i="2"/>
  <c r="P50" i="2"/>
  <c r="N50" i="2"/>
  <c r="L50" i="2"/>
  <c r="J50" i="2"/>
  <c r="H50" i="2"/>
  <c r="F50" i="2"/>
  <c r="A50" i="2"/>
  <c r="V49" i="2"/>
  <c r="T49" i="2"/>
  <c r="R49" i="2"/>
  <c r="P49" i="2"/>
  <c r="N49" i="2"/>
  <c r="L49" i="2"/>
  <c r="J49" i="2"/>
  <c r="H49" i="2"/>
  <c r="F49" i="2"/>
  <c r="A49" i="2"/>
  <c r="V48" i="2"/>
  <c r="T48" i="2"/>
  <c r="R48" i="2"/>
  <c r="P48" i="2"/>
  <c r="N48" i="2"/>
  <c r="L48" i="2"/>
  <c r="J48" i="2"/>
  <c r="H48" i="2"/>
  <c r="F48" i="2"/>
  <c r="A48" i="2"/>
  <c r="V47" i="2"/>
  <c r="T47" i="2"/>
  <c r="R47" i="2"/>
  <c r="P47" i="2"/>
  <c r="N47" i="2"/>
  <c r="L47" i="2"/>
  <c r="J47" i="2"/>
  <c r="H47" i="2"/>
  <c r="F47" i="2"/>
  <c r="A47" i="2"/>
  <c r="V46" i="2"/>
  <c r="T46" i="2"/>
  <c r="R46" i="2"/>
  <c r="P46" i="2"/>
  <c r="N46" i="2"/>
  <c r="L46" i="2"/>
  <c r="J46" i="2"/>
  <c r="H46" i="2"/>
  <c r="F46" i="2"/>
  <c r="A46" i="2"/>
  <c r="V45" i="2"/>
  <c r="T45" i="2"/>
  <c r="R45" i="2"/>
  <c r="P45" i="2"/>
  <c r="N45" i="2"/>
  <c r="L45" i="2"/>
  <c r="J45" i="2"/>
  <c r="H45" i="2"/>
  <c r="F45" i="2"/>
  <c r="A45" i="2"/>
  <c r="V44" i="2"/>
  <c r="T44" i="2"/>
  <c r="R44" i="2"/>
  <c r="P44" i="2"/>
  <c r="N44" i="2"/>
  <c r="L44" i="2"/>
  <c r="J44" i="2"/>
  <c r="H44" i="2"/>
  <c r="F44" i="2"/>
  <c r="A44" i="2"/>
  <c r="V43" i="2"/>
  <c r="T43" i="2"/>
  <c r="R43" i="2"/>
  <c r="P43" i="2"/>
  <c r="N43" i="2"/>
  <c r="L43" i="2"/>
  <c r="J43" i="2"/>
  <c r="H43" i="2"/>
  <c r="F43" i="2"/>
  <c r="A43" i="2"/>
  <c r="V42" i="2"/>
  <c r="T42" i="2"/>
  <c r="R42" i="2"/>
  <c r="P42" i="2"/>
  <c r="N42" i="2"/>
  <c r="L42" i="2"/>
  <c r="J42" i="2"/>
  <c r="H42" i="2"/>
  <c r="F42" i="2"/>
  <c r="A42" i="2"/>
  <c r="V41" i="2"/>
  <c r="T41" i="2"/>
  <c r="R41" i="2"/>
  <c r="P41" i="2"/>
  <c r="N41" i="2"/>
  <c r="L41" i="2"/>
  <c r="J41" i="2"/>
  <c r="H41" i="2"/>
  <c r="F41" i="2"/>
  <c r="A41" i="2"/>
  <c r="V40" i="2"/>
  <c r="T40" i="2"/>
  <c r="R40" i="2"/>
  <c r="P40" i="2"/>
  <c r="N40" i="2"/>
  <c r="L40" i="2"/>
  <c r="J40" i="2"/>
  <c r="H40" i="2"/>
  <c r="F40" i="2"/>
  <c r="A40" i="2"/>
  <c r="V39" i="2"/>
  <c r="T39" i="2"/>
  <c r="R39" i="2"/>
  <c r="P39" i="2"/>
  <c r="N39" i="2"/>
  <c r="L39" i="2"/>
  <c r="J39" i="2"/>
  <c r="H39" i="2"/>
  <c r="F39" i="2"/>
  <c r="A39" i="2"/>
  <c r="V38" i="2"/>
  <c r="T38" i="2"/>
  <c r="R38" i="2"/>
  <c r="P38" i="2"/>
  <c r="N38" i="2"/>
  <c r="L38" i="2"/>
  <c r="J38" i="2"/>
  <c r="H38" i="2"/>
  <c r="F38" i="2"/>
  <c r="A38" i="2"/>
  <c r="V37" i="2"/>
  <c r="T37" i="2"/>
  <c r="R37" i="2"/>
  <c r="P37" i="2"/>
  <c r="N37" i="2"/>
  <c r="L37" i="2"/>
  <c r="J37" i="2"/>
  <c r="H37" i="2"/>
  <c r="F37" i="2"/>
  <c r="A37" i="2"/>
  <c r="V36" i="2"/>
  <c r="T36" i="2"/>
  <c r="R36" i="2"/>
  <c r="P36" i="2"/>
  <c r="N36" i="2"/>
  <c r="L36" i="2"/>
  <c r="J36" i="2"/>
  <c r="H36" i="2"/>
  <c r="F36" i="2"/>
  <c r="A36" i="2"/>
  <c r="V35" i="2"/>
  <c r="T35" i="2"/>
  <c r="R35" i="2"/>
  <c r="P35" i="2"/>
  <c r="N35" i="2"/>
  <c r="L35" i="2"/>
  <c r="J35" i="2"/>
  <c r="H35" i="2"/>
  <c r="F35" i="2"/>
  <c r="A35" i="2"/>
  <c r="V34" i="2"/>
  <c r="T34" i="2"/>
  <c r="R34" i="2"/>
  <c r="P34" i="2"/>
  <c r="N34" i="2"/>
  <c r="L34" i="2"/>
  <c r="J34" i="2"/>
  <c r="H34" i="2"/>
  <c r="F34" i="2"/>
  <c r="A34" i="2"/>
  <c r="V33" i="2"/>
  <c r="T33" i="2"/>
  <c r="R33" i="2"/>
  <c r="P33" i="2"/>
  <c r="N33" i="2"/>
  <c r="L33" i="2"/>
  <c r="J33" i="2"/>
  <c r="H33" i="2"/>
  <c r="F33" i="2"/>
  <c r="A33" i="2"/>
  <c r="V32" i="2"/>
  <c r="T32" i="2"/>
  <c r="R32" i="2"/>
  <c r="P32" i="2"/>
  <c r="N32" i="2"/>
  <c r="L32" i="2"/>
  <c r="J32" i="2"/>
  <c r="H32" i="2"/>
  <c r="F32" i="2"/>
  <c r="A32" i="2"/>
  <c r="V31" i="2"/>
  <c r="T31" i="2"/>
  <c r="R31" i="2"/>
  <c r="P31" i="2"/>
  <c r="N31" i="2"/>
  <c r="L31" i="2"/>
  <c r="J31" i="2"/>
  <c r="H31" i="2"/>
  <c r="F31" i="2"/>
  <c r="A31" i="2"/>
  <c r="V30" i="2"/>
  <c r="T30" i="2"/>
  <c r="R30" i="2"/>
  <c r="P30" i="2"/>
  <c r="N30" i="2"/>
  <c r="L30" i="2"/>
  <c r="J30" i="2"/>
  <c r="H30" i="2"/>
  <c r="F30" i="2"/>
  <c r="A30" i="2"/>
  <c r="V29" i="2"/>
  <c r="T29" i="2"/>
  <c r="R29" i="2"/>
  <c r="P29" i="2"/>
  <c r="N29" i="2"/>
  <c r="L29" i="2"/>
  <c r="J29" i="2"/>
  <c r="H29" i="2"/>
  <c r="F29" i="2"/>
  <c r="A29" i="2"/>
  <c r="V28" i="2"/>
  <c r="T28" i="2"/>
  <c r="R28" i="2"/>
  <c r="P28" i="2"/>
  <c r="N28" i="2"/>
  <c r="L28" i="2"/>
  <c r="J28" i="2"/>
  <c r="H28" i="2"/>
  <c r="F28" i="2"/>
  <c r="A28" i="2"/>
  <c r="V27" i="2"/>
  <c r="T27" i="2"/>
  <c r="R27" i="2"/>
  <c r="P27" i="2"/>
  <c r="N27" i="2"/>
  <c r="L27" i="2"/>
  <c r="J27" i="2"/>
  <c r="H27" i="2"/>
  <c r="F27" i="2"/>
  <c r="A27" i="2"/>
  <c r="V26" i="2"/>
  <c r="T26" i="2"/>
  <c r="R26" i="2"/>
  <c r="P26" i="2"/>
  <c r="N26" i="2"/>
  <c r="L26" i="2"/>
  <c r="J26" i="2"/>
  <c r="H26" i="2"/>
  <c r="F26" i="2"/>
  <c r="A26" i="2"/>
  <c r="V25" i="2"/>
  <c r="T25" i="2"/>
  <c r="R25" i="2"/>
  <c r="P25" i="2"/>
  <c r="N25" i="2"/>
  <c r="L25" i="2"/>
  <c r="J25" i="2"/>
  <c r="H25" i="2"/>
  <c r="F25" i="2"/>
  <c r="A25" i="2"/>
  <c r="V24" i="2"/>
  <c r="T24" i="2"/>
  <c r="R24" i="2"/>
  <c r="P24" i="2"/>
  <c r="N24" i="2"/>
  <c r="L24" i="2"/>
  <c r="J24" i="2"/>
  <c r="H24" i="2"/>
  <c r="F24" i="2"/>
  <c r="A24" i="2"/>
  <c r="V23" i="2"/>
  <c r="T23" i="2"/>
  <c r="R23" i="2"/>
  <c r="P23" i="2"/>
  <c r="N23" i="2"/>
  <c r="L23" i="2"/>
  <c r="J23" i="2"/>
  <c r="H23" i="2"/>
  <c r="F23" i="2"/>
  <c r="A23" i="2"/>
  <c r="V22" i="2"/>
  <c r="T22" i="2"/>
  <c r="R22" i="2"/>
  <c r="P22" i="2"/>
  <c r="N22" i="2"/>
  <c r="L22" i="2"/>
  <c r="J22" i="2"/>
  <c r="H22" i="2"/>
  <c r="F22" i="2"/>
  <c r="A22" i="2"/>
  <c r="V21" i="2"/>
  <c r="T21" i="2"/>
  <c r="R21" i="2"/>
  <c r="P21" i="2"/>
  <c r="N21" i="2"/>
  <c r="L21" i="2"/>
  <c r="J21" i="2"/>
  <c r="H21" i="2"/>
  <c r="F21" i="2"/>
  <c r="A21" i="2"/>
  <c r="V20" i="2"/>
  <c r="T20" i="2"/>
  <c r="R20" i="2"/>
  <c r="P20" i="2"/>
  <c r="N20" i="2"/>
  <c r="L20" i="2"/>
  <c r="J20" i="2"/>
  <c r="H20" i="2"/>
  <c r="F20" i="2"/>
  <c r="A20" i="2"/>
  <c r="V19" i="2"/>
  <c r="T19" i="2"/>
  <c r="R19" i="2"/>
  <c r="P19" i="2"/>
  <c r="N19" i="2"/>
  <c r="L19" i="2"/>
  <c r="J19" i="2"/>
  <c r="H19" i="2"/>
  <c r="F19" i="2"/>
  <c r="A19" i="2"/>
  <c r="V18" i="2"/>
  <c r="T18" i="2"/>
  <c r="R18" i="2"/>
  <c r="P18" i="2"/>
  <c r="N18" i="2"/>
  <c r="L18" i="2"/>
  <c r="J18" i="2"/>
  <c r="H18" i="2"/>
  <c r="F18" i="2"/>
  <c r="A18" i="2"/>
  <c r="V17" i="2"/>
  <c r="T17" i="2"/>
  <c r="R17" i="2"/>
  <c r="P17" i="2"/>
  <c r="N17" i="2"/>
  <c r="L17" i="2"/>
  <c r="J17" i="2"/>
  <c r="H17" i="2"/>
  <c r="F17" i="2"/>
  <c r="A17" i="2"/>
  <c r="V16" i="2"/>
  <c r="T16" i="2"/>
  <c r="R16" i="2"/>
  <c r="P16" i="2"/>
  <c r="N16" i="2"/>
  <c r="L16" i="2"/>
  <c r="J16" i="2"/>
  <c r="H16" i="2"/>
  <c r="F16" i="2"/>
  <c r="A16" i="2"/>
  <c r="V15" i="2"/>
  <c r="T15" i="2"/>
  <c r="R15" i="2"/>
  <c r="P15" i="2"/>
  <c r="N15" i="2"/>
  <c r="L15" i="2"/>
  <c r="J15" i="2"/>
  <c r="H15" i="2"/>
  <c r="F15" i="2"/>
  <c r="A15" i="2"/>
  <c r="V14" i="2"/>
  <c r="T14" i="2"/>
  <c r="R14" i="2"/>
  <c r="P14" i="2"/>
  <c r="N14" i="2"/>
  <c r="L14" i="2"/>
  <c r="J14" i="2"/>
  <c r="H14" i="2"/>
  <c r="F14" i="2"/>
  <c r="A14" i="2"/>
  <c r="V13" i="2"/>
  <c r="T13" i="2"/>
  <c r="R13" i="2"/>
  <c r="P13" i="2"/>
  <c r="N13" i="2"/>
  <c r="L13" i="2"/>
  <c r="J13" i="2"/>
  <c r="H13" i="2"/>
  <c r="F13" i="2"/>
  <c r="A13" i="2"/>
  <c r="V12" i="2"/>
  <c r="T12" i="2"/>
  <c r="R12" i="2"/>
  <c r="P12" i="2"/>
  <c r="N12" i="2"/>
  <c r="L12" i="2"/>
  <c r="J12" i="2"/>
  <c r="H12" i="2"/>
  <c r="F12" i="2"/>
  <c r="A12" i="2"/>
  <c r="V11" i="2"/>
  <c r="T11" i="2"/>
  <c r="R11" i="2"/>
  <c r="P11" i="2"/>
  <c r="N11" i="2"/>
  <c r="L11" i="2"/>
  <c r="J11" i="2"/>
  <c r="H11" i="2"/>
  <c r="F11" i="2"/>
  <c r="A11" i="2"/>
</calcChain>
</file>

<file path=xl/sharedStrings.xml><?xml version="1.0" encoding="utf-8"?>
<sst xmlns="http://schemas.openxmlformats.org/spreadsheetml/2006/main" count="609" uniqueCount="287">
  <si>
    <t>مواد تضاف للمجموع</t>
  </si>
  <si>
    <t>مواد لا تضاف للمجموع</t>
  </si>
  <si>
    <t>م</t>
  </si>
  <si>
    <t>الاسم</t>
  </si>
  <si>
    <t>الفصل</t>
  </si>
  <si>
    <t>لغة عربية</t>
  </si>
  <si>
    <t>لغة اجنبية</t>
  </si>
  <si>
    <t>دراسات</t>
  </si>
  <si>
    <t>رياضيات</t>
  </si>
  <si>
    <t>علوم</t>
  </si>
  <si>
    <t>مجموع اساسى</t>
  </si>
  <si>
    <t>تربية فنية</t>
  </si>
  <si>
    <t>حاسب آلى</t>
  </si>
  <si>
    <t>تربية دينية</t>
  </si>
  <si>
    <t>الدرجة</t>
  </si>
  <si>
    <t>النسبة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</si>
  <si>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</si>
  <si>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</si>
  <si>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</si>
  <si>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</si>
  <si>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</si>
  <si>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</si>
  <si>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</si>
  <si>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</si>
  <si>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</si>
  <si>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</si>
  <si>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</si>
  <si>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</si>
  <si>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</si>
  <si>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</si>
  <si>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</si>
  <si>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</si>
  <si>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</si>
  <si>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</si>
  <si>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</si>
  <si>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</si>
  <si>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حاتم ابراهيم عبدالشافى</t>
  </si>
  <si>
    <t>ابراهيم محمد ابراهيم عطوه على احمد</t>
  </si>
  <si>
    <t>ابراهيم محمد ابراهيم متولى ابراهيم</t>
  </si>
  <si>
    <t>احمد ابراهيم حسن عجلان</t>
  </si>
  <si>
    <t>احمد امين سعد محمد السيد</t>
  </si>
  <si>
    <t>احمد بدر محمد بدر عبدالهادى</t>
  </si>
  <si>
    <t>احمد جمال ابراهيم محمد خليفه</t>
  </si>
  <si>
    <t>احمد سعيد محمد نويشى</t>
  </si>
  <si>
    <t>احمد سمير زكى عبدالهادى حسين</t>
  </si>
  <si>
    <t>احمد صبرى متولى محمد احمد</t>
  </si>
  <si>
    <t>احمد محمد حسن محمد محمد</t>
  </si>
  <si>
    <t>احمد محمد خليفه سلامه سالم</t>
  </si>
  <si>
    <t>احمد محمد محمد حسن</t>
  </si>
  <si>
    <t>اسلام ابراهيم عبدالمنعم محمد يونس</t>
  </si>
  <si>
    <t>اسلام صبحى عبدالعزيز السيد موسى</t>
  </si>
  <si>
    <t>اسلام مصطفى امين دحروج</t>
  </si>
  <si>
    <t>السيد حمدى السيد احمد الجندى</t>
  </si>
  <si>
    <t>السيد سلامه حامد محمد سلامه</t>
  </si>
  <si>
    <t>السيد صبحى السيد محمد موسى</t>
  </si>
  <si>
    <t>جمال احمد جمال احمد الخولى</t>
  </si>
  <si>
    <t>جمال محمد جمال عبدالظاهرغزال</t>
  </si>
  <si>
    <t>جوده رضا عبدالحميد عبدالهادى</t>
  </si>
  <si>
    <t>حازم حمادة عبدالعزيز عبدالحميد الدهشورى</t>
  </si>
  <si>
    <t>حازم محمد حسين محمد حسين الحواط</t>
  </si>
  <si>
    <t>حسام حسن محمد عبدالعزيز حسن</t>
  </si>
  <si>
    <t>حسن بدر احمد محمد مصطفى غمرى</t>
  </si>
  <si>
    <t>حماده محمد عبدالحميد احمد شرف الدين</t>
  </si>
  <si>
    <t>رزق محمد عطيه اسماعيل القط</t>
  </si>
  <si>
    <t>رضا محمد السيد موسى</t>
  </si>
  <si>
    <t>زياد السيد حسن السيد عجلان</t>
  </si>
  <si>
    <t>سالم محمد سالم محمد سالم</t>
  </si>
  <si>
    <t>سامح عبدربه زكريا عبدربه يوسف</t>
  </si>
  <si>
    <t>سعد سعيد عبدالمنعم على عمر</t>
  </si>
  <si>
    <t>سعيد صبحى عبدالعزيز موسى</t>
  </si>
  <si>
    <t>سعيد عاطف سعيد محمد عبدالرحمن</t>
  </si>
  <si>
    <t>سعيد عبدالعزيز سعيد عبداللطيف خضرة</t>
  </si>
  <si>
    <t>سعيد مصطفى محمد محمد على خضره</t>
  </si>
  <si>
    <t>شريف محمود عبدالعزيز عبدالحميد الدهشورى</t>
  </si>
  <si>
    <t>شريف ناصر راشد احمد عبدالحميد</t>
  </si>
  <si>
    <t>صابر السيد صابر ابراهيم درويش</t>
  </si>
  <si>
    <t>صبرى محمد صبرى محمود حنفى</t>
  </si>
  <si>
    <t>صلاح احمد حسن محمد مصطفى الخياط</t>
  </si>
  <si>
    <t>صلاح اشرف صلاح محمد الديب</t>
  </si>
  <si>
    <t>عادل السيد عادل كمال فهمى</t>
  </si>
  <si>
    <t>عبدالحميد ايهاب محمد ابراهيم موسى</t>
  </si>
  <si>
    <t>عبدالحميد محمد احمد سالم بكر</t>
  </si>
  <si>
    <t>عبدالرحمن ابراهيم سعيد ابراهيم ستة</t>
  </si>
  <si>
    <t>عبدالرحمن السيد محمد السيد نويشى</t>
  </si>
  <si>
    <t>عبدالرحمن حمدى حسن ابراهيم</t>
  </si>
  <si>
    <t>عبدالرحمن محمد فهمى حسب الله سالم</t>
  </si>
  <si>
    <t>عبدالرحمن محمد نبوى عبدالسميع ابراهيم</t>
  </si>
  <si>
    <t>عبدالسميع محمد محمود عطيه الباز</t>
  </si>
  <si>
    <t>عبدالعزيز حماد عبدالعزيز محمد على</t>
  </si>
  <si>
    <t>عبدالعزيز نبيل عبدالوهاب محمد عبدالقادر</t>
  </si>
  <si>
    <t>عبدالفتاح السيد عطيه جوده جمعه</t>
  </si>
  <si>
    <t>عبدالله اشرف ابراهيم ابوالنور ابراهيم</t>
  </si>
  <si>
    <t>عبدالله محمد عطيه حسن الشاويش</t>
  </si>
  <si>
    <t>عبدالله ناصر فكرى على محمد يونس</t>
  </si>
  <si>
    <t>عبدالهادى سعيد احمد احمد الحواط</t>
  </si>
  <si>
    <t>عبدالوهاب السيد على عبدالوهاب دحروج</t>
  </si>
  <si>
    <t>عبدالوهاب سعيد عبدالوهاب عباس</t>
  </si>
  <si>
    <t>على عبدالوهاب سليمان دحروج</t>
  </si>
  <si>
    <t>عماد محمود رجب صالح الشاويش</t>
  </si>
  <si>
    <t>عماد نبيل رمضان حمدان على موسى</t>
  </si>
  <si>
    <t>عمر عادل عبدالعزيز عطيه جعفر</t>
  </si>
  <si>
    <t>عمر محمد عبدالرؤف محمد</t>
  </si>
  <si>
    <t>فارس سامى السيد عبدالسلام</t>
  </si>
  <si>
    <t>كريم احمد محمد محمد ابراهيم</t>
  </si>
  <si>
    <t>كريم حمدى عبدالرشيد محمد السيد</t>
  </si>
  <si>
    <t>كريم سعيد عبدالهادى عبدالعظيم</t>
  </si>
  <si>
    <t>كريم عبدالحميد عثمان عماره</t>
  </si>
  <si>
    <t>كريم محمود نبوى طلبه</t>
  </si>
  <si>
    <t>كمال مصطفى كمال حسن حجازى</t>
  </si>
  <si>
    <t>مجدى عبدالعزيز محمد ابو خضره</t>
  </si>
  <si>
    <t>محمد احمد فاروق محمد ابو العينين</t>
  </si>
  <si>
    <t>محمد احمد محمد ابراهيم</t>
  </si>
  <si>
    <t>محمد اشرف محمد احمد مجاهد</t>
  </si>
  <si>
    <t>محمد السيد حلمى عطيه محمد بدوى</t>
  </si>
  <si>
    <t>محمد جمال بدر عبدالسميع على حسين</t>
  </si>
  <si>
    <t>محمد حسين سعدالدين محمد</t>
  </si>
  <si>
    <t>محمد حمدى عبدالرشيد محمد السيد</t>
  </si>
  <si>
    <t>محمد رشدى عبدالحميد عبدالهادى</t>
  </si>
  <si>
    <t>محمد سعيد امين ابراهيم الزبلاوى</t>
  </si>
  <si>
    <t>محمد صلاح محمد عبداللطيف</t>
  </si>
  <si>
    <t>محمد صلاح محمود محمد الخياط</t>
  </si>
  <si>
    <t>محمد عبدالمنعم محمد اسماعيل الصياد</t>
  </si>
  <si>
    <t>محمد مجدى شعبان خضرى</t>
  </si>
  <si>
    <t>محمد مجدى عبدالعزيز محمود احمد المشد</t>
  </si>
  <si>
    <t>محمد مجدى فتحى محمد السيد</t>
  </si>
  <si>
    <t>محمد محمود السيد محمد حسن ابو العينين</t>
  </si>
  <si>
    <t>محمد محمود خليل عطيه الزمامرى</t>
  </si>
  <si>
    <t>محمد مصطفى عبدالحميد مصطفى حنفى</t>
  </si>
  <si>
    <t>محمد وائل سعيد طه محمد شعير</t>
  </si>
  <si>
    <t>محمد وليد محمد حامد عبدالهادى منصور</t>
  </si>
  <si>
    <t>محمود بدر محمد سعد حنفى</t>
  </si>
  <si>
    <t>محمود سعد الدين عبدالوهاب بركه</t>
  </si>
  <si>
    <t>محمود عبدالمنعم عباس شحاته</t>
  </si>
  <si>
    <t>محمود محمد صلاح حسين البساتينى</t>
  </si>
  <si>
    <t>محمود محمد محمد ابراهيم عطيه</t>
  </si>
  <si>
    <t>محمود محمد محمود ابراهيم حنفى</t>
  </si>
  <si>
    <t>مصطفى السيد محمد عبدالحميد لاشين</t>
  </si>
  <si>
    <t>مصطفى حسين محمد حسين عبدالوهاب</t>
  </si>
  <si>
    <t>مصطفى عبدالظاهر عبدالعظيم حسن سليمان</t>
  </si>
  <si>
    <t>مصطفى محروس محمد مصطفى الخواص</t>
  </si>
  <si>
    <t>مهدى ياسر عبدالحميد عباس</t>
  </si>
  <si>
    <t>نشآت احمد على غمرى</t>
  </si>
  <si>
    <t>وسيم محمد عوض احمد مراد</t>
  </si>
  <si>
    <t>وليد شعبان احمد رجب احمد</t>
  </si>
  <si>
    <t>ياسر محمد عبدالرحمن عبدالكريم شاهين</t>
  </si>
  <si>
    <t>اسراء عماد على حمدان على موسى</t>
  </si>
  <si>
    <t>اسراء محمد امام عبدالعزيز حسن</t>
  </si>
  <si>
    <t>اسراء محمد زينهم محمد عمر</t>
  </si>
  <si>
    <t>اسراء محمد صبرى محمد ابراهيم الصعيدى</t>
  </si>
  <si>
    <t>اسماء ابراهيم محمد الشاعر</t>
  </si>
  <si>
    <t>اسماء سعيد جمال جوده</t>
  </si>
  <si>
    <t>اسماء محمد عبدالرحمن حسين عبدالرحمن</t>
  </si>
  <si>
    <t>اسماء محمدى حامد محمد سلامه</t>
  </si>
  <si>
    <t>اسماء محمود محرم مكين</t>
  </si>
  <si>
    <t>الاء محمود عبدالحميد حسين عوف</t>
  </si>
  <si>
    <t>الزهراء عبدالعزيز الحسينى يوسف شرف الدين</t>
  </si>
  <si>
    <t>امانى ابراهيم عبدالعزيز ابراهيم</t>
  </si>
  <si>
    <t>امانى عادل محمد عبدالرحمن السلمى</t>
  </si>
  <si>
    <t>امل ايمن عبدالغنى دياب محمد</t>
  </si>
  <si>
    <t>امل محمد احمد عثمان عمارة</t>
  </si>
  <si>
    <t>اميره رضا لطفى عبدالهادى</t>
  </si>
  <si>
    <t>اميره سعيد على عبدالوهاب دحروج</t>
  </si>
  <si>
    <t>اميره محمود محمد محمد محمد عبدالقادر</t>
  </si>
  <si>
    <t>امينه حمدى عبدالغنى دياب</t>
  </si>
  <si>
    <t>انجى شعبان عبدالمنعم متولى عثمان</t>
  </si>
  <si>
    <t>اية رضا جوده عبدالهادى محمد</t>
  </si>
  <si>
    <t>اية سعيد بدر ابو النور</t>
  </si>
  <si>
    <t>اية محمد عبدالوهاب بركه</t>
  </si>
  <si>
    <t>ايمان حمدى عبدالهادى احمد بركه</t>
  </si>
  <si>
    <t>ايمان خليل سعدالدين محمد عطيه</t>
  </si>
  <si>
    <t>بسمة جوده عبدالحميد عبدالهادى</t>
  </si>
  <si>
    <t>بسمة محمد محمد عبدالقادر</t>
  </si>
  <si>
    <t>بسملة صبرى السيد حفنى متولى</t>
  </si>
  <si>
    <t>بسملة محمد محمد كرم</t>
  </si>
  <si>
    <t>بسملة محمد موسى محمد موسى</t>
  </si>
  <si>
    <t>بسنت محمد عبدالحفيظ عبدالعزيز</t>
  </si>
  <si>
    <t>تقى فاضل مصطفى السيد متولى</t>
  </si>
  <si>
    <t>حياه رامى احمد نشأت دياب</t>
  </si>
  <si>
    <t>خديجه جابر احمد على مجاهد</t>
  </si>
  <si>
    <t>داليا ابراهيم عبدالعزيز نصار</t>
  </si>
  <si>
    <t>دعاء خالد محمد محمد ابراهيم باعوره</t>
  </si>
  <si>
    <t>دنيا ابراهيم محمد ابراهيم محمد سرور</t>
  </si>
  <si>
    <t>دنيا السيد عبدالمنعم عيد السيد</t>
  </si>
  <si>
    <t>دينا اشرف السيد عبدالسلام</t>
  </si>
  <si>
    <t>راغده احمد حسن جوده الخصوصى</t>
  </si>
  <si>
    <t>رحاب ابراهيم احمد السيد الصعيدى</t>
  </si>
  <si>
    <t>رضا وائل سعيد محمد رشوان</t>
  </si>
  <si>
    <t>رضوى رضا سعيد احمد احمد الحواط</t>
  </si>
  <si>
    <t>رقيه رضا شعبان محمد الجمال</t>
  </si>
  <si>
    <t>رقيه رضا طه محمد محمد بيومى</t>
  </si>
  <si>
    <t>روان ايهاب محمد انور محمد شعلان</t>
  </si>
  <si>
    <t>ريهام السيد صبرى على ابوالشيخ على</t>
  </si>
  <si>
    <t>ريهام محمد شكرى امين جاب الله</t>
  </si>
  <si>
    <t>ريهام محمد عبدالقادرعبدالستار الخوانكى</t>
  </si>
  <si>
    <t>زهور عبدالستار عبدالحميد عبدالستار سالم</t>
  </si>
  <si>
    <t>ساميه محمود خالد محمد السيد الجالى</t>
  </si>
  <si>
    <t>سمر احمد عبدالعزيز عبدالسميع متولى</t>
  </si>
  <si>
    <t>سميره عبدالله عزت عبدالله السيد غنيم</t>
  </si>
  <si>
    <t>سهام عبدالرحمن عبدالمجيد محمد حسن خليل</t>
  </si>
  <si>
    <t>شروق الجوهرى محمود محمد محمد سلامه</t>
  </si>
  <si>
    <t>شروق سامح عبدالحميد عطيه سمره</t>
  </si>
  <si>
    <t>شروق سعيد سعيد شرف الدين</t>
  </si>
  <si>
    <t>شرين محمد السيد مصطفى جعفر</t>
  </si>
  <si>
    <t>شهناز حسن نبوى طلبه</t>
  </si>
  <si>
    <t>شيماء السيد حلمى السيد احمد</t>
  </si>
  <si>
    <t>شيماء سعيد محمد عبدالله عمر</t>
  </si>
  <si>
    <t>عبير خالد سعيد زاهر مسعد</t>
  </si>
  <si>
    <t>فاتن سعيد محمد جوده عبدالوهاب سليم</t>
  </si>
  <si>
    <t>فادية انور فتحى عطوه حسن موسى</t>
  </si>
  <si>
    <t>فاطمه محمود عبدالحميد حسين الشاويش</t>
  </si>
  <si>
    <t>كريمه محمد لطفى محمد عبدالرحمن السلمى</t>
  </si>
  <si>
    <t>ليلى الشحات فتوح الشحات حسن</t>
  </si>
  <si>
    <t>ليلى صلاح كامل محمد عبدالرحمن</t>
  </si>
  <si>
    <t>مروة بدوى احمد بدوى</t>
  </si>
  <si>
    <t>مروة مصطفى السيد مصطفى جعفر</t>
  </si>
  <si>
    <t>مريم عبدالحميد عبدالسلام السيد عوض</t>
  </si>
  <si>
    <t>مريم محمد زكريا عبدالحميد</t>
  </si>
  <si>
    <t>ملكه مهدى عبدالحميد عباس دياب</t>
  </si>
  <si>
    <t>منار احمد حسن عبداللطيف حسن</t>
  </si>
  <si>
    <t>منه ايمن صبرى السيد السيد عبدالرحيم</t>
  </si>
  <si>
    <t>منى ابوزيد عطيه محمد</t>
  </si>
  <si>
    <t>منى احمد عبدالله محمد عطيه</t>
  </si>
  <si>
    <t>منى رضا محمد احمد على مجاهد</t>
  </si>
  <si>
    <t>منى شعبان حمدى عبدالحافظ</t>
  </si>
  <si>
    <t>منى محمود عبدالحميد محمد السيد</t>
  </si>
  <si>
    <t>ناديه حسنى بدر ابوالنور عليوه</t>
  </si>
  <si>
    <t>نجاه عبدالمنعم حسن محمد ربيع</t>
  </si>
  <si>
    <t>نجاه محمد حسنى عبدالرحمن شرف الدين</t>
  </si>
  <si>
    <t>ندى السيد طه حسن محمد</t>
  </si>
  <si>
    <t>ندى حمدى محمد محمد غنيم الخشن</t>
  </si>
  <si>
    <t>ندى عاطف طه محمد بيومى</t>
  </si>
  <si>
    <t>ندى محمد عبدالهادى عبدالحفيظ</t>
  </si>
  <si>
    <t>ندى هشام شعبان محمد جعفر</t>
  </si>
  <si>
    <t>نسرين طارق محمد محمد عبدالعال</t>
  </si>
  <si>
    <t>نهله محمود عبدالمنعم عبدالسيد ابراهيم</t>
  </si>
  <si>
    <t>نورا حماده الحسينى محمد على</t>
  </si>
  <si>
    <t>نورا محمد حسن عبدالرحمن حسن طرابيه</t>
  </si>
  <si>
    <t>هاجر احمد محمد احمد حفنى</t>
  </si>
  <si>
    <t>هاجر رضا ابراهيم دسوقى ابراهيم</t>
  </si>
  <si>
    <t>هاله ياسر اسماعيل عبداللطيف عويضه</t>
  </si>
  <si>
    <t>هبه عبدالله على على قطاطى</t>
  </si>
  <si>
    <t>هدير عبدالحميد بدر الخوانكى</t>
  </si>
  <si>
    <t>هدير محمد حسن عبداللطيف حسن</t>
  </si>
  <si>
    <t>هدير محمود محمود ابراهيم نايل</t>
  </si>
  <si>
    <t>هناء محمد على عبدالوهاب دحروج</t>
  </si>
  <si>
    <t>هيام سعيد محمد السلمى</t>
  </si>
  <si>
    <t>وفاء ممدوح امين امين عبدالغنى</t>
  </si>
  <si>
    <t>يارا محمد عبدالعزيز حسن حجازى</t>
  </si>
  <si>
    <t>ياسمين رضا جوده عبدالهادى محمد</t>
  </si>
  <si>
    <t>ياسمين محمد على احمد غمرى</t>
  </si>
  <si>
    <t>ياسمين محمود شحته محمود على موسى</t>
  </si>
  <si>
    <t xml:space="preserve"> رائد الفصل / ...............................</t>
  </si>
  <si>
    <t xml:space="preserve">     مديرة المدرسة / هيام عبدالمنعم يوسف </t>
  </si>
  <si>
    <t xml:space="preserve">  كشف درجات الطالب </t>
  </si>
  <si>
    <t>اسم الطالب</t>
  </si>
  <si>
    <t xml:space="preserve">الدرجة </t>
  </si>
  <si>
    <t xml:space="preserve">النسبة </t>
  </si>
  <si>
    <t>ملاحظات</t>
  </si>
  <si>
    <t>أقل من 50 %</t>
  </si>
  <si>
    <t>من 50% إلى أقل من 65 %</t>
  </si>
  <si>
    <t>من 65 % إلى 
أقل من 75 %</t>
  </si>
  <si>
    <t>من 75 % إلى 
أقل من 85 %</t>
  </si>
  <si>
    <t>من 85 % إلى 
أقل من 95 %</t>
  </si>
  <si>
    <t xml:space="preserve">من 95 % إلى 
100 % 
</t>
  </si>
  <si>
    <t>المادة</t>
  </si>
  <si>
    <t>العدد</t>
  </si>
  <si>
    <t>من 50% إلى
 أقل من 65 %</t>
  </si>
  <si>
    <t xml:space="preserve">   
من 95 % إلى 
100 % 
</t>
  </si>
  <si>
    <t xml:space="preserve">  1 / 3 </t>
  </si>
  <si>
    <t xml:space="preserve">  2 / 3 </t>
  </si>
  <si>
    <t xml:space="preserve">  3 / 3 </t>
  </si>
  <si>
    <t xml:space="preserve">  4 / 3 </t>
  </si>
  <si>
    <t xml:space="preserve">  5 / 3 </t>
  </si>
  <si>
    <t>لغة إنجليزية</t>
  </si>
  <si>
    <t>I</t>
  </si>
  <si>
    <t>K</t>
  </si>
  <si>
    <t>M</t>
  </si>
  <si>
    <t xml:space="preserve">رياضة </t>
  </si>
  <si>
    <t>S</t>
  </si>
  <si>
    <t>U</t>
  </si>
  <si>
    <t>فصل :-  3 / 1</t>
  </si>
  <si>
    <t>فصل :-  3 / 2</t>
  </si>
  <si>
    <t>فصل :-  3 / 3</t>
  </si>
  <si>
    <t>فصل :-  3 / 4</t>
  </si>
  <si>
    <t>فصل :-  3 / 5</t>
  </si>
  <si>
    <t xml:space="preserve">تربية فنية </t>
  </si>
  <si>
    <t xml:space="preserve">المادة :-  دراسات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</si>
</sst>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2" applyAlignment="1">
      <alignment horizontal="center" vertical="center" readingOrder="2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2" applyFill="1" applyAlignment="1">
      <alignment horizontal="center" vertical="center" readingOrder="2"/>
    </xf>
    <xf numFmtId="0" fontId="9" fillId="0" borderId="0" xfId="2" applyFont="1"/>
    <xf numFmtId="0" fontId="9" fillId="0" borderId="0" xfId="2" applyFont="1" applyAlignment="1">
      <alignment horizontal="center" vertical="center" readingOrder="2"/>
    </xf>
    <xf numFmtId="0" fontId="9" fillId="2" borderId="0" xfId="2" applyFont="1" applyFill="1" applyAlignment="1">
      <alignment horizontal="center" vertical="center" readingOrder="2"/>
    </xf>
    <xf numFmtId="0" fontId="9" fillId="4" borderId="6" xfId="2" quotePrefix="1" applyFont="1" applyFill="1" applyBorder="1" applyAlignment="1">
      <alignment horizontal="center" vertical="center"/>
    </xf>
    <xf numFmtId="49" fontId="9" fillId="4" borderId="6" xfId="2" quotePrefix="1" applyNumberFormat="1" applyFont="1" applyFill="1" applyBorder="1" applyAlignment="1">
      <alignment horizontal="center" vertical="center"/>
    </xf>
    <xf numFmtId="49" fontId="9" fillId="5" borderId="6" xfId="2" quotePrefix="1" applyNumberFormat="1" applyFont="1" applyFill="1" applyBorder="1" applyAlignment="1">
      <alignment horizontal="center" vertical="center"/>
    </xf>
    <xf numFmtId="0" fontId="10" fillId="6" borderId="5" xfId="2" applyFont="1" applyFill="1" applyBorder="1" applyAlignment="1">
      <alignment horizontal="center" vertical="center" readingOrder="2"/>
    </xf>
    <xf numFmtId="0" fontId="10" fillId="0" borderId="5" xfId="2" quotePrefix="1" applyFont="1" applyBorder="1" applyAlignment="1">
      <alignment horizontal="center" vertical="center"/>
    </xf>
    <xf numFmtId="0" fontId="10" fillId="0" borderId="6" xfId="2" quotePrefix="1" applyFont="1" applyBorder="1" applyAlignment="1">
      <alignment horizontal="center" vertical="center"/>
    </xf>
    <xf numFmtId="49" fontId="10" fillId="0" borderId="6" xfId="2" quotePrefix="1" applyNumberFormat="1" applyFont="1" applyBorder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 readingOrder="2"/>
    </xf>
    <xf numFmtId="0" fontId="10" fillId="6" borderId="6" xfId="2" applyFont="1" applyFill="1" applyBorder="1" applyAlignment="1">
      <alignment horizontal="center" vertical="center" readingOrder="2"/>
    </xf>
    <xf numFmtId="0" fontId="4" fillId="0" borderId="6" xfId="0" applyFont="1" applyBorder="1" applyAlignment="1">
      <alignment horizontal="right" vertical="center"/>
    </xf>
    <xf numFmtId="0" fontId="11" fillId="7" borderId="6" xfId="3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0" fontId="11" fillId="8" borderId="6" xfId="3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9" fontId="10" fillId="0" borderId="7" xfId="4" applyFont="1" applyBorder="1" applyAlignment="1">
      <alignment horizontal="center" vertical="center" readingOrder="2"/>
    </xf>
    <xf numFmtId="0" fontId="12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7" fillId="0" borderId="0" xfId="0" applyFont="1"/>
    <xf numFmtId="0" fontId="3" fillId="0" borderId="8" xfId="0" applyFont="1" applyBorder="1" applyAlignment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6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9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9" fontId="0" fillId="0" borderId="0" xfId="1" applyFont="1"/>
    <xf numFmtId="0" fontId="10" fillId="9" borderId="6" xfId="2" quotePrefix="1" applyFont="1" applyFill="1" applyBorder="1" applyAlignment="1">
      <alignment horizontal="center" vertical="center"/>
    </xf>
    <xf numFmtId="0" fontId="9" fillId="9" borderId="6" xfId="2" quotePrefix="1" applyFont="1" applyFill="1" applyBorder="1" applyAlignment="1">
      <alignment horizontal="center" vertical="center"/>
    </xf>
    <xf numFmtId="0" fontId="9" fillId="9" borderId="1" xfId="2" quotePrefix="1" applyFont="1" applyFill="1" applyBorder="1" applyAlignment="1">
      <alignment horizontal="center" vertical="center"/>
    </xf>
    <xf numFmtId="9" fontId="10" fillId="9" borderId="6" xfId="1" quotePrefix="1" applyFont="1" applyFill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4" fillId="0" borderId="4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4" fillId="0" borderId="11" xfId="1" applyFont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/>
    </xf>
    <xf numFmtId="9" fontId="4" fillId="0" borderId="12" xfId="1" applyFont="1" applyBorder="1" applyAlignment="1">
      <alignment horizontal="center" vertical="center"/>
    </xf>
    <xf numFmtId="9" fontId="4" fillId="0" borderId="14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9" fontId="4" fillId="0" borderId="16" xfId="1" applyFont="1" applyBorder="1" applyAlignment="1">
      <alignment horizontal="center" vertical="center"/>
    </xf>
    <xf numFmtId="0" fontId="4" fillId="0" borderId="16" xfId="1" applyNumberFormat="1" applyFont="1" applyBorder="1" applyAlignment="1">
      <alignment horizontal="center" vertical="center"/>
    </xf>
    <xf numFmtId="9" fontId="4" fillId="0" borderId="17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18" xfId="2" quotePrefix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 readingOrder="2"/>
    </xf>
    <xf numFmtId="0" fontId="9" fillId="4" borderId="5" xfId="2" applyFont="1" applyFill="1" applyBorder="1" applyAlignment="1">
      <alignment horizontal="center" vertical="center" readingOrder="2"/>
    </xf>
    <xf numFmtId="0" fontId="9" fillId="4" borderId="4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9" fillId="4" borderId="1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9" fillId="5" borderId="1" xfId="2" quotePrefix="1" applyFont="1" applyFill="1" applyBorder="1" applyAlignment="1">
      <alignment horizontal="center" vertical="center"/>
    </xf>
    <xf numFmtId="0" fontId="9" fillId="5" borderId="3" xfId="2" quotePrefix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9" fontId="12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/>
    </xf>
    <xf numFmtId="0" fontId="10" fillId="9" borderId="3" xfId="2" quotePrefix="1" applyFont="1" applyFill="1" applyBorder="1" applyAlignment="1">
      <alignment horizontal="center" vertical="center"/>
    </xf>
    <xf numFmtId="0" fontId="10" fillId="9" borderId="1" xfId="2" quotePrefix="1" applyFont="1" applyFill="1" applyBorder="1" applyAlignment="1">
      <alignment horizontal="center" vertical="center" wrapText="1"/>
    </xf>
    <xf numFmtId="0" fontId="10" fillId="9" borderId="3" xfId="2" quotePrefix="1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/>
    </xf>
    <xf numFmtId="0" fontId="4" fillId="9" borderId="3" xfId="2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Percent" xfId="1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mo/Downloads/SHAREit/SM-G920F/file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Microsoft%20Excel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 (4)"/>
      <sheetName val="Sheet2 (2)"/>
      <sheetName val="1 -2"/>
      <sheetName val="عربى 2- 1"/>
      <sheetName val="Sheet17 (2)"/>
      <sheetName val="Sheet2 (3)"/>
      <sheetName val="data 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E11">
            <v>0.23749999999999999</v>
          </cell>
          <cell r="G11">
            <v>0.40833333333333333</v>
          </cell>
          <cell r="I11">
            <v>0.85</v>
          </cell>
          <cell r="K11">
            <v>0.40833333333333333</v>
          </cell>
          <cell r="M11">
            <v>0.58750000000000002</v>
          </cell>
          <cell r="Q11">
            <v>0.65</v>
          </cell>
          <cell r="S11">
            <v>0.42499999999999999</v>
          </cell>
          <cell r="U11">
            <v>0.6875</v>
          </cell>
        </row>
        <row r="12">
          <cell r="E12">
            <v>0.43125000000000002</v>
          </cell>
          <cell r="G12">
            <v>0.41666666666666669</v>
          </cell>
          <cell r="I12">
            <v>0.6875</v>
          </cell>
          <cell r="K12">
            <v>0.30833333333333335</v>
          </cell>
          <cell r="M12">
            <v>0.52500000000000002</v>
          </cell>
          <cell r="Q12">
            <v>0.5</v>
          </cell>
          <cell r="S12">
            <v>0.22500000000000001</v>
          </cell>
          <cell r="U12">
            <v>0.71250000000000002</v>
          </cell>
        </row>
        <row r="13">
          <cell r="E13">
            <v>0.13750000000000001</v>
          </cell>
          <cell r="G13">
            <v>0.22500000000000001</v>
          </cell>
          <cell r="I13">
            <v>0.67500000000000004</v>
          </cell>
          <cell r="K13">
            <v>0.25</v>
          </cell>
          <cell r="M13">
            <v>0.52500000000000002</v>
          </cell>
          <cell r="Q13">
            <v>0.5</v>
          </cell>
          <cell r="S13">
            <v>0.25</v>
          </cell>
          <cell r="U13">
            <v>0.53749999999999998</v>
          </cell>
        </row>
        <row r="14">
          <cell r="E14">
            <v>0.5</v>
          </cell>
          <cell r="G14">
            <v>0.33333333333333331</v>
          </cell>
          <cell r="I14">
            <v>0.85</v>
          </cell>
          <cell r="K14">
            <v>0.58333333333333337</v>
          </cell>
          <cell r="M14">
            <v>0.65</v>
          </cell>
          <cell r="Q14">
            <v>0.55000000000000004</v>
          </cell>
          <cell r="S14">
            <v>0.375</v>
          </cell>
          <cell r="U14">
            <v>0.63749999999999996</v>
          </cell>
        </row>
        <row r="15">
          <cell r="E15">
            <v>0.5</v>
          </cell>
          <cell r="G15">
            <v>0.40833333333333333</v>
          </cell>
          <cell r="I15">
            <v>0.8125</v>
          </cell>
          <cell r="K15">
            <v>0.55833333333333335</v>
          </cell>
          <cell r="M15">
            <v>0.5625</v>
          </cell>
          <cell r="Q15">
            <v>0.5</v>
          </cell>
          <cell r="S15">
            <v>0.35</v>
          </cell>
          <cell r="U15">
            <v>0.55000000000000004</v>
          </cell>
        </row>
        <row r="16">
          <cell r="E16">
            <v>0.24374999999999999</v>
          </cell>
          <cell r="G16">
            <v>0.35833333333333334</v>
          </cell>
          <cell r="I16">
            <v>0.77500000000000002</v>
          </cell>
          <cell r="K16">
            <v>0.53333333333333333</v>
          </cell>
          <cell r="M16">
            <v>0.55000000000000004</v>
          </cell>
          <cell r="Q16">
            <v>0.55000000000000004</v>
          </cell>
          <cell r="S16">
            <v>0.25</v>
          </cell>
          <cell r="U16">
            <v>0.57499999999999996</v>
          </cell>
        </row>
        <row r="17">
          <cell r="E17">
            <v>0.18124999999999999</v>
          </cell>
          <cell r="G17">
            <v>0.27500000000000002</v>
          </cell>
          <cell r="I17">
            <v>0.76249999999999996</v>
          </cell>
          <cell r="K17">
            <v>0.52500000000000002</v>
          </cell>
          <cell r="M17">
            <v>0.53749999999999998</v>
          </cell>
          <cell r="Q17">
            <v>0.5</v>
          </cell>
          <cell r="S17">
            <v>0.25</v>
          </cell>
          <cell r="U17">
            <v>0.5625</v>
          </cell>
        </row>
        <row r="18">
          <cell r="E18">
            <v>8.7499999999999994E-2</v>
          </cell>
          <cell r="G18">
            <v>0.26666666666666666</v>
          </cell>
          <cell r="I18">
            <v>0.61250000000000004</v>
          </cell>
          <cell r="K18">
            <v>0.25</v>
          </cell>
          <cell r="M18">
            <v>0.5</v>
          </cell>
          <cell r="Q18">
            <v>0.55000000000000004</v>
          </cell>
          <cell r="S18">
            <v>0.2</v>
          </cell>
          <cell r="U18">
            <v>0.57499999999999996</v>
          </cell>
        </row>
        <row r="19">
          <cell r="E19">
            <v>0.84375</v>
          </cell>
          <cell r="G19">
            <v>0.76666666666666672</v>
          </cell>
          <cell r="I19">
            <v>0.97499999999999998</v>
          </cell>
          <cell r="K19">
            <v>0.90833333333333333</v>
          </cell>
          <cell r="M19">
            <v>0.92500000000000004</v>
          </cell>
          <cell r="Q19">
            <v>0.7</v>
          </cell>
          <cell r="S19">
            <v>0.5</v>
          </cell>
          <cell r="U19">
            <v>0.78749999999999998</v>
          </cell>
        </row>
        <row r="20">
          <cell r="E20">
            <v>0.21875</v>
          </cell>
          <cell r="G20">
            <v>0.26666666666666666</v>
          </cell>
          <cell r="I20">
            <v>0.5625</v>
          </cell>
          <cell r="K20">
            <v>0.24166666666666667</v>
          </cell>
          <cell r="M20">
            <v>0.53749999999999998</v>
          </cell>
          <cell r="Q20">
            <v>0.6</v>
          </cell>
          <cell r="S20">
            <v>0.32500000000000001</v>
          </cell>
          <cell r="U20">
            <v>0.52500000000000002</v>
          </cell>
        </row>
        <row r="21">
          <cell r="E21">
            <v>0.26250000000000001</v>
          </cell>
          <cell r="G21">
            <v>0.32500000000000001</v>
          </cell>
          <cell r="I21">
            <v>0.75</v>
          </cell>
          <cell r="K21">
            <v>0.25</v>
          </cell>
          <cell r="M21">
            <v>0.51249999999999996</v>
          </cell>
          <cell r="Q21">
            <v>0.55000000000000004</v>
          </cell>
          <cell r="S21">
            <v>0.27500000000000002</v>
          </cell>
          <cell r="U21">
            <v>0.61250000000000004</v>
          </cell>
        </row>
        <row r="22">
          <cell r="E22">
            <v>0.15</v>
          </cell>
          <cell r="G22">
            <v>0.24166666666666667</v>
          </cell>
          <cell r="I22">
            <v>0.625</v>
          </cell>
          <cell r="K22">
            <v>0.17499999999999999</v>
          </cell>
          <cell r="M22">
            <v>0.42499999999999999</v>
          </cell>
          <cell r="Q22">
            <v>0.5</v>
          </cell>
          <cell r="S22">
            <v>0.27500000000000002</v>
          </cell>
          <cell r="U22">
            <v>0.4375</v>
          </cell>
        </row>
        <row r="23">
          <cell r="E23">
            <v>7.4999999999999997E-2</v>
          </cell>
          <cell r="G23">
            <v>0.4</v>
          </cell>
          <cell r="I23">
            <v>0.52500000000000002</v>
          </cell>
          <cell r="K23">
            <v>0.15</v>
          </cell>
          <cell r="M23">
            <v>0.55000000000000004</v>
          </cell>
          <cell r="Q23">
            <v>0.55000000000000004</v>
          </cell>
          <cell r="S23">
            <v>0.22500000000000001</v>
          </cell>
          <cell r="U23">
            <v>0.5</v>
          </cell>
        </row>
        <row r="24">
          <cell r="E24">
            <v>1.2500000000000001E-2</v>
          </cell>
          <cell r="G24">
            <v>2.5000000000000001E-2</v>
          </cell>
          <cell r="I24">
            <v>0.125</v>
          </cell>
          <cell r="K24">
            <v>3.3333333333333333E-2</v>
          </cell>
          <cell r="M24">
            <v>0.23749999999999999</v>
          </cell>
          <cell r="Q24">
            <v>0.3</v>
          </cell>
          <cell r="S24">
            <v>0.125</v>
          </cell>
          <cell r="U24">
            <v>0.1875</v>
          </cell>
        </row>
        <row r="25">
          <cell r="E25">
            <v>5.6250000000000001E-2</v>
          </cell>
          <cell r="G25">
            <v>0.14166666666666666</v>
          </cell>
          <cell r="I25">
            <v>0.55000000000000004</v>
          </cell>
          <cell r="K25">
            <v>0.33333333333333331</v>
          </cell>
          <cell r="M25">
            <v>0.27500000000000002</v>
          </cell>
          <cell r="Q25">
            <v>0.4</v>
          </cell>
          <cell r="S25">
            <v>0.2</v>
          </cell>
          <cell r="U25">
            <v>0.42499999999999999</v>
          </cell>
        </row>
        <row r="26">
          <cell r="E26">
            <v>0.14374999999999999</v>
          </cell>
          <cell r="G26">
            <v>0.23333333333333334</v>
          </cell>
          <cell r="I26">
            <v>0.5625</v>
          </cell>
          <cell r="K26">
            <v>0.2</v>
          </cell>
          <cell r="M26">
            <v>0.52500000000000002</v>
          </cell>
          <cell r="Q26">
            <v>0.55000000000000004</v>
          </cell>
          <cell r="S26">
            <v>0.2</v>
          </cell>
          <cell r="U26">
            <v>0.625</v>
          </cell>
        </row>
        <row r="27">
          <cell r="E27">
            <v>6.25E-2</v>
          </cell>
          <cell r="G27">
            <v>0.28333333333333333</v>
          </cell>
          <cell r="I27">
            <v>0.57499999999999996</v>
          </cell>
          <cell r="K27">
            <v>0.29166666666666669</v>
          </cell>
          <cell r="M27">
            <v>0.51249999999999996</v>
          </cell>
          <cell r="Q27">
            <v>0.55000000000000004</v>
          </cell>
          <cell r="S27">
            <v>0.3</v>
          </cell>
          <cell r="U27">
            <v>0.4375</v>
          </cell>
        </row>
        <row r="28">
          <cell r="E28">
            <v>8.7499999999999994E-2</v>
          </cell>
          <cell r="G28">
            <v>0.18333333333333332</v>
          </cell>
          <cell r="I28">
            <v>0.4375</v>
          </cell>
          <cell r="K28">
            <v>0.23333333333333334</v>
          </cell>
          <cell r="M28">
            <v>0.32500000000000001</v>
          </cell>
          <cell r="Q28">
            <v>0.55000000000000004</v>
          </cell>
          <cell r="S28">
            <v>0.25</v>
          </cell>
          <cell r="U28">
            <v>0.6</v>
          </cell>
        </row>
        <row r="29">
          <cell r="E29">
            <v>6.25E-2</v>
          </cell>
          <cell r="G29">
            <v>0.1</v>
          </cell>
          <cell r="I29">
            <v>0.375</v>
          </cell>
          <cell r="K29">
            <v>0.125</v>
          </cell>
          <cell r="M29">
            <v>0.4</v>
          </cell>
          <cell r="Q29">
            <v>0.55000000000000004</v>
          </cell>
          <cell r="S29">
            <v>0.25</v>
          </cell>
          <cell r="U29">
            <v>0.41249999999999998</v>
          </cell>
        </row>
        <row r="30">
          <cell r="E30">
            <v>0.13125000000000001</v>
          </cell>
          <cell r="G30">
            <v>0.05</v>
          </cell>
          <cell r="I30">
            <v>0.4375</v>
          </cell>
          <cell r="K30">
            <v>0.125</v>
          </cell>
          <cell r="M30">
            <v>0.26250000000000001</v>
          </cell>
          <cell r="Q30">
            <v>0.65</v>
          </cell>
          <cell r="S30">
            <v>0.2</v>
          </cell>
          <cell r="U30">
            <v>0.55000000000000004</v>
          </cell>
        </row>
        <row r="31">
          <cell r="E31">
            <v>8.1250000000000003E-2</v>
          </cell>
          <cell r="G31">
            <v>0.19166666666666668</v>
          </cell>
          <cell r="I31">
            <v>0.73750000000000004</v>
          </cell>
          <cell r="K31">
            <v>0.20833333333333334</v>
          </cell>
          <cell r="M31">
            <v>0.5</v>
          </cell>
          <cell r="Q31">
            <v>0.5</v>
          </cell>
          <cell r="S31">
            <v>0.27500000000000002</v>
          </cell>
          <cell r="U31">
            <v>0.46250000000000002</v>
          </cell>
        </row>
        <row r="32">
          <cell r="E32">
            <v>5.6250000000000001E-2</v>
          </cell>
          <cell r="G32">
            <v>3.3333333333333333E-2</v>
          </cell>
          <cell r="I32">
            <v>0.375</v>
          </cell>
          <cell r="K32">
            <v>0.10833333333333334</v>
          </cell>
          <cell r="M32">
            <v>8.7499999999999994E-2</v>
          </cell>
          <cell r="Q32">
            <v>0.3</v>
          </cell>
          <cell r="S32">
            <v>0.125</v>
          </cell>
          <cell r="U32">
            <v>0.17499999999999999</v>
          </cell>
        </row>
        <row r="33">
          <cell r="E33">
            <v>0.64375000000000004</v>
          </cell>
          <cell r="G33">
            <v>0.65833333333333333</v>
          </cell>
          <cell r="I33">
            <v>0.96250000000000002</v>
          </cell>
          <cell r="K33">
            <v>0.40833333333333333</v>
          </cell>
          <cell r="M33">
            <v>0.67500000000000004</v>
          </cell>
          <cell r="Q33">
            <v>0.65</v>
          </cell>
          <cell r="S33">
            <v>0.25</v>
          </cell>
          <cell r="U33">
            <v>0.6875</v>
          </cell>
        </row>
        <row r="34">
          <cell r="E34">
            <v>0.39374999999999999</v>
          </cell>
          <cell r="G34">
            <v>0.24166666666666667</v>
          </cell>
          <cell r="I34">
            <v>0.92500000000000004</v>
          </cell>
          <cell r="K34">
            <v>0.30833333333333335</v>
          </cell>
          <cell r="M34">
            <v>0.35</v>
          </cell>
          <cell r="Q34">
            <v>0.5</v>
          </cell>
          <cell r="S34">
            <v>0.3</v>
          </cell>
          <cell r="U34">
            <v>0.41249999999999998</v>
          </cell>
        </row>
        <row r="35">
          <cell r="E35">
            <v>0.39374999999999999</v>
          </cell>
          <cell r="G35">
            <v>0.36666666666666664</v>
          </cell>
          <cell r="I35">
            <v>0.77500000000000002</v>
          </cell>
          <cell r="K35">
            <v>0.31666666666666665</v>
          </cell>
          <cell r="M35">
            <v>0.36249999999999999</v>
          </cell>
          <cell r="Q35">
            <v>0.7</v>
          </cell>
          <cell r="S35">
            <v>0.25</v>
          </cell>
          <cell r="U35">
            <v>0.45</v>
          </cell>
        </row>
        <row r="36">
          <cell r="E36">
            <v>0.38124999999999998</v>
          </cell>
          <cell r="G36">
            <v>0.24166666666666667</v>
          </cell>
          <cell r="I36">
            <v>0.71250000000000002</v>
          </cell>
          <cell r="K36">
            <v>0.29166666666666669</v>
          </cell>
          <cell r="M36">
            <v>0.5</v>
          </cell>
          <cell r="Q36">
            <v>0.6</v>
          </cell>
          <cell r="S36">
            <v>0.27500000000000002</v>
          </cell>
          <cell r="U36">
            <v>0.58750000000000002</v>
          </cell>
        </row>
        <row r="37">
          <cell r="E37">
            <v>0.27500000000000002</v>
          </cell>
          <cell r="G37">
            <v>0.35833333333333334</v>
          </cell>
          <cell r="I37">
            <v>0.5</v>
          </cell>
          <cell r="K37">
            <v>0.22500000000000001</v>
          </cell>
          <cell r="M37">
            <v>8.7499999999999994E-2</v>
          </cell>
          <cell r="Q37">
            <v>0.7</v>
          </cell>
          <cell r="S37">
            <v>0.3</v>
          </cell>
          <cell r="U37">
            <v>0.5625</v>
          </cell>
        </row>
        <row r="38">
          <cell r="E38">
            <v>0.14374999999999999</v>
          </cell>
          <cell r="G38">
            <v>0.29166666666666669</v>
          </cell>
          <cell r="I38">
            <v>0.63749999999999996</v>
          </cell>
          <cell r="K38">
            <v>0.20833333333333334</v>
          </cell>
          <cell r="M38">
            <v>0.1</v>
          </cell>
          <cell r="Q38">
            <v>0.65</v>
          </cell>
          <cell r="S38">
            <v>0.25</v>
          </cell>
          <cell r="U38">
            <v>0.46250000000000002</v>
          </cell>
        </row>
        <row r="39">
          <cell r="E39">
            <v>0.28749999999999998</v>
          </cell>
          <cell r="G39">
            <v>0.24166666666666667</v>
          </cell>
          <cell r="I39">
            <v>0.65</v>
          </cell>
          <cell r="K39">
            <v>0.25</v>
          </cell>
          <cell r="M39">
            <v>0.21249999999999999</v>
          </cell>
          <cell r="Q39">
            <v>0.6</v>
          </cell>
          <cell r="S39">
            <v>0.375</v>
          </cell>
          <cell r="U39">
            <v>0.4</v>
          </cell>
        </row>
        <row r="40">
          <cell r="E40">
            <v>0.5</v>
          </cell>
          <cell r="G40">
            <v>0.14166666666666666</v>
          </cell>
          <cell r="I40">
            <v>0.67500000000000004</v>
          </cell>
          <cell r="K40">
            <v>0.25833333333333336</v>
          </cell>
          <cell r="M40">
            <v>0.125</v>
          </cell>
          <cell r="Q40">
            <v>0.6</v>
          </cell>
          <cell r="S40">
            <v>0.3</v>
          </cell>
          <cell r="U40">
            <v>0.5</v>
          </cell>
        </row>
        <row r="41">
          <cell r="E41">
            <v>1.2500000000000001E-2</v>
          </cell>
          <cell r="G41">
            <v>2.5000000000000001E-2</v>
          </cell>
          <cell r="I41">
            <v>0.53749999999999998</v>
          </cell>
          <cell r="K41">
            <v>1.6666666666666666E-2</v>
          </cell>
          <cell r="M41">
            <v>0.17499999999999999</v>
          </cell>
          <cell r="Q41">
            <v>0.65</v>
          </cell>
          <cell r="S41">
            <v>0.375</v>
          </cell>
          <cell r="U41">
            <v>0.28749999999999998</v>
          </cell>
        </row>
        <row r="42">
          <cell r="E42">
            <v>0.23125000000000001</v>
          </cell>
          <cell r="G42">
            <v>0.34166666666666667</v>
          </cell>
          <cell r="I42">
            <v>0.57499999999999996</v>
          </cell>
          <cell r="K42">
            <v>0.23333333333333334</v>
          </cell>
          <cell r="M42">
            <v>0.17499999999999999</v>
          </cell>
          <cell r="Q42">
            <v>0.67500000000000004</v>
          </cell>
          <cell r="S42">
            <v>0.4</v>
          </cell>
          <cell r="U42">
            <v>0.35</v>
          </cell>
        </row>
        <row r="43">
          <cell r="E43">
            <v>0.32500000000000001</v>
          </cell>
          <cell r="G43">
            <v>0.28333333333333333</v>
          </cell>
          <cell r="I43">
            <v>0.63749999999999996</v>
          </cell>
          <cell r="K43">
            <v>0.2</v>
          </cell>
          <cell r="M43">
            <v>0.35</v>
          </cell>
          <cell r="Q43">
            <v>0.55000000000000004</v>
          </cell>
          <cell r="S43">
            <v>0.5</v>
          </cell>
          <cell r="U43">
            <v>0.42499999999999999</v>
          </cell>
        </row>
        <row r="44">
          <cell r="E44">
            <v>5.6250000000000001E-2</v>
          </cell>
          <cell r="G44">
            <v>0.11666666666666667</v>
          </cell>
          <cell r="I44">
            <v>0.4</v>
          </cell>
          <cell r="K44">
            <v>8.3333333333333329E-2</v>
          </cell>
          <cell r="M44">
            <v>6.25E-2</v>
          </cell>
          <cell r="Q44">
            <v>0.55000000000000004</v>
          </cell>
          <cell r="S44">
            <v>0.3</v>
          </cell>
          <cell r="U44">
            <v>0.38750000000000001</v>
          </cell>
        </row>
        <row r="45">
          <cell r="E45">
            <v>0.3</v>
          </cell>
          <cell r="G45">
            <v>0.11666666666666667</v>
          </cell>
          <cell r="I45">
            <v>0.58750000000000002</v>
          </cell>
          <cell r="K45">
            <v>0.23333333333333334</v>
          </cell>
          <cell r="M45">
            <v>0.13750000000000001</v>
          </cell>
          <cell r="Q45">
            <v>0.5</v>
          </cell>
          <cell r="S45">
            <v>0.32500000000000001</v>
          </cell>
          <cell r="U45">
            <v>0.41249999999999998</v>
          </cell>
        </row>
        <row r="46">
          <cell r="E46">
            <v>0.1</v>
          </cell>
          <cell r="G46">
            <v>3.3333333333333333E-2</v>
          </cell>
          <cell r="I46">
            <v>0.36249999999999999</v>
          </cell>
          <cell r="K46">
            <v>3.3333333333333333E-2</v>
          </cell>
          <cell r="M46">
            <v>0.05</v>
          </cell>
          <cell r="Q46">
            <v>0.55000000000000004</v>
          </cell>
          <cell r="S46">
            <v>0.3</v>
          </cell>
          <cell r="U46">
            <v>0.35</v>
          </cell>
        </row>
        <row r="47">
          <cell r="E47">
            <v>0.16875000000000001</v>
          </cell>
          <cell r="G47">
            <v>0.19166666666666668</v>
          </cell>
          <cell r="I47">
            <v>0.57499999999999996</v>
          </cell>
          <cell r="K47">
            <v>0.15833333333333333</v>
          </cell>
          <cell r="M47">
            <v>7.4999999999999997E-2</v>
          </cell>
          <cell r="Q47">
            <v>0.5</v>
          </cell>
          <cell r="S47">
            <v>0.3</v>
          </cell>
          <cell r="U47">
            <v>0.38750000000000001</v>
          </cell>
        </row>
        <row r="48">
          <cell r="E48">
            <v>0.71250000000000002</v>
          </cell>
          <cell r="G48">
            <v>0.64166666666666672</v>
          </cell>
          <cell r="I48">
            <v>0.82499999999999996</v>
          </cell>
          <cell r="K48">
            <v>0.4</v>
          </cell>
          <cell r="M48">
            <v>0.57499999999999996</v>
          </cell>
          <cell r="Q48">
            <v>0.6</v>
          </cell>
          <cell r="S48">
            <v>0.32500000000000001</v>
          </cell>
          <cell r="U48">
            <v>0.5625</v>
          </cell>
        </row>
        <row r="49">
          <cell r="E49">
            <v>0.18124999999999999</v>
          </cell>
          <cell r="G49">
            <v>0.10833333333333334</v>
          </cell>
          <cell r="I49">
            <v>0.51249999999999996</v>
          </cell>
          <cell r="K49">
            <v>0.22500000000000001</v>
          </cell>
          <cell r="M49">
            <v>0.22500000000000001</v>
          </cell>
          <cell r="Q49">
            <v>0.5</v>
          </cell>
          <cell r="S49">
            <v>0.375</v>
          </cell>
          <cell r="U49">
            <v>0.25</v>
          </cell>
        </row>
        <row r="50">
          <cell r="E50">
            <v>0.25</v>
          </cell>
          <cell r="G50">
            <v>5.8333333333333334E-2</v>
          </cell>
          <cell r="I50">
            <v>0.53749999999999998</v>
          </cell>
          <cell r="K50">
            <v>0.21666666666666667</v>
          </cell>
          <cell r="M50">
            <v>0.1125</v>
          </cell>
          <cell r="Q50">
            <v>0.6</v>
          </cell>
          <cell r="S50">
            <v>0.375</v>
          </cell>
          <cell r="U50">
            <v>0.5</v>
          </cell>
        </row>
        <row r="51">
          <cell r="E51">
            <v>0.25624999999999998</v>
          </cell>
          <cell r="G51">
            <v>7.4999999999999997E-2</v>
          </cell>
          <cell r="I51">
            <v>0.4</v>
          </cell>
          <cell r="K51">
            <v>0.17499999999999999</v>
          </cell>
          <cell r="M51">
            <v>0.1875</v>
          </cell>
          <cell r="Q51">
            <v>0.55000000000000004</v>
          </cell>
          <cell r="S51">
            <v>0.375</v>
          </cell>
          <cell r="U51">
            <v>0.3</v>
          </cell>
        </row>
        <row r="52">
          <cell r="E52">
            <v>0.34375</v>
          </cell>
          <cell r="G52">
            <v>0.19166666666666668</v>
          </cell>
          <cell r="I52">
            <v>0.77500000000000002</v>
          </cell>
          <cell r="K52">
            <v>0.29166666666666669</v>
          </cell>
          <cell r="M52">
            <v>0.125</v>
          </cell>
          <cell r="Q52">
            <v>0.55000000000000004</v>
          </cell>
          <cell r="S52">
            <v>0.32500000000000001</v>
          </cell>
          <cell r="U52">
            <v>0.5</v>
          </cell>
        </row>
        <row r="53">
          <cell r="E53">
            <v>0.1875</v>
          </cell>
          <cell r="G53">
            <v>0.36666666666666664</v>
          </cell>
          <cell r="I53">
            <v>0.77500000000000002</v>
          </cell>
          <cell r="K53">
            <v>0.36666666666666664</v>
          </cell>
          <cell r="M53">
            <v>0.35</v>
          </cell>
          <cell r="Q53">
            <v>0.65</v>
          </cell>
          <cell r="S53">
            <v>0.42499999999999999</v>
          </cell>
          <cell r="U53">
            <v>0.3125</v>
          </cell>
        </row>
        <row r="54">
          <cell r="E54">
            <v>7.4999999999999997E-2</v>
          </cell>
          <cell r="G54">
            <v>4.1666666666666664E-2</v>
          </cell>
          <cell r="I54">
            <v>0.1875</v>
          </cell>
          <cell r="K54">
            <v>0.1</v>
          </cell>
          <cell r="M54">
            <v>7.4999999999999997E-2</v>
          </cell>
          <cell r="Q54">
            <v>0.3</v>
          </cell>
          <cell r="S54">
            <v>0.15</v>
          </cell>
          <cell r="U54">
            <v>1.2500000000000001E-2</v>
          </cell>
        </row>
        <row r="55">
          <cell r="E55">
            <v>0.1</v>
          </cell>
          <cell r="G55">
            <v>0.125</v>
          </cell>
          <cell r="I55">
            <v>0.46250000000000002</v>
          </cell>
          <cell r="K55">
            <v>0.30833333333333335</v>
          </cell>
          <cell r="M55">
            <v>0.33750000000000002</v>
          </cell>
          <cell r="Q55">
            <v>0.65</v>
          </cell>
          <cell r="S55">
            <v>0.25</v>
          </cell>
          <cell r="U55">
            <v>0.36249999999999999</v>
          </cell>
        </row>
        <row r="56">
          <cell r="E56">
            <v>0.125</v>
          </cell>
          <cell r="G56">
            <v>0.1</v>
          </cell>
          <cell r="I56">
            <v>0.41249999999999998</v>
          </cell>
          <cell r="K56">
            <v>0.28333333333333333</v>
          </cell>
          <cell r="M56">
            <v>0.375</v>
          </cell>
          <cell r="Q56">
            <v>0.5</v>
          </cell>
          <cell r="S56">
            <v>0.4</v>
          </cell>
          <cell r="U56">
            <v>0.45</v>
          </cell>
        </row>
        <row r="57">
          <cell r="E57">
            <v>0.58125000000000004</v>
          </cell>
          <cell r="G57">
            <v>0.10833333333333334</v>
          </cell>
          <cell r="I57">
            <v>0.4</v>
          </cell>
          <cell r="K57">
            <v>0.30833333333333335</v>
          </cell>
          <cell r="M57">
            <v>0.5625</v>
          </cell>
          <cell r="Q57">
            <v>0.65</v>
          </cell>
          <cell r="S57">
            <v>0.35</v>
          </cell>
          <cell r="U57">
            <v>0.6</v>
          </cell>
        </row>
        <row r="58">
          <cell r="E58">
            <v>0.82499999999999996</v>
          </cell>
          <cell r="G58">
            <v>0.82499999999999996</v>
          </cell>
          <cell r="I58">
            <v>0.9375</v>
          </cell>
          <cell r="K58">
            <v>0.71666666666666667</v>
          </cell>
          <cell r="M58">
            <v>0.8</v>
          </cell>
          <cell r="Q58">
            <v>0.7</v>
          </cell>
          <cell r="S58">
            <v>0.5</v>
          </cell>
          <cell r="U58">
            <v>0.6875</v>
          </cell>
        </row>
        <row r="59">
          <cell r="E59">
            <v>0.21249999999999999</v>
          </cell>
          <cell r="G59">
            <v>0.27500000000000002</v>
          </cell>
          <cell r="I59">
            <v>0.5</v>
          </cell>
          <cell r="K59">
            <v>0.34166666666666667</v>
          </cell>
          <cell r="M59">
            <v>0.36249999999999999</v>
          </cell>
          <cell r="Q59">
            <v>0.55000000000000004</v>
          </cell>
          <cell r="S59">
            <v>0.375</v>
          </cell>
          <cell r="U59">
            <v>0.36249999999999999</v>
          </cell>
        </row>
        <row r="60">
          <cell r="E60">
            <v>0.69374999999999998</v>
          </cell>
          <cell r="G60">
            <v>0.53333333333333333</v>
          </cell>
          <cell r="I60">
            <v>0.8125</v>
          </cell>
          <cell r="K60">
            <v>0.65</v>
          </cell>
          <cell r="M60">
            <v>0.71250000000000002</v>
          </cell>
          <cell r="Q60">
            <v>0.65</v>
          </cell>
          <cell r="S60">
            <v>0.5</v>
          </cell>
          <cell r="U60">
            <v>0.65</v>
          </cell>
        </row>
        <row r="61">
          <cell r="E61">
            <v>0.27500000000000002</v>
          </cell>
          <cell r="G61">
            <v>0.19166666666666668</v>
          </cell>
          <cell r="I61">
            <v>0.5</v>
          </cell>
          <cell r="K61">
            <v>0.4</v>
          </cell>
          <cell r="M61">
            <v>0.38750000000000001</v>
          </cell>
          <cell r="Q61">
            <v>0.65</v>
          </cell>
          <cell r="S61">
            <v>0.35</v>
          </cell>
          <cell r="U61">
            <v>0.38750000000000001</v>
          </cell>
        </row>
        <row r="62">
          <cell r="E62">
            <v>8.1250000000000003E-2</v>
          </cell>
          <cell r="G62">
            <v>0.18333333333333332</v>
          </cell>
          <cell r="I62">
            <v>0.33750000000000002</v>
          </cell>
          <cell r="K62">
            <v>0.25</v>
          </cell>
          <cell r="M62">
            <v>0.32500000000000001</v>
          </cell>
          <cell r="Q62">
            <v>0.65</v>
          </cell>
          <cell r="S62">
            <v>0.3</v>
          </cell>
          <cell r="U62">
            <v>0.33750000000000002</v>
          </cell>
        </row>
        <row r="63">
          <cell r="E63">
            <v>0.61250000000000004</v>
          </cell>
          <cell r="G63">
            <v>0.64166666666666672</v>
          </cell>
          <cell r="I63">
            <v>0.8125</v>
          </cell>
          <cell r="K63">
            <v>0.625</v>
          </cell>
          <cell r="M63">
            <v>0.71250000000000002</v>
          </cell>
          <cell r="Q63">
            <v>0.65</v>
          </cell>
          <cell r="S63">
            <v>0.55000000000000004</v>
          </cell>
          <cell r="U63">
            <v>0.52500000000000002</v>
          </cell>
        </row>
        <row r="64">
          <cell r="E64">
            <v>0.1125</v>
          </cell>
          <cell r="G64">
            <v>0.19166666666666668</v>
          </cell>
          <cell r="I64">
            <v>0.5</v>
          </cell>
          <cell r="K64">
            <v>0.20833333333333334</v>
          </cell>
          <cell r="M64">
            <v>0.3125</v>
          </cell>
          <cell r="Q64">
            <v>0.6</v>
          </cell>
          <cell r="S64">
            <v>0.35</v>
          </cell>
          <cell r="U64">
            <v>0.41249999999999998</v>
          </cell>
        </row>
        <row r="65">
          <cell r="E65">
            <v>3.7499999999999999E-2</v>
          </cell>
          <cell r="G65">
            <v>0.1</v>
          </cell>
          <cell r="I65">
            <v>0.27500000000000002</v>
          </cell>
          <cell r="K65">
            <v>0.20833333333333334</v>
          </cell>
          <cell r="M65">
            <v>0.1875</v>
          </cell>
          <cell r="Q65">
            <v>0.55000000000000004</v>
          </cell>
          <cell r="S65">
            <v>0.35</v>
          </cell>
          <cell r="U65">
            <v>0.33750000000000002</v>
          </cell>
        </row>
        <row r="66">
          <cell r="E66">
            <v>0.68125000000000002</v>
          </cell>
          <cell r="G66">
            <v>0.78333333333333333</v>
          </cell>
          <cell r="I66">
            <v>0.82499999999999996</v>
          </cell>
          <cell r="K66">
            <v>0.60833333333333328</v>
          </cell>
          <cell r="M66">
            <v>0.66249999999999998</v>
          </cell>
          <cell r="Q66">
            <v>0.7</v>
          </cell>
          <cell r="S66">
            <v>0.5</v>
          </cell>
          <cell r="U66">
            <v>0.61250000000000004</v>
          </cell>
        </row>
        <row r="67">
          <cell r="E67">
            <v>0.69374999999999998</v>
          </cell>
          <cell r="G67">
            <v>0.70833333333333337</v>
          </cell>
          <cell r="I67">
            <v>0.875</v>
          </cell>
          <cell r="K67">
            <v>0.65</v>
          </cell>
          <cell r="M67">
            <v>0.75</v>
          </cell>
          <cell r="Q67">
            <v>0.7</v>
          </cell>
          <cell r="S67">
            <v>0.35</v>
          </cell>
          <cell r="U67">
            <v>0.66249999999999998</v>
          </cell>
        </row>
        <row r="68">
          <cell r="E68">
            <v>0.61875000000000002</v>
          </cell>
          <cell r="G68">
            <v>0.5</v>
          </cell>
          <cell r="I68">
            <v>0.82499999999999996</v>
          </cell>
          <cell r="K68">
            <v>0.55000000000000004</v>
          </cell>
          <cell r="M68">
            <v>0.65</v>
          </cell>
          <cell r="Q68">
            <v>0.65</v>
          </cell>
          <cell r="S68">
            <v>0.55000000000000004</v>
          </cell>
          <cell r="U68">
            <v>0.55000000000000004</v>
          </cell>
        </row>
        <row r="69">
          <cell r="E69">
            <v>0.15625</v>
          </cell>
          <cell r="G69">
            <v>0.41666666666666669</v>
          </cell>
          <cell r="I69">
            <v>7.4999999999999997E-2</v>
          </cell>
          <cell r="K69">
            <v>0.35833333333333334</v>
          </cell>
          <cell r="M69">
            <v>0.1</v>
          </cell>
          <cell r="Q69">
            <v>0.55000000000000004</v>
          </cell>
          <cell r="S69">
            <v>0.32500000000000001</v>
          </cell>
          <cell r="U69">
            <v>0.41249999999999998</v>
          </cell>
        </row>
        <row r="70">
          <cell r="E70">
            <v>0.23125000000000001</v>
          </cell>
          <cell r="G70">
            <v>0.2</v>
          </cell>
          <cell r="I70">
            <v>0.3</v>
          </cell>
          <cell r="K70">
            <v>0.20833333333333334</v>
          </cell>
          <cell r="M70">
            <v>0.17499999999999999</v>
          </cell>
          <cell r="Q70">
            <v>0.5</v>
          </cell>
          <cell r="S70">
            <v>0.32500000000000001</v>
          </cell>
          <cell r="U70">
            <v>0.33750000000000002</v>
          </cell>
        </row>
        <row r="71">
          <cell r="E71">
            <v>0.86250000000000004</v>
          </cell>
          <cell r="G71">
            <v>0.83333333333333337</v>
          </cell>
          <cell r="I71">
            <v>0.96250000000000002</v>
          </cell>
          <cell r="K71">
            <v>0.625</v>
          </cell>
          <cell r="M71">
            <v>0.85</v>
          </cell>
          <cell r="Q71">
            <v>0.65</v>
          </cell>
          <cell r="S71">
            <v>0.5</v>
          </cell>
          <cell r="U71">
            <v>0.77500000000000002</v>
          </cell>
        </row>
        <row r="72">
          <cell r="E72">
            <v>0.21249999999999999</v>
          </cell>
          <cell r="G72">
            <v>0.39166666666666666</v>
          </cell>
          <cell r="I72">
            <v>0.5</v>
          </cell>
          <cell r="K72">
            <v>0.29166666666666669</v>
          </cell>
          <cell r="M72">
            <v>0.36249999999999999</v>
          </cell>
          <cell r="Q72">
            <v>0.7</v>
          </cell>
          <cell r="S72">
            <v>0.4</v>
          </cell>
          <cell r="U72">
            <v>0.41249999999999998</v>
          </cell>
        </row>
        <row r="73">
          <cell r="E73">
            <v>8.7499999999999994E-2</v>
          </cell>
          <cell r="G73">
            <v>6.6666666666666666E-2</v>
          </cell>
          <cell r="I73">
            <v>0.23749999999999999</v>
          </cell>
          <cell r="K73">
            <v>0.2</v>
          </cell>
          <cell r="M73">
            <v>0.1875</v>
          </cell>
          <cell r="Q73">
            <v>0.55000000000000004</v>
          </cell>
          <cell r="S73">
            <v>0.22500000000000001</v>
          </cell>
          <cell r="U73">
            <v>0.28749999999999998</v>
          </cell>
        </row>
        <row r="74">
          <cell r="E74">
            <v>0.42499999999999999</v>
          </cell>
          <cell r="G74">
            <v>0.32500000000000001</v>
          </cell>
          <cell r="I74">
            <v>0.58750000000000002</v>
          </cell>
          <cell r="K74">
            <v>0.28333333333333333</v>
          </cell>
          <cell r="M74">
            <v>0.41249999999999998</v>
          </cell>
          <cell r="Q74">
            <v>0.65</v>
          </cell>
          <cell r="S74">
            <v>0.52500000000000002</v>
          </cell>
          <cell r="U74">
            <v>0.5</v>
          </cell>
        </row>
        <row r="75">
          <cell r="E75">
            <v>0.80625000000000002</v>
          </cell>
          <cell r="G75">
            <v>0.76666666666666672</v>
          </cell>
          <cell r="I75">
            <v>0.9375</v>
          </cell>
          <cell r="K75">
            <v>0.53333333333333333</v>
          </cell>
          <cell r="M75">
            <v>0.6875</v>
          </cell>
          <cell r="Q75">
            <v>0.65</v>
          </cell>
          <cell r="S75">
            <v>0.5</v>
          </cell>
          <cell r="U75">
            <v>0.71250000000000002</v>
          </cell>
        </row>
        <row r="76">
          <cell r="E76">
            <v>0.24374999999999999</v>
          </cell>
          <cell r="G76">
            <v>0.33333333333333331</v>
          </cell>
          <cell r="I76">
            <v>0.45</v>
          </cell>
          <cell r="K76">
            <v>0.23333333333333334</v>
          </cell>
          <cell r="M76">
            <v>0.4375</v>
          </cell>
          <cell r="Q76">
            <v>0.6</v>
          </cell>
          <cell r="S76">
            <v>0.22500000000000001</v>
          </cell>
          <cell r="U76">
            <v>0.57499999999999996</v>
          </cell>
        </row>
        <row r="77">
          <cell r="E77">
            <v>0.35</v>
          </cell>
          <cell r="G77">
            <v>0.57499999999999996</v>
          </cell>
          <cell r="I77">
            <v>0.5</v>
          </cell>
          <cell r="K77">
            <v>0.46666666666666667</v>
          </cell>
          <cell r="M77">
            <v>0.3</v>
          </cell>
          <cell r="Q77">
            <v>0.65</v>
          </cell>
          <cell r="S77">
            <v>0.27500000000000002</v>
          </cell>
          <cell r="U77">
            <v>0.32500000000000001</v>
          </cell>
        </row>
        <row r="78">
          <cell r="E78">
            <v>0.875</v>
          </cell>
          <cell r="G78">
            <v>0.92500000000000004</v>
          </cell>
          <cell r="I78">
            <v>1</v>
          </cell>
          <cell r="K78">
            <v>0.7583333333333333</v>
          </cell>
          <cell r="M78">
            <v>0.88749999999999996</v>
          </cell>
          <cell r="Q78">
            <v>0.65</v>
          </cell>
          <cell r="S78">
            <v>0.5</v>
          </cell>
          <cell r="U78">
            <v>0.73750000000000004</v>
          </cell>
        </row>
        <row r="79">
          <cell r="E79">
            <v>0.05</v>
          </cell>
          <cell r="G79">
            <v>0.15</v>
          </cell>
          <cell r="I79">
            <v>0.22500000000000001</v>
          </cell>
          <cell r="K79">
            <v>0.15</v>
          </cell>
          <cell r="M79">
            <v>0.15</v>
          </cell>
          <cell r="Q79">
            <v>0.55000000000000004</v>
          </cell>
          <cell r="S79">
            <v>0.22500000000000001</v>
          </cell>
          <cell r="U79">
            <v>0.42499999999999999</v>
          </cell>
        </row>
        <row r="80">
          <cell r="E80">
            <v>0.1</v>
          </cell>
          <cell r="G80">
            <v>0.14166666666666666</v>
          </cell>
          <cell r="I80">
            <v>0.21249999999999999</v>
          </cell>
          <cell r="K80">
            <v>0.16666666666666666</v>
          </cell>
          <cell r="M80">
            <v>0.2</v>
          </cell>
          <cell r="Q80">
            <v>0.5</v>
          </cell>
          <cell r="S80">
            <v>0.22500000000000001</v>
          </cell>
          <cell r="U80">
            <v>0.4375</v>
          </cell>
        </row>
        <row r="81">
          <cell r="E81">
            <v>0.51875000000000004</v>
          </cell>
          <cell r="G81">
            <v>0.39166666666666666</v>
          </cell>
          <cell r="I81">
            <v>0.71250000000000002</v>
          </cell>
          <cell r="K81">
            <v>0.25833333333333336</v>
          </cell>
          <cell r="M81">
            <v>0.4375</v>
          </cell>
          <cell r="Q81">
            <v>0.6</v>
          </cell>
          <cell r="S81">
            <v>0.35</v>
          </cell>
          <cell r="U81">
            <v>0.57499999999999996</v>
          </cell>
        </row>
        <row r="82">
          <cell r="E82">
            <v>0.75624999999999998</v>
          </cell>
          <cell r="G82">
            <v>0.68333333333333335</v>
          </cell>
          <cell r="I82">
            <v>0.875</v>
          </cell>
          <cell r="K82">
            <v>0.54166666666666663</v>
          </cell>
          <cell r="M82">
            <v>0.6</v>
          </cell>
          <cell r="Q82">
            <v>0.7</v>
          </cell>
          <cell r="S82">
            <v>0.5</v>
          </cell>
          <cell r="U82">
            <v>0.72499999999999998</v>
          </cell>
        </row>
        <row r="83">
          <cell r="E83">
            <v>0.13750000000000001</v>
          </cell>
          <cell r="G83">
            <v>0.25</v>
          </cell>
          <cell r="I83">
            <v>0.3125</v>
          </cell>
          <cell r="K83">
            <v>0.15</v>
          </cell>
          <cell r="M83">
            <v>0.2</v>
          </cell>
          <cell r="Q83">
            <v>0.65</v>
          </cell>
          <cell r="S83">
            <v>0.27500000000000002</v>
          </cell>
          <cell r="U83">
            <v>0.35</v>
          </cell>
        </row>
        <row r="84">
          <cell r="E84">
            <v>8.7499999999999994E-2</v>
          </cell>
          <cell r="G84">
            <v>0.25</v>
          </cell>
          <cell r="I84">
            <v>0.4375</v>
          </cell>
          <cell r="K84">
            <v>0.17499999999999999</v>
          </cell>
          <cell r="M84">
            <v>0.2</v>
          </cell>
          <cell r="Q84">
            <v>0.55000000000000004</v>
          </cell>
          <cell r="S84">
            <v>0.4</v>
          </cell>
          <cell r="U84">
            <v>0.46250000000000002</v>
          </cell>
        </row>
        <row r="85">
          <cell r="E85">
            <v>0.58750000000000002</v>
          </cell>
          <cell r="G85">
            <v>0.41666666666666669</v>
          </cell>
          <cell r="I85">
            <v>0.8125</v>
          </cell>
          <cell r="K85">
            <v>0.3</v>
          </cell>
          <cell r="M85">
            <v>0.5</v>
          </cell>
          <cell r="Q85">
            <v>0.65</v>
          </cell>
          <cell r="S85">
            <v>0.55000000000000004</v>
          </cell>
          <cell r="U85">
            <v>0.5625</v>
          </cell>
        </row>
        <row r="86">
          <cell r="E86">
            <v>3.7499999999999999E-2</v>
          </cell>
          <cell r="G86">
            <v>3.3333333333333333E-2</v>
          </cell>
          <cell r="I86">
            <v>0.22500000000000001</v>
          </cell>
          <cell r="K86">
            <v>4.1666666666666664E-2</v>
          </cell>
          <cell r="M86">
            <v>0.1</v>
          </cell>
          <cell r="Q86">
            <v>0.6</v>
          </cell>
          <cell r="S86">
            <v>0.2</v>
          </cell>
          <cell r="U86">
            <v>0.1125</v>
          </cell>
        </row>
        <row r="87">
          <cell r="E87">
            <v>0.64375000000000004</v>
          </cell>
          <cell r="G87">
            <v>0.44166666666666665</v>
          </cell>
          <cell r="I87">
            <v>0.7</v>
          </cell>
          <cell r="K87">
            <v>0.18333333333333332</v>
          </cell>
          <cell r="M87">
            <v>0.53749999999999998</v>
          </cell>
          <cell r="Q87">
            <v>0.65</v>
          </cell>
          <cell r="S87">
            <v>0.3</v>
          </cell>
          <cell r="U87">
            <v>0.625</v>
          </cell>
        </row>
        <row r="88">
          <cell r="E88">
            <v>0.11874999999999999</v>
          </cell>
          <cell r="G88">
            <v>0.1</v>
          </cell>
          <cell r="I88">
            <v>0.1875</v>
          </cell>
          <cell r="K88">
            <v>3.3333333333333333E-2</v>
          </cell>
          <cell r="M88">
            <v>8.7499999999999994E-2</v>
          </cell>
          <cell r="Q88">
            <v>0.65</v>
          </cell>
          <cell r="S88">
            <v>0.22500000000000001</v>
          </cell>
          <cell r="U88">
            <v>0.36249999999999999</v>
          </cell>
        </row>
        <row r="89">
          <cell r="E89">
            <v>0.11874999999999999</v>
          </cell>
          <cell r="G89">
            <v>0.16666666666666666</v>
          </cell>
          <cell r="I89">
            <v>0.32500000000000001</v>
          </cell>
          <cell r="K89">
            <v>0.05</v>
          </cell>
          <cell r="M89">
            <v>0.15</v>
          </cell>
          <cell r="Q89">
            <v>0.6</v>
          </cell>
          <cell r="S89">
            <v>0.32500000000000001</v>
          </cell>
          <cell r="U89">
            <v>0.33750000000000002</v>
          </cell>
        </row>
        <row r="90">
          <cell r="E90">
            <v>0.17499999999999999</v>
          </cell>
          <cell r="G90">
            <v>6.6666666666666666E-2</v>
          </cell>
          <cell r="I90">
            <v>0.63749999999999996</v>
          </cell>
          <cell r="K90">
            <v>0.1</v>
          </cell>
          <cell r="M90">
            <v>0.32500000000000001</v>
          </cell>
          <cell r="Q90">
            <v>0.65</v>
          </cell>
          <cell r="S90">
            <v>0.17499999999999999</v>
          </cell>
          <cell r="U90">
            <v>0.41249999999999998</v>
          </cell>
        </row>
        <row r="91">
          <cell r="E91">
            <v>0.125</v>
          </cell>
          <cell r="G91">
            <v>0.18333333333333332</v>
          </cell>
          <cell r="I91">
            <v>0.33750000000000002</v>
          </cell>
          <cell r="K91">
            <v>9.166666666666666E-2</v>
          </cell>
          <cell r="M91">
            <v>0.2</v>
          </cell>
          <cell r="Q91">
            <v>0.6</v>
          </cell>
          <cell r="S91">
            <v>0.125</v>
          </cell>
          <cell r="U91">
            <v>0.1875</v>
          </cell>
        </row>
        <row r="92">
          <cell r="E92">
            <v>0.15625</v>
          </cell>
          <cell r="G92">
            <v>0.22500000000000001</v>
          </cell>
          <cell r="I92">
            <v>0.35</v>
          </cell>
          <cell r="K92">
            <v>8.3333333333333329E-2</v>
          </cell>
          <cell r="M92">
            <v>0.32500000000000001</v>
          </cell>
          <cell r="Q92">
            <v>0.6</v>
          </cell>
          <cell r="S92">
            <v>0.27500000000000002</v>
          </cell>
          <cell r="U92">
            <v>0.1875</v>
          </cell>
        </row>
        <row r="93">
          <cell r="E93">
            <v>0.10625</v>
          </cell>
          <cell r="G93">
            <v>0.35833333333333334</v>
          </cell>
          <cell r="I93">
            <v>0.4</v>
          </cell>
          <cell r="K93">
            <v>8.3333333333333329E-2</v>
          </cell>
          <cell r="M93">
            <v>0.42499999999999999</v>
          </cell>
          <cell r="Q93">
            <v>0.65</v>
          </cell>
          <cell r="S93">
            <v>0.2</v>
          </cell>
          <cell r="U93">
            <v>0.38750000000000001</v>
          </cell>
        </row>
        <row r="94">
          <cell r="E94">
            <v>0.26250000000000001</v>
          </cell>
          <cell r="G94">
            <v>0.13333333333333333</v>
          </cell>
          <cell r="I94">
            <v>0.4</v>
          </cell>
          <cell r="K94">
            <v>0.10833333333333334</v>
          </cell>
          <cell r="M94">
            <v>0.1875</v>
          </cell>
          <cell r="Q94">
            <v>0.65</v>
          </cell>
          <cell r="S94">
            <v>0.375</v>
          </cell>
          <cell r="U94">
            <v>0.38750000000000001</v>
          </cell>
        </row>
        <row r="95">
          <cell r="E95">
            <v>0.1</v>
          </cell>
          <cell r="G95">
            <v>0.15</v>
          </cell>
          <cell r="I95">
            <v>0.5</v>
          </cell>
          <cell r="K95">
            <v>0.11666666666666667</v>
          </cell>
          <cell r="M95">
            <v>0.25</v>
          </cell>
          <cell r="Q95">
            <v>0.65</v>
          </cell>
          <cell r="S95">
            <v>0.375</v>
          </cell>
          <cell r="U95">
            <v>0.41249999999999998</v>
          </cell>
        </row>
        <row r="96">
          <cell r="E96">
            <v>6.25E-2</v>
          </cell>
          <cell r="G96">
            <v>8.3333333333333329E-2</v>
          </cell>
          <cell r="I96">
            <v>0.35</v>
          </cell>
          <cell r="K96">
            <v>0.1</v>
          </cell>
          <cell r="M96">
            <v>0.17499999999999999</v>
          </cell>
          <cell r="Q96">
            <v>0.6</v>
          </cell>
          <cell r="S96">
            <v>0.25</v>
          </cell>
          <cell r="U96">
            <v>0.33750000000000002</v>
          </cell>
        </row>
        <row r="97">
          <cell r="E97">
            <v>0.13750000000000001</v>
          </cell>
          <cell r="G97">
            <v>0.11666666666666667</v>
          </cell>
          <cell r="I97">
            <v>0.2</v>
          </cell>
          <cell r="K97">
            <v>0.26666666666666666</v>
          </cell>
          <cell r="M97">
            <v>0.21249999999999999</v>
          </cell>
          <cell r="Q97">
            <v>0.65</v>
          </cell>
          <cell r="S97">
            <v>0.15</v>
          </cell>
          <cell r="U97">
            <v>0.4375</v>
          </cell>
        </row>
        <row r="98">
          <cell r="E98">
            <v>0.25</v>
          </cell>
          <cell r="G98">
            <v>0.18333333333333332</v>
          </cell>
          <cell r="I98">
            <v>0.375</v>
          </cell>
          <cell r="K98">
            <v>0.29166666666666669</v>
          </cell>
          <cell r="M98">
            <v>0.35</v>
          </cell>
          <cell r="Q98">
            <v>0.55000000000000004</v>
          </cell>
          <cell r="S98">
            <v>0.17499999999999999</v>
          </cell>
          <cell r="U98">
            <v>0.3125</v>
          </cell>
        </row>
        <row r="99">
          <cell r="E99">
            <v>0.82499999999999996</v>
          </cell>
          <cell r="G99">
            <v>0.7</v>
          </cell>
          <cell r="I99">
            <v>0.85</v>
          </cell>
          <cell r="K99">
            <v>0.68333333333333335</v>
          </cell>
          <cell r="M99">
            <v>0.75</v>
          </cell>
          <cell r="Q99">
            <v>0.65</v>
          </cell>
          <cell r="S99">
            <v>0.375</v>
          </cell>
          <cell r="U99">
            <v>0.625</v>
          </cell>
        </row>
        <row r="100">
          <cell r="E100">
            <v>0.13125000000000001</v>
          </cell>
          <cell r="G100">
            <v>0.15833333333333333</v>
          </cell>
          <cell r="I100">
            <v>0.16250000000000001</v>
          </cell>
          <cell r="K100">
            <v>0.23333333333333334</v>
          </cell>
          <cell r="M100">
            <v>0.17499999999999999</v>
          </cell>
          <cell r="Q100">
            <v>0.6</v>
          </cell>
          <cell r="S100">
            <v>0.15</v>
          </cell>
          <cell r="U100">
            <v>0.46250000000000002</v>
          </cell>
        </row>
        <row r="101">
          <cell r="E101">
            <v>0.11874999999999999</v>
          </cell>
          <cell r="F101">
            <v>6.5</v>
          </cell>
          <cell r="G101">
            <v>0.10833333333333334</v>
          </cell>
          <cell r="H101">
            <v>15</v>
          </cell>
          <cell r="I101">
            <v>0.375</v>
          </cell>
          <cell r="K101">
            <v>0.30833333333333335</v>
          </cell>
          <cell r="M101">
            <v>0.35</v>
          </cell>
          <cell r="Q101">
            <v>0.6</v>
          </cell>
          <cell r="S101">
            <v>0.15</v>
          </cell>
          <cell r="U101">
            <v>0.5</v>
          </cell>
        </row>
        <row r="102">
          <cell r="E102">
            <v>0.54374999999999996</v>
          </cell>
          <cell r="F102">
            <v>18.5</v>
          </cell>
          <cell r="G102">
            <v>0.30833333333333335</v>
          </cell>
          <cell r="H102">
            <v>23.5</v>
          </cell>
          <cell r="I102">
            <v>0.58750000000000002</v>
          </cell>
          <cell r="K102">
            <v>0.5</v>
          </cell>
          <cell r="M102">
            <v>0.61250000000000004</v>
          </cell>
          <cell r="Q102">
            <v>0.7</v>
          </cell>
          <cell r="S102">
            <v>0.3</v>
          </cell>
          <cell r="U102">
            <v>0.58750000000000002</v>
          </cell>
        </row>
        <row r="103">
          <cell r="E103">
            <v>9.375E-2</v>
          </cell>
          <cell r="F103">
            <v>7.5</v>
          </cell>
          <cell r="G103">
            <v>0.125</v>
          </cell>
          <cell r="H103">
            <v>6.5</v>
          </cell>
          <cell r="I103">
            <v>0.16250000000000001</v>
          </cell>
          <cell r="K103">
            <v>0.23333333333333334</v>
          </cell>
          <cell r="M103">
            <v>0.2</v>
          </cell>
          <cell r="Q103">
            <v>0.6</v>
          </cell>
          <cell r="S103">
            <v>0.125</v>
          </cell>
          <cell r="U103">
            <v>0.3125</v>
          </cell>
        </row>
        <row r="104">
          <cell r="E104">
            <v>0.64375000000000004</v>
          </cell>
          <cell r="F104">
            <v>24</v>
          </cell>
          <cell r="G104">
            <v>0.4</v>
          </cell>
          <cell r="H104">
            <v>32</v>
          </cell>
          <cell r="I104">
            <v>0.8</v>
          </cell>
          <cell r="K104">
            <v>0.60833333333333328</v>
          </cell>
          <cell r="M104">
            <v>0.65</v>
          </cell>
          <cell r="Q104">
            <v>0.65</v>
          </cell>
          <cell r="S104">
            <v>0.27500000000000002</v>
          </cell>
          <cell r="U104">
            <v>0.58750000000000002</v>
          </cell>
        </row>
        <row r="105">
          <cell r="E105">
            <v>0.20624999999999999</v>
          </cell>
          <cell r="F105">
            <v>8.5</v>
          </cell>
          <cell r="G105">
            <v>0.14166666666666666</v>
          </cell>
          <cell r="H105">
            <v>14.5</v>
          </cell>
          <cell r="I105">
            <v>0.36249999999999999</v>
          </cell>
          <cell r="K105">
            <v>0.24166666666666667</v>
          </cell>
          <cell r="M105">
            <v>0.27500000000000002</v>
          </cell>
          <cell r="Q105">
            <v>0.55000000000000004</v>
          </cell>
          <cell r="S105">
            <v>0.125</v>
          </cell>
          <cell r="U105">
            <v>0.41249999999999998</v>
          </cell>
        </row>
        <row r="106">
          <cell r="E106">
            <v>0.63124999999999998</v>
          </cell>
          <cell r="F106">
            <v>26</v>
          </cell>
          <cell r="G106">
            <v>0.43333333333333335</v>
          </cell>
          <cell r="H106">
            <v>32.5</v>
          </cell>
          <cell r="I106">
            <v>0.8125</v>
          </cell>
          <cell r="K106">
            <v>0.60833333333333328</v>
          </cell>
          <cell r="M106">
            <v>0.66249999999999998</v>
          </cell>
          <cell r="Q106">
            <v>0.65</v>
          </cell>
          <cell r="S106">
            <v>0.22500000000000001</v>
          </cell>
          <cell r="U106">
            <v>0.57499999999999996</v>
          </cell>
        </row>
        <row r="107">
          <cell r="E107">
            <v>0.35</v>
          </cell>
          <cell r="F107">
            <v>15.5</v>
          </cell>
          <cell r="G107">
            <v>0.25833333333333336</v>
          </cell>
          <cell r="H107">
            <v>15</v>
          </cell>
          <cell r="I107">
            <v>0.375</v>
          </cell>
          <cell r="K107">
            <v>0.27500000000000002</v>
          </cell>
          <cell r="M107">
            <v>0.38750000000000001</v>
          </cell>
          <cell r="Q107">
            <v>0.6</v>
          </cell>
          <cell r="S107">
            <v>0.22500000000000001</v>
          </cell>
          <cell r="U107">
            <v>0.5</v>
          </cell>
        </row>
        <row r="108">
          <cell r="E108">
            <v>0.26250000000000001</v>
          </cell>
          <cell r="F108">
            <v>10.5</v>
          </cell>
          <cell r="G108">
            <v>0.17499999999999999</v>
          </cell>
          <cell r="H108">
            <v>10.5</v>
          </cell>
          <cell r="I108">
            <v>0.26250000000000001</v>
          </cell>
          <cell r="K108">
            <v>0.25833333333333336</v>
          </cell>
          <cell r="M108">
            <v>0.32500000000000001</v>
          </cell>
          <cell r="Q108">
            <v>0.6</v>
          </cell>
          <cell r="S108">
            <v>0.1</v>
          </cell>
          <cell r="U108">
            <v>0.53749999999999998</v>
          </cell>
        </row>
        <row r="109">
          <cell r="E109">
            <v>0.20624999999999999</v>
          </cell>
          <cell r="F109">
            <v>7</v>
          </cell>
          <cell r="G109">
            <v>0.11666666666666667</v>
          </cell>
          <cell r="H109">
            <v>14.5</v>
          </cell>
          <cell r="I109">
            <v>0.36249999999999999</v>
          </cell>
          <cell r="K109">
            <v>0.25</v>
          </cell>
          <cell r="M109">
            <v>0.375</v>
          </cell>
          <cell r="Q109">
            <v>0.7</v>
          </cell>
          <cell r="S109">
            <v>0.125</v>
          </cell>
          <cell r="U109">
            <v>0.4375</v>
          </cell>
        </row>
        <row r="110">
          <cell r="E110">
            <v>0.4375</v>
          </cell>
          <cell r="F110">
            <v>12</v>
          </cell>
          <cell r="G110">
            <v>0.2</v>
          </cell>
          <cell r="H110">
            <v>18.5</v>
          </cell>
          <cell r="I110">
            <v>0.46250000000000002</v>
          </cell>
          <cell r="K110">
            <v>0.36666666666666664</v>
          </cell>
          <cell r="M110">
            <v>0.51249999999999996</v>
          </cell>
          <cell r="Q110">
            <v>0.65</v>
          </cell>
          <cell r="S110">
            <v>0.2</v>
          </cell>
          <cell r="U110">
            <v>0.53749999999999998</v>
          </cell>
        </row>
        <row r="111">
          <cell r="E111">
            <v>6.25E-2</v>
          </cell>
          <cell r="F111">
            <v>7</v>
          </cell>
          <cell r="G111">
            <v>0.11666666666666667</v>
          </cell>
          <cell r="H111">
            <v>10</v>
          </cell>
          <cell r="I111">
            <v>0.25</v>
          </cell>
          <cell r="K111">
            <v>0.22500000000000001</v>
          </cell>
          <cell r="M111">
            <v>0.21249999999999999</v>
          </cell>
          <cell r="Q111">
            <v>0.55000000000000004</v>
          </cell>
          <cell r="S111">
            <v>7.4999999999999997E-2</v>
          </cell>
          <cell r="U111">
            <v>0.375</v>
          </cell>
        </row>
        <row r="112">
          <cell r="E112">
            <v>0.3</v>
          </cell>
          <cell r="F112">
            <v>11.5</v>
          </cell>
          <cell r="G112">
            <v>0.19166666666666668</v>
          </cell>
          <cell r="H112">
            <v>12.5</v>
          </cell>
          <cell r="I112">
            <v>0.3125</v>
          </cell>
          <cell r="K112">
            <v>0.21666666666666667</v>
          </cell>
          <cell r="M112">
            <v>0.33750000000000002</v>
          </cell>
          <cell r="Q112">
            <v>0.55000000000000004</v>
          </cell>
          <cell r="S112">
            <v>0.17499999999999999</v>
          </cell>
          <cell r="U112">
            <v>0.42499999999999999</v>
          </cell>
        </row>
        <row r="113">
          <cell r="E113">
            <v>0.46250000000000002</v>
          </cell>
          <cell r="F113">
            <v>19</v>
          </cell>
          <cell r="G113">
            <v>0.31666666666666665</v>
          </cell>
          <cell r="H113">
            <v>27.5</v>
          </cell>
          <cell r="I113">
            <v>0.6875</v>
          </cell>
          <cell r="K113">
            <v>0.40833333333333333</v>
          </cell>
          <cell r="M113">
            <v>0.45</v>
          </cell>
          <cell r="Q113">
            <v>0.55000000000000004</v>
          </cell>
          <cell r="S113">
            <v>0.27500000000000002</v>
          </cell>
          <cell r="U113">
            <v>0.5</v>
          </cell>
        </row>
        <row r="114">
          <cell r="E114">
            <v>0.15</v>
          </cell>
          <cell r="F114">
            <v>1.5</v>
          </cell>
          <cell r="G114">
            <v>2.5000000000000001E-2</v>
          </cell>
          <cell r="H114">
            <v>15.5</v>
          </cell>
          <cell r="I114">
            <v>0.38750000000000001</v>
          </cell>
          <cell r="K114">
            <v>0.29166666666666669</v>
          </cell>
          <cell r="M114">
            <v>0.1875</v>
          </cell>
          <cell r="Q114">
            <v>0.6</v>
          </cell>
          <cell r="S114">
            <v>0.22500000000000001</v>
          </cell>
          <cell r="U114">
            <v>0.4375</v>
          </cell>
        </row>
        <row r="115">
          <cell r="E115">
            <v>0.72499999999999998</v>
          </cell>
          <cell r="F115">
            <v>19.5</v>
          </cell>
          <cell r="G115">
            <v>0.32500000000000001</v>
          </cell>
          <cell r="H115">
            <v>24</v>
          </cell>
          <cell r="I115">
            <v>0.6</v>
          </cell>
          <cell r="K115">
            <v>0.35</v>
          </cell>
          <cell r="M115">
            <v>0.58750000000000002</v>
          </cell>
          <cell r="Q115">
            <v>0.65</v>
          </cell>
          <cell r="S115">
            <v>0.15</v>
          </cell>
          <cell r="U115">
            <v>0.66249999999999998</v>
          </cell>
        </row>
        <row r="116">
          <cell r="E116">
            <v>0.47499999999999998</v>
          </cell>
          <cell r="F116">
            <v>21</v>
          </cell>
          <cell r="G116">
            <v>0.35</v>
          </cell>
          <cell r="H116">
            <v>21</v>
          </cell>
          <cell r="I116">
            <v>0.52500000000000002</v>
          </cell>
          <cell r="K116">
            <v>0.34166666666666667</v>
          </cell>
          <cell r="M116">
            <v>0.5</v>
          </cell>
          <cell r="Q116">
            <v>0.6</v>
          </cell>
          <cell r="S116">
            <v>0.25</v>
          </cell>
          <cell r="U116">
            <v>0.51249999999999996</v>
          </cell>
        </row>
        <row r="117">
          <cell r="E117">
            <v>0.5</v>
          </cell>
          <cell r="F117">
            <v>22.5</v>
          </cell>
          <cell r="G117">
            <v>0.375</v>
          </cell>
          <cell r="H117">
            <v>25.5</v>
          </cell>
          <cell r="I117">
            <v>0.63749999999999996</v>
          </cell>
          <cell r="K117">
            <v>0.45833333333333331</v>
          </cell>
          <cell r="M117">
            <v>0.58750000000000002</v>
          </cell>
          <cell r="Q117">
            <v>0.65</v>
          </cell>
          <cell r="S117">
            <v>0.15</v>
          </cell>
          <cell r="U117">
            <v>0.52500000000000002</v>
          </cell>
        </row>
        <row r="118">
          <cell r="E118">
            <v>0.13750000000000001</v>
          </cell>
          <cell r="F118">
            <v>0.5</v>
          </cell>
          <cell r="G118">
            <v>8.3333333333333332E-3</v>
          </cell>
          <cell r="H118">
            <v>5</v>
          </cell>
          <cell r="I118">
            <v>0.125</v>
          </cell>
          <cell r="K118">
            <v>0.13333333333333333</v>
          </cell>
          <cell r="M118">
            <v>0.2</v>
          </cell>
          <cell r="Q118">
            <v>0.5</v>
          </cell>
          <cell r="S118">
            <v>0.22500000000000001</v>
          </cell>
          <cell r="U118">
            <v>0.21249999999999999</v>
          </cell>
        </row>
        <row r="119">
          <cell r="E119">
            <v>0.16875000000000001</v>
          </cell>
          <cell r="F119">
            <v>24</v>
          </cell>
          <cell r="G119">
            <v>0.4</v>
          </cell>
          <cell r="H119">
            <v>20</v>
          </cell>
          <cell r="I119">
            <v>0.5</v>
          </cell>
          <cell r="K119">
            <v>0.41666666666666669</v>
          </cell>
          <cell r="M119">
            <v>0.3</v>
          </cell>
          <cell r="Q119">
            <v>0.65</v>
          </cell>
          <cell r="S119">
            <v>0.3</v>
          </cell>
          <cell r="U119">
            <v>0.33750000000000002</v>
          </cell>
        </row>
        <row r="120">
          <cell r="E120">
            <v>0.72499999999999998</v>
          </cell>
          <cell r="F120">
            <v>30</v>
          </cell>
          <cell r="G120">
            <v>0.5</v>
          </cell>
          <cell r="H120">
            <v>22</v>
          </cell>
          <cell r="I120">
            <v>0.55000000000000004</v>
          </cell>
          <cell r="K120">
            <v>0.5</v>
          </cell>
          <cell r="M120">
            <v>0.7</v>
          </cell>
          <cell r="Q120">
            <v>0.7</v>
          </cell>
          <cell r="S120">
            <v>0.5</v>
          </cell>
          <cell r="U120">
            <v>0.6875</v>
          </cell>
        </row>
        <row r="121">
          <cell r="E121">
            <v>0.26874999999999999</v>
          </cell>
          <cell r="F121">
            <v>9</v>
          </cell>
          <cell r="G121">
            <v>0.15</v>
          </cell>
          <cell r="H121">
            <v>7.5</v>
          </cell>
          <cell r="I121">
            <v>0.1875</v>
          </cell>
          <cell r="K121">
            <v>0.19166666666666668</v>
          </cell>
          <cell r="M121">
            <v>0.23749999999999999</v>
          </cell>
          <cell r="Q121">
            <v>0.6</v>
          </cell>
          <cell r="S121">
            <v>0.375</v>
          </cell>
          <cell r="U121">
            <v>0.3</v>
          </cell>
        </row>
        <row r="122">
          <cell r="E122">
            <v>0.33750000000000002</v>
          </cell>
          <cell r="F122">
            <v>9</v>
          </cell>
          <cell r="G122">
            <v>0.15</v>
          </cell>
          <cell r="H122">
            <v>7.5</v>
          </cell>
          <cell r="I122">
            <v>0.1875</v>
          </cell>
          <cell r="K122">
            <v>0.19166666666666668</v>
          </cell>
          <cell r="M122">
            <v>0.16250000000000001</v>
          </cell>
          <cell r="Q122">
            <v>0.6</v>
          </cell>
          <cell r="S122">
            <v>0.25</v>
          </cell>
          <cell r="U122">
            <v>0.3125</v>
          </cell>
        </row>
        <row r="123">
          <cell r="E123">
            <v>0.25624999999999998</v>
          </cell>
          <cell r="F123">
            <v>5</v>
          </cell>
          <cell r="G123">
            <v>8.3333333333333329E-2</v>
          </cell>
          <cell r="H123">
            <v>11.5</v>
          </cell>
          <cell r="I123">
            <v>0.28749999999999998</v>
          </cell>
          <cell r="K123">
            <v>0.14166666666666666</v>
          </cell>
          <cell r="M123">
            <v>0.2</v>
          </cell>
          <cell r="Q123">
            <v>0.65</v>
          </cell>
          <cell r="S123">
            <v>0.25</v>
          </cell>
          <cell r="U123">
            <v>0.36249999999999999</v>
          </cell>
        </row>
        <row r="124">
          <cell r="E124">
            <v>0.17499999999999999</v>
          </cell>
          <cell r="F124">
            <v>12.5</v>
          </cell>
          <cell r="G124">
            <v>0.20833333333333334</v>
          </cell>
          <cell r="H124">
            <v>9</v>
          </cell>
          <cell r="I124">
            <v>0.22500000000000001</v>
          </cell>
          <cell r="K124">
            <v>0.18333333333333332</v>
          </cell>
          <cell r="M124">
            <v>0.27500000000000002</v>
          </cell>
          <cell r="Q124">
            <v>0.8</v>
          </cell>
          <cell r="S124">
            <v>0.22500000000000001</v>
          </cell>
          <cell r="U124">
            <v>0.38750000000000001</v>
          </cell>
        </row>
        <row r="125">
          <cell r="E125">
            <v>0.15</v>
          </cell>
          <cell r="F125">
            <v>2</v>
          </cell>
          <cell r="G125">
            <v>3.3333333333333333E-2</v>
          </cell>
          <cell r="H125">
            <v>5.5</v>
          </cell>
          <cell r="I125">
            <v>0.13750000000000001</v>
          </cell>
          <cell r="K125">
            <v>7.4999999999999997E-2</v>
          </cell>
          <cell r="M125">
            <v>0.16250000000000001</v>
          </cell>
          <cell r="Q125">
            <v>0.65</v>
          </cell>
          <cell r="S125">
            <v>0.22500000000000001</v>
          </cell>
          <cell r="U125">
            <v>0.4</v>
          </cell>
        </row>
        <row r="126">
          <cell r="E126">
            <v>0.89375000000000004</v>
          </cell>
          <cell r="F126">
            <v>57.5</v>
          </cell>
          <cell r="G126">
            <v>0.95833333333333337</v>
          </cell>
          <cell r="H126">
            <v>33.5</v>
          </cell>
          <cell r="I126">
            <v>0.83750000000000002</v>
          </cell>
          <cell r="K126">
            <v>0.79166666666666663</v>
          </cell>
          <cell r="M126">
            <v>0.9375</v>
          </cell>
          <cell r="Q126">
            <v>0.65</v>
          </cell>
          <cell r="S126">
            <v>0.5</v>
          </cell>
          <cell r="U126">
            <v>0.72499999999999998</v>
          </cell>
        </row>
        <row r="127">
          <cell r="E127">
            <v>0.54374999999999996</v>
          </cell>
          <cell r="F127">
            <v>5</v>
          </cell>
          <cell r="G127">
            <v>8.3333333333333329E-2</v>
          </cell>
          <cell r="H127">
            <v>20</v>
          </cell>
          <cell r="I127">
            <v>0.5</v>
          </cell>
          <cell r="K127">
            <v>0.27500000000000002</v>
          </cell>
          <cell r="M127">
            <v>0.3125</v>
          </cell>
          <cell r="Q127">
            <v>0.8</v>
          </cell>
          <cell r="S127">
            <v>0.35</v>
          </cell>
          <cell r="U127">
            <v>0.58750000000000002</v>
          </cell>
        </row>
        <row r="128">
          <cell r="E128">
            <v>0.82499999999999996</v>
          </cell>
          <cell r="F128">
            <v>53</v>
          </cell>
          <cell r="G128">
            <v>0.8833333333333333</v>
          </cell>
          <cell r="H128">
            <v>35</v>
          </cell>
          <cell r="I128">
            <v>0.875</v>
          </cell>
          <cell r="K128">
            <v>0.65833333333333333</v>
          </cell>
          <cell r="M128">
            <v>0.8125</v>
          </cell>
          <cell r="Q128">
            <v>0.65</v>
          </cell>
          <cell r="S128">
            <v>0.375</v>
          </cell>
          <cell r="U128">
            <v>0.65</v>
          </cell>
        </row>
        <row r="129">
          <cell r="E129">
            <v>0.9</v>
          </cell>
          <cell r="F129">
            <v>52.5</v>
          </cell>
          <cell r="G129">
            <v>0.875</v>
          </cell>
          <cell r="H129">
            <v>38</v>
          </cell>
          <cell r="I129">
            <v>0.95</v>
          </cell>
          <cell r="K129">
            <v>0.81666666666666665</v>
          </cell>
          <cell r="M129">
            <v>0.9</v>
          </cell>
          <cell r="Q129">
            <v>0.75</v>
          </cell>
          <cell r="S129">
            <v>0.55000000000000004</v>
          </cell>
          <cell r="U129">
            <v>0.65</v>
          </cell>
        </row>
        <row r="130">
          <cell r="E130">
            <v>0.8125</v>
          </cell>
          <cell r="F130">
            <v>45.5</v>
          </cell>
          <cell r="G130">
            <v>0.7583333333333333</v>
          </cell>
          <cell r="H130">
            <v>31</v>
          </cell>
          <cell r="I130">
            <v>0.77500000000000002</v>
          </cell>
          <cell r="K130">
            <v>0.57499999999999996</v>
          </cell>
          <cell r="M130">
            <v>0.71250000000000002</v>
          </cell>
          <cell r="Q130">
            <v>0.8</v>
          </cell>
          <cell r="S130">
            <v>0.5</v>
          </cell>
          <cell r="U130">
            <v>0.7</v>
          </cell>
        </row>
        <row r="131">
          <cell r="E131">
            <v>0.5625</v>
          </cell>
          <cell r="F131">
            <v>37.5</v>
          </cell>
          <cell r="G131">
            <v>0.625</v>
          </cell>
          <cell r="H131">
            <v>29.5</v>
          </cell>
          <cell r="I131">
            <v>0.73750000000000004</v>
          </cell>
          <cell r="K131">
            <v>0.5</v>
          </cell>
          <cell r="M131">
            <v>0.5625</v>
          </cell>
          <cell r="Q131">
            <v>0.75</v>
          </cell>
          <cell r="S131">
            <v>0.375</v>
          </cell>
          <cell r="U131">
            <v>0.53749999999999998</v>
          </cell>
        </row>
        <row r="132">
          <cell r="E132">
            <v>0.41249999999999998</v>
          </cell>
          <cell r="F132">
            <v>33.5</v>
          </cell>
          <cell r="G132">
            <v>0.55833333333333335</v>
          </cell>
          <cell r="H132">
            <v>18.5</v>
          </cell>
          <cell r="I132">
            <v>0.46250000000000002</v>
          </cell>
          <cell r="K132">
            <v>0.3</v>
          </cell>
          <cell r="M132">
            <v>0.35</v>
          </cell>
          <cell r="Q132">
            <v>0.7</v>
          </cell>
          <cell r="S132">
            <v>0.32500000000000001</v>
          </cell>
          <cell r="U132">
            <v>0.53749999999999998</v>
          </cell>
        </row>
        <row r="133">
          <cell r="E133">
            <v>0.20624999999999999</v>
          </cell>
          <cell r="F133">
            <v>16.5</v>
          </cell>
          <cell r="G133">
            <v>0.27500000000000002</v>
          </cell>
          <cell r="H133">
            <v>17.5</v>
          </cell>
          <cell r="I133">
            <v>0.4375</v>
          </cell>
          <cell r="K133">
            <v>0.2</v>
          </cell>
          <cell r="M133">
            <v>0.3125</v>
          </cell>
          <cell r="Q133">
            <v>0.7</v>
          </cell>
          <cell r="S133">
            <v>0.3</v>
          </cell>
          <cell r="U133">
            <v>0.52500000000000002</v>
          </cell>
        </row>
        <row r="134">
          <cell r="E134">
            <v>0.57499999999999996</v>
          </cell>
          <cell r="F134">
            <v>42.5</v>
          </cell>
          <cell r="G134">
            <v>0.70833333333333337</v>
          </cell>
          <cell r="H134">
            <v>31</v>
          </cell>
          <cell r="I134">
            <v>0.77500000000000002</v>
          </cell>
          <cell r="K134">
            <v>0.44166666666666665</v>
          </cell>
          <cell r="M134">
            <v>0.6</v>
          </cell>
          <cell r="Q134">
            <v>0.75</v>
          </cell>
          <cell r="S134">
            <v>0.32500000000000001</v>
          </cell>
          <cell r="U134">
            <v>0.5625</v>
          </cell>
        </row>
        <row r="135">
          <cell r="E135">
            <v>0.50624999999999998</v>
          </cell>
          <cell r="F135">
            <v>30</v>
          </cell>
          <cell r="G135">
            <v>0.5</v>
          </cell>
          <cell r="H135">
            <v>27.5</v>
          </cell>
          <cell r="I135">
            <v>0.6875</v>
          </cell>
          <cell r="K135">
            <v>0.35</v>
          </cell>
          <cell r="M135">
            <v>0.4375</v>
          </cell>
          <cell r="Q135">
            <v>0.7</v>
          </cell>
          <cell r="S135">
            <v>0.32500000000000001</v>
          </cell>
          <cell r="U135">
            <v>0.6</v>
          </cell>
        </row>
        <row r="136">
          <cell r="E136">
            <v>0.26250000000000001</v>
          </cell>
          <cell r="F136">
            <v>16.5</v>
          </cell>
          <cell r="G136">
            <v>0.27500000000000002</v>
          </cell>
          <cell r="H136">
            <v>13.5</v>
          </cell>
          <cell r="I136">
            <v>0.33750000000000002</v>
          </cell>
          <cell r="K136">
            <v>0.16666666666666666</v>
          </cell>
          <cell r="M136">
            <v>0.3</v>
          </cell>
          <cell r="Q136">
            <v>0.7</v>
          </cell>
          <cell r="S136">
            <v>0.27500000000000002</v>
          </cell>
          <cell r="U136">
            <v>0.28749999999999998</v>
          </cell>
        </row>
        <row r="137">
          <cell r="E137">
            <v>0.17499999999999999</v>
          </cell>
          <cell r="F137">
            <v>22</v>
          </cell>
          <cell r="G137">
            <v>0.36666666666666664</v>
          </cell>
          <cell r="H137">
            <v>17</v>
          </cell>
          <cell r="I137">
            <v>0.42499999999999999</v>
          </cell>
          <cell r="K137">
            <v>0.23333333333333334</v>
          </cell>
          <cell r="M137">
            <v>0.21249999999999999</v>
          </cell>
          <cell r="Q137">
            <v>0.75</v>
          </cell>
          <cell r="S137">
            <v>0.25</v>
          </cell>
          <cell r="U137">
            <v>0.33750000000000002</v>
          </cell>
        </row>
        <row r="138">
          <cell r="E138">
            <v>0.24374999999999999</v>
          </cell>
          <cell r="F138">
            <v>14.5</v>
          </cell>
          <cell r="G138">
            <v>0.24166666666666667</v>
          </cell>
          <cell r="H138">
            <v>15</v>
          </cell>
          <cell r="I138">
            <v>0.375</v>
          </cell>
          <cell r="K138">
            <v>0.24166666666666667</v>
          </cell>
          <cell r="M138">
            <v>0.32500000000000001</v>
          </cell>
          <cell r="Q138">
            <v>0.5</v>
          </cell>
          <cell r="S138">
            <v>0.5</v>
          </cell>
          <cell r="U138">
            <v>0.4375</v>
          </cell>
        </row>
        <row r="139">
          <cell r="E139">
            <v>0.6</v>
          </cell>
          <cell r="F139">
            <v>9.5</v>
          </cell>
          <cell r="G139">
            <v>0.15833333333333333</v>
          </cell>
          <cell r="H139">
            <v>15</v>
          </cell>
          <cell r="I139">
            <v>0.375</v>
          </cell>
          <cell r="K139">
            <v>0.2</v>
          </cell>
          <cell r="M139">
            <v>0.32500000000000001</v>
          </cell>
          <cell r="Q139">
            <v>0.6</v>
          </cell>
          <cell r="S139">
            <v>0.27500000000000002</v>
          </cell>
          <cell r="U139">
            <v>0.41249999999999998</v>
          </cell>
        </row>
        <row r="140">
          <cell r="E140">
            <v>0.93125000000000002</v>
          </cell>
          <cell r="F140">
            <v>59.5</v>
          </cell>
          <cell r="G140">
            <v>0.9916666666666667</v>
          </cell>
          <cell r="H140">
            <v>40</v>
          </cell>
          <cell r="I140">
            <v>1</v>
          </cell>
          <cell r="K140">
            <v>1</v>
          </cell>
          <cell r="M140">
            <v>0.98750000000000004</v>
          </cell>
          <cell r="Q140">
            <v>0.75</v>
          </cell>
          <cell r="S140">
            <v>0.875</v>
          </cell>
          <cell r="U140">
            <v>0.7</v>
          </cell>
        </row>
        <row r="141">
          <cell r="E141">
            <v>0.7</v>
          </cell>
          <cell r="F141">
            <v>37</v>
          </cell>
          <cell r="G141">
            <v>0.6166666666666667</v>
          </cell>
          <cell r="H141">
            <v>20</v>
          </cell>
          <cell r="I141">
            <v>0.5</v>
          </cell>
          <cell r="K141">
            <v>0.5</v>
          </cell>
          <cell r="M141">
            <v>0.53749999999999998</v>
          </cell>
          <cell r="Q141">
            <v>0.75</v>
          </cell>
          <cell r="S141">
            <v>0.6</v>
          </cell>
          <cell r="U141">
            <v>0.71250000000000002</v>
          </cell>
        </row>
        <row r="142">
          <cell r="E142">
            <v>0.92500000000000004</v>
          </cell>
          <cell r="F142">
            <v>58</v>
          </cell>
          <cell r="G142">
            <v>0.96666666666666667</v>
          </cell>
          <cell r="H142">
            <v>32.5</v>
          </cell>
          <cell r="I142">
            <v>0.8125</v>
          </cell>
          <cell r="K142">
            <v>0.7583333333333333</v>
          </cell>
          <cell r="M142">
            <v>0.96250000000000002</v>
          </cell>
          <cell r="Q142">
            <v>0.85</v>
          </cell>
          <cell r="S142">
            <v>0.65</v>
          </cell>
          <cell r="U142">
            <v>0.78749999999999998</v>
          </cell>
        </row>
        <row r="143">
          <cell r="E143">
            <v>0.58750000000000002</v>
          </cell>
          <cell r="F143">
            <v>22.5</v>
          </cell>
          <cell r="G143">
            <v>0.375</v>
          </cell>
          <cell r="H143">
            <v>24.5</v>
          </cell>
          <cell r="I143">
            <v>0.61250000000000004</v>
          </cell>
          <cell r="K143">
            <v>0.23333333333333334</v>
          </cell>
          <cell r="M143">
            <v>0.52500000000000002</v>
          </cell>
          <cell r="Q143">
            <v>0.8</v>
          </cell>
          <cell r="S143">
            <v>0.55000000000000004</v>
          </cell>
          <cell r="U143">
            <v>0.57499999999999996</v>
          </cell>
        </row>
        <row r="144">
          <cell r="E144">
            <v>0.20624999999999999</v>
          </cell>
          <cell r="F144">
            <v>16</v>
          </cell>
          <cell r="G144">
            <v>0.26666666666666666</v>
          </cell>
          <cell r="H144">
            <v>17</v>
          </cell>
          <cell r="I144">
            <v>0.42499999999999999</v>
          </cell>
          <cell r="K144">
            <v>0.125</v>
          </cell>
          <cell r="M144">
            <v>0.22500000000000001</v>
          </cell>
          <cell r="Q144">
            <v>0.7</v>
          </cell>
          <cell r="S144">
            <v>0.5</v>
          </cell>
          <cell r="U144">
            <v>0.32500000000000001</v>
          </cell>
        </row>
        <row r="145">
          <cell r="E145">
            <v>0.55000000000000004</v>
          </cell>
          <cell r="F145">
            <v>15.5</v>
          </cell>
          <cell r="G145">
            <v>0.25833333333333336</v>
          </cell>
          <cell r="H145">
            <v>20</v>
          </cell>
          <cell r="I145">
            <v>0.5</v>
          </cell>
          <cell r="K145">
            <v>0.15</v>
          </cell>
          <cell r="M145">
            <v>0.41249999999999998</v>
          </cell>
          <cell r="Q145">
            <v>0.8</v>
          </cell>
          <cell r="S145">
            <v>0.55000000000000004</v>
          </cell>
          <cell r="U145">
            <v>0.625</v>
          </cell>
        </row>
        <row r="146">
          <cell r="E146">
            <v>0.70625000000000004</v>
          </cell>
          <cell r="G146">
            <v>0.65</v>
          </cell>
          <cell r="I146">
            <v>0.82499999999999996</v>
          </cell>
          <cell r="K146">
            <v>0.5</v>
          </cell>
          <cell r="M146">
            <v>0.83750000000000002</v>
          </cell>
          <cell r="Q146">
            <v>0.85</v>
          </cell>
          <cell r="S146">
            <v>0.65</v>
          </cell>
          <cell r="U146">
            <v>0.8125</v>
          </cell>
        </row>
        <row r="147">
          <cell r="E147">
            <v>0.88124999999999998</v>
          </cell>
          <cell r="G147">
            <v>0.93333333333333335</v>
          </cell>
          <cell r="I147">
            <v>0.9375</v>
          </cell>
          <cell r="K147">
            <v>0.68333333333333335</v>
          </cell>
          <cell r="M147">
            <v>0.9375</v>
          </cell>
          <cell r="Q147">
            <v>0.85</v>
          </cell>
          <cell r="S147">
            <v>0.65</v>
          </cell>
          <cell r="U147">
            <v>0.875</v>
          </cell>
        </row>
        <row r="148">
          <cell r="E148">
            <v>0.46250000000000002</v>
          </cell>
          <cell r="G148">
            <v>0.28333333333333333</v>
          </cell>
          <cell r="I148">
            <v>0.6</v>
          </cell>
          <cell r="K148">
            <v>0.15833333333333333</v>
          </cell>
          <cell r="M148">
            <v>0.5625</v>
          </cell>
          <cell r="Q148">
            <v>0.8</v>
          </cell>
          <cell r="S148">
            <v>0.55000000000000004</v>
          </cell>
          <cell r="U148">
            <v>0.51249999999999996</v>
          </cell>
        </row>
        <row r="149">
          <cell r="E149">
            <v>0.88124999999999998</v>
          </cell>
          <cell r="G149">
            <v>0.95</v>
          </cell>
          <cell r="I149">
            <v>0.9</v>
          </cell>
          <cell r="K149">
            <v>0.56666666666666665</v>
          </cell>
          <cell r="M149">
            <v>0.95</v>
          </cell>
          <cell r="Q149">
            <v>0.8</v>
          </cell>
          <cell r="S149">
            <v>0.625</v>
          </cell>
          <cell r="U149">
            <v>0.82499999999999996</v>
          </cell>
        </row>
        <row r="150">
          <cell r="E150">
            <v>0.52500000000000002</v>
          </cell>
          <cell r="G150">
            <v>0.4</v>
          </cell>
          <cell r="I150">
            <v>0.4375</v>
          </cell>
          <cell r="K150">
            <v>0.42499999999999999</v>
          </cell>
          <cell r="M150">
            <v>0.23749999999999999</v>
          </cell>
          <cell r="Q150">
            <v>0.8</v>
          </cell>
          <cell r="S150">
            <v>0.52500000000000002</v>
          </cell>
          <cell r="U150">
            <v>0.6875</v>
          </cell>
        </row>
        <row r="151">
          <cell r="E151">
            <v>0.33750000000000002</v>
          </cell>
          <cell r="G151">
            <v>0.21666666666666667</v>
          </cell>
          <cell r="I151">
            <v>0.2</v>
          </cell>
          <cell r="K151">
            <v>0.34166666666666667</v>
          </cell>
          <cell r="M151">
            <v>0.28749999999999998</v>
          </cell>
          <cell r="Q151">
            <v>0.8</v>
          </cell>
          <cell r="S151">
            <v>0.5</v>
          </cell>
          <cell r="U151">
            <v>0.625</v>
          </cell>
        </row>
        <row r="152">
          <cell r="E152">
            <v>0.94374999999999998</v>
          </cell>
          <cell r="G152">
            <v>0.98333333333333328</v>
          </cell>
          <cell r="I152">
            <v>0.97499999999999998</v>
          </cell>
          <cell r="K152">
            <v>0.94166666666666665</v>
          </cell>
          <cell r="M152">
            <v>1</v>
          </cell>
          <cell r="Q152">
            <v>0.8</v>
          </cell>
          <cell r="S152">
            <v>0.92500000000000004</v>
          </cell>
          <cell r="U152">
            <v>0.88749999999999996</v>
          </cell>
        </row>
        <row r="153">
          <cell r="E153">
            <v>0.2</v>
          </cell>
          <cell r="G153">
            <v>0.2</v>
          </cell>
          <cell r="I153">
            <v>0.1125</v>
          </cell>
          <cell r="K153">
            <v>7.4999999999999997E-2</v>
          </cell>
          <cell r="M153">
            <v>0.16250000000000001</v>
          </cell>
          <cell r="Q153">
            <v>0.8</v>
          </cell>
          <cell r="S153">
            <v>0.52500000000000002</v>
          </cell>
          <cell r="U153">
            <v>0.51249999999999996</v>
          </cell>
        </row>
        <row r="154">
          <cell r="E154">
            <v>0.5</v>
          </cell>
          <cell r="G154">
            <v>0.44166666666666665</v>
          </cell>
          <cell r="I154">
            <v>0.16250000000000001</v>
          </cell>
          <cell r="K154">
            <v>0.26666666666666666</v>
          </cell>
          <cell r="M154">
            <v>0.57499999999999996</v>
          </cell>
          <cell r="Q154">
            <v>0.8</v>
          </cell>
          <cell r="S154">
            <v>0.375</v>
          </cell>
          <cell r="U154">
            <v>0.6875</v>
          </cell>
        </row>
        <row r="155">
          <cell r="E155">
            <v>0.22500000000000001</v>
          </cell>
          <cell r="G155">
            <v>9.166666666666666E-2</v>
          </cell>
          <cell r="I155">
            <v>0.15</v>
          </cell>
          <cell r="K155">
            <v>0.125</v>
          </cell>
          <cell r="M155">
            <v>8.7499999999999994E-2</v>
          </cell>
          <cell r="Q155">
            <v>0.8</v>
          </cell>
          <cell r="S155">
            <v>0.4</v>
          </cell>
          <cell r="U155">
            <v>0.57499999999999996</v>
          </cell>
        </row>
        <row r="156">
          <cell r="E156">
            <v>0.51249999999999996</v>
          </cell>
          <cell r="G156">
            <v>0.39166666666666666</v>
          </cell>
          <cell r="I156">
            <v>0.66249999999999998</v>
          </cell>
          <cell r="K156">
            <v>0.25</v>
          </cell>
          <cell r="M156">
            <v>0.6875</v>
          </cell>
          <cell r="Q156">
            <v>0.8</v>
          </cell>
          <cell r="S156">
            <v>0.625</v>
          </cell>
          <cell r="U156">
            <v>0.78749999999999998</v>
          </cell>
        </row>
        <row r="157">
          <cell r="E157">
            <v>0.14374999999999999</v>
          </cell>
          <cell r="G157">
            <v>0.19166666666666668</v>
          </cell>
          <cell r="I157">
            <v>0.41249999999999998</v>
          </cell>
          <cell r="K157">
            <v>0.19166666666666668</v>
          </cell>
          <cell r="M157">
            <v>0.21249999999999999</v>
          </cell>
          <cell r="Q157">
            <v>0.8</v>
          </cell>
          <cell r="S157">
            <v>0.625</v>
          </cell>
          <cell r="U157">
            <v>0.61250000000000004</v>
          </cell>
        </row>
        <row r="158">
          <cell r="E158">
            <v>0.73124999999999996</v>
          </cell>
          <cell r="G158">
            <v>0.38333333333333336</v>
          </cell>
          <cell r="I158">
            <v>0.71250000000000002</v>
          </cell>
          <cell r="K158">
            <v>0.23333333333333334</v>
          </cell>
          <cell r="M158">
            <v>0.65</v>
          </cell>
          <cell r="Q158">
            <v>0.8</v>
          </cell>
          <cell r="S158">
            <v>0.625</v>
          </cell>
          <cell r="U158">
            <v>0.6875</v>
          </cell>
        </row>
        <row r="159">
          <cell r="E159">
            <v>0.61250000000000004</v>
          </cell>
          <cell r="G159">
            <v>0.33333333333333331</v>
          </cell>
          <cell r="I159">
            <v>0.4375</v>
          </cell>
          <cell r="K159">
            <v>0.43333333333333335</v>
          </cell>
          <cell r="M159">
            <v>0.61250000000000004</v>
          </cell>
          <cell r="Q159">
            <v>0.8</v>
          </cell>
          <cell r="S159">
            <v>0.65</v>
          </cell>
          <cell r="U159">
            <v>0.7</v>
          </cell>
        </row>
        <row r="160">
          <cell r="E160">
            <v>0.31874999999999998</v>
          </cell>
          <cell r="G160">
            <v>0.38333333333333336</v>
          </cell>
          <cell r="I160">
            <v>0.5</v>
          </cell>
          <cell r="K160">
            <v>0.17499999999999999</v>
          </cell>
          <cell r="M160">
            <v>0.1</v>
          </cell>
          <cell r="Q160">
            <v>0.7</v>
          </cell>
          <cell r="S160">
            <v>0.42499999999999999</v>
          </cell>
          <cell r="U160">
            <v>0.41249999999999998</v>
          </cell>
        </row>
        <row r="161">
          <cell r="E161">
            <v>0.26250000000000001</v>
          </cell>
          <cell r="G161">
            <v>0.625</v>
          </cell>
          <cell r="I161">
            <v>0.57499999999999996</v>
          </cell>
          <cell r="K161">
            <v>0.375</v>
          </cell>
          <cell r="M161">
            <v>0.27500000000000002</v>
          </cell>
          <cell r="Q161">
            <v>0.75</v>
          </cell>
          <cell r="S161">
            <v>0.5</v>
          </cell>
          <cell r="U161">
            <v>0.58750000000000002</v>
          </cell>
        </row>
        <row r="162">
          <cell r="E162">
            <v>0.8125</v>
          </cell>
          <cell r="G162">
            <v>0.6</v>
          </cell>
          <cell r="I162">
            <v>0.86250000000000004</v>
          </cell>
          <cell r="K162">
            <v>0.68333333333333335</v>
          </cell>
          <cell r="M162">
            <v>0.66249999999999998</v>
          </cell>
          <cell r="Q162">
            <v>0.8</v>
          </cell>
          <cell r="S162">
            <v>0.5</v>
          </cell>
          <cell r="U162">
            <v>0.88749999999999996</v>
          </cell>
        </row>
        <row r="163">
          <cell r="E163">
            <v>0.56874999999999998</v>
          </cell>
          <cell r="G163">
            <v>0.5</v>
          </cell>
          <cell r="I163">
            <v>0.6</v>
          </cell>
          <cell r="K163">
            <v>0.32500000000000001</v>
          </cell>
          <cell r="M163">
            <v>0.41249999999999998</v>
          </cell>
          <cell r="Q163">
            <v>0.8</v>
          </cell>
          <cell r="S163">
            <v>0.375</v>
          </cell>
          <cell r="U163">
            <v>0.66249999999999998</v>
          </cell>
        </row>
        <row r="164">
          <cell r="E164">
            <v>0.23749999999999999</v>
          </cell>
          <cell r="G164">
            <v>0.35</v>
          </cell>
          <cell r="I164">
            <v>0.36249999999999999</v>
          </cell>
          <cell r="K164">
            <v>0.22500000000000001</v>
          </cell>
          <cell r="M164">
            <v>0.2</v>
          </cell>
          <cell r="Q164">
            <v>0.8</v>
          </cell>
          <cell r="S164">
            <v>0.4</v>
          </cell>
          <cell r="U164">
            <v>0.58750000000000002</v>
          </cell>
        </row>
        <row r="165">
          <cell r="E165">
            <v>0.5</v>
          </cell>
          <cell r="G165">
            <v>0.375</v>
          </cell>
          <cell r="I165">
            <v>0.86250000000000004</v>
          </cell>
          <cell r="K165">
            <v>0.58333333333333337</v>
          </cell>
          <cell r="M165">
            <v>0.46250000000000002</v>
          </cell>
          <cell r="Q165">
            <v>0.75</v>
          </cell>
          <cell r="S165">
            <v>0.5</v>
          </cell>
          <cell r="U165">
            <v>0.6875</v>
          </cell>
        </row>
        <row r="166">
          <cell r="E166">
            <v>0.61250000000000004</v>
          </cell>
          <cell r="G166">
            <v>0.55833333333333335</v>
          </cell>
          <cell r="I166">
            <v>0.63749999999999996</v>
          </cell>
          <cell r="K166">
            <v>0.5</v>
          </cell>
          <cell r="M166">
            <v>0.52500000000000002</v>
          </cell>
          <cell r="Q166">
            <v>0.8</v>
          </cell>
          <cell r="S166">
            <v>0.5</v>
          </cell>
          <cell r="U166">
            <v>0.6875</v>
          </cell>
        </row>
        <row r="167">
          <cell r="E167">
            <v>0.76249999999999996</v>
          </cell>
          <cell r="G167">
            <v>0.38333333333333336</v>
          </cell>
          <cell r="I167">
            <v>0.72499999999999998</v>
          </cell>
          <cell r="K167">
            <v>0.5</v>
          </cell>
          <cell r="M167">
            <v>0.65</v>
          </cell>
          <cell r="Q167">
            <v>0.7</v>
          </cell>
          <cell r="S167">
            <v>0.4</v>
          </cell>
          <cell r="U167">
            <v>0.85</v>
          </cell>
        </row>
        <row r="168">
          <cell r="E168">
            <v>0.83125000000000004</v>
          </cell>
          <cell r="G168">
            <v>0.66666666666666663</v>
          </cell>
          <cell r="I168">
            <v>0.86250000000000004</v>
          </cell>
          <cell r="K168">
            <v>0.5</v>
          </cell>
          <cell r="M168">
            <v>0.73750000000000004</v>
          </cell>
          <cell r="Q168">
            <v>0.8</v>
          </cell>
          <cell r="S168">
            <v>0.52500000000000002</v>
          </cell>
          <cell r="U168">
            <v>0.8125</v>
          </cell>
        </row>
        <row r="169">
          <cell r="E169">
            <v>0.89375000000000004</v>
          </cell>
          <cell r="G169">
            <v>0.53333333333333333</v>
          </cell>
          <cell r="I169">
            <v>0.875</v>
          </cell>
          <cell r="K169">
            <v>0.5</v>
          </cell>
          <cell r="M169">
            <v>0.85</v>
          </cell>
          <cell r="Q169">
            <v>0.8</v>
          </cell>
          <cell r="S169">
            <v>0.375</v>
          </cell>
          <cell r="U169">
            <v>0.77500000000000002</v>
          </cell>
        </row>
        <row r="170">
          <cell r="E170">
            <v>0.24374999999999999</v>
          </cell>
          <cell r="G170">
            <v>0.35</v>
          </cell>
          <cell r="I170">
            <v>0.625</v>
          </cell>
          <cell r="K170">
            <v>0.16666666666666666</v>
          </cell>
          <cell r="M170">
            <v>0.17499999999999999</v>
          </cell>
          <cell r="Q170">
            <v>0.75</v>
          </cell>
          <cell r="S170">
            <v>0.5</v>
          </cell>
          <cell r="U170">
            <v>0.5</v>
          </cell>
        </row>
        <row r="171">
          <cell r="E171">
            <v>0.26874999999999999</v>
          </cell>
          <cell r="G171">
            <v>0.42499999999999999</v>
          </cell>
          <cell r="I171">
            <v>0.46250000000000002</v>
          </cell>
          <cell r="K171">
            <v>0.39166666666666666</v>
          </cell>
          <cell r="M171">
            <v>0.16250000000000001</v>
          </cell>
          <cell r="Q171">
            <v>0.65</v>
          </cell>
          <cell r="S171">
            <v>0.32500000000000001</v>
          </cell>
          <cell r="U171">
            <v>0.42499999999999999</v>
          </cell>
        </row>
        <row r="172">
          <cell r="E172">
            <v>0.15625</v>
          </cell>
          <cell r="G172">
            <v>0.26666666666666666</v>
          </cell>
          <cell r="I172">
            <v>0.4375</v>
          </cell>
          <cell r="K172">
            <v>0.15</v>
          </cell>
          <cell r="M172">
            <v>0.1</v>
          </cell>
          <cell r="Q172">
            <v>0.8</v>
          </cell>
          <cell r="S172">
            <v>0.32500000000000001</v>
          </cell>
          <cell r="U172">
            <v>0.51249999999999996</v>
          </cell>
        </row>
        <row r="173">
          <cell r="E173">
            <v>0.88749999999999996</v>
          </cell>
          <cell r="G173">
            <v>0.8666666666666667</v>
          </cell>
          <cell r="I173">
            <v>0.9375</v>
          </cell>
          <cell r="K173">
            <v>0.6333333333333333</v>
          </cell>
          <cell r="M173">
            <v>0.8</v>
          </cell>
          <cell r="Q173">
            <v>0.8</v>
          </cell>
          <cell r="S173">
            <v>0.55000000000000004</v>
          </cell>
          <cell r="U173">
            <v>0.9</v>
          </cell>
        </row>
        <row r="174">
          <cell r="E174">
            <v>0.35</v>
          </cell>
          <cell r="G174">
            <v>0.43333333333333335</v>
          </cell>
          <cell r="I174">
            <v>0.6875</v>
          </cell>
          <cell r="K174">
            <v>0.28333333333333333</v>
          </cell>
          <cell r="M174">
            <v>0.27500000000000002</v>
          </cell>
          <cell r="Q174">
            <v>0.8</v>
          </cell>
          <cell r="S174">
            <v>0.42499999999999999</v>
          </cell>
          <cell r="U174">
            <v>0.7</v>
          </cell>
        </row>
        <row r="175">
          <cell r="E175">
            <v>0.63749999999999996</v>
          </cell>
          <cell r="G175">
            <v>0.5</v>
          </cell>
          <cell r="I175">
            <v>0.8</v>
          </cell>
          <cell r="K175">
            <v>0.5</v>
          </cell>
          <cell r="M175">
            <v>0.52500000000000002</v>
          </cell>
          <cell r="Q175">
            <v>0.8</v>
          </cell>
          <cell r="S175">
            <v>0.5</v>
          </cell>
          <cell r="U175">
            <v>0.86250000000000004</v>
          </cell>
        </row>
        <row r="176">
          <cell r="E176">
            <v>0.21249999999999999</v>
          </cell>
          <cell r="G176">
            <v>0.28333333333333333</v>
          </cell>
          <cell r="I176">
            <v>0.51249999999999996</v>
          </cell>
          <cell r="K176">
            <v>0.20833333333333334</v>
          </cell>
          <cell r="M176">
            <v>0.35</v>
          </cell>
          <cell r="Q176">
            <v>0.8</v>
          </cell>
          <cell r="S176">
            <v>0.42499999999999999</v>
          </cell>
          <cell r="U176">
            <v>0.67500000000000004</v>
          </cell>
        </row>
        <row r="177">
          <cell r="E177">
            <v>0.91249999999999998</v>
          </cell>
          <cell r="G177">
            <v>0.93333333333333335</v>
          </cell>
          <cell r="I177">
            <v>0.92500000000000004</v>
          </cell>
          <cell r="K177">
            <v>0.55833333333333335</v>
          </cell>
          <cell r="M177">
            <v>0.78749999999999998</v>
          </cell>
          <cell r="Q177">
            <v>0.8</v>
          </cell>
          <cell r="S177">
            <v>0.52500000000000002</v>
          </cell>
          <cell r="U177">
            <v>0.875</v>
          </cell>
        </row>
        <row r="178">
          <cell r="E178">
            <v>0.63749999999999996</v>
          </cell>
          <cell r="G178">
            <v>0.68333333333333335</v>
          </cell>
          <cell r="I178">
            <v>0.72499999999999998</v>
          </cell>
          <cell r="K178">
            <v>0.51666666666666672</v>
          </cell>
          <cell r="M178">
            <v>0.5</v>
          </cell>
          <cell r="Q178">
            <v>0.8</v>
          </cell>
          <cell r="S178">
            <v>0.5</v>
          </cell>
          <cell r="U178">
            <v>0.7</v>
          </cell>
        </row>
        <row r="179">
          <cell r="E179">
            <v>0.40625</v>
          </cell>
          <cell r="G179">
            <v>0.35833333333333334</v>
          </cell>
          <cell r="I179">
            <v>0.57499999999999996</v>
          </cell>
          <cell r="K179">
            <v>0.35833333333333334</v>
          </cell>
          <cell r="M179">
            <v>0.375</v>
          </cell>
          <cell r="Q179">
            <v>0.8</v>
          </cell>
          <cell r="S179">
            <v>0.35</v>
          </cell>
          <cell r="U179">
            <v>0.67500000000000004</v>
          </cell>
        </row>
        <row r="180">
          <cell r="E180">
            <v>0.13125000000000001</v>
          </cell>
          <cell r="G180">
            <v>0.10833333333333334</v>
          </cell>
          <cell r="I180">
            <v>0.375</v>
          </cell>
          <cell r="K180">
            <v>0.13333333333333333</v>
          </cell>
          <cell r="M180">
            <v>0.125</v>
          </cell>
          <cell r="Q180">
            <v>0.75</v>
          </cell>
          <cell r="S180">
            <v>0.67500000000000004</v>
          </cell>
          <cell r="U180">
            <v>0.51249999999999996</v>
          </cell>
        </row>
        <row r="181">
          <cell r="E181">
            <v>0.9</v>
          </cell>
          <cell r="G181">
            <v>0.5</v>
          </cell>
          <cell r="I181">
            <v>0.82499999999999996</v>
          </cell>
          <cell r="K181">
            <v>0.5</v>
          </cell>
          <cell r="M181">
            <v>0.76249999999999996</v>
          </cell>
          <cell r="Q181">
            <v>0.8</v>
          </cell>
          <cell r="S181">
            <v>0.625</v>
          </cell>
          <cell r="U181">
            <v>0.77500000000000002</v>
          </cell>
        </row>
        <row r="182">
          <cell r="E182">
            <v>0.85</v>
          </cell>
          <cell r="G182">
            <v>0.5</v>
          </cell>
          <cell r="I182">
            <v>0.8</v>
          </cell>
          <cell r="K182">
            <v>0.5</v>
          </cell>
          <cell r="M182">
            <v>0.77500000000000002</v>
          </cell>
          <cell r="Q182">
            <v>0.85</v>
          </cell>
          <cell r="S182">
            <v>0.625</v>
          </cell>
          <cell r="U182">
            <v>0.72499999999999998</v>
          </cell>
        </row>
        <row r="183">
          <cell r="E183">
            <v>0.41875000000000001</v>
          </cell>
          <cell r="G183">
            <v>0.28333333333333333</v>
          </cell>
          <cell r="I183">
            <v>0.6</v>
          </cell>
          <cell r="K183">
            <v>0.3</v>
          </cell>
          <cell r="M183">
            <v>0.4375</v>
          </cell>
          <cell r="Q183">
            <v>0.8</v>
          </cell>
          <cell r="S183">
            <v>0.52500000000000002</v>
          </cell>
          <cell r="U183">
            <v>0.625</v>
          </cell>
        </row>
        <row r="184">
          <cell r="E184">
            <v>0.1</v>
          </cell>
          <cell r="G184">
            <v>0.22500000000000001</v>
          </cell>
          <cell r="I184">
            <v>0.4375</v>
          </cell>
          <cell r="K184">
            <v>0.19166666666666668</v>
          </cell>
          <cell r="M184">
            <v>0.28749999999999998</v>
          </cell>
          <cell r="Q184">
            <v>0.75</v>
          </cell>
          <cell r="S184">
            <v>0.55000000000000004</v>
          </cell>
          <cell r="U184">
            <v>0.6</v>
          </cell>
        </row>
        <row r="185">
          <cell r="E185">
            <v>0.27500000000000002</v>
          </cell>
          <cell r="G185">
            <v>0.25833333333333336</v>
          </cell>
          <cell r="I185">
            <v>0.5625</v>
          </cell>
          <cell r="K185">
            <v>0.27500000000000002</v>
          </cell>
          <cell r="M185">
            <v>0.45</v>
          </cell>
          <cell r="Q185">
            <v>0.8</v>
          </cell>
          <cell r="S185">
            <v>0.625</v>
          </cell>
          <cell r="U185">
            <v>0.61250000000000004</v>
          </cell>
        </row>
        <row r="186">
          <cell r="E186">
            <v>0.58750000000000002</v>
          </cell>
          <cell r="G186">
            <v>0.54166666666666663</v>
          </cell>
          <cell r="I186">
            <v>0.71250000000000002</v>
          </cell>
          <cell r="K186">
            <v>0.6</v>
          </cell>
          <cell r="M186">
            <v>0.63749999999999996</v>
          </cell>
          <cell r="Q186">
            <v>0.85</v>
          </cell>
          <cell r="S186">
            <v>0.75</v>
          </cell>
          <cell r="U186">
            <v>0.67500000000000004</v>
          </cell>
        </row>
        <row r="187">
          <cell r="E187">
            <v>0.5</v>
          </cell>
          <cell r="G187">
            <v>0.38333333333333336</v>
          </cell>
          <cell r="I187">
            <v>0.76249999999999996</v>
          </cell>
          <cell r="K187">
            <v>0.32500000000000001</v>
          </cell>
          <cell r="M187">
            <v>0.42499999999999999</v>
          </cell>
          <cell r="Q187">
            <v>0.8</v>
          </cell>
          <cell r="S187">
            <v>0.67500000000000004</v>
          </cell>
          <cell r="U187">
            <v>0.72499999999999998</v>
          </cell>
        </row>
        <row r="188">
          <cell r="E188">
            <v>0.19375000000000001</v>
          </cell>
          <cell r="G188">
            <v>0.27500000000000002</v>
          </cell>
          <cell r="I188">
            <v>0.65</v>
          </cell>
          <cell r="K188">
            <v>0.26666666666666666</v>
          </cell>
          <cell r="M188">
            <v>0.32500000000000001</v>
          </cell>
          <cell r="Q188">
            <v>0.75</v>
          </cell>
          <cell r="S188">
            <v>0.65</v>
          </cell>
          <cell r="U188">
            <v>0.63749999999999996</v>
          </cell>
        </row>
        <row r="189">
          <cell r="E189">
            <v>0.95</v>
          </cell>
          <cell r="G189">
            <v>0.85</v>
          </cell>
          <cell r="I189">
            <v>0.86250000000000004</v>
          </cell>
          <cell r="K189">
            <v>0.69166666666666665</v>
          </cell>
          <cell r="M189">
            <v>0.86250000000000004</v>
          </cell>
          <cell r="Q189">
            <v>0.75</v>
          </cell>
          <cell r="S189">
            <v>0.7</v>
          </cell>
          <cell r="U189">
            <v>0.82499999999999996</v>
          </cell>
        </row>
        <row r="190">
          <cell r="E190">
            <v>0.21875</v>
          </cell>
          <cell r="G190">
            <v>0.35</v>
          </cell>
          <cell r="I190">
            <v>0.6875</v>
          </cell>
          <cell r="K190">
            <v>0.39166666666666666</v>
          </cell>
          <cell r="M190">
            <v>0.38750000000000001</v>
          </cell>
          <cell r="Q190">
            <v>0.75</v>
          </cell>
          <cell r="S190">
            <v>0.57499999999999996</v>
          </cell>
          <cell r="U190">
            <v>0.65</v>
          </cell>
        </row>
        <row r="191">
          <cell r="E191">
            <v>0.46875</v>
          </cell>
          <cell r="G191">
            <v>0.58333333333333337</v>
          </cell>
          <cell r="I191">
            <v>0.78749999999999998</v>
          </cell>
          <cell r="K191">
            <v>0.35833333333333334</v>
          </cell>
          <cell r="M191">
            <v>0.4375</v>
          </cell>
          <cell r="Q191">
            <v>0.7</v>
          </cell>
          <cell r="S191">
            <v>0.45</v>
          </cell>
          <cell r="U191">
            <v>0.72499999999999998</v>
          </cell>
        </row>
        <row r="192">
          <cell r="E192">
            <v>0.83750000000000002</v>
          </cell>
          <cell r="G192">
            <v>0.76666666666666672</v>
          </cell>
          <cell r="I192">
            <v>0.86250000000000004</v>
          </cell>
          <cell r="K192">
            <v>0.625</v>
          </cell>
          <cell r="M192">
            <v>0.92500000000000004</v>
          </cell>
          <cell r="Q192">
            <v>0.75</v>
          </cell>
          <cell r="S192">
            <v>0.67500000000000004</v>
          </cell>
          <cell r="U192">
            <v>0.875</v>
          </cell>
        </row>
        <row r="193">
          <cell r="E193">
            <v>0.16250000000000001</v>
          </cell>
          <cell r="G193">
            <v>0.13333333333333333</v>
          </cell>
          <cell r="I193">
            <v>0.5</v>
          </cell>
          <cell r="K193">
            <v>0.1</v>
          </cell>
          <cell r="M193">
            <v>0.22500000000000001</v>
          </cell>
          <cell r="Q193">
            <v>0.75</v>
          </cell>
          <cell r="S193">
            <v>0.375</v>
          </cell>
          <cell r="U193">
            <v>0.52500000000000002</v>
          </cell>
        </row>
        <row r="194">
          <cell r="E194">
            <v>0.16875000000000001</v>
          </cell>
          <cell r="G194">
            <v>0.23333333333333334</v>
          </cell>
          <cell r="I194">
            <v>0.4</v>
          </cell>
          <cell r="K194">
            <v>0.24166666666666667</v>
          </cell>
          <cell r="M194">
            <v>0.21249999999999999</v>
          </cell>
          <cell r="Q194">
            <v>0.75</v>
          </cell>
          <cell r="S194">
            <v>0.55000000000000004</v>
          </cell>
          <cell r="U194">
            <v>0.45</v>
          </cell>
        </row>
        <row r="195">
          <cell r="E195">
            <v>0.14374999999999999</v>
          </cell>
          <cell r="G195">
            <v>0.18333333333333332</v>
          </cell>
          <cell r="I195">
            <v>0.51249999999999996</v>
          </cell>
          <cell r="K195">
            <v>0.21666666666666667</v>
          </cell>
          <cell r="M195">
            <v>0.33750000000000002</v>
          </cell>
          <cell r="Q195">
            <v>0.65</v>
          </cell>
          <cell r="S195">
            <v>0.55000000000000004</v>
          </cell>
          <cell r="U195">
            <v>0.51249999999999996</v>
          </cell>
        </row>
        <row r="196">
          <cell r="E196">
            <v>3.7499999999999999E-2</v>
          </cell>
          <cell r="G196">
            <v>0.21666666666666667</v>
          </cell>
          <cell r="I196">
            <v>0.55000000000000004</v>
          </cell>
          <cell r="K196">
            <v>0.20833333333333334</v>
          </cell>
          <cell r="M196">
            <v>0.38750000000000001</v>
          </cell>
          <cell r="Q196">
            <v>0.7</v>
          </cell>
          <cell r="S196">
            <v>0.52500000000000002</v>
          </cell>
          <cell r="U196">
            <v>0.55000000000000004</v>
          </cell>
        </row>
        <row r="197">
          <cell r="E197">
            <v>0.61875000000000002</v>
          </cell>
          <cell r="G197">
            <v>0.6166666666666667</v>
          </cell>
          <cell r="I197">
            <v>0.77500000000000002</v>
          </cell>
          <cell r="K197">
            <v>0.5083333333333333</v>
          </cell>
          <cell r="M197">
            <v>0.5625</v>
          </cell>
          <cell r="Q197">
            <v>0.75</v>
          </cell>
          <cell r="S197">
            <v>0.5</v>
          </cell>
          <cell r="U197">
            <v>0.66249999999999998</v>
          </cell>
        </row>
        <row r="198">
          <cell r="E198">
            <v>5.6250000000000001E-2</v>
          </cell>
          <cell r="G198">
            <v>0.19166666666666668</v>
          </cell>
          <cell r="I198">
            <v>0.42499999999999999</v>
          </cell>
          <cell r="K198">
            <v>0.13333333333333333</v>
          </cell>
          <cell r="M198">
            <v>0.2</v>
          </cell>
          <cell r="Q198">
            <v>0.75</v>
          </cell>
          <cell r="S198">
            <v>0.52500000000000002</v>
          </cell>
          <cell r="U198">
            <v>0.51249999999999996</v>
          </cell>
        </row>
        <row r="199">
          <cell r="E199">
            <v>0.14374999999999999</v>
          </cell>
          <cell r="G199">
            <v>0.39166666666666666</v>
          </cell>
          <cell r="I199">
            <v>0.625</v>
          </cell>
          <cell r="K199">
            <v>0.16666666666666666</v>
          </cell>
          <cell r="M199">
            <v>0.36249999999999999</v>
          </cell>
          <cell r="Q199">
            <v>0.75</v>
          </cell>
          <cell r="S199">
            <v>0.5</v>
          </cell>
          <cell r="U199">
            <v>0.38750000000000001</v>
          </cell>
        </row>
        <row r="200">
          <cell r="E200">
            <v>0.23125000000000001</v>
          </cell>
          <cell r="G200">
            <v>0.39166666666666666</v>
          </cell>
          <cell r="I200">
            <v>0.51249999999999996</v>
          </cell>
          <cell r="K200">
            <v>0.45</v>
          </cell>
          <cell r="M200">
            <v>0.13750000000000001</v>
          </cell>
          <cell r="Q200">
            <v>0.65</v>
          </cell>
          <cell r="S200">
            <v>0.375</v>
          </cell>
          <cell r="U200">
            <v>0.38750000000000001</v>
          </cell>
        </row>
        <row r="201">
          <cell r="E201">
            <v>0.6875</v>
          </cell>
          <cell r="G201">
            <v>0.7</v>
          </cell>
          <cell r="I201">
            <v>0.75</v>
          </cell>
          <cell r="K201">
            <v>0.65</v>
          </cell>
          <cell r="M201">
            <v>0.66249999999999998</v>
          </cell>
          <cell r="Q201">
            <v>0.75</v>
          </cell>
          <cell r="S201">
            <v>0.52500000000000002</v>
          </cell>
          <cell r="U201">
            <v>0.82499999999999996</v>
          </cell>
        </row>
        <row r="202">
          <cell r="E202">
            <v>0.15625</v>
          </cell>
          <cell r="G202">
            <v>0.26666666666666666</v>
          </cell>
          <cell r="I202">
            <v>0.3</v>
          </cell>
          <cell r="K202">
            <v>0.34166666666666667</v>
          </cell>
          <cell r="M202">
            <v>0.32500000000000001</v>
          </cell>
          <cell r="Q202">
            <v>0.75</v>
          </cell>
          <cell r="S202">
            <v>0.27500000000000002</v>
          </cell>
          <cell r="U202">
            <v>0.46250000000000002</v>
          </cell>
        </row>
        <row r="203">
          <cell r="E203">
            <v>0.86250000000000004</v>
          </cell>
          <cell r="G203">
            <v>0.8833333333333333</v>
          </cell>
          <cell r="I203">
            <v>0.95</v>
          </cell>
          <cell r="K203">
            <v>0.92500000000000004</v>
          </cell>
          <cell r="M203">
            <v>0.8</v>
          </cell>
          <cell r="Q203">
            <v>0.8</v>
          </cell>
          <cell r="S203">
            <v>0.82499999999999996</v>
          </cell>
          <cell r="U203">
            <v>0.95</v>
          </cell>
        </row>
        <row r="204">
          <cell r="E204">
            <v>0.72499999999999998</v>
          </cell>
          <cell r="G204">
            <v>0.64166666666666672</v>
          </cell>
          <cell r="I204">
            <v>0.76249999999999996</v>
          </cell>
          <cell r="K204">
            <v>0.39166666666666666</v>
          </cell>
          <cell r="M204">
            <v>0.625</v>
          </cell>
          <cell r="Q204">
            <v>0.75</v>
          </cell>
          <cell r="S204">
            <v>0.52500000000000002</v>
          </cell>
          <cell r="U204">
            <v>0.92500000000000004</v>
          </cell>
        </row>
        <row r="205">
          <cell r="E205">
            <v>3.125E-2</v>
          </cell>
          <cell r="G205">
            <v>0.15</v>
          </cell>
          <cell r="I205">
            <v>0.38750000000000001</v>
          </cell>
          <cell r="K205">
            <v>0.15833333333333333</v>
          </cell>
          <cell r="M205">
            <v>0.16250000000000001</v>
          </cell>
          <cell r="Q205">
            <v>0.7</v>
          </cell>
          <cell r="S205">
            <v>0.5</v>
          </cell>
          <cell r="U205">
            <v>0.22500000000000001</v>
          </cell>
        </row>
        <row r="206">
          <cell r="E206">
            <v>0.5</v>
          </cell>
          <cell r="G206">
            <v>0.55833333333333335</v>
          </cell>
          <cell r="I206">
            <v>0.5</v>
          </cell>
          <cell r="K206">
            <v>0.34166666666666667</v>
          </cell>
          <cell r="M206">
            <v>0.46250000000000002</v>
          </cell>
          <cell r="Q206">
            <v>0.75</v>
          </cell>
          <cell r="S206">
            <v>0.5</v>
          </cell>
          <cell r="U206">
            <v>0.71250000000000002</v>
          </cell>
        </row>
        <row r="207">
          <cell r="E207">
            <v>0.5</v>
          </cell>
          <cell r="G207">
            <v>0.40833333333333333</v>
          </cell>
          <cell r="I207">
            <v>0.5</v>
          </cell>
          <cell r="K207">
            <v>0.25833333333333336</v>
          </cell>
          <cell r="M207">
            <v>0.35</v>
          </cell>
          <cell r="Q207">
            <v>0.75</v>
          </cell>
          <cell r="S207">
            <v>0.52500000000000002</v>
          </cell>
          <cell r="U207">
            <v>0.75</v>
          </cell>
        </row>
        <row r="208">
          <cell r="E208">
            <v>0.60624999999999996</v>
          </cell>
          <cell r="G208">
            <v>0.57499999999999996</v>
          </cell>
          <cell r="I208">
            <v>0.6</v>
          </cell>
          <cell r="K208">
            <v>0.56666666666666665</v>
          </cell>
          <cell r="M208">
            <v>0.57499999999999996</v>
          </cell>
          <cell r="Q208">
            <v>0.75</v>
          </cell>
          <cell r="S208">
            <v>0.5</v>
          </cell>
          <cell r="U208">
            <v>0.58750000000000002</v>
          </cell>
        </row>
        <row r="209">
          <cell r="E209">
            <v>8.7499999999999994E-2</v>
          </cell>
          <cell r="G209">
            <v>0.21666666666666667</v>
          </cell>
          <cell r="I209">
            <v>0.36249999999999999</v>
          </cell>
          <cell r="K209">
            <v>0.14166666666666666</v>
          </cell>
          <cell r="M209">
            <v>6.25E-2</v>
          </cell>
          <cell r="Q209">
            <v>0.75</v>
          </cell>
          <cell r="S209">
            <v>0.27500000000000002</v>
          </cell>
          <cell r="U209">
            <v>0.5</v>
          </cell>
        </row>
        <row r="210">
          <cell r="E210">
            <v>0.23749999999999999</v>
          </cell>
          <cell r="G210">
            <v>0.35</v>
          </cell>
          <cell r="I210">
            <v>0.5</v>
          </cell>
          <cell r="K210">
            <v>0.25</v>
          </cell>
          <cell r="M210">
            <v>0.21249999999999999</v>
          </cell>
          <cell r="Q210">
            <v>0.8</v>
          </cell>
          <cell r="S210">
            <v>0.4</v>
          </cell>
          <cell r="U210">
            <v>0.6</v>
          </cell>
        </row>
        <row r="211">
          <cell r="E211">
            <v>0.41249999999999998</v>
          </cell>
          <cell r="G211">
            <v>0.35</v>
          </cell>
          <cell r="I211">
            <v>0.67500000000000004</v>
          </cell>
          <cell r="K211">
            <v>0.5</v>
          </cell>
          <cell r="M211">
            <v>0.375</v>
          </cell>
          <cell r="Q211">
            <v>0.8</v>
          </cell>
          <cell r="S211">
            <v>0.52500000000000002</v>
          </cell>
          <cell r="U211">
            <v>0.57499999999999996</v>
          </cell>
        </row>
        <row r="212">
          <cell r="E212">
            <v>0.65625</v>
          </cell>
          <cell r="G212">
            <v>0.5</v>
          </cell>
          <cell r="I212">
            <v>0.65</v>
          </cell>
          <cell r="K212">
            <v>0.56666666666666665</v>
          </cell>
          <cell r="M212">
            <v>0.6875</v>
          </cell>
          <cell r="Q212">
            <v>0.6</v>
          </cell>
          <cell r="S212">
            <v>0.5</v>
          </cell>
          <cell r="U212">
            <v>0.72499999999999998</v>
          </cell>
        </row>
        <row r="213">
          <cell r="E213">
            <v>0.15625</v>
          </cell>
          <cell r="G213">
            <v>0.4</v>
          </cell>
          <cell r="I213">
            <v>0.21249999999999999</v>
          </cell>
          <cell r="K213">
            <v>0.22500000000000001</v>
          </cell>
          <cell r="M213">
            <v>0.16250000000000001</v>
          </cell>
          <cell r="Q213">
            <v>0.8</v>
          </cell>
          <cell r="S213">
            <v>0.27500000000000002</v>
          </cell>
          <cell r="U213">
            <v>0.61250000000000004</v>
          </cell>
        </row>
        <row r="214">
          <cell r="E214">
            <v>0.80625000000000002</v>
          </cell>
          <cell r="G214">
            <v>0.85</v>
          </cell>
          <cell r="I214">
            <v>0.82499999999999996</v>
          </cell>
          <cell r="K214">
            <v>0.65</v>
          </cell>
          <cell r="M214">
            <v>0.8</v>
          </cell>
          <cell r="Q214">
            <v>0.8</v>
          </cell>
          <cell r="S214">
            <v>0.57499999999999996</v>
          </cell>
          <cell r="U214">
            <v>0.88749999999999996</v>
          </cell>
        </row>
        <row r="215">
          <cell r="E215">
            <v>9.375E-2</v>
          </cell>
          <cell r="G215">
            <v>6.6666666666666666E-2</v>
          </cell>
          <cell r="I215">
            <v>0.13750000000000001</v>
          </cell>
          <cell r="K215">
            <v>0.17499999999999999</v>
          </cell>
          <cell r="M215">
            <v>2.5000000000000001E-2</v>
          </cell>
          <cell r="Q215">
            <v>0.65</v>
          </cell>
          <cell r="S215">
            <v>0.35</v>
          </cell>
          <cell r="U215">
            <v>0.42499999999999999</v>
          </cell>
        </row>
        <row r="216">
          <cell r="E216">
            <v>0.96250000000000002</v>
          </cell>
          <cell r="G216">
            <v>0.96666666666666667</v>
          </cell>
          <cell r="I216">
            <v>0.96250000000000002</v>
          </cell>
          <cell r="K216">
            <v>0.93333333333333335</v>
          </cell>
          <cell r="M216">
            <v>0.96250000000000002</v>
          </cell>
          <cell r="Q216">
            <v>0.8</v>
          </cell>
          <cell r="S216">
            <v>0.875</v>
          </cell>
          <cell r="U216">
            <v>0.91249999999999998</v>
          </cell>
        </row>
        <row r="217">
          <cell r="E217">
            <v>0.2</v>
          </cell>
          <cell r="G217">
            <v>0.375</v>
          </cell>
          <cell r="I217">
            <v>0.4375</v>
          </cell>
          <cell r="K217">
            <v>0.33333333333333331</v>
          </cell>
          <cell r="M217">
            <v>8.7499999999999994E-2</v>
          </cell>
          <cell r="Q217">
            <v>0.75</v>
          </cell>
          <cell r="S217">
            <v>0.22500000000000001</v>
          </cell>
          <cell r="U217">
            <v>0.625</v>
          </cell>
        </row>
        <row r="218">
          <cell r="E218">
            <v>0.5</v>
          </cell>
          <cell r="G218">
            <v>0.66666666666666663</v>
          </cell>
          <cell r="I218">
            <v>0.77500000000000002</v>
          </cell>
          <cell r="K218">
            <v>0.66666666666666663</v>
          </cell>
          <cell r="M218">
            <v>0.5</v>
          </cell>
          <cell r="Q218">
            <v>0.65</v>
          </cell>
          <cell r="S218">
            <v>0.5</v>
          </cell>
          <cell r="U218">
            <v>0.73750000000000004</v>
          </cell>
        </row>
        <row r="219">
          <cell r="E219">
            <v>0.25</v>
          </cell>
          <cell r="G219">
            <v>0.41666666666666669</v>
          </cell>
          <cell r="I219">
            <v>0.5625</v>
          </cell>
          <cell r="K219">
            <v>0.32500000000000001</v>
          </cell>
          <cell r="M219">
            <v>0.26250000000000001</v>
          </cell>
          <cell r="Q219">
            <v>0.7</v>
          </cell>
          <cell r="S219">
            <v>0.32500000000000001</v>
          </cell>
          <cell r="U219">
            <v>0.66249999999999998</v>
          </cell>
        </row>
        <row r="220">
          <cell r="E220">
            <v>0.2</v>
          </cell>
          <cell r="G220">
            <v>0.375</v>
          </cell>
          <cell r="I220">
            <v>0.55000000000000004</v>
          </cell>
          <cell r="K220">
            <v>0.34166666666666667</v>
          </cell>
          <cell r="M220">
            <v>0.22500000000000001</v>
          </cell>
          <cell r="Q220">
            <v>0.65</v>
          </cell>
          <cell r="S220">
            <v>0.3</v>
          </cell>
          <cell r="U220">
            <v>0.65</v>
          </cell>
        </row>
        <row r="221">
          <cell r="E221">
            <v>0.38124999999999998</v>
          </cell>
          <cell r="G221">
            <v>0.65</v>
          </cell>
          <cell r="I221">
            <v>0.7</v>
          </cell>
          <cell r="K221">
            <v>0.51666666666666672</v>
          </cell>
          <cell r="M221">
            <v>0.3</v>
          </cell>
          <cell r="Q221">
            <v>0.8</v>
          </cell>
          <cell r="S221">
            <v>0.5</v>
          </cell>
          <cell r="U221">
            <v>0.55000000000000004</v>
          </cell>
        </row>
        <row r="222">
          <cell r="E222">
            <v>0.82499999999999996</v>
          </cell>
          <cell r="G222">
            <v>0.94166666666666665</v>
          </cell>
          <cell r="I222">
            <v>0.9375</v>
          </cell>
          <cell r="K222">
            <v>0.78333333333333333</v>
          </cell>
          <cell r="M222">
            <v>0.82499999999999996</v>
          </cell>
          <cell r="Q222">
            <v>0.8</v>
          </cell>
          <cell r="S222">
            <v>0.75</v>
          </cell>
          <cell r="U222">
            <v>0.83750000000000002</v>
          </cell>
        </row>
        <row r="223">
          <cell r="E223">
            <v>0.90625</v>
          </cell>
          <cell r="G223">
            <v>0.95</v>
          </cell>
          <cell r="I223">
            <v>0.9375</v>
          </cell>
          <cell r="K223">
            <v>0.875</v>
          </cell>
          <cell r="M223">
            <v>0.9375</v>
          </cell>
          <cell r="Q223">
            <v>0.8</v>
          </cell>
          <cell r="S223">
            <v>0.72499999999999998</v>
          </cell>
          <cell r="U223">
            <v>0.85</v>
          </cell>
        </row>
        <row r="224">
          <cell r="E224">
            <v>0.58750000000000002</v>
          </cell>
          <cell r="G224">
            <v>0.6333333333333333</v>
          </cell>
          <cell r="I224">
            <v>0.7</v>
          </cell>
          <cell r="K224">
            <v>0.5</v>
          </cell>
          <cell r="M224">
            <v>0.5</v>
          </cell>
          <cell r="Q224">
            <v>0.75</v>
          </cell>
          <cell r="S224">
            <v>0.5</v>
          </cell>
          <cell r="U224">
            <v>0.6875</v>
          </cell>
        </row>
        <row r="225">
          <cell r="E225">
            <v>0.16250000000000001</v>
          </cell>
          <cell r="G225">
            <v>0.39166666666666666</v>
          </cell>
          <cell r="I225">
            <v>0.6</v>
          </cell>
          <cell r="K225">
            <v>0.33333333333333331</v>
          </cell>
          <cell r="M225">
            <v>0.28749999999999998</v>
          </cell>
          <cell r="Q225">
            <v>0.8</v>
          </cell>
          <cell r="S225">
            <v>0.3</v>
          </cell>
          <cell r="U225">
            <v>0.45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workbookViewId="0">
      <selection activeCell="C13" sqref="C13"/>
    </sheetView>
  </sheetViews>
  <sheetFormatPr defaultRowHeight="15" x14ac:dyDescent="0.25"/>
  <cols>
    <col min="1" max="1" width="13.5703125" customWidth="1"/>
    <col min="3" max="3" width="15.28515625" customWidth="1"/>
  </cols>
  <sheetData>
    <row r="1" spans="1:3" ht="15.75" customHeight="1" x14ac:dyDescent="0.25">
      <c r="A1" s="63" t="s">
        <v>280</v>
      </c>
      <c r="C1" t="s">
        <v>5</v>
      </c>
    </row>
    <row r="2" spans="1:3" ht="15.75" customHeight="1" x14ac:dyDescent="0.25">
      <c r="A2" s="63" t="s">
        <v>281</v>
      </c>
      <c r="C2" t="s">
        <v>6</v>
      </c>
    </row>
    <row r="3" spans="1:3" ht="15.75" customHeight="1" x14ac:dyDescent="0.25">
      <c r="A3" s="63" t="s">
        <v>282</v>
      </c>
      <c r="C3" t="s">
        <v>7</v>
      </c>
    </row>
    <row r="4" spans="1:3" ht="15.75" customHeight="1" x14ac:dyDescent="0.25">
      <c r="A4" s="63" t="s">
        <v>283</v>
      </c>
      <c r="C4" t="s">
        <v>8</v>
      </c>
    </row>
    <row r="5" spans="1:3" ht="15.75" customHeight="1" x14ac:dyDescent="0.25">
      <c r="A5" s="63" t="s">
        <v>284</v>
      </c>
      <c r="C5" t="s">
        <v>9</v>
      </c>
    </row>
    <row r="6" spans="1:3" ht="15.75" customHeight="1" x14ac:dyDescent="0.25">
      <c r="C6" t="s">
        <v>11</v>
      </c>
    </row>
    <row r="7" spans="1:3" ht="15.75" customHeight="1" x14ac:dyDescent="0.25">
      <c r="C7" t="s">
        <v>12</v>
      </c>
    </row>
    <row r="8" spans="1:3" ht="15.75" customHeight="1" x14ac:dyDescent="0.25">
      <c r="C8" t="s">
        <v>13</v>
      </c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7"/>
  <sheetViews>
    <sheetView rightToLeft="1" workbookViewId="0">
      <selection activeCell="D1" sqref="D1:D1048576"/>
    </sheetView>
  </sheetViews>
  <sheetFormatPr defaultRowHeight="12.75" x14ac:dyDescent="0.25"/>
  <cols>
    <col min="1" max="1" width="5.7109375" style="3" customWidth="1"/>
    <col min="2" max="2" width="46.7109375" style="3" bestFit="1" customWidth="1"/>
    <col min="3" max="3" width="7.7109375" style="3" customWidth="1"/>
    <col min="4" max="4" width="11.42578125" style="3" hidden="1" customWidth="1"/>
    <col min="5" max="27" width="9" style="3"/>
    <col min="28" max="28" width="9" style="8"/>
    <col min="29" max="257" width="9" style="3"/>
    <col min="258" max="258" width="5.7109375" style="3" customWidth="1"/>
    <col min="259" max="259" width="35.85546875" style="3" customWidth="1"/>
    <col min="260" max="260" width="6.42578125" style="3" customWidth="1"/>
    <col min="261" max="513" width="9" style="3"/>
    <col min="514" max="514" width="5.7109375" style="3" customWidth="1"/>
    <col min="515" max="515" width="35.85546875" style="3" customWidth="1"/>
    <col min="516" max="516" width="6.42578125" style="3" customWidth="1"/>
    <col min="517" max="769" width="9" style="3"/>
    <col min="770" max="770" width="5.7109375" style="3" customWidth="1"/>
    <col min="771" max="771" width="35.85546875" style="3" customWidth="1"/>
    <col min="772" max="772" width="6.42578125" style="3" customWidth="1"/>
    <col min="773" max="1025" width="9" style="3"/>
    <col min="1026" max="1026" width="5.7109375" style="3" customWidth="1"/>
    <col min="1027" max="1027" width="35.85546875" style="3" customWidth="1"/>
    <col min="1028" max="1028" width="6.42578125" style="3" customWidth="1"/>
    <col min="1029" max="1281" width="9" style="3"/>
    <col min="1282" max="1282" width="5.7109375" style="3" customWidth="1"/>
    <col min="1283" max="1283" width="35.85546875" style="3" customWidth="1"/>
    <col min="1284" max="1284" width="6.42578125" style="3" customWidth="1"/>
    <col min="1285" max="1537" width="9" style="3"/>
    <col min="1538" max="1538" width="5.7109375" style="3" customWidth="1"/>
    <col min="1539" max="1539" width="35.85546875" style="3" customWidth="1"/>
    <col min="1540" max="1540" width="6.42578125" style="3" customWidth="1"/>
    <col min="1541" max="1793" width="9" style="3"/>
    <col min="1794" max="1794" width="5.7109375" style="3" customWidth="1"/>
    <col min="1795" max="1795" width="35.85546875" style="3" customWidth="1"/>
    <col min="1796" max="1796" width="6.42578125" style="3" customWidth="1"/>
    <col min="1797" max="2049" width="9" style="3"/>
    <col min="2050" max="2050" width="5.7109375" style="3" customWidth="1"/>
    <col min="2051" max="2051" width="35.85546875" style="3" customWidth="1"/>
    <col min="2052" max="2052" width="6.42578125" style="3" customWidth="1"/>
    <col min="2053" max="2305" width="9" style="3"/>
    <col min="2306" max="2306" width="5.7109375" style="3" customWidth="1"/>
    <col min="2307" max="2307" width="35.85546875" style="3" customWidth="1"/>
    <col min="2308" max="2308" width="6.42578125" style="3" customWidth="1"/>
    <col min="2309" max="2561" width="9" style="3"/>
    <col min="2562" max="2562" width="5.7109375" style="3" customWidth="1"/>
    <col min="2563" max="2563" width="35.85546875" style="3" customWidth="1"/>
    <col min="2564" max="2564" width="6.42578125" style="3" customWidth="1"/>
    <col min="2565" max="2817" width="9" style="3"/>
    <col min="2818" max="2818" width="5.7109375" style="3" customWidth="1"/>
    <col min="2819" max="2819" width="35.85546875" style="3" customWidth="1"/>
    <col min="2820" max="2820" width="6.42578125" style="3" customWidth="1"/>
    <col min="2821" max="3073" width="9" style="3"/>
    <col min="3074" max="3074" width="5.7109375" style="3" customWidth="1"/>
    <col min="3075" max="3075" width="35.85546875" style="3" customWidth="1"/>
    <col min="3076" max="3076" width="6.42578125" style="3" customWidth="1"/>
    <col min="3077" max="3329" width="9" style="3"/>
    <col min="3330" max="3330" width="5.7109375" style="3" customWidth="1"/>
    <col min="3331" max="3331" width="35.85546875" style="3" customWidth="1"/>
    <col min="3332" max="3332" width="6.42578125" style="3" customWidth="1"/>
    <col min="3333" max="3585" width="9" style="3"/>
    <col min="3586" max="3586" width="5.7109375" style="3" customWidth="1"/>
    <col min="3587" max="3587" width="35.85546875" style="3" customWidth="1"/>
    <col min="3588" max="3588" width="6.42578125" style="3" customWidth="1"/>
    <col min="3589" max="3841" width="9" style="3"/>
    <col min="3842" max="3842" width="5.7109375" style="3" customWidth="1"/>
    <col min="3843" max="3843" width="35.85546875" style="3" customWidth="1"/>
    <col min="3844" max="3844" width="6.42578125" style="3" customWidth="1"/>
    <col min="3845" max="4097" width="9" style="3"/>
    <col min="4098" max="4098" width="5.7109375" style="3" customWidth="1"/>
    <col min="4099" max="4099" width="35.85546875" style="3" customWidth="1"/>
    <col min="4100" max="4100" width="6.42578125" style="3" customWidth="1"/>
    <col min="4101" max="4353" width="9" style="3"/>
    <col min="4354" max="4354" width="5.7109375" style="3" customWidth="1"/>
    <col min="4355" max="4355" width="35.85546875" style="3" customWidth="1"/>
    <col min="4356" max="4356" width="6.42578125" style="3" customWidth="1"/>
    <col min="4357" max="4609" width="9" style="3"/>
    <col min="4610" max="4610" width="5.7109375" style="3" customWidth="1"/>
    <col min="4611" max="4611" width="35.85546875" style="3" customWidth="1"/>
    <col min="4612" max="4612" width="6.42578125" style="3" customWidth="1"/>
    <col min="4613" max="4865" width="9" style="3"/>
    <col min="4866" max="4866" width="5.7109375" style="3" customWidth="1"/>
    <col min="4867" max="4867" width="35.85546875" style="3" customWidth="1"/>
    <col min="4868" max="4868" width="6.42578125" style="3" customWidth="1"/>
    <col min="4869" max="5121" width="9" style="3"/>
    <col min="5122" max="5122" width="5.7109375" style="3" customWidth="1"/>
    <col min="5123" max="5123" width="35.85546875" style="3" customWidth="1"/>
    <col min="5124" max="5124" width="6.42578125" style="3" customWidth="1"/>
    <col min="5125" max="5377" width="9" style="3"/>
    <col min="5378" max="5378" width="5.7109375" style="3" customWidth="1"/>
    <col min="5379" max="5379" width="35.85546875" style="3" customWidth="1"/>
    <col min="5380" max="5380" width="6.42578125" style="3" customWidth="1"/>
    <col min="5381" max="5633" width="9" style="3"/>
    <col min="5634" max="5634" width="5.7109375" style="3" customWidth="1"/>
    <col min="5635" max="5635" width="35.85546875" style="3" customWidth="1"/>
    <col min="5636" max="5636" width="6.42578125" style="3" customWidth="1"/>
    <col min="5637" max="5889" width="9" style="3"/>
    <col min="5890" max="5890" width="5.7109375" style="3" customWidth="1"/>
    <col min="5891" max="5891" width="35.85546875" style="3" customWidth="1"/>
    <col min="5892" max="5892" width="6.42578125" style="3" customWidth="1"/>
    <col min="5893" max="6145" width="9" style="3"/>
    <col min="6146" max="6146" width="5.7109375" style="3" customWidth="1"/>
    <col min="6147" max="6147" width="35.85546875" style="3" customWidth="1"/>
    <col min="6148" max="6148" width="6.42578125" style="3" customWidth="1"/>
    <col min="6149" max="6401" width="9" style="3"/>
    <col min="6402" max="6402" width="5.7109375" style="3" customWidth="1"/>
    <col min="6403" max="6403" width="35.85546875" style="3" customWidth="1"/>
    <col min="6404" max="6404" width="6.42578125" style="3" customWidth="1"/>
    <col min="6405" max="6657" width="9" style="3"/>
    <col min="6658" max="6658" width="5.7109375" style="3" customWidth="1"/>
    <col min="6659" max="6659" width="35.85546875" style="3" customWidth="1"/>
    <col min="6660" max="6660" width="6.42578125" style="3" customWidth="1"/>
    <col min="6661" max="6913" width="9" style="3"/>
    <col min="6914" max="6914" width="5.7109375" style="3" customWidth="1"/>
    <col min="6915" max="6915" width="35.85546875" style="3" customWidth="1"/>
    <col min="6916" max="6916" width="6.42578125" style="3" customWidth="1"/>
    <col min="6917" max="7169" width="9" style="3"/>
    <col min="7170" max="7170" width="5.7109375" style="3" customWidth="1"/>
    <col min="7171" max="7171" width="35.85546875" style="3" customWidth="1"/>
    <col min="7172" max="7172" width="6.42578125" style="3" customWidth="1"/>
    <col min="7173" max="7425" width="9" style="3"/>
    <col min="7426" max="7426" width="5.7109375" style="3" customWidth="1"/>
    <col min="7427" max="7427" width="35.85546875" style="3" customWidth="1"/>
    <col min="7428" max="7428" width="6.42578125" style="3" customWidth="1"/>
    <col min="7429" max="7681" width="9" style="3"/>
    <col min="7682" max="7682" width="5.7109375" style="3" customWidth="1"/>
    <col min="7683" max="7683" width="35.85546875" style="3" customWidth="1"/>
    <col min="7684" max="7684" width="6.42578125" style="3" customWidth="1"/>
    <col min="7685" max="7937" width="9" style="3"/>
    <col min="7938" max="7938" width="5.7109375" style="3" customWidth="1"/>
    <col min="7939" max="7939" width="35.85546875" style="3" customWidth="1"/>
    <col min="7940" max="7940" width="6.42578125" style="3" customWidth="1"/>
    <col min="7941" max="8193" width="9" style="3"/>
    <col min="8194" max="8194" width="5.7109375" style="3" customWidth="1"/>
    <col min="8195" max="8195" width="35.85546875" style="3" customWidth="1"/>
    <col min="8196" max="8196" width="6.42578125" style="3" customWidth="1"/>
    <col min="8197" max="8449" width="9" style="3"/>
    <col min="8450" max="8450" width="5.7109375" style="3" customWidth="1"/>
    <col min="8451" max="8451" width="35.85546875" style="3" customWidth="1"/>
    <col min="8452" max="8452" width="6.42578125" style="3" customWidth="1"/>
    <col min="8453" max="8705" width="9" style="3"/>
    <col min="8706" max="8706" width="5.7109375" style="3" customWidth="1"/>
    <col min="8707" max="8707" width="35.85546875" style="3" customWidth="1"/>
    <col min="8708" max="8708" width="6.42578125" style="3" customWidth="1"/>
    <col min="8709" max="8961" width="9" style="3"/>
    <col min="8962" max="8962" width="5.7109375" style="3" customWidth="1"/>
    <col min="8963" max="8963" width="35.85546875" style="3" customWidth="1"/>
    <col min="8964" max="8964" width="6.42578125" style="3" customWidth="1"/>
    <col min="8965" max="9217" width="9" style="3"/>
    <col min="9218" max="9218" width="5.7109375" style="3" customWidth="1"/>
    <col min="9219" max="9219" width="35.85546875" style="3" customWidth="1"/>
    <col min="9220" max="9220" width="6.42578125" style="3" customWidth="1"/>
    <col min="9221" max="9473" width="9" style="3"/>
    <col min="9474" max="9474" width="5.7109375" style="3" customWidth="1"/>
    <col min="9475" max="9475" width="35.85546875" style="3" customWidth="1"/>
    <col min="9476" max="9476" width="6.42578125" style="3" customWidth="1"/>
    <col min="9477" max="9729" width="9" style="3"/>
    <col min="9730" max="9730" width="5.7109375" style="3" customWidth="1"/>
    <col min="9731" max="9731" width="35.85546875" style="3" customWidth="1"/>
    <col min="9732" max="9732" width="6.42578125" style="3" customWidth="1"/>
    <col min="9733" max="9985" width="9" style="3"/>
    <col min="9986" max="9986" width="5.7109375" style="3" customWidth="1"/>
    <col min="9987" max="9987" width="35.85546875" style="3" customWidth="1"/>
    <col min="9988" max="9988" width="6.42578125" style="3" customWidth="1"/>
    <col min="9989" max="10241" width="9" style="3"/>
    <col min="10242" max="10242" width="5.7109375" style="3" customWidth="1"/>
    <col min="10243" max="10243" width="35.85546875" style="3" customWidth="1"/>
    <col min="10244" max="10244" width="6.42578125" style="3" customWidth="1"/>
    <col min="10245" max="10497" width="9" style="3"/>
    <col min="10498" max="10498" width="5.7109375" style="3" customWidth="1"/>
    <col min="10499" max="10499" width="35.85546875" style="3" customWidth="1"/>
    <col min="10500" max="10500" width="6.42578125" style="3" customWidth="1"/>
    <col min="10501" max="10753" width="9" style="3"/>
    <col min="10754" max="10754" width="5.7109375" style="3" customWidth="1"/>
    <col min="10755" max="10755" width="35.85546875" style="3" customWidth="1"/>
    <col min="10756" max="10756" width="6.42578125" style="3" customWidth="1"/>
    <col min="10757" max="11009" width="9" style="3"/>
    <col min="11010" max="11010" width="5.7109375" style="3" customWidth="1"/>
    <col min="11011" max="11011" width="35.85546875" style="3" customWidth="1"/>
    <col min="11012" max="11012" width="6.42578125" style="3" customWidth="1"/>
    <col min="11013" max="11265" width="9" style="3"/>
    <col min="11266" max="11266" width="5.7109375" style="3" customWidth="1"/>
    <col min="11267" max="11267" width="35.85546875" style="3" customWidth="1"/>
    <col min="11268" max="11268" width="6.42578125" style="3" customWidth="1"/>
    <col min="11269" max="11521" width="9" style="3"/>
    <col min="11522" max="11522" width="5.7109375" style="3" customWidth="1"/>
    <col min="11523" max="11523" width="35.85546875" style="3" customWidth="1"/>
    <col min="11524" max="11524" width="6.42578125" style="3" customWidth="1"/>
    <col min="11525" max="11777" width="9" style="3"/>
    <col min="11778" max="11778" width="5.7109375" style="3" customWidth="1"/>
    <col min="11779" max="11779" width="35.85546875" style="3" customWidth="1"/>
    <col min="11780" max="11780" width="6.42578125" style="3" customWidth="1"/>
    <col min="11781" max="12033" width="9" style="3"/>
    <col min="12034" max="12034" width="5.7109375" style="3" customWidth="1"/>
    <col min="12035" max="12035" width="35.85546875" style="3" customWidth="1"/>
    <col min="12036" max="12036" width="6.42578125" style="3" customWidth="1"/>
    <col min="12037" max="12289" width="9" style="3"/>
    <col min="12290" max="12290" width="5.7109375" style="3" customWidth="1"/>
    <col min="12291" max="12291" width="35.85546875" style="3" customWidth="1"/>
    <col min="12292" max="12292" width="6.42578125" style="3" customWidth="1"/>
    <col min="12293" max="12545" width="9" style="3"/>
    <col min="12546" max="12546" width="5.7109375" style="3" customWidth="1"/>
    <col min="12547" max="12547" width="35.85546875" style="3" customWidth="1"/>
    <col min="12548" max="12548" width="6.42578125" style="3" customWidth="1"/>
    <col min="12549" max="12801" width="9" style="3"/>
    <col min="12802" max="12802" width="5.7109375" style="3" customWidth="1"/>
    <col min="12803" max="12803" width="35.85546875" style="3" customWidth="1"/>
    <col min="12804" max="12804" width="6.42578125" style="3" customWidth="1"/>
    <col min="12805" max="13057" width="9" style="3"/>
    <col min="13058" max="13058" width="5.7109375" style="3" customWidth="1"/>
    <col min="13059" max="13059" width="35.85546875" style="3" customWidth="1"/>
    <col min="13060" max="13060" width="6.42578125" style="3" customWidth="1"/>
    <col min="13061" max="13313" width="9" style="3"/>
    <col min="13314" max="13314" width="5.7109375" style="3" customWidth="1"/>
    <col min="13315" max="13315" width="35.85546875" style="3" customWidth="1"/>
    <col min="13316" max="13316" width="6.42578125" style="3" customWidth="1"/>
    <col min="13317" max="13569" width="9" style="3"/>
    <col min="13570" max="13570" width="5.7109375" style="3" customWidth="1"/>
    <col min="13571" max="13571" width="35.85546875" style="3" customWidth="1"/>
    <col min="13572" max="13572" width="6.42578125" style="3" customWidth="1"/>
    <col min="13573" max="13825" width="9" style="3"/>
    <col min="13826" max="13826" width="5.7109375" style="3" customWidth="1"/>
    <col min="13827" max="13827" width="35.85546875" style="3" customWidth="1"/>
    <col min="13828" max="13828" width="6.42578125" style="3" customWidth="1"/>
    <col min="13829" max="14081" width="9" style="3"/>
    <col min="14082" max="14082" width="5.7109375" style="3" customWidth="1"/>
    <col min="14083" max="14083" width="35.85546875" style="3" customWidth="1"/>
    <col min="14084" max="14084" width="6.42578125" style="3" customWidth="1"/>
    <col min="14085" max="14337" width="9" style="3"/>
    <col min="14338" max="14338" width="5.7109375" style="3" customWidth="1"/>
    <col min="14339" max="14339" width="35.85546875" style="3" customWidth="1"/>
    <col min="14340" max="14340" width="6.42578125" style="3" customWidth="1"/>
    <col min="14341" max="14593" width="9" style="3"/>
    <col min="14594" max="14594" width="5.7109375" style="3" customWidth="1"/>
    <col min="14595" max="14595" width="35.85546875" style="3" customWidth="1"/>
    <col min="14596" max="14596" width="6.42578125" style="3" customWidth="1"/>
    <col min="14597" max="14849" width="9" style="3"/>
    <col min="14850" max="14850" width="5.7109375" style="3" customWidth="1"/>
    <col min="14851" max="14851" width="35.85546875" style="3" customWidth="1"/>
    <col min="14852" max="14852" width="6.42578125" style="3" customWidth="1"/>
    <col min="14853" max="15105" width="9" style="3"/>
    <col min="15106" max="15106" width="5.7109375" style="3" customWidth="1"/>
    <col min="15107" max="15107" width="35.85546875" style="3" customWidth="1"/>
    <col min="15108" max="15108" width="6.42578125" style="3" customWidth="1"/>
    <col min="15109" max="15361" width="9" style="3"/>
    <col min="15362" max="15362" width="5.7109375" style="3" customWidth="1"/>
    <col min="15363" max="15363" width="35.85546875" style="3" customWidth="1"/>
    <col min="15364" max="15364" width="6.42578125" style="3" customWidth="1"/>
    <col min="15365" max="15617" width="9" style="3"/>
    <col min="15618" max="15618" width="5.7109375" style="3" customWidth="1"/>
    <col min="15619" max="15619" width="35.85546875" style="3" customWidth="1"/>
    <col min="15620" max="15620" width="6.42578125" style="3" customWidth="1"/>
    <col min="15621" max="15873" width="9" style="3"/>
    <col min="15874" max="15874" width="5.7109375" style="3" customWidth="1"/>
    <col min="15875" max="15875" width="35.85546875" style="3" customWidth="1"/>
    <col min="15876" max="15876" width="6.42578125" style="3" customWidth="1"/>
    <col min="15877" max="16129" width="9" style="3"/>
    <col min="16130" max="16130" width="5.7109375" style="3" customWidth="1"/>
    <col min="16131" max="16131" width="35.85546875" style="3" customWidth="1"/>
    <col min="16132" max="16132" width="6.42578125" style="3" customWidth="1"/>
    <col min="16133" max="16384" width="9" style="3"/>
  </cols>
  <sheetData>
    <row r="1" spans="1:29" ht="26.25" x14ac:dyDescent="0.25">
      <c r="A1" s="1"/>
      <c r="B1" s="1"/>
      <c r="C1" s="1"/>
      <c r="D1" s="1"/>
      <c r="E1" s="1"/>
      <c r="F1" s="1"/>
      <c r="G1" s="1"/>
      <c r="H1" s="1"/>
      <c r="I1" s="2"/>
      <c r="J1" s="2"/>
      <c r="P1" s="81"/>
      <c r="Q1" s="81"/>
      <c r="R1" s="81"/>
      <c r="S1" s="81"/>
      <c r="T1" s="81"/>
      <c r="U1" s="81"/>
      <c r="AB1" s="3"/>
    </row>
    <row r="2" spans="1:29" ht="26.25" x14ac:dyDescent="0.25">
      <c r="A2" s="4"/>
      <c r="B2" s="4"/>
      <c r="C2" s="4"/>
      <c r="D2" s="65"/>
      <c r="E2" s="4"/>
      <c r="F2" s="4"/>
      <c r="G2" s="4"/>
      <c r="H2" s="4"/>
      <c r="I2" s="2"/>
      <c r="J2" s="2"/>
      <c r="P2" s="82"/>
      <c r="Q2" s="82"/>
      <c r="R2" s="82"/>
      <c r="S2" s="82"/>
      <c r="T2" s="82"/>
      <c r="U2" s="82"/>
      <c r="AB2" s="3"/>
    </row>
    <row r="3" spans="1:29" ht="26.25" x14ac:dyDescent="0.25">
      <c r="A3" s="83"/>
      <c r="B3" s="83"/>
      <c r="C3" s="83"/>
      <c r="D3" s="83"/>
      <c r="E3" s="83"/>
      <c r="F3" s="83"/>
      <c r="G3" s="83"/>
      <c r="H3" s="83"/>
      <c r="I3" s="2"/>
      <c r="J3" s="2"/>
      <c r="P3" s="81"/>
      <c r="Q3" s="81"/>
      <c r="R3" s="81"/>
      <c r="S3" s="81"/>
      <c r="T3" s="81"/>
      <c r="U3" s="81"/>
      <c r="V3" s="81"/>
      <c r="AB3" s="3"/>
    </row>
    <row r="4" spans="1:29" customFormat="1" ht="12" customHeight="1" x14ac:dyDescent="0.25">
      <c r="A4" s="4"/>
      <c r="B4" s="4"/>
      <c r="C4" s="4"/>
      <c r="D4" s="65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5"/>
    </row>
    <row r="5" spans="1:29" customFormat="1" ht="29.25" customHeight="1" x14ac:dyDescent="0.25">
      <c r="A5" s="84"/>
      <c r="B5" s="84"/>
      <c r="C5" s="84"/>
      <c r="D5" s="66"/>
      <c r="E5" s="4"/>
      <c r="F5" s="4"/>
      <c r="G5" s="4"/>
      <c r="H5" s="3"/>
      <c r="I5" s="3"/>
      <c r="J5" s="3"/>
      <c r="K5" s="3"/>
      <c r="M5" s="6"/>
      <c r="N5" s="7"/>
      <c r="O5" s="3"/>
      <c r="P5" s="82" t="s">
        <v>280</v>
      </c>
      <c r="Q5" s="82"/>
      <c r="R5" s="82"/>
    </row>
    <row r="6" spans="1:29" ht="12.75" customHeight="1" thickBot="1" x14ac:dyDescent="0.3"/>
    <row r="7" spans="1:29" s="9" customFormat="1" ht="47.25" customHeight="1" thickBot="1" x14ac:dyDescent="0.35">
      <c r="E7" s="70" t="s">
        <v>0</v>
      </c>
      <c r="F7" s="71"/>
      <c r="G7" s="71"/>
      <c r="H7" s="71"/>
      <c r="I7" s="71"/>
      <c r="J7" s="71"/>
      <c r="K7" s="71"/>
      <c r="L7" s="71"/>
      <c r="M7" s="71"/>
      <c r="N7" s="72"/>
      <c r="Q7" s="70" t="s">
        <v>1</v>
      </c>
      <c r="R7" s="71"/>
      <c r="S7" s="71"/>
      <c r="T7" s="71"/>
      <c r="U7" s="71"/>
      <c r="V7" s="72"/>
    </row>
    <row r="8" spans="1:29" s="10" customFormat="1" ht="36" customHeight="1" thickBot="1" x14ac:dyDescent="0.3">
      <c r="A8" s="73" t="s">
        <v>2</v>
      </c>
      <c r="B8" s="75" t="s">
        <v>3</v>
      </c>
      <c r="C8" s="75" t="s">
        <v>4</v>
      </c>
      <c r="D8" s="68"/>
      <c r="E8" s="77" t="s">
        <v>5</v>
      </c>
      <c r="F8" s="78"/>
      <c r="G8" s="77" t="s">
        <v>6</v>
      </c>
      <c r="H8" s="78"/>
      <c r="I8" s="77" t="s">
        <v>7</v>
      </c>
      <c r="J8" s="78"/>
      <c r="K8" s="77" t="s">
        <v>8</v>
      </c>
      <c r="L8" s="78"/>
      <c r="M8" s="77" t="s">
        <v>9</v>
      </c>
      <c r="N8" s="78"/>
      <c r="O8" s="79" t="s">
        <v>10</v>
      </c>
      <c r="P8" s="80"/>
      <c r="Q8" s="77" t="s">
        <v>11</v>
      </c>
      <c r="R8" s="78"/>
      <c r="S8" s="77" t="s">
        <v>12</v>
      </c>
      <c r="T8" s="78"/>
      <c r="U8" s="77" t="s">
        <v>13</v>
      </c>
      <c r="V8" s="78"/>
      <c r="AB8" s="11"/>
    </row>
    <row r="9" spans="1:29" s="10" customFormat="1" ht="38.25" customHeight="1" thickBot="1" x14ac:dyDescent="0.3">
      <c r="A9" s="74"/>
      <c r="B9" s="76"/>
      <c r="C9" s="76"/>
      <c r="D9" s="64"/>
      <c r="E9" s="12" t="s">
        <v>14</v>
      </c>
      <c r="F9" s="12" t="s">
        <v>15</v>
      </c>
      <c r="G9" s="13" t="s">
        <v>14</v>
      </c>
      <c r="H9" s="13" t="s">
        <v>15</v>
      </c>
      <c r="I9" s="13" t="s">
        <v>14</v>
      </c>
      <c r="J9" s="13" t="s">
        <v>15</v>
      </c>
      <c r="K9" s="13" t="s">
        <v>14</v>
      </c>
      <c r="L9" s="13" t="s">
        <v>15</v>
      </c>
      <c r="M9" s="13" t="s">
        <v>14</v>
      </c>
      <c r="N9" s="13" t="s">
        <v>15</v>
      </c>
      <c r="O9" s="14" t="s">
        <v>14</v>
      </c>
      <c r="P9" s="14" t="s">
        <v>15</v>
      </c>
      <c r="Q9" s="13" t="s">
        <v>14</v>
      </c>
      <c r="R9" s="13" t="s">
        <v>15</v>
      </c>
      <c r="S9" s="13" t="s">
        <v>14</v>
      </c>
      <c r="T9" s="13" t="s">
        <v>15</v>
      </c>
      <c r="U9" s="13" t="s">
        <v>14</v>
      </c>
      <c r="V9" s="13" t="s">
        <v>15</v>
      </c>
      <c r="AB9" s="11"/>
    </row>
    <row r="10" spans="1:29" s="20" customFormat="1" ht="20.100000000000001" customHeight="1" thickBot="1" x14ac:dyDescent="0.3">
      <c r="A10" s="15" t="s">
        <v>16</v>
      </c>
      <c r="B10" s="15" t="s">
        <v>17</v>
      </c>
      <c r="C10" s="16" t="s">
        <v>18</v>
      </c>
      <c r="D10" s="16"/>
      <c r="E10" s="17" t="s">
        <v>19</v>
      </c>
      <c r="F10" s="17" t="s">
        <v>20</v>
      </c>
      <c r="G10" s="18" t="s">
        <v>21</v>
      </c>
      <c r="H10" s="18" t="s">
        <v>22</v>
      </c>
      <c r="I10" s="18" t="s">
        <v>23</v>
      </c>
      <c r="J10" s="18" t="s">
        <v>24</v>
      </c>
      <c r="K10" s="18" t="s">
        <v>25</v>
      </c>
      <c r="L10" s="18" t="s">
        <v>26</v>
      </c>
      <c r="M10" s="18" t="s">
        <v>27</v>
      </c>
      <c r="N10" s="18" t="s">
        <v>28</v>
      </c>
      <c r="O10" s="18" t="s">
        <v>29</v>
      </c>
      <c r="P10" s="18" t="s">
        <v>30</v>
      </c>
      <c r="Q10" s="18" t="s">
        <v>31</v>
      </c>
      <c r="R10" s="18" t="s">
        <v>32</v>
      </c>
      <c r="S10" s="18" t="s">
        <v>33</v>
      </c>
      <c r="T10" s="18" t="s">
        <v>34</v>
      </c>
      <c r="U10" s="18" t="s">
        <v>35</v>
      </c>
      <c r="V10" s="18" t="s">
        <v>35</v>
      </c>
      <c r="W10" s="19"/>
      <c r="X10" s="19"/>
      <c r="Y10" s="19"/>
      <c r="Z10" s="19"/>
      <c r="AA10" s="19"/>
      <c r="AB10" s="19"/>
      <c r="AC10" s="19"/>
    </row>
    <row r="11" spans="1:29" ht="20.100000000000001" customHeight="1" thickBot="1" x14ac:dyDescent="0.3">
      <c r="A11" s="21">
        <f>_xlfn.AGGREGATE(3,5,$B$11:B11)</f>
        <v>1</v>
      </c>
      <c r="B11" s="22" t="s">
        <v>36</v>
      </c>
      <c r="C11" s="23">
        <v>1</v>
      </c>
      <c r="D11" s="23" t="s">
        <v>280</v>
      </c>
      <c r="E11" s="24">
        <v>19</v>
      </c>
      <c r="F11" s="25">
        <f>E11/80</f>
        <v>0.23749999999999999</v>
      </c>
      <c r="G11" s="24">
        <v>24.5</v>
      </c>
      <c r="H11" s="25">
        <f>G11/60</f>
        <v>0.40833333333333333</v>
      </c>
      <c r="I11" s="24">
        <v>34</v>
      </c>
      <c r="J11" s="25">
        <f>I11/40</f>
        <v>0.85</v>
      </c>
      <c r="K11" s="24">
        <v>24.5</v>
      </c>
      <c r="L11" s="25">
        <f>K11/60</f>
        <v>0.40833333333333333</v>
      </c>
      <c r="M11" s="24">
        <v>23.5</v>
      </c>
      <c r="N11" s="24">
        <f>M11/40</f>
        <v>0.58750000000000002</v>
      </c>
      <c r="O11" s="24">
        <v>125.5</v>
      </c>
      <c r="P11" s="25">
        <f>O11/280</f>
        <v>0.44821428571428573</v>
      </c>
      <c r="Q11" s="24">
        <v>13</v>
      </c>
      <c r="R11" s="25">
        <f>Q11/20</f>
        <v>0.65</v>
      </c>
      <c r="S11" s="24">
        <v>8.5</v>
      </c>
      <c r="T11" s="25">
        <f>S11/20</f>
        <v>0.42499999999999999</v>
      </c>
      <c r="U11" s="24">
        <v>27.5</v>
      </c>
      <c r="V11" s="25">
        <f>U11/40</f>
        <v>0.6875</v>
      </c>
    </row>
    <row r="12" spans="1:29" ht="20.100000000000001" customHeight="1" thickBot="1" x14ac:dyDescent="0.3">
      <c r="A12" s="21">
        <f>_xlfn.AGGREGATE(3,5,$B$11:B12)</f>
        <v>2</v>
      </c>
      <c r="B12" s="22" t="s">
        <v>37</v>
      </c>
      <c r="C12" s="26">
        <v>1</v>
      </c>
      <c r="D12" s="23" t="s">
        <v>280</v>
      </c>
      <c r="E12" s="24">
        <v>34.5</v>
      </c>
      <c r="F12" s="25">
        <f t="shared" ref="F12:F75" si="0">E12/80</f>
        <v>0.43125000000000002</v>
      </c>
      <c r="G12" s="24">
        <v>25</v>
      </c>
      <c r="H12" s="25">
        <f t="shared" ref="H12:H75" si="1">G12/60</f>
        <v>0.41666666666666669</v>
      </c>
      <c r="I12" s="24">
        <v>27.5</v>
      </c>
      <c r="J12" s="25">
        <f t="shared" ref="J12:J75" si="2">I12/40</f>
        <v>0.6875</v>
      </c>
      <c r="K12" s="24">
        <v>18.5</v>
      </c>
      <c r="L12" s="25">
        <f t="shared" ref="L12:L75" si="3">K12/60</f>
        <v>0.30833333333333335</v>
      </c>
      <c r="M12" s="24">
        <v>21</v>
      </c>
      <c r="N12" s="24">
        <f t="shared" ref="N12:N75" si="4">M12/40</f>
        <v>0.52500000000000002</v>
      </c>
      <c r="O12" s="24">
        <v>126.5</v>
      </c>
      <c r="P12" s="25">
        <f t="shared" ref="P12:P75" si="5">O12/280</f>
        <v>0.45178571428571429</v>
      </c>
      <c r="Q12" s="24">
        <v>10</v>
      </c>
      <c r="R12" s="25">
        <f t="shared" ref="R12:R75" si="6">Q12/20</f>
        <v>0.5</v>
      </c>
      <c r="S12" s="24">
        <v>4.5</v>
      </c>
      <c r="T12" s="25">
        <f t="shared" ref="T12:T75" si="7">S12/20</f>
        <v>0.22500000000000001</v>
      </c>
      <c r="U12" s="24">
        <v>28.5</v>
      </c>
      <c r="V12" s="25">
        <f t="shared" ref="V12:V75" si="8">U12/40</f>
        <v>0.71250000000000002</v>
      </c>
    </row>
    <row r="13" spans="1:29" ht="20.100000000000001" customHeight="1" thickBot="1" x14ac:dyDescent="0.3">
      <c r="A13" s="21">
        <f>_xlfn.AGGREGATE(3,5,$B$11:B13)</f>
        <v>3</v>
      </c>
      <c r="B13" s="22" t="s">
        <v>38</v>
      </c>
      <c r="C13" s="23">
        <v>1</v>
      </c>
      <c r="D13" s="23" t="s">
        <v>280</v>
      </c>
      <c r="E13" s="24">
        <v>11</v>
      </c>
      <c r="F13" s="25">
        <f t="shared" si="0"/>
        <v>0.13750000000000001</v>
      </c>
      <c r="G13" s="24">
        <v>13.5</v>
      </c>
      <c r="H13" s="25">
        <f t="shared" si="1"/>
        <v>0.22500000000000001</v>
      </c>
      <c r="I13" s="24">
        <v>27</v>
      </c>
      <c r="J13" s="25">
        <f t="shared" si="2"/>
        <v>0.67500000000000004</v>
      </c>
      <c r="K13" s="24">
        <v>15</v>
      </c>
      <c r="L13" s="25">
        <f t="shared" si="3"/>
        <v>0.25</v>
      </c>
      <c r="M13" s="24">
        <v>21</v>
      </c>
      <c r="N13" s="24">
        <f t="shared" si="4"/>
        <v>0.52500000000000002</v>
      </c>
      <c r="O13" s="24">
        <v>87.5</v>
      </c>
      <c r="P13" s="25">
        <f t="shared" si="5"/>
        <v>0.3125</v>
      </c>
      <c r="Q13" s="24">
        <v>10</v>
      </c>
      <c r="R13" s="25">
        <f t="shared" si="6"/>
        <v>0.5</v>
      </c>
      <c r="S13" s="24">
        <v>5</v>
      </c>
      <c r="T13" s="25">
        <f t="shared" si="7"/>
        <v>0.25</v>
      </c>
      <c r="U13" s="24">
        <v>21.5</v>
      </c>
      <c r="V13" s="25">
        <f t="shared" si="8"/>
        <v>0.53749999999999998</v>
      </c>
    </row>
    <row r="14" spans="1:29" ht="20.100000000000001" customHeight="1" thickBot="1" x14ac:dyDescent="0.3">
      <c r="A14" s="21">
        <f>_xlfn.AGGREGATE(3,5,$B$11:B14)</f>
        <v>4</v>
      </c>
      <c r="B14" s="22" t="s">
        <v>39</v>
      </c>
      <c r="C14" s="26">
        <v>1</v>
      </c>
      <c r="D14" s="23" t="s">
        <v>280</v>
      </c>
      <c r="E14" s="24">
        <v>40</v>
      </c>
      <c r="F14" s="25">
        <f t="shared" si="0"/>
        <v>0.5</v>
      </c>
      <c r="G14" s="24">
        <v>20</v>
      </c>
      <c r="H14" s="25">
        <f t="shared" si="1"/>
        <v>0.33333333333333331</v>
      </c>
      <c r="I14" s="24">
        <v>34</v>
      </c>
      <c r="J14" s="25">
        <f t="shared" si="2"/>
        <v>0.85</v>
      </c>
      <c r="K14" s="24">
        <v>35</v>
      </c>
      <c r="L14" s="25">
        <f t="shared" si="3"/>
        <v>0.58333333333333337</v>
      </c>
      <c r="M14" s="24">
        <v>26</v>
      </c>
      <c r="N14" s="24">
        <f t="shared" si="4"/>
        <v>0.65</v>
      </c>
      <c r="O14" s="24">
        <v>155</v>
      </c>
      <c r="P14" s="25">
        <f t="shared" si="5"/>
        <v>0.5535714285714286</v>
      </c>
      <c r="Q14" s="24">
        <v>11</v>
      </c>
      <c r="R14" s="25">
        <f t="shared" si="6"/>
        <v>0.55000000000000004</v>
      </c>
      <c r="S14" s="24">
        <v>7.5</v>
      </c>
      <c r="T14" s="25">
        <f t="shared" si="7"/>
        <v>0.375</v>
      </c>
      <c r="U14" s="24">
        <v>25.5</v>
      </c>
      <c r="V14" s="25">
        <f t="shared" si="8"/>
        <v>0.63749999999999996</v>
      </c>
    </row>
    <row r="15" spans="1:29" ht="20.100000000000001" customHeight="1" thickBot="1" x14ac:dyDescent="0.3">
      <c r="A15" s="21">
        <f>_xlfn.AGGREGATE(3,5,$B$11:B15)</f>
        <v>5</v>
      </c>
      <c r="B15" s="22" t="s">
        <v>40</v>
      </c>
      <c r="C15" s="23">
        <v>1</v>
      </c>
      <c r="D15" s="23" t="s">
        <v>280</v>
      </c>
      <c r="E15" s="24">
        <v>40</v>
      </c>
      <c r="F15" s="25">
        <f t="shared" si="0"/>
        <v>0.5</v>
      </c>
      <c r="G15" s="24">
        <v>24.5</v>
      </c>
      <c r="H15" s="25">
        <f t="shared" si="1"/>
        <v>0.40833333333333333</v>
      </c>
      <c r="I15" s="24">
        <v>32.5</v>
      </c>
      <c r="J15" s="25">
        <f t="shared" si="2"/>
        <v>0.8125</v>
      </c>
      <c r="K15" s="24">
        <v>33.5</v>
      </c>
      <c r="L15" s="25">
        <f t="shared" si="3"/>
        <v>0.55833333333333335</v>
      </c>
      <c r="M15" s="24">
        <v>22.5</v>
      </c>
      <c r="N15" s="24">
        <f t="shared" si="4"/>
        <v>0.5625</v>
      </c>
      <c r="O15" s="24">
        <v>153</v>
      </c>
      <c r="P15" s="25">
        <f t="shared" si="5"/>
        <v>0.54642857142857137</v>
      </c>
      <c r="Q15" s="24">
        <v>10</v>
      </c>
      <c r="R15" s="25">
        <f t="shared" si="6"/>
        <v>0.5</v>
      </c>
      <c r="S15" s="24">
        <v>7</v>
      </c>
      <c r="T15" s="25">
        <f t="shared" si="7"/>
        <v>0.35</v>
      </c>
      <c r="U15" s="24">
        <v>22</v>
      </c>
      <c r="V15" s="25">
        <f t="shared" si="8"/>
        <v>0.55000000000000004</v>
      </c>
    </row>
    <row r="16" spans="1:29" ht="20.100000000000001" customHeight="1" thickBot="1" x14ac:dyDescent="0.3">
      <c r="A16" s="21">
        <f>_xlfn.AGGREGATE(3,5,$B$11:B16)</f>
        <v>6</v>
      </c>
      <c r="B16" s="22" t="s">
        <v>41</v>
      </c>
      <c r="C16" s="26">
        <v>1</v>
      </c>
      <c r="D16" s="23" t="s">
        <v>280</v>
      </c>
      <c r="E16" s="24">
        <v>19.5</v>
      </c>
      <c r="F16" s="25">
        <f t="shared" si="0"/>
        <v>0.24374999999999999</v>
      </c>
      <c r="G16" s="24">
        <v>21.5</v>
      </c>
      <c r="H16" s="25">
        <f t="shared" si="1"/>
        <v>0.35833333333333334</v>
      </c>
      <c r="I16" s="24">
        <v>31</v>
      </c>
      <c r="J16" s="25">
        <f t="shared" si="2"/>
        <v>0.77500000000000002</v>
      </c>
      <c r="K16" s="24">
        <v>32</v>
      </c>
      <c r="L16" s="25">
        <f t="shared" si="3"/>
        <v>0.53333333333333333</v>
      </c>
      <c r="M16" s="24">
        <v>22</v>
      </c>
      <c r="N16" s="24">
        <f t="shared" si="4"/>
        <v>0.55000000000000004</v>
      </c>
      <c r="O16" s="24">
        <v>126</v>
      </c>
      <c r="P16" s="25">
        <f t="shared" si="5"/>
        <v>0.45</v>
      </c>
      <c r="Q16" s="24">
        <v>11</v>
      </c>
      <c r="R16" s="25">
        <f t="shared" si="6"/>
        <v>0.55000000000000004</v>
      </c>
      <c r="S16" s="24">
        <v>5</v>
      </c>
      <c r="T16" s="25">
        <f t="shared" si="7"/>
        <v>0.25</v>
      </c>
      <c r="U16" s="24">
        <v>23</v>
      </c>
      <c r="V16" s="25">
        <f t="shared" si="8"/>
        <v>0.57499999999999996</v>
      </c>
    </row>
    <row r="17" spans="1:22" ht="20.100000000000001" customHeight="1" thickBot="1" x14ac:dyDescent="0.3">
      <c r="A17" s="21">
        <f>_xlfn.AGGREGATE(3,5,$B$11:B17)</f>
        <v>7</v>
      </c>
      <c r="B17" s="22" t="s">
        <v>42</v>
      </c>
      <c r="C17" s="23">
        <v>1</v>
      </c>
      <c r="D17" s="23" t="s">
        <v>280</v>
      </c>
      <c r="E17" s="24">
        <v>14.5</v>
      </c>
      <c r="F17" s="25">
        <f t="shared" si="0"/>
        <v>0.18124999999999999</v>
      </c>
      <c r="G17" s="24">
        <v>16.5</v>
      </c>
      <c r="H17" s="25">
        <f t="shared" si="1"/>
        <v>0.27500000000000002</v>
      </c>
      <c r="I17" s="24">
        <v>30.5</v>
      </c>
      <c r="J17" s="25">
        <f t="shared" si="2"/>
        <v>0.76249999999999996</v>
      </c>
      <c r="K17" s="24">
        <v>31.5</v>
      </c>
      <c r="L17" s="25">
        <f t="shared" si="3"/>
        <v>0.52500000000000002</v>
      </c>
      <c r="M17" s="24">
        <v>21.5</v>
      </c>
      <c r="N17" s="24">
        <f t="shared" si="4"/>
        <v>0.53749999999999998</v>
      </c>
      <c r="O17" s="24">
        <v>114.5</v>
      </c>
      <c r="P17" s="25">
        <f t="shared" si="5"/>
        <v>0.40892857142857142</v>
      </c>
      <c r="Q17" s="24">
        <v>10</v>
      </c>
      <c r="R17" s="25">
        <f t="shared" si="6"/>
        <v>0.5</v>
      </c>
      <c r="S17" s="24">
        <v>5</v>
      </c>
      <c r="T17" s="25">
        <f t="shared" si="7"/>
        <v>0.25</v>
      </c>
      <c r="U17" s="24">
        <v>22.5</v>
      </c>
      <c r="V17" s="25">
        <f t="shared" si="8"/>
        <v>0.5625</v>
      </c>
    </row>
    <row r="18" spans="1:22" ht="20.100000000000001" customHeight="1" thickBot="1" x14ac:dyDescent="0.3">
      <c r="A18" s="21">
        <f>_xlfn.AGGREGATE(3,5,$B$11:B18)</f>
        <v>8</v>
      </c>
      <c r="B18" s="22" t="s">
        <v>43</v>
      </c>
      <c r="C18" s="26">
        <v>1</v>
      </c>
      <c r="D18" s="23" t="s">
        <v>280</v>
      </c>
      <c r="E18" s="24">
        <v>7</v>
      </c>
      <c r="F18" s="25">
        <f t="shared" si="0"/>
        <v>8.7499999999999994E-2</v>
      </c>
      <c r="G18" s="24">
        <v>16</v>
      </c>
      <c r="H18" s="25">
        <f t="shared" si="1"/>
        <v>0.26666666666666666</v>
      </c>
      <c r="I18" s="24">
        <v>24.5</v>
      </c>
      <c r="J18" s="25">
        <f t="shared" si="2"/>
        <v>0.61250000000000004</v>
      </c>
      <c r="K18" s="24">
        <v>15</v>
      </c>
      <c r="L18" s="25">
        <f t="shared" si="3"/>
        <v>0.25</v>
      </c>
      <c r="M18" s="24">
        <v>20</v>
      </c>
      <c r="N18" s="24">
        <f t="shared" si="4"/>
        <v>0.5</v>
      </c>
      <c r="O18" s="24">
        <v>82.5</v>
      </c>
      <c r="P18" s="25">
        <f t="shared" si="5"/>
        <v>0.29464285714285715</v>
      </c>
      <c r="Q18" s="24">
        <v>11</v>
      </c>
      <c r="R18" s="25">
        <f t="shared" si="6"/>
        <v>0.55000000000000004</v>
      </c>
      <c r="S18" s="24">
        <v>4</v>
      </c>
      <c r="T18" s="25">
        <f t="shared" si="7"/>
        <v>0.2</v>
      </c>
      <c r="U18" s="24">
        <v>23</v>
      </c>
      <c r="V18" s="25">
        <f t="shared" si="8"/>
        <v>0.57499999999999996</v>
      </c>
    </row>
    <row r="19" spans="1:22" ht="20.100000000000001" customHeight="1" thickBot="1" x14ac:dyDescent="0.3">
      <c r="A19" s="21">
        <f>_xlfn.AGGREGATE(3,5,$B$11:B19)</f>
        <v>9</v>
      </c>
      <c r="B19" s="22" t="s">
        <v>44</v>
      </c>
      <c r="C19" s="23">
        <v>1</v>
      </c>
      <c r="D19" s="23" t="s">
        <v>280</v>
      </c>
      <c r="E19" s="24">
        <v>67.5</v>
      </c>
      <c r="F19" s="25">
        <f t="shared" si="0"/>
        <v>0.84375</v>
      </c>
      <c r="G19" s="24">
        <v>46</v>
      </c>
      <c r="H19" s="25">
        <f t="shared" si="1"/>
        <v>0.76666666666666672</v>
      </c>
      <c r="I19" s="24">
        <v>39</v>
      </c>
      <c r="J19" s="25">
        <f t="shared" si="2"/>
        <v>0.97499999999999998</v>
      </c>
      <c r="K19" s="24">
        <v>54.5</v>
      </c>
      <c r="L19" s="25">
        <f t="shared" si="3"/>
        <v>0.90833333333333333</v>
      </c>
      <c r="M19" s="24">
        <v>37</v>
      </c>
      <c r="N19" s="24">
        <f t="shared" si="4"/>
        <v>0.92500000000000004</v>
      </c>
      <c r="O19" s="24">
        <v>244</v>
      </c>
      <c r="P19" s="25">
        <f t="shared" si="5"/>
        <v>0.87142857142857144</v>
      </c>
      <c r="Q19" s="24">
        <v>14</v>
      </c>
      <c r="R19" s="25">
        <f t="shared" si="6"/>
        <v>0.7</v>
      </c>
      <c r="S19" s="24">
        <v>10</v>
      </c>
      <c r="T19" s="25">
        <f t="shared" si="7"/>
        <v>0.5</v>
      </c>
      <c r="U19" s="24">
        <v>31.5</v>
      </c>
      <c r="V19" s="25">
        <f t="shared" si="8"/>
        <v>0.78749999999999998</v>
      </c>
    </row>
    <row r="20" spans="1:22" ht="20.100000000000001" customHeight="1" thickBot="1" x14ac:dyDescent="0.3">
      <c r="A20" s="21">
        <f>_xlfn.AGGREGATE(3,5,$B$11:B20)</f>
        <v>10</v>
      </c>
      <c r="B20" s="22" t="s">
        <v>45</v>
      </c>
      <c r="C20" s="26">
        <v>1</v>
      </c>
      <c r="D20" s="23" t="s">
        <v>280</v>
      </c>
      <c r="E20" s="24">
        <v>17.5</v>
      </c>
      <c r="F20" s="25">
        <f t="shared" si="0"/>
        <v>0.21875</v>
      </c>
      <c r="G20" s="24">
        <v>16</v>
      </c>
      <c r="H20" s="25">
        <f t="shared" si="1"/>
        <v>0.26666666666666666</v>
      </c>
      <c r="I20" s="24">
        <v>22.5</v>
      </c>
      <c r="J20" s="25">
        <f t="shared" si="2"/>
        <v>0.5625</v>
      </c>
      <c r="K20" s="24">
        <v>14.5</v>
      </c>
      <c r="L20" s="25">
        <f t="shared" si="3"/>
        <v>0.24166666666666667</v>
      </c>
      <c r="M20" s="24">
        <v>21.5</v>
      </c>
      <c r="N20" s="24">
        <f t="shared" si="4"/>
        <v>0.53749999999999998</v>
      </c>
      <c r="O20" s="24">
        <v>92</v>
      </c>
      <c r="P20" s="25">
        <f t="shared" si="5"/>
        <v>0.32857142857142857</v>
      </c>
      <c r="Q20" s="24">
        <v>12</v>
      </c>
      <c r="R20" s="25">
        <f t="shared" si="6"/>
        <v>0.6</v>
      </c>
      <c r="S20" s="24">
        <v>6.5</v>
      </c>
      <c r="T20" s="25">
        <f t="shared" si="7"/>
        <v>0.32500000000000001</v>
      </c>
      <c r="U20" s="24">
        <v>21</v>
      </c>
      <c r="V20" s="25">
        <f t="shared" si="8"/>
        <v>0.52500000000000002</v>
      </c>
    </row>
    <row r="21" spans="1:22" ht="20.100000000000001" customHeight="1" thickBot="1" x14ac:dyDescent="0.3">
      <c r="A21" s="21">
        <f>_xlfn.AGGREGATE(3,5,$B$11:B21)</f>
        <v>11</v>
      </c>
      <c r="B21" s="22" t="s">
        <v>46</v>
      </c>
      <c r="C21" s="23">
        <v>1</v>
      </c>
      <c r="D21" s="23" t="s">
        <v>280</v>
      </c>
      <c r="E21" s="24">
        <v>21</v>
      </c>
      <c r="F21" s="25">
        <f t="shared" si="0"/>
        <v>0.26250000000000001</v>
      </c>
      <c r="G21" s="24">
        <v>19.5</v>
      </c>
      <c r="H21" s="25">
        <f t="shared" si="1"/>
        <v>0.32500000000000001</v>
      </c>
      <c r="I21" s="24">
        <v>30</v>
      </c>
      <c r="J21" s="25">
        <f t="shared" si="2"/>
        <v>0.75</v>
      </c>
      <c r="K21" s="24">
        <v>15</v>
      </c>
      <c r="L21" s="25">
        <f t="shared" si="3"/>
        <v>0.25</v>
      </c>
      <c r="M21" s="24">
        <v>20.5</v>
      </c>
      <c r="N21" s="24">
        <f t="shared" si="4"/>
        <v>0.51249999999999996</v>
      </c>
      <c r="O21" s="24">
        <v>106</v>
      </c>
      <c r="P21" s="25">
        <f t="shared" si="5"/>
        <v>0.37857142857142856</v>
      </c>
      <c r="Q21" s="24">
        <v>11</v>
      </c>
      <c r="R21" s="25">
        <f t="shared" si="6"/>
        <v>0.55000000000000004</v>
      </c>
      <c r="S21" s="24">
        <v>5.5</v>
      </c>
      <c r="T21" s="25">
        <f t="shared" si="7"/>
        <v>0.27500000000000002</v>
      </c>
      <c r="U21" s="24">
        <v>24.5</v>
      </c>
      <c r="V21" s="25">
        <f t="shared" si="8"/>
        <v>0.61250000000000004</v>
      </c>
    </row>
    <row r="22" spans="1:22" ht="20.100000000000001" customHeight="1" thickBot="1" x14ac:dyDescent="0.3">
      <c r="A22" s="21">
        <f>_xlfn.AGGREGATE(3,5,$B$11:B22)</f>
        <v>12</v>
      </c>
      <c r="B22" s="22" t="s">
        <v>47</v>
      </c>
      <c r="C22" s="26">
        <v>1</v>
      </c>
      <c r="D22" s="23" t="s">
        <v>280</v>
      </c>
      <c r="E22" s="24">
        <v>12</v>
      </c>
      <c r="F22" s="25">
        <f t="shared" si="0"/>
        <v>0.15</v>
      </c>
      <c r="G22" s="24">
        <v>14.5</v>
      </c>
      <c r="H22" s="25">
        <f t="shared" si="1"/>
        <v>0.24166666666666667</v>
      </c>
      <c r="I22" s="24">
        <v>25</v>
      </c>
      <c r="J22" s="25">
        <f t="shared" si="2"/>
        <v>0.625</v>
      </c>
      <c r="K22" s="24">
        <v>10.5</v>
      </c>
      <c r="L22" s="25">
        <f t="shared" si="3"/>
        <v>0.17499999999999999</v>
      </c>
      <c r="M22" s="24">
        <v>17</v>
      </c>
      <c r="N22" s="24">
        <f t="shared" si="4"/>
        <v>0.42499999999999999</v>
      </c>
      <c r="O22" s="24">
        <v>79</v>
      </c>
      <c r="P22" s="25">
        <f t="shared" si="5"/>
        <v>0.28214285714285714</v>
      </c>
      <c r="Q22" s="24">
        <v>10</v>
      </c>
      <c r="R22" s="25">
        <f t="shared" si="6"/>
        <v>0.5</v>
      </c>
      <c r="S22" s="24">
        <v>5.5</v>
      </c>
      <c r="T22" s="25">
        <f t="shared" si="7"/>
        <v>0.27500000000000002</v>
      </c>
      <c r="U22" s="24">
        <v>17.5</v>
      </c>
      <c r="V22" s="25">
        <f t="shared" si="8"/>
        <v>0.4375</v>
      </c>
    </row>
    <row r="23" spans="1:22" ht="20.100000000000001" customHeight="1" thickBot="1" x14ac:dyDescent="0.3">
      <c r="A23" s="21">
        <f>_xlfn.AGGREGATE(3,5,$B$11:B23)</f>
        <v>13</v>
      </c>
      <c r="B23" s="22" t="s">
        <v>48</v>
      </c>
      <c r="C23" s="23">
        <v>1</v>
      </c>
      <c r="D23" s="23" t="s">
        <v>280</v>
      </c>
      <c r="E23" s="24">
        <v>6</v>
      </c>
      <c r="F23" s="25">
        <f t="shared" si="0"/>
        <v>7.4999999999999997E-2</v>
      </c>
      <c r="G23" s="24">
        <v>24</v>
      </c>
      <c r="H23" s="25">
        <f t="shared" si="1"/>
        <v>0.4</v>
      </c>
      <c r="I23" s="24">
        <v>21</v>
      </c>
      <c r="J23" s="25">
        <f t="shared" si="2"/>
        <v>0.52500000000000002</v>
      </c>
      <c r="K23" s="24">
        <v>9</v>
      </c>
      <c r="L23" s="25">
        <f t="shared" si="3"/>
        <v>0.15</v>
      </c>
      <c r="M23" s="24">
        <v>22</v>
      </c>
      <c r="N23" s="24">
        <f t="shared" si="4"/>
        <v>0.55000000000000004</v>
      </c>
      <c r="O23" s="24">
        <v>82</v>
      </c>
      <c r="P23" s="25">
        <f t="shared" si="5"/>
        <v>0.29285714285714287</v>
      </c>
      <c r="Q23" s="24">
        <v>11</v>
      </c>
      <c r="R23" s="25">
        <f t="shared" si="6"/>
        <v>0.55000000000000004</v>
      </c>
      <c r="S23" s="24">
        <v>4.5</v>
      </c>
      <c r="T23" s="25">
        <f t="shared" si="7"/>
        <v>0.22500000000000001</v>
      </c>
      <c r="U23" s="24">
        <v>20</v>
      </c>
      <c r="V23" s="25">
        <f t="shared" si="8"/>
        <v>0.5</v>
      </c>
    </row>
    <row r="24" spans="1:22" ht="20.100000000000001" customHeight="1" thickBot="1" x14ac:dyDescent="0.3">
      <c r="A24" s="21">
        <f>_xlfn.AGGREGATE(3,5,$B$11:B24)</f>
        <v>14</v>
      </c>
      <c r="B24" s="22" t="s">
        <v>49</v>
      </c>
      <c r="C24" s="26">
        <v>1</v>
      </c>
      <c r="D24" s="23" t="s">
        <v>280</v>
      </c>
      <c r="E24" s="24">
        <v>1</v>
      </c>
      <c r="F24" s="25">
        <f t="shared" si="0"/>
        <v>1.2500000000000001E-2</v>
      </c>
      <c r="G24" s="24">
        <v>1.5</v>
      </c>
      <c r="H24" s="25">
        <f t="shared" si="1"/>
        <v>2.5000000000000001E-2</v>
      </c>
      <c r="I24" s="24">
        <v>5</v>
      </c>
      <c r="J24" s="25">
        <f t="shared" si="2"/>
        <v>0.125</v>
      </c>
      <c r="K24" s="24">
        <v>2</v>
      </c>
      <c r="L24" s="25">
        <f t="shared" si="3"/>
        <v>3.3333333333333333E-2</v>
      </c>
      <c r="M24" s="24">
        <v>9.5</v>
      </c>
      <c r="N24" s="24">
        <f t="shared" si="4"/>
        <v>0.23749999999999999</v>
      </c>
      <c r="O24" s="24">
        <v>19</v>
      </c>
      <c r="P24" s="25">
        <f t="shared" si="5"/>
        <v>6.7857142857142852E-2</v>
      </c>
      <c r="Q24" s="24">
        <v>6</v>
      </c>
      <c r="R24" s="25">
        <f t="shared" si="6"/>
        <v>0.3</v>
      </c>
      <c r="S24" s="24">
        <v>2.5</v>
      </c>
      <c r="T24" s="25">
        <f t="shared" si="7"/>
        <v>0.125</v>
      </c>
      <c r="U24" s="24">
        <v>7.5</v>
      </c>
      <c r="V24" s="25">
        <f t="shared" si="8"/>
        <v>0.1875</v>
      </c>
    </row>
    <row r="25" spans="1:22" ht="20.100000000000001" customHeight="1" thickBot="1" x14ac:dyDescent="0.3">
      <c r="A25" s="21">
        <f>_xlfn.AGGREGATE(3,5,$B$11:B25)</f>
        <v>15</v>
      </c>
      <c r="B25" s="22" t="s">
        <v>50</v>
      </c>
      <c r="C25" s="23">
        <v>1</v>
      </c>
      <c r="D25" s="23" t="s">
        <v>280</v>
      </c>
      <c r="E25" s="24">
        <v>4.5</v>
      </c>
      <c r="F25" s="25">
        <f t="shared" si="0"/>
        <v>5.6250000000000001E-2</v>
      </c>
      <c r="G25" s="24">
        <v>8.5</v>
      </c>
      <c r="H25" s="25">
        <f t="shared" si="1"/>
        <v>0.14166666666666666</v>
      </c>
      <c r="I25" s="24">
        <v>22</v>
      </c>
      <c r="J25" s="25">
        <f t="shared" si="2"/>
        <v>0.55000000000000004</v>
      </c>
      <c r="K25" s="24">
        <v>20</v>
      </c>
      <c r="L25" s="25">
        <f t="shared" si="3"/>
        <v>0.33333333333333331</v>
      </c>
      <c r="M25" s="24">
        <v>11</v>
      </c>
      <c r="N25" s="24">
        <f t="shared" si="4"/>
        <v>0.27500000000000002</v>
      </c>
      <c r="O25" s="24">
        <v>66</v>
      </c>
      <c r="P25" s="25">
        <f t="shared" si="5"/>
        <v>0.23571428571428571</v>
      </c>
      <c r="Q25" s="24">
        <v>8</v>
      </c>
      <c r="R25" s="25">
        <f t="shared" si="6"/>
        <v>0.4</v>
      </c>
      <c r="S25" s="24">
        <v>4</v>
      </c>
      <c r="T25" s="25">
        <f t="shared" si="7"/>
        <v>0.2</v>
      </c>
      <c r="U25" s="24">
        <v>17</v>
      </c>
      <c r="V25" s="25">
        <f t="shared" si="8"/>
        <v>0.42499999999999999</v>
      </c>
    </row>
    <row r="26" spans="1:22" ht="20.100000000000001" customHeight="1" thickBot="1" x14ac:dyDescent="0.3">
      <c r="A26" s="21">
        <f>_xlfn.AGGREGATE(3,5,$B$11:B26)</f>
        <v>16</v>
      </c>
      <c r="B26" s="22" t="s">
        <v>51</v>
      </c>
      <c r="C26" s="26">
        <v>1</v>
      </c>
      <c r="D26" s="23" t="s">
        <v>280</v>
      </c>
      <c r="E26" s="24">
        <v>11.5</v>
      </c>
      <c r="F26" s="25">
        <f t="shared" si="0"/>
        <v>0.14374999999999999</v>
      </c>
      <c r="G26" s="24">
        <v>14</v>
      </c>
      <c r="H26" s="25">
        <f t="shared" si="1"/>
        <v>0.23333333333333334</v>
      </c>
      <c r="I26" s="24">
        <v>22.5</v>
      </c>
      <c r="J26" s="25">
        <f t="shared" si="2"/>
        <v>0.5625</v>
      </c>
      <c r="K26" s="24">
        <v>12</v>
      </c>
      <c r="L26" s="25">
        <f t="shared" si="3"/>
        <v>0.2</v>
      </c>
      <c r="M26" s="24">
        <v>21</v>
      </c>
      <c r="N26" s="24">
        <f t="shared" si="4"/>
        <v>0.52500000000000002</v>
      </c>
      <c r="O26" s="24">
        <v>81</v>
      </c>
      <c r="P26" s="25">
        <f t="shared" si="5"/>
        <v>0.28928571428571431</v>
      </c>
      <c r="Q26" s="24">
        <v>11</v>
      </c>
      <c r="R26" s="25">
        <f t="shared" si="6"/>
        <v>0.55000000000000004</v>
      </c>
      <c r="S26" s="24">
        <v>4</v>
      </c>
      <c r="T26" s="25">
        <f t="shared" si="7"/>
        <v>0.2</v>
      </c>
      <c r="U26" s="24">
        <v>25</v>
      </c>
      <c r="V26" s="25">
        <f t="shared" si="8"/>
        <v>0.625</v>
      </c>
    </row>
    <row r="27" spans="1:22" ht="20.100000000000001" customHeight="1" thickBot="1" x14ac:dyDescent="0.3">
      <c r="A27" s="21">
        <f>_xlfn.AGGREGATE(3,5,$B$11:B27)</f>
        <v>17</v>
      </c>
      <c r="B27" s="22" t="s">
        <v>52</v>
      </c>
      <c r="C27" s="23">
        <v>1</v>
      </c>
      <c r="D27" s="23" t="s">
        <v>280</v>
      </c>
      <c r="E27" s="24">
        <v>5</v>
      </c>
      <c r="F27" s="25">
        <f t="shared" si="0"/>
        <v>6.25E-2</v>
      </c>
      <c r="G27" s="24">
        <v>17</v>
      </c>
      <c r="H27" s="25">
        <f t="shared" si="1"/>
        <v>0.28333333333333333</v>
      </c>
      <c r="I27" s="24">
        <v>23</v>
      </c>
      <c r="J27" s="25">
        <f t="shared" si="2"/>
        <v>0.57499999999999996</v>
      </c>
      <c r="K27" s="24">
        <v>17.5</v>
      </c>
      <c r="L27" s="25">
        <f t="shared" si="3"/>
        <v>0.29166666666666669</v>
      </c>
      <c r="M27" s="24">
        <v>20.5</v>
      </c>
      <c r="N27" s="24">
        <f t="shared" si="4"/>
        <v>0.51249999999999996</v>
      </c>
      <c r="O27" s="24">
        <v>83</v>
      </c>
      <c r="P27" s="25">
        <f t="shared" si="5"/>
        <v>0.29642857142857143</v>
      </c>
      <c r="Q27" s="24">
        <v>11</v>
      </c>
      <c r="R27" s="25">
        <f t="shared" si="6"/>
        <v>0.55000000000000004</v>
      </c>
      <c r="S27" s="24">
        <v>6</v>
      </c>
      <c r="T27" s="25">
        <f t="shared" si="7"/>
        <v>0.3</v>
      </c>
      <c r="U27" s="24">
        <v>17.5</v>
      </c>
      <c r="V27" s="25">
        <f t="shared" si="8"/>
        <v>0.4375</v>
      </c>
    </row>
    <row r="28" spans="1:22" ht="20.100000000000001" customHeight="1" thickBot="1" x14ac:dyDescent="0.3">
      <c r="A28" s="21">
        <f>_xlfn.AGGREGATE(3,5,$B$11:B28)</f>
        <v>18</v>
      </c>
      <c r="B28" s="22" t="s">
        <v>53</v>
      </c>
      <c r="C28" s="26">
        <v>1</v>
      </c>
      <c r="D28" s="23" t="s">
        <v>280</v>
      </c>
      <c r="E28" s="24">
        <v>7</v>
      </c>
      <c r="F28" s="25">
        <f t="shared" si="0"/>
        <v>8.7499999999999994E-2</v>
      </c>
      <c r="G28" s="24">
        <v>11</v>
      </c>
      <c r="H28" s="25">
        <f t="shared" si="1"/>
        <v>0.18333333333333332</v>
      </c>
      <c r="I28" s="24">
        <v>17.5</v>
      </c>
      <c r="J28" s="25">
        <f t="shared" si="2"/>
        <v>0.4375</v>
      </c>
      <c r="K28" s="24">
        <v>14</v>
      </c>
      <c r="L28" s="25">
        <f t="shared" si="3"/>
        <v>0.23333333333333334</v>
      </c>
      <c r="M28" s="24">
        <v>13</v>
      </c>
      <c r="N28" s="24">
        <f t="shared" si="4"/>
        <v>0.32500000000000001</v>
      </c>
      <c r="O28" s="24">
        <v>62.5</v>
      </c>
      <c r="P28" s="25">
        <f t="shared" si="5"/>
        <v>0.22321428571428573</v>
      </c>
      <c r="Q28" s="24">
        <v>11</v>
      </c>
      <c r="R28" s="25">
        <f t="shared" si="6"/>
        <v>0.55000000000000004</v>
      </c>
      <c r="S28" s="24">
        <v>5</v>
      </c>
      <c r="T28" s="25">
        <f t="shared" si="7"/>
        <v>0.25</v>
      </c>
      <c r="U28" s="24">
        <v>24</v>
      </c>
      <c r="V28" s="25">
        <f t="shared" si="8"/>
        <v>0.6</v>
      </c>
    </row>
    <row r="29" spans="1:22" ht="20.100000000000001" customHeight="1" thickBot="1" x14ac:dyDescent="0.3">
      <c r="A29" s="21">
        <f>_xlfn.AGGREGATE(3,5,$B$11:B29)</f>
        <v>19</v>
      </c>
      <c r="B29" s="22" t="s">
        <v>54</v>
      </c>
      <c r="C29" s="23">
        <v>1</v>
      </c>
      <c r="D29" s="23" t="s">
        <v>280</v>
      </c>
      <c r="E29" s="24">
        <v>5</v>
      </c>
      <c r="F29" s="25">
        <f t="shared" si="0"/>
        <v>6.25E-2</v>
      </c>
      <c r="G29" s="24">
        <v>6</v>
      </c>
      <c r="H29" s="25">
        <f t="shared" si="1"/>
        <v>0.1</v>
      </c>
      <c r="I29" s="24">
        <v>15</v>
      </c>
      <c r="J29" s="25">
        <f t="shared" si="2"/>
        <v>0.375</v>
      </c>
      <c r="K29" s="24">
        <v>7.5</v>
      </c>
      <c r="L29" s="25">
        <f t="shared" si="3"/>
        <v>0.125</v>
      </c>
      <c r="M29" s="24">
        <v>16</v>
      </c>
      <c r="N29" s="24">
        <f t="shared" si="4"/>
        <v>0.4</v>
      </c>
      <c r="O29" s="24">
        <v>49.5</v>
      </c>
      <c r="P29" s="25">
        <f t="shared" si="5"/>
        <v>0.1767857142857143</v>
      </c>
      <c r="Q29" s="24">
        <v>11</v>
      </c>
      <c r="R29" s="25">
        <f t="shared" si="6"/>
        <v>0.55000000000000004</v>
      </c>
      <c r="S29" s="24">
        <v>5</v>
      </c>
      <c r="T29" s="25">
        <f t="shared" si="7"/>
        <v>0.25</v>
      </c>
      <c r="U29" s="24">
        <v>16.5</v>
      </c>
      <c r="V29" s="25">
        <f t="shared" si="8"/>
        <v>0.41249999999999998</v>
      </c>
    </row>
    <row r="30" spans="1:22" ht="20.100000000000001" customHeight="1" thickBot="1" x14ac:dyDescent="0.3">
      <c r="A30" s="21">
        <f>_xlfn.AGGREGATE(3,5,$B$11:B30)</f>
        <v>20</v>
      </c>
      <c r="B30" s="22" t="s">
        <v>55</v>
      </c>
      <c r="C30" s="26">
        <v>1</v>
      </c>
      <c r="D30" s="23" t="s">
        <v>280</v>
      </c>
      <c r="E30" s="24">
        <v>10.5</v>
      </c>
      <c r="F30" s="25">
        <f t="shared" si="0"/>
        <v>0.13125000000000001</v>
      </c>
      <c r="G30" s="24">
        <v>3</v>
      </c>
      <c r="H30" s="25">
        <f t="shared" si="1"/>
        <v>0.05</v>
      </c>
      <c r="I30" s="24">
        <v>17.5</v>
      </c>
      <c r="J30" s="25">
        <f t="shared" si="2"/>
        <v>0.4375</v>
      </c>
      <c r="K30" s="24">
        <v>7.5</v>
      </c>
      <c r="L30" s="25">
        <f t="shared" si="3"/>
        <v>0.125</v>
      </c>
      <c r="M30" s="24">
        <v>10.5</v>
      </c>
      <c r="N30" s="24">
        <f t="shared" si="4"/>
        <v>0.26250000000000001</v>
      </c>
      <c r="O30" s="24">
        <v>49</v>
      </c>
      <c r="P30" s="25">
        <f t="shared" si="5"/>
        <v>0.17499999999999999</v>
      </c>
      <c r="Q30" s="24">
        <v>13</v>
      </c>
      <c r="R30" s="25">
        <f t="shared" si="6"/>
        <v>0.65</v>
      </c>
      <c r="S30" s="24">
        <v>4</v>
      </c>
      <c r="T30" s="25">
        <f t="shared" si="7"/>
        <v>0.2</v>
      </c>
      <c r="U30" s="24">
        <v>22</v>
      </c>
      <c r="V30" s="25">
        <f t="shared" si="8"/>
        <v>0.55000000000000004</v>
      </c>
    </row>
    <row r="31" spans="1:22" ht="20.100000000000001" customHeight="1" thickBot="1" x14ac:dyDescent="0.3">
      <c r="A31" s="21">
        <f>_xlfn.AGGREGATE(3,5,$B$11:B31)</f>
        <v>21</v>
      </c>
      <c r="B31" s="22" t="s">
        <v>56</v>
      </c>
      <c r="C31" s="23">
        <v>1</v>
      </c>
      <c r="D31" s="23" t="s">
        <v>280</v>
      </c>
      <c r="E31" s="24">
        <v>6.5</v>
      </c>
      <c r="F31" s="25">
        <f t="shared" si="0"/>
        <v>8.1250000000000003E-2</v>
      </c>
      <c r="G31" s="24">
        <v>11.5</v>
      </c>
      <c r="H31" s="25">
        <f t="shared" si="1"/>
        <v>0.19166666666666668</v>
      </c>
      <c r="I31" s="24">
        <v>29.5</v>
      </c>
      <c r="J31" s="25">
        <f t="shared" si="2"/>
        <v>0.73750000000000004</v>
      </c>
      <c r="K31" s="24">
        <v>12.5</v>
      </c>
      <c r="L31" s="25">
        <f t="shared" si="3"/>
        <v>0.20833333333333334</v>
      </c>
      <c r="M31" s="24">
        <v>20</v>
      </c>
      <c r="N31" s="24">
        <f t="shared" si="4"/>
        <v>0.5</v>
      </c>
      <c r="O31" s="24">
        <v>80</v>
      </c>
      <c r="P31" s="25">
        <f t="shared" si="5"/>
        <v>0.2857142857142857</v>
      </c>
      <c r="Q31" s="24">
        <v>10</v>
      </c>
      <c r="R31" s="25">
        <f t="shared" si="6"/>
        <v>0.5</v>
      </c>
      <c r="S31" s="24">
        <v>5.5</v>
      </c>
      <c r="T31" s="25">
        <f t="shared" si="7"/>
        <v>0.27500000000000002</v>
      </c>
      <c r="U31" s="24">
        <v>18.5</v>
      </c>
      <c r="V31" s="25">
        <f t="shared" si="8"/>
        <v>0.46250000000000002</v>
      </c>
    </row>
    <row r="32" spans="1:22" ht="20.100000000000001" customHeight="1" thickBot="1" x14ac:dyDescent="0.3">
      <c r="A32" s="21">
        <f>_xlfn.AGGREGATE(3,5,$B$11:B32)</f>
        <v>22</v>
      </c>
      <c r="B32" s="22" t="s">
        <v>57</v>
      </c>
      <c r="C32" s="26">
        <v>1</v>
      </c>
      <c r="D32" s="23" t="s">
        <v>280</v>
      </c>
      <c r="E32" s="24">
        <v>4.5</v>
      </c>
      <c r="F32" s="25">
        <f t="shared" si="0"/>
        <v>5.6250000000000001E-2</v>
      </c>
      <c r="G32" s="24">
        <v>2</v>
      </c>
      <c r="H32" s="25">
        <f t="shared" si="1"/>
        <v>3.3333333333333333E-2</v>
      </c>
      <c r="I32" s="24">
        <v>15</v>
      </c>
      <c r="J32" s="25">
        <f t="shared" si="2"/>
        <v>0.375</v>
      </c>
      <c r="K32" s="24">
        <v>6.5</v>
      </c>
      <c r="L32" s="25">
        <f t="shared" si="3"/>
        <v>0.10833333333333334</v>
      </c>
      <c r="M32" s="24">
        <v>3.5</v>
      </c>
      <c r="N32" s="24">
        <f t="shared" si="4"/>
        <v>8.7499999999999994E-2</v>
      </c>
      <c r="O32" s="24">
        <v>31.5</v>
      </c>
      <c r="P32" s="25">
        <f t="shared" si="5"/>
        <v>0.1125</v>
      </c>
      <c r="Q32" s="24">
        <v>6</v>
      </c>
      <c r="R32" s="25">
        <f t="shared" si="6"/>
        <v>0.3</v>
      </c>
      <c r="S32" s="24">
        <v>2.5</v>
      </c>
      <c r="T32" s="25">
        <f t="shared" si="7"/>
        <v>0.125</v>
      </c>
      <c r="U32" s="24">
        <v>7</v>
      </c>
      <c r="V32" s="25">
        <f t="shared" si="8"/>
        <v>0.17499999999999999</v>
      </c>
    </row>
    <row r="33" spans="1:22" ht="20.100000000000001" customHeight="1" thickBot="1" x14ac:dyDescent="0.3">
      <c r="A33" s="21">
        <f>_xlfn.AGGREGATE(3,5,$B$11:B33)</f>
        <v>23</v>
      </c>
      <c r="B33" s="22" t="s">
        <v>58</v>
      </c>
      <c r="C33" s="23">
        <v>1</v>
      </c>
      <c r="D33" s="23" t="s">
        <v>280</v>
      </c>
      <c r="E33" s="24">
        <v>51.5</v>
      </c>
      <c r="F33" s="25">
        <f t="shared" si="0"/>
        <v>0.64375000000000004</v>
      </c>
      <c r="G33" s="24">
        <v>39.5</v>
      </c>
      <c r="H33" s="25">
        <f t="shared" si="1"/>
        <v>0.65833333333333333</v>
      </c>
      <c r="I33" s="24">
        <v>38.5</v>
      </c>
      <c r="J33" s="25">
        <f t="shared" si="2"/>
        <v>0.96250000000000002</v>
      </c>
      <c r="K33" s="24">
        <v>24.5</v>
      </c>
      <c r="L33" s="25">
        <f t="shared" si="3"/>
        <v>0.40833333333333333</v>
      </c>
      <c r="M33" s="24">
        <v>27</v>
      </c>
      <c r="N33" s="24">
        <f t="shared" si="4"/>
        <v>0.67500000000000004</v>
      </c>
      <c r="O33" s="24">
        <v>181</v>
      </c>
      <c r="P33" s="25">
        <f t="shared" si="5"/>
        <v>0.64642857142857146</v>
      </c>
      <c r="Q33" s="24">
        <v>13</v>
      </c>
      <c r="R33" s="25">
        <f t="shared" si="6"/>
        <v>0.65</v>
      </c>
      <c r="S33" s="24">
        <v>5</v>
      </c>
      <c r="T33" s="25">
        <f t="shared" si="7"/>
        <v>0.25</v>
      </c>
      <c r="U33" s="24">
        <v>27.5</v>
      </c>
      <c r="V33" s="25">
        <f t="shared" si="8"/>
        <v>0.6875</v>
      </c>
    </row>
    <row r="34" spans="1:22" ht="20.100000000000001" customHeight="1" thickBot="1" x14ac:dyDescent="0.3">
      <c r="A34" s="21">
        <f>_xlfn.AGGREGATE(3,5,$B$11:B34)</f>
        <v>24</v>
      </c>
      <c r="B34" s="22" t="s">
        <v>59</v>
      </c>
      <c r="C34" s="26">
        <v>1</v>
      </c>
      <c r="D34" s="23" t="s">
        <v>280</v>
      </c>
      <c r="E34" s="24">
        <v>31.5</v>
      </c>
      <c r="F34" s="25">
        <f t="shared" si="0"/>
        <v>0.39374999999999999</v>
      </c>
      <c r="G34" s="24">
        <v>14.5</v>
      </c>
      <c r="H34" s="25">
        <f t="shared" si="1"/>
        <v>0.24166666666666667</v>
      </c>
      <c r="I34" s="24">
        <v>37</v>
      </c>
      <c r="J34" s="25">
        <f t="shared" si="2"/>
        <v>0.92500000000000004</v>
      </c>
      <c r="K34" s="24">
        <v>18.5</v>
      </c>
      <c r="L34" s="25">
        <f t="shared" si="3"/>
        <v>0.30833333333333335</v>
      </c>
      <c r="M34" s="24">
        <v>14</v>
      </c>
      <c r="N34" s="24">
        <f t="shared" si="4"/>
        <v>0.35</v>
      </c>
      <c r="O34" s="24">
        <v>115.5</v>
      </c>
      <c r="P34" s="25">
        <f t="shared" si="5"/>
        <v>0.41249999999999998</v>
      </c>
      <c r="Q34" s="24">
        <v>10</v>
      </c>
      <c r="R34" s="25">
        <f t="shared" si="6"/>
        <v>0.5</v>
      </c>
      <c r="S34" s="24">
        <v>6</v>
      </c>
      <c r="T34" s="25">
        <f t="shared" si="7"/>
        <v>0.3</v>
      </c>
      <c r="U34" s="24">
        <v>16.5</v>
      </c>
      <c r="V34" s="25">
        <f t="shared" si="8"/>
        <v>0.41249999999999998</v>
      </c>
    </row>
    <row r="35" spans="1:22" ht="20.100000000000001" customHeight="1" thickBot="1" x14ac:dyDescent="0.3">
      <c r="A35" s="21">
        <f>_xlfn.AGGREGATE(3,5,$B$11:B35)</f>
        <v>25</v>
      </c>
      <c r="B35" s="22" t="s">
        <v>60</v>
      </c>
      <c r="C35" s="23">
        <v>1</v>
      </c>
      <c r="D35" s="23" t="s">
        <v>280</v>
      </c>
      <c r="E35" s="24">
        <v>31.5</v>
      </c>
      <c r="F35" s="25">
        <f t="shared" si="0"/>
        <v>0.39374999999999999</v>
      </c>
      <c r="G35" s="24">
        <v>22</v>
      </c>
      <c r="H35" s="25">
        <f t="shared" si="1"/>
        <v>0.36666666666666664</v>
      </c>
      <c r="I35" s="24">
        <v>31</v>
      </c>
      <c r="J35" s="25">
        <f t="shared" si="2"/>
        <v>0.77500000000000002</v>
      </c>
      <c r="K35" s="24">
        <v>19</v>
      </c>
      <c r="L35" s="25">
        <f t="shared" si="3"/>
        <v>0.31666666666666665</v>
      </c>
      <c r="M35" s="24">
        <v>14.5</v>
      </c>
      <c r="N35" s="24">
        <f t="shared" si="4"/>
        <v>0.36249999999999999</v>
      </c>
      <c r="O35" s="24">
        <v>118</v>
      </c>
      <c r="P35" s="25">
        <f t="shared" si="5"/>
        <v>0.42142857142857143</v>
      </c>
      <c r="Q35" s="24">
        <v>14</v>
      </c>
      <c r="R35" s="25">
        <f t="shared" si="6"/>
        <v>0.7</v>
      </c>
      <c r="S35" s="24">
        <v>5</v>
      </c>
      <c r="T35" s="25">
        <f t="shared" si="7"/>
        <v>0.25</v>
      </c>
      <c r="U35" s="24">
        <v>18</v>
      </c>
      <c r="V35" s="25">
        <f t="shared" si="8"/>
        <v>0.45</v>
      </c>
    </row>
    <row r="36" spans="1:22" ht="20.100000000000001" customHeight="1" thickBot="1" x14ac:dyDescent="0.3">
      <c r="A36" s="21">
        <f>_xlfn.AGGREGATE(3,5,$B$11:B36)</f>
        <v>26</v>
      </c>
      <c r="B36" s="22" t="s">
        <v>61</v>
      </c>
      <c r="C36" s="26">
        <v>1</v>
      </c>
      <c r="D36" s="23" t="s">
        <v>280</v>
      </c>
      <c r="E36" s="24">
        <v>30.5</v>
      </c>
      <c r="F36" s="25">
        <f t="shared" si="0"/>
        <v>0.38124999999999998</v>
      </c>
      <c r="G36" s="24">
        <v>14.5</v>
      </c>
      <c r="H36" s="25">
        <f t="shared" si="1"/>
        <v>0.24166666666666667</v>
      </c>
      <c r="I36" s="24">
        <v>28.5</v>
      </c>
      <c r="J36" s="25">
        <f t="shared" si="2"/>
        <v>0.71250000000000002</v>
      </c>
      <c r="K36" s="24">
        <v>17.5</v>
      </c>
      <c r="L36" s="25">
        <f t="shared" si="3"/>
        <v>0.29166666666666669</v>
      </c>
      <c r="M36" s="24">
        <v>20</v>
      </c>
      <c r="N36" s="24">
        <f t="shared" si="4"/>
        <v>0.5</v>
      </c>
      <c r="O36" s="24">
        <v>111</v>
      </c>
      <c r="P36" s="25">
        <f t="shared" si="5"/>
        <v>0.39642857142857141</v>
      </c>
      <c r="Q36" s="24">
        <v>12</v>
      </c>
      <c r="R36" s="25">
        <f t="shared" si="6"/>
        <v>0.6</v>
      </c>
      <c r="S36" s="24">
        <v>5.5</v>
      </c>
      <c r="T36" s="25">
        <f t="shared" si="7"/>
        <v>0.27500000000000002</v>
      </c>
      <c r="U36" s="24">
        <v>23.5</v>
      </c>
      <c r="V36" s="25">
        <f t="shared" si="8"/>
        <v>0.58750000000000002</v>
      </c>
    </row>
    <row r="37" spans="1:22" ht="20.100000000000001" customHeight="1" thickBot="1" x14ac:dyDescent="0.3">
      <c r="A37" s="21">
        <f>_xlfn.AGGREGATE(3,5,$B$11:B37)</f>
        <v>27</v>
      </c>
      <c r="B37" s="22" t="s">
        <v>62</v>
      </c>
      <c r="C37" s="23">
        <v>1</v>
      </c>
      <c r="D37" s="23" t="s">
        <v>280</v>
      </c>
      <c r="E37" s="24">
        <v>22</v>
      </c>
      <c r="F37" s="25">
        <f t="shared" si="0"/>
        <v>0.27500000000000002</v>
      </c>
      <c r="G37" s="24">
        <v>21.5</v>
      </c>
      <c r="H37" s="25">
        <f t="shared" si="1"/>
        <v>0.35833333333333334</v>
      </c>
      <c r="I37" s="24">
        <v>20</v>
      </c>
      <c r="J37" s="25">
        <f t="shared" si="2"/>
        <v>0.5</v>
      </c>
      <c r="K37" s="24">
        <v>13.5</v>
      </c>
      <c r="L37" s="25">
        <f t="shared" si="3"/>
        <v>0.22500000000000001</v>
      </c>
      <c r="M37" s="24">
        <v>3.5</v>
      </c>
      <c r="N37" s="24">
        <f t="shared" si="4"/>
        <v>8.7499999999999994E-2</v>
      </c>
      <c r="O37" s="24">
        <v>80.5</v>
      </c>
      <c r="P37" s="25">
        <f t="shared" si="5"/>
        <v>0.28749999999999998</v>
      </c>
      <c r="Q37" s="24">
        <v>14</v>
      </c>
      <c r="R37" s="25">
        <f t="shared" si="6"/>
        <v>0.7</v>
      </c>
      <c r="S37" s="24">
        <v>6</v>
      </c>
      <c r="T37" s="25">
        <f t="shared" si="7"/>
        <v>0.3</v>
      </c>
      <c r="U37" s="24">
        <v>22.5</v>
      </c>
      <c r="V37" s="25">
        <f t="shared" si="8"/>
        <v>0.5625</v>
      </c>
    </row>
    <row r="38" spans="1:22" ht="20.100000000000001" customHeight="1" thickBot="1" x14ac:dyDescent="0.3">
      <c r="A38" s="21">
        <f>_xlfn.AGGREGATE(3,5,$B$11:B38)</f>
        <v>28</v>
      </c>
      <c r="B38" s="22" t="s">
        <v>63</v>
      </c>
      <c r="C38" s="26">
        <v>1</v>
      </c>
      <c r="D38" s="23" t="s">
        <v>280</v>
      </c>
      <c r="E38" s="24">
        <v>11.5</v>
      </c>
      <c r="F38" s="25">
        <f t="shared" si="0"/>
        <v>0.14374999999999999</v>
      </c>
      <c r="G38" s="24">
        <v>17.5</v>
      </c>
      <c r="H38" s="25">
        <f t="shared" si="1"/>
        <v>0.29166666666666669</v>
      </c>
      <c r="I38" s="24">
        <v>25.5</v>
      </c>
      <c r="J38" s="25">
        <f t="shared" si="2"/>
        <v>0.63749999999999996</v>
      </c>
      <c r="K38" s="24">
        <v>12.5</v>
      </c>
      <c r="L38" s="25">
        <f t="shared" si="3"/>
        <v>0.20833333333333334</v>
      </c>
      <c r="M38" s="24">
        <v>4</v>
      </c>
      <c r="N38" s="24">
        <f t="shared" si="4"/>
        <v>0.1</v>
      </c>
      <c r="O38" s="24">
        <v>71</v>
      </c>
      <c r="P38" s="25">
        <f t="shared" si="5"/>
        <v>0.25357142857142856</v>
      </c>
      <c r="Q38" s="24">
        <v>13</v>
      </c>
      <c r="R38" s="25">
        <f t="shared" si="6"/>
        <v>0.65</v>
      </c>
      <c r="S38" s="24">
        <v>5</v>
      </c>
      <c r="T38" s="25">
        <f t="shared" si="7"/>
        <v>0.25</v>
      </c>
      <c r="U38" s="24">
        <v>18.5</v>
      </c>
      <c r="V38" s="25">
        <f t="shared" si="8"/>
        <v>0.46250000000000002</v>
      </c>
    </row>
    <row r="39" spans="1:22" ht="20.100000000000001" customHeight="1" thickBot="1" x14ac:dyDescent="0.3">
      <c r="A39" s="21">
        <f>_xlfn.AGGREGATE(3,5,$B$11:B39)</f>
        <v>29</v>
      </c>
      <c r="B39" s="22" t="s">
        <v>64</v>
      </c>
      <c r="C39" s="23">
        <v>1</v>
      </c>
      <c r="D39" s="23" t="s">
        <v>280</v>
      </c>
      <c r="E39" s="24">
        <v>23</v>
      </c>
      <c r="F39" s="25">
        <f t="shared" si="0"/>
        <v>0.28749999999999998</v>
      </c>
      <c r="G39" s="24">
        <v>14.5</v>
      </c>
      <c r="H39" s="25">
        <f t="shared" si="1"/>
        <v>0.24166666666666667</v>
      </c>
      <c r="I39" s="24">
        <v>26</v>
      </c>
      <c r="J39" s="25">
        <f t="shared" si="2"/>
        <v>0.65</v>
      </c>
      <c r="K39" s="24">
        <v>15</v>
      </c>
      <c r="L39" s="25">
        <f t="shared" si="3"/>
        <v>0.25</v>
      </c>
      <c r="M39" s="24">
        <v>8.5</v>
      </c>
      <c r="N39" s="24">
        <f t="shared" si="4"/>
        <v>0.21249999999999999</v>
      </c>
      <c r="O39" s="24">
        <v>87</v>
      </c>
      <c r="P39" s="25">
        <f t="shared" si="5"/>
        <v>0.31071428571428572</v>
      </c>
      <c r="Q39" s="24">
        <v>12</v>
      </c>
      <c r="R39" s="25">
        <f t="shared" si="6"/>
        <v>0.6</v>
      </c>
      <c r="S39" s="24">
        <v>7.5</v>
      </c>
      <c r="T39" s="25">
        <f t="shared" si="7"/>
        <v>0.375</v>
      </c>
      <c r="U39" s="24">
        <v>16</v>
      </c>
      <c r="V39" s="25">
        <f t="shared" si="8"/>
        <v>0.4</v>
      </c>
    </row>
    <row r="40" spans="1:22" ht="20.100000000000001" customHeight="1" thickBot="1" x14ac:dyDescent="0.3">
      <c r="A40" s="21">
        <f>_xlfn.AGGREGATE(3,5,$B$11:B40)</f>
        <v>30</v>
      </c>
      <c r="B40" s="22" t="s">
        <v>65</v>
      </c>
      <c r="C40" s="26">
        <v>1</v>
      </c>
      <c r="D40" s="23" t="s">
        <v>280</v>
      </c>
      <c r="E40" s="24">
        <v>40</v>
      </c>
      <c r="F40" s="25">
        <f t="shared" si="0"/>
        <v>0.5</v>
      </c>
      <c r="G40" s="24">
        <v>8.5</v>
      </c>
      <c r="H40" s="25">
        <f t="shared" si="1"/>
        <v>0.14166666666666666</v>
      </c>
      <c r="I40" s="24">
        <v>27</v>
      </c>
      <c r="J40" s="25">
        <f t="shared" si="2"/>
        <v>0.67500000000000004</v>
      </c>
      <c r="K40" s="24">
        <v>15.5</v>
      </c>
      <c r="L40" s="25">
        <f t="shared" si="3"/>
        <v>0.25833333333333336</v>
      </c>
      <c r="M40" s="24">
        <v>5</v>
      </c>
      <c r="N40" s="24">
        <f t="shared" si="4"/>
        <v>0.125</v>
      </c>
      <c r="O40" s="24">
        <v>96</v>
      </c>
      <c r="P40" s="25">
        <f t="shared" si="5"/>
        <v>0.34285714285714286</v>
      </c>
      <c r="Q40" s="24">
        <v>12</v>
      </c>
      <c r="R40" s="25">
        <f t="shared" si="6"/>
        <v>0.6</v>
      </c>
      <c r="S40" s="24">
        <v>6</v>
      </c>
      <c r="T40" s="25">
        <f t="shared" si="7"/>
        <v>0.3</v>
      </c>
      <c r="U40" s="24">
        <v>20</v>
      </c>
      <c r="V40" s="25">
        <f t="shared" si="8"/>
        <v>0.5</v>
      </c>
    </row>
    <row r="41" spans="1:22" ht="20.100000000000001" customHeight="1" thickBot="1" x14ac:dyDescent="0.3">
      <c r="A41" s="21">
        <f>_xlfn.AGGREGATE(3,5,$B$11:B41)</f>
        <v>31</v>
      </c>
      <c r="B41" s="22" t="s">
        <v>66</v>
      </c>
      <c r="C41" s="23">
        <v>1</v>
      </c>
      <c r="D41" s="23" t="s">
        <v>280</v>
      </c>
      <c r="E41" s="24">
        <v>1</v>
      </c>
      <c r="F41" s="25">
        <f t="shared" si="0"/>
        <v>1.2500000000000001E-2</v>
      </c>
      <c r="G41" s="24">
        <v>1.5</v>
      </c>
      <c r="H41" s="25">
        <f t="shared" si="1"/>
        <v>2.5000000000000001E-2</v>
      </c>
      <c r="I41" s="24">
        <v>21.5</v>
      </c>
      <c r="J41" s="25">
        <f t="shared" si="2"/>
        <v>0.53749999999999998</v>
      </c>
      <c r="K41" s="24">
        <v>1</v>
      </c>
      <c r="L41" s="25">
        <f t="shared" si="3"/>
        <v>1.6666666666666666E-2</v>
      </c>
      <c r="M41" s="24">
        <v>7</v>
      </c>
      <c r="N41" s="24">
        <f t="shared" si="4"/>
        <v>0.17499999999999999</v>
      </c>
      <c r="O41" s="24">
        <v>32</v>
      </c>
      <c r="P41" s="25">
        <f t="shared" si="5"/>
        <v>0.11428571428571428</v>
      </c>
      <c r="Q41" s="24">
        <v>13</v>
      </c>
      <c r="R41" s="25">
        <f t="shared" si="6"/>
        <v>0.65</v>
      </c>
      <c r="S41" s="24">
        <v>7.5</v>
      </c>
      <c r="T41" s="25">
        <f t="shared" si="7"/>
        <v>0.375</v>
      </c>
      <c r="U41" s="24">
        <v>11.5</v>
      </c>
      <c r="V41" s="25">
        <f t="shared" si="8"/>
        <v>0.28749999999999998</v>
      </c>
    </row>
    <row r="42" spans="1:22" ht="20.100000000000001" customHeight="1" thickBot="1" x14ac:dyDescent="0.3">
      <c r="A42" s="21">
        <f>_xlfn.AGGREGATE(3,5,$B$11:B42)</f>
        <v>32</v>
      </c>
      <c r="B42" s="22" t="s">
        <v>67</v>
      </c>
      <c r="C42" s="26">
        <v>1</v>
      </c>
      <c r="D42" s="23" t="s">
        <v>280</v>
      </c>
      <c r="E42" s="24">
        <v>18.5</v>
      </c>
      <c r="F42" s="25">
        <f t="shared" si="0"/>
        <v>0.23125000000000001</v>
      </c>
      <c r="G42" s="24">
        <v>20.5</v>
      </c>
      <c r="H42" s="25">
        <f t="shared" si="1"/>
        <v>0.34166666666666667</v>
      </c>
      <c r="I42" s="24">
        <v>23</v>
      </c>
      <c r="J42" s="25">
        <f t="shared" si="2"/>
        <v>0.57499999999999996</v>
      </c>
      <c r="K42" s="24">
        <v>14</v>
      </c>
      <c r="L42" s="25">
        <f t="shared" si="3"/>
        <v>0.23333333333333334</v>
      </c>
      <c r="M42" s="24">
        <v>7</v>
      </c>
      <c r="N42" s="24">
        <f t="shared" si="4"/>
        <v>0.17499999999999999</v>
      </c>
      <c r="O42" s="24">
        <v>83</v>
      </c>
      <c r="P42" s="25">
        <f t="shared" si="5"/>
        <v>0.29642857142857143</v>
      </c>
      <c r="Q42" s="24">
        <v>13.5</v>
      </c>
      <c r="R42" s="25">
        <f t="shared" si="6"/>
        <v>0.67500000000000004</v>
      </c>
      <c r="S42" s="24">
        <v>8</v>
      </c>
      <c r="T42" s="25">
        <f t="shared" si="7"/>
        <v>0.4</v>
      </c>
      <c r="U42" s="24">
        <v>14</v>
      </c>
      <c r="V42" s="25">
        <f t="shared" si="8"/>
        <v>0.35</v>
      </c>
    </row>
    <row r="43" spans="1:22" ht="20.100000000000001" customHeight="1" thickBot="1" x14ac:dyDescent="0.3">
      <c r="A43" s="21">
        <f>_xlfn.AGGREGATE(3,5,$B$11:B43)</f>
        <v>33</v>
      </c>
      <c r="B43" s="22" t="s">
        <v>68</v>
      </c>
      <c r="C43" s="23">
        <v>1</v>
      </c>
      <c r="D43" s="23" t="s">
        <v>280</v>
      </c>
      <c r="E43" s="24">
        <v>26</v>
      </c>
      <c r="F43" s="25">
        <f t="shared" si="0"/>
        <v>0.32500000000000001</v>
      </c>
      <c r="G43" s="24">
        <v>17</v>
      </c>
      <c r="H43" s="25">
        <f t="shared" si="1"/>
        <v>0.28333333333333333</v>
      </c>
      <c r="I43" s="24">
        <v>25.5</v>
      </c>
      <c r="J43" s="25">
        <f t="shared" si="2"/>
        <v>0.63749999999999996</v>
      </c>
      <c r="K43" s="24">
        <v>12</v>
      </c>
      <c r="L43" s="25">
        <f t="shared" si="3"/>
        <v>0.2</v>
      </c>
      <c r="M43" s="24">
        <v>14</v>
      </c>
      <c r="N43" s="24">
        <f t="shared" si="4"/>
        <v>0.35</v>
      </c>
      <c r="O43" s="24">
        <v>94.5</v>
      </c>
      <c r="P43" s="25">
        <f t="shared" si="5"/>
        <v>0.33750000000000002</v>
      </c>
      <c r="Q43" s="24">
        <v>11</v>
      </c>
      <c r="R43" s="25">
        <f t="shared" si="6"/>
        <v>0.55000000000000004</v>
      </c>
      <c r="S43" s="24">
        <v>10</v>
      </c>
      <c r="T43" s="25">
        <f t="shared" si="7"/>
        <v>0.5</v>
      </c>
      <c r="U43" s="24">
        <v>17</v>
      </c>
      <c r="V43" s="25">
        <f t="shared" si="8"/>
        <v>0.42499999999999999</v>
      </c>
    </row>
    <row r="44" spans="1:22" ht="20.100000000000001" customHeight="1" thickBot="1" x14ac:dyDescent="0.3">
      <c r="A44" s="21">
        <f>_xlfn.AGGREGATE(3,5,$B$11:B44)</f>
        <v>34</v>
      </c>
      <c r="B44" s="22" t="s">
        <v>69</v>
      </c>
      <c r="C44" s="26">
        <v>1</v>
      </c>
      <c r="D44" s="23" t="s">
        <v>280</v>
      </c>
      <c r="E44" s="24">
        <v>4.5</v>
      </c>
      <c r="F44" s="25">
        <f t="shared" si="0"/>
        <v>5.6250000000000001E-2</v>
      </c>
      <c r="G44" s="24">
        <v>7</v>
      </c>
      <c r="H44" s="25">
        <f t="shared" si="1"/>
        <v>0.11666666666666667</v>
      </c>
      <c r="I44" s="24">
        <v>16</v>
      </c>
      <c r="J44" s="25">
        <f t="shared" si="2"/>
        <v>0.4</v>
      </c>
      <c r="K44" s="24">
        <v>5</v>
      </c>
      <c r="L44" s="25">
        <f t="shared" si="3"/>
        <v>8.3333333333333329E-2</v>
      </c>
      <c r="M44" s="24">
        <v>2.5</v>
      </c>
      <c r="N44" s="24">
        <f t="shared" si="4"/>
        <v>6.25E-2</v>
      </c>
      <c r="O44" s="24">
        <v>35</v>
      </c>
      <c r="P44" s="25">
        <f t="shared" si="5"/>
        <v>0.125</v>
      </c>
      <c r="Q44" s="24">
        <v>11</v>
      </c>
      <c r="R44" s="25">
        <f t="shared" si="6"/>
        <v>0.55000000000000004</v>
      </c>
      <c r="S44" s="24">
        <v>6</v>
      </c>
      <c r="T44" s="25">
        <f t="shared" si="7"/>
        <v>0.3</v>
      </c>
      <c r="U44" s="24">
        <v>15.5</v>
      </c>
      <c r="V44" s="25">
        <f t="shared" si="8"/>
        <v>0.38750000000000001</v>
      </c>
    </row>
    <row r="45" spans="1:22" ht="20.100000000000001" customHeight="1" thickBot="1" x14ac:dyDescent="0.3">
      <c r="A45" s="21">
        <f>_xlfn.AGGREGATE(3,5,$B$11:B45)</f>
        <v>35</v>
      </c>
      <c r="B45" s="22" t="s">
        <v>70</v>
      </c>
      <c r="C45" s="23">
        <v>1</v>
      </c>
      <c r="D45" s="23" t="s">
        <v>280</v>
      </c>
      <c r="E45" s="24">
        <v>24</v>
      </c>
      <c r="F45" s="25">
        <f t="shared" si="0"/>
        <v>0.3</v>
      </c>
      <c r="G45" s="24">
        <v>7</v>
      </c>
      <c r="H45" s="25">
        <f t="shared" si="1"/>
        <v>0.11666666666666667</v>
      </c>
      <c r="I45" s="24">
        <v>23.5</v>
      </c>
      <c r="J45" s="25">
        <f t="shared" si="2"/>
        <v>0.58750000000000002</v>
      </c>
      <c r="K45" s="24">
        <v>14</v>
      </c>
      <c r="L45" s="25">
        <f t="shared" si="3"/>
        <v>0.23333333333333334</v>
      </c>
      <c r="M45" s="24">
        <v>5.5</v>
      </c>
      <c r="N45" s="24">
        <f t="shared" si="4"/>
        <v>0.13750000000000001</v>
      </c>
      <c r="O45" s="24">
        <v>74</v>
      </c>
      <c r="P45" s="25">
        <f t="shared" si="5"/>
        <v>0.26428571428571429</v>
      </c>
      <c r="Q45" s="24">
        <v>10</v>
      </c>
      <c r="R45" s="25">
        <f t="shared" si="6"/>
        <v>0.5</v>
      </c>
      <c r="S45" s="24">
        <v>6.5</v>
      </c>
      <c r="T45" s="25">
        <f t="shared" si="7"/>
        <v>0.32500000000000001</v>
      </c>
      <c r="U45" s="24">
        <v>16.5</v>
      </c>
      <c r="V45" s="25">
        <f t="shared" si="8"/>
        <v>0.41249999999999998</v>
      </c>
    </row>
    <row r="46" spans="1:22" ht="20.100000000000001" customHeight="1" thickBot="1" x14ac:dyDescent="0.3">
      <c r="A46" s="21">
        <f>_xlfn.AGGREGATE(3,5,$B$11:B46)</f>
        <v>36</v>
      </c>
      <c r="B46" s="22" t="s">
        <v>71</v>
      </c>
      <c r="C46" s="26">
        <v>1</v>
      </c>
      <c r="D46" s="23" t="s">
        <v>280</v>
      </c>
      <c r="E46" s="24">
        <v>8</v>
      </c>
      <c r="F46" s="25">
        <f t="shared" si="0"/>
        <v>0.1</v>
      </c>
      <c r="G46" s="24">
        <v>2</v>
      </c>
      <c r="H46" s="25">
        <f t="shared" si="1"/>
        <v>3.3333333333333333E-2</v>
      </c>
      <c r="I46" s="24">
        <v>14.5</v>
      </c>
      <c r="J46" s="25">
        <f t="shared" si="2"/>
        <v>0.36249999999999999</v>
      </c>
      <c r="K46" s="24">
        <v>2</v>
      </c>
      <c r="L46" s="25">
        <f t="shared" si="3"/>
        <v>3.3333333333333333E-2</v>
      </c>
      <c r="M46" s="24">
        <v>2</v>
      </c>
      <c r="N46" s="24">
        <f t="shared" si="4"/>
        <v>0.05</v>
      </c>
      <c r="O46" s="24">
        <v>28.5</v>
      </c>
      <c r="P46" s="25">
        <f t="shared" si="5"/>
        <v>0.10178571428571428</v>
      </c>
      <c r="Q46" s="24">
        <v>11</v>
      </c>
      <c r="R46" s="25">
        <f t="shared" si="6"/>
        <v>0.55000000000000004</v>
      </c>
      <c r="S46" s="24">
        <v>6</v>
      </c>
      <c r="T46" s="25">
        <f t="shared" si="7"/>
        <v>0.3</v>
      </c>
      <c r="U46" s="24">
        <v>14</v>
      </c>
      <c r="V46" s="25">
        <f t="shared" si="8"/>
        <v>0.35</v>
      </c>
    </row>
    <row r="47" spans="1:22" ht="20.100000000000001" customHeight="1" thickBot="1" x14ac:dyDescent="0.3">
      <c r="A47" s="21">
        <f>_xlfn.AGGREGATE(3,5,$B$11:B47)</f>
        <v>37</v>
      </c>
      <c r="B47" s="22" t="s">
        <v>72</v>
      </c>
      <c r="C47" s="23">
        <v>1</v>
      </c>
      <c r="D47" s="23" t="s">
        <v>280</v>
      </c>
      <c r="E47" s="24">
        <v>13.5</v>
      </c>
      <c r="F47" s="25">
        <f t="shared" si="0"/>
        <v>0.16875000000000001</v>
      </c>
      <c r="G47" s="24">
        <v>11.5</v>
      </c>
      <c r="H47" s="25">
        <f t="shared" si="1"/>
        <v>0.19166666666666668</v>
      </c>
      <c r="I47" s="24">
        <v>23</v>
      </c>
      <c r="J47" s="25">
        <f t="shared" si="2"/>
        <v>0.57499999999999996</v>
      </c>
      <c r="K47" s="24">
        <v>9.5</v>
      </c>
      <c r="L47" s="25">
        <f t="shared" si="3"/>
        <v>0.15833333333333333</v>
      </c>
      <c r="M47" s="24">
        <v>3</v>
      </c>
      <c r="N47" s="24">
        <f t="shared" si="4"/>
        <v>7.4999999999999997E-2</v>
      </c>
      <c r="O47" s="24">
        <v>60.5</v>
      </c>
      <c r="P47" s="25">
        <f t="shared" si="5"/>
        <v>0.21607142857142858</v>
      </c>
      <c r="Q47" s="24">
        <v>10</v>
      </c>
      <c r="R47" s="25">
        <f t="shared" si="6"/>
        <v>0.5</v>
      </c>
      <c r="S47" s="24">
        <v>6</v>
      </c>
      <c r="T47" s="25">
        <f t="shared" si="7"/>
        <v>0.3</v>
      </c>
      <c r="U47" s="24">
        <v>15.5</v>
      </c>
      <c r="V47" s="25">
        <f t="shared" si="8"/>
        <v>0.38750000000000001</v>
      </c>
    </row>
    <row r="48" spans="1:22" ht="20.100000000000001" customHeight="1" thickBot="1" x14ac:dyDescent="0.3">
      <c r="A48" s="21">
        <f>_xlfn.AGGREGATE(3,5,$B$11:B48)</f>
        <v>38</v>
      </c>
      <c r="B48" s="22" t="s">
        <v>73</v>
      </c>
      <c r="C48" s="26">
        <v>1</v>
      </c>
      <c r="D48" s="23" t="s">
        <v>280</v>
      </c>
      <c r="E48" s="24">
        <v>57</v>
      </c>
      <c r="F48" s="25">
        <f t="shared" si="0"/>
        <v>0.71250000000000002</v>
      </c>
      <c r="G48" s="24">
        <v>38.5</v>
      </c>
      <c r="H48" s="25">
        <f t="shared" si="1"/>
        <v>0.64166666666666672</v>
      </c>
      <c r="I48" s="24">
        <v>33</v>
      </c>
      <c r="J48" s="25">
        <f t="shared" si="2"/>
        <v>0.82499999999999996</v>
      </c>
      <c r="K48" s="24">
        <v>24</v>
      </c>
      <c r="L48" s="25">
        <f t="shared" si="3"/>
        <v>0.4</v>
      </c>
      <c r="M48" s="24">
        <v>23</v>
      </c>
      <c r="N48" s="24">
        <f t="shared" si="4"/>
        <v>0.57499999999999996</v>
      </c>
      <c r="O48" s="24">
        <v>175.5</v>
      </c>
      <c r="P48" s="25">
        <f t="shared" si="5"/>
        <v>0.62678571428571428</v>
      </c>
      <c r="Q48" s="24">
        <v>12</v>
      </c>
      <c r="R48" s="25">
        <f t="shared" si="6"/>
        <v>0.6</v>
      </c>
      <c r="S48" s="24">
        <v>6.5</v>
      </c>
      <c r="T48" s="25">
        <f t="shared" si="7"/>
        <v>0.32500000000000001</v>
      </c>
      <c r="U48" s="24">
        <v>22.5</v>
      </c>
      <c r="V48" s="25">
        <f t="shared" si="8"/>
        <v>0.5625</v>
      </c>
    </row>
    <row r="49" spans="1:22" ht="20.100000000000001" customHeight="1" thickBot="1" x14ac:dyDescent="0.3">
      <c r="A49" s="21">
        <f>_xlfn.AGGREGATE(3,5,$B$11:B49)</f>
        <v>39</v>
      </c>
      <c r="B49" s="22" t="s">
        <v>74</v>
      </c>
      <c r="C49" s="23">
        <v>1</v>
      </c>
      <c r="D49" s="23" t="s">
        <v>280</v>
      </c>
      <c r="E49" s="24">
        <v>14.5</v>
      </c>
      <c r="F49" s="25">
        <f t="shared" si="0"/>
        <v>0.18124999999999999</v>
      </c>
      <c r="G49" s="24">
        <v>6.5</v>
      </c>
      <c r="H49" s="25">
        <f t="shared" si="1"/>
        <v>0.10833333333333334</v>
      </c>
      <c r="I49" s="24">
        <v>20.5</v>
      </c>
      <c r="J49" s="25">
        <f t="shared" si="2"/>
        <v>0.51249999999999996</v>
      </c>
      <c r="K49" s="24">
        <v>13.5</v>
      </c>
      <c r="L49" s="25">
        <f t="shared" si="3"/>
        <v>0.22500000000000001</v>
      </c>
      <c r="M49" s="24">
        <v>9</v>
      </c>
      <c r="N49" s="24">
        <f t="shared" si="4"/>
        <v>0.22500000000000001</v>
      </c>
      <c r="O49" s="24">
        <v>64</v>
      </c>
      <c r="P49" s="25">
        <f t="shared" si="5"/>
        <v>0.22857142857142856</v>
      </c>
      <c r="Q49" s="24">
        <v>10</v>
      </c>
      <c r="R49" s="25">
        <f t="shared" si="6"/>
        <v>0.5</v>
      </c>
      <c r="S49" s="24">
        <v>7.5</v>
      </c>
      <c r="T49" s="25">
        <f t="shared" si="7"/>
        <v>0.375</v>
      </c>
      <c r="U49" s="24">
        <v>10</v>
      </c>
      <c r="V49" s="25">
        <f t="shared" si="8"/>
        <v>0.25</v>
      </c>
    </row>
    <row r="50" spans="1:22" ht="20.100000000000001" customHeight="1" thickBot="1" x14ac:dyDescent="0.3">
      <c r="A50" s="21">
        <f>_xlfn.AGGREGATE(3,5,$B$11:B50)</f>
        <v>40</v>
      </c>
      <c r="B50" s="22" t="s">
        <v>75</v>
      </c>
      <c r="C50" s="26">
        <v>1</v>
      </c>
      <c r="D50" s="23" t="s">
        <v>280</v>
      </c>
      <c r="E50" s="24">
        <v>20</v>
      </c>
      <c r="F50" s="25">
        <f t="shared" si="0"/>
        <v>0.25</v>
      </c>
      <c r="G50" s="24">
        <v>3.5</v>
      </c>
      <c r="H50" s="25">
        <f t="shared" si="1"/>
        <v>5.8333333333333334E-2</v>
      </c>
      <c r="I50" s="24">
        <v>21.5</v>
      </c>
      <c r="J50" s="25">
        <f t="shared" si="2"/>
        <v>0.53749999999999998</v>
      </c>
      <c r="K50" s="24">
        <v>13</v>
      </c>
      <c r="L50" s="25">
        <f t="shared" si="3"/>
        <v>0.21666666666666667</v>
      </c>
      <c r="M50" s="24">
        <v>4.5</v>
      </c>
      <c r="N50" s="24">
        <f t="shared" si="4"/>
        <v>0.1125</v>
      </c>
      <c r="O50" s="24">
        <v>62.5</v>
      </c>
      <c r="P50" s="25">
        <f t="shared" si="5"/>
        <v>0.22321428571428573</v>
      </c>
      <c r="Q50" s="24">
        <v>12</v>
      </c>
      <c r="R50" s="25">
        <f t="shared" si="6"/>
        <v>0.6</v>
      </c>
      <c r="S50" s="24">
        <v>7.5</v>
      </c>
      <c r="T50" s="25">
        <f t="shared" si="7"/>
        <v>0.375</v>
      </c>
      <c r="U50" s="24">
        <v>20</v>
      </c>
      <c r="V50" s="25">
        <f t="shared" si="8"/>
        <v>0.5</v>
      </c>
    </row>
    <row r="51" spans="1:22" ht="20.100000000000001" customHeight="1" thickBot="1" x14ac:dyDescent="0.3">
      <c r="A51" s="21">
        <f>_xlfn.AGGREGATE(3,5,$B$11:B51)</f>
        <v>41</v>
      </c>
      <c r="B51" s="22" t="s">
        <v>76</v>
      </c>
      <c r="C51" s="23">
        <v>1</v>
      </c>
      <c r="D51" s="23" t="s">
        <v>280</v>
      </c>
      <c r="E51" s="24">
        <v>20.5</v>
      </c>
      <c r="F51" s="25">
        <f t="shared" si="0"/>
        <v>0.25624999999999998</v>
      </c>
      <c r="G51" s="24">
        <v>4.5</v>
      </c>
      <c r="H51" s="25">
        <f t="shared" si="1"/>
        <v>7.4999999999999997E-2</v>
      </c>
      <c r="I51" s="24">
        <v>16</v>
      </c>
      <c r="J51" s="25">
        <f t="shared" si="2"/>
        <v>0.4</v>
      </c>
      <c r="K51" s="24">
        <v>10.5</v>
      </c>
      <c r="L51" s="25">
        <f t="shared" si="3"/>
        <v>0.17499999999999999</v>
      </c>
      <c r="M51" s="24">
        <v>7.5</v>
      </c>
      <c r="N51" s="24">
        <f t="shared" si="4"/>
        <v>0.1875</v>
      </c>
      <c r="O51" s="24">
        <v>59</v>
      </c>
      <c r="P51" s="25">
        <f t="shared" si="5"/>
        <v>0.21071428571428572</v>
      </c>
      <c r="Q51" s="24">
        <v>11</v>
      </c>
      <c r="R51" s="25">
        <f t="shared" si="6"/>
        <v>0.55000000000000004</v>
      </c>
      <c r="S51" s="24">
        <v>7.5</v>
      </c>
      <c r="T51" s="25">
        <f t="shared" si="7"/>
        <v>0.375</v>
      </c>
      <c r="U51" s="24">
        <v>12</v>
      </c>
      <c r="V51" s="25">
        <f t="shared" si="8"/>
        <v>0.3</v>
      </c>
    </row>
    <row r="52" spans="1:22" ht="20.100000000000001" customHeight="1" thickBot="1" x14ac:dyDescent="0.3">
      <c r="A52" s="21">
        <f>_xlfn.AGGREGATE(3,5,$B$11:B52)</f>
        <v>42</v>
      </c>
      <c r="B52" s="22" t="s">
        <v>77</v>
      </c>
      <c r="C52" s="26">
        <v>1</v>
      </c>
      <c r="D52" s="23" t="s">
        <v>280</v>
      </c>
      <c r="E52" s="24">
        <v>27.5</v>
      </c>
      <c r="F52" s="25">
        <f t="shared" si="0"/>
        <v>0.34375</v>
      </c>
      <c r="G52" s="24">
        <v>11.5</v>
      </c>
      <c r="H52" s="25">
        <f t="shared" si="1"/>
        <v>0.19166666666666668</v>
      </c>
      <c r="I52" s="24">
        <v>31</v>
      </c>
      <c r="J52" s="25">
        <f t="shared" si="2"/>
        <v>0.77500000000000002</v>
      </c>
      <c r="K52" s="24">
        <v>17.5</v>
      </c>
      <c r="L52" s="25">
        <f t="shared" si="3"/>
        <v>0.29166666666666669</v>
      </c>
      <c r="M52" s="24">
        <v>5</v>
      </c>
      <c r="N52" s="24">
        <f t="shared" si="4"/>
        <v>0.125</v>
      </c>
      <c r="O52" s="24">
        <v>92.5</v>
      </c>
      <c r="P52" s="25">
        <f t="shared" si="5"/>
        <v>0.33035714285714285</v>
      </c>
      <c r="Q52" s="24">
        <v>11</v>
      </c>
      <c r="R52" s="25">
        <f t="shared" si="6"/>
        <v>0.55000000000000004</v>
      </c>
      <c r="S52" s="24">
        <v>6.5</v>
      </c>
      <c r="T52" s="25">
        <f t="shared" si="7"/>
        <v>0.32500000000000001</v>
      </c>
      <c r="U52" s="24">
        <v>20</v>
      </c>
      <c r="V52" s="25">
        <f t="shared" si="8"/>
        <v>0.5</v>
      </c>
    </row>
    <row r="53" spans="1:22" ht="20.100000000000001" customHeight="1" thickBot="1" x14ac:dyDescent="0.3">
      <c r="A53" s="21">
        <f>_xlfn.AGGREGATE(3,5,$B$11:B53)</f>
        <v>43</v>
      </c>
      <c r="B53" s="22" t="s">
        <v>78</v>
      </c>
      <c r="C53" s="23">
        <v>1</v>
      </c>
      <c r="D53" s="23" t="s">
        <v>280</v>
      </c>
      <c r="E53" s="24">
        <v>15</v>
      </c>
      <c r="F53" s="25">
        <f t="shared" si="0"/>
        <v>0.1875</v>
      </c>
      <c r="G53" s="24">
        <v>22</v>
      </c>
      <c r="H53" s="25">
        <f t="shared" si="1"/>
        <v>0.36666666666666664</v>
      </c>
      <c r="I53" s="24">
        <v>31</v>
      </c>
      <c r="J53" s="25">
        <f t="shared" si="2"/>
        <v>0.77500000000000002</v>
      </c>
      <c r="K53" s="24">
        <v>22</v>
      </c>
      <c r="L53" s="25">
        <f t="shared" si="3"/>
        <v>0.36666666666666664</v>
      </c>
      <c r="M53" s="24">
        <v>14</v>
      </c>
      <c r="N53" s="24">
        <f t="shared" si="4"/>
        <v>0.35</v>
      </c>
      <c r="O53" s="24">
        <v>104</v>
      </c>
      <c r="P53" s="25">
        <f t="shared" si="5"/>
        <v>0.37142857142857144</v>
      </c>
      <c r="Q53" s="24">
        <v>13</v>
      </c>
      <c r="R53" s="25">
        <f t="shared" si="6"/>
        <v>0.65</v>
      </c>
      <c r="S53" s="24">
        <v>8.5</v>
      </c>
      <c r="T53" s="25">
        <f t="shared" si="7"/>
        <v>0.42499999999999999</v>
      </c>
      <c r="U53" s="24">
        <v>12.5</v>
      </c>
      <c r="V53" s="25">
        <f t="shared" si="8"/>
        <v>0.3125</v>
      </c>
    </row>
    <row r="54" spans="1:22" ht="20.100000000000001" customHeight="1" thickBot="1" x14ac:dyDescent="0.3">
      <c r="A54" s="21">
        <f>_xlfn.AGGREGATE(3,5,$B$11:B54)</f>
        <v>44</v>
      </c>
      <c r="B54" s="22" t="s">
        <v>79</v>
      </c>
      <c r="C54" s="26">
        <v>1</v>
      </c>
      <c r="D54" s="23" t="s">
        <v>280</v>
      </c>
      <c r="E54" s="24">
        <v>6</v>
      </c>
      <c r="F54" s="25">
        <f t="shared" si="0"/>
        <v>7.4999999999999997E-2</v>
      </c>
      <c r="G54" s="24">
        <v>2.5</v>
      </c>
      <c r="H54" s="25">
        <f t="shared" si="1"/>
        <v>4.1666666666666664E-2</v>
      </c>
      <c r="I54" s="24">
        <v>7.5</v>
      </c>
      <c r="J54" s="25">
        <f t="shared" si="2"/>
        <v>0.1875</v>
      </c>
      <c r="K54" s="24">
        <v>6</v>
      </c>
      <c r="L54" s="25">
        <f t="shared" si="3"/>
        <v>0.1</v>
      </c>
      <c r="M54" s="24">
        <v>3</v>
      </c>
      <c r="N54" s="24">
        <f t="shared" si="4"/>
        <v>7.4999999999999997E-2</v>
      </c>
      <c r="O54" s="24">
        <v>25</v>
      </c>
      <c r="P54" s="25">
        <f t="shared" si="5"/>
        <v>8.9285714285714288E-2</v>
      </c>
      <c r="Q54" s="24">
        <v>6</v>
      </c>
      <c r="R54" s="25">
        <f t="shared" si="6"/>
        <v>0.3</v>
      </c>
      <c r="S54" s="24">
        <v>3</v>
      </c>
      <c r="T54" s="25">
        <f t="shared" si="7"/>
        <v>0.15</v>
      </c>
      <c r="U54" s="24">
        <v>0.5</v>
      </c>
      <c r="V54" s="25">
        <f t="shared" si="8"/>
        <v>1.2500000000000001E-2</v>
      </c>
    </row>
    <row r="55" spans="1:22" ht="20.100000000000001" customHeight="1" thickBot="1" x14ac:dyDescent="0.3">
      <c r="A55" s="21">
        <f>_xlfn.AGGREGATE(3,5,$B$11:B55)</f>
        <v>45</v>
      </c>
      <c r="B55" s="22" t="s">
        <v>80</v>
      </c>
      <c r="C55" s="23">
        <v>1</v>
      </c>
      <c r="D55" s="23" t="s">
        <v>280</v>
      </c>
      <c r="E55" s="24">
        <v>8</v>
      </c>
      <c r="F55" s="25">
        <f t="shared" si="0"/>
        <v>0.1</v>
      </c>
      <c r="G55" s="24">
        <v>7.5</v>
      </c>
      <c r="H55" s="25">
        <f t="shared" si="1"/>
        <v>0.125</v>
      </c>
      <c r="I55" s="24">
        <v>18.5</v>
      </c>
      <c r="J55" s="25">
        <f t="shared" si="2"/>
        <v>0.46250000000000002</v>
      </c>
      <c r="K55" s="24">
        <v>18.5</v>
      </c>
      <c r="L55" s="25">
        <f t="shared" si="3"/>
        <v>0.30833333333333335</v>
      </c>
      <c r="M55" s="24">
        <v>13.5</v>
      </c>
      <c r="N55" s="24">
        <f t="shared" si="4"/>
        <v>0.33750000000000002</v>
      </c>
      <c r="O55" s="24">
        <v>66</v>
      </c>
      <c r="P55" s="25">
        <f t="shared" si="5"/>
        <v>0.23571428571428571</v>
      </c>
      <c r="Q55" s="24">
        <v>13</v>
      </c>
      <c r="R55" s="25">
        <f t="shared" si="6"/>
        <v>0.65</v>
      </c>
      <c r="S55" s="24">
        <v>5</v>
      </c>
      <c r="T55" s="25">
        <f t="shared" si="7"/>
        <v>0.25</v>
      </c>
      <c r="U55" s="24">
        <v>14.5</v>
      </c>
      <c r="V55" s="25">
        <f t="shared" si="8"/>
        <v>0.36249999999999999</v>
      </c>
    </row>
    <row r="56" spans="1:22" ht="20.100000000000001" customHeight="1" thickBot="1" x14ac:dyDescent="0.3">
      <c r="A56" s="21">
        <f>_xlfn.AGGREGATE(3,5,$B$11:B56)</f>
        <v>46</v>
      </c>
      <c r="B56" s="22" t="s">
        <v>81</v>
      </c>
      <c r="C56" s="26">
        <v>2</v>
      </c>
      <c r="D56" s="26" t="s">
        <v>281</v>
      </c>
      <c r="E56" s="24">
        <v>10</v>
      </c>
      <c r="F56" s="25">
        <f t="shared" si="0"/>
        <v>0.125</v>
      </c>
      <c r="G56" s="24">
        <v>6</v>
      </c>
      <c r="H56" s="25">
        <f t="shared" si="1"/>
        <v>0.1</v>
      </c>
      <c r="I56" s="24">
        <v>16.5</v>
      </c>
      <c r="J56" s="25">
        <f t="shared" si="2"/>
        <v>0.41249999999999998</v>
      </c>
      <c r="K56" s="24">
        <v>17</v>
      </c>
      <c r="L56" s="25">
        <f t="shared" si="3"/>
        <v>0.28333333333333333</v>
      </c>
      <c r="M56" s="24">
        <v>15</v>
      </c>
      <c r="N56" s="24">
        <f t="shared" si="4"/>
        <v>0.375</v>
      </c>
      <c r="O56" s="24">
        <v>64.5</v>
      </c>
      <c r="P56" s="25">
        <f t="shared" si="5"/>
        <v>0.23035714285714284</v>
      </c>
      <c r="Q56" s="24">
        <v>10</v>
      </c>
      <c r="R56" s="25">
        <f t="shared" si="6"/>
        <v>0.5</v>
      </c>
      <c r="S56" s="24">
        <v>8</v>
      </c>
      <c r="T56" s="25">
        <f t="shared" si="7"/>
        <v>0.4</v>
      </c>
      <c r="U56" s="24">
        <v>18</v>
      </c>
      <c r="V56" s="25">
        <f t="shared" si="8"/>
        <v>0.45</v>
      </c>
    </row>
    <row r="57" spans="1:22" ht="20.100000000000001" customHeight="1" thickBot="1" x14ac:dyDescent="0.3">
      <c r="A57" s="21">
        <f>_xlfn.AGGREGATE(3,5,$B$11:B57)</f>
        <v>47</v>
      </c>
      <c r="B57" s="22" t="s">
        <v>82</v>
      </c>
      <c r="C57" s="23">
        <v>2</v>
      </c>
      <c r="D57" s="26" t="s">
        <v>281</v>
      </c>
      <c r="E57" s="24">
        <v>46.5</v>
      </c>
      <c r="F57" s="25">
        <f t="shared" si="0"/>
        <v>0.58125000000000004</v>
      </c>
      <c r="G57" s="24">
        <v>6.5</v>
      </c>
      <c r="H57" s="25">
        <f t="shared" si="1"/>
        <v>0.10833333333333334</v>
      </c>
      <c r="I57" s="24">
        <v>16</v>
      </c>
      <c r="J57" s="25">
        <f t="shared" si="2"/>
        <v>0.4</v>
      </c>
      <c r="K57" s="24">
        <v>18.5</v>
      </c>
      <c r="L57" s="25">
        <f t="shared" si="3"/>
        <v>0.30833333333333335</v>
      </c>
      <c r="M57" s="24">
        <v>22.5</v>
      </c>
      <c r="N57" s="24">
        <f t="shared" si="4"/>
        <v>0.5625</v>
      </c>
      <c r="O57" s="24">
        <v>110</v>
      </c>
      <c r="P57" s="25">
        <f t="shared" si="5"/>
        <v>0.39285714285714285</v>
      </c>
      <c r="Q57" s="24">
        <v>13</v>
      </c>
      <c r="R57" s="25">
        <f t="shared" si="6"/>
        <v>0.65</v>
      </c>
      <c r="S57" s="24">
        <v>7</v>
      </c>
      <c r="T57" s="25">
        <f t="shared" si="7"/>
        <v>0.35</v>
      </c>
      <c r="U57" s="24">
        <v>24</v>
      </c>
      <c r="V57" s="25">
        <f t="shared" si="8"/>
        <v>0.6</v>
      </c>
    </row>
    <row r="58" spans="1:22" ht="20.100000000000001" customHeight="1" thickBot="1" x14ac:dyDescent="0.3">
      <c r="A58" s="21">
        <f>_xlfn.AGGREGATE(3,5,$B$11:B58)</f>
        <v>48</v>
      </c>
      <c r="B58" s="22" t="s">
        <v>83</v>
      </c>
      <c r="C58" s="26">
        <v>2</v>
      </c>
      <c r="D58" s="26" t="s">
        <v>281</v>
      </c>
      <c r="E58" s="24">
        <v>66</v>
      </c>
      <c r="F58" s="25">
        <f t="shared" si="0"/>
        <v>0.82499999999999996</v>
      </c>
      <c r="G58" s="24">
        <v>49.5</v>
      </c>
      <c r="H58" s="25">
        <f t="shared" si="1"/>
        <v>0.82499999999999996</v>
      </c>
      <c r="I58" s="24">
        <v>37.5</v>
      </c>
      <c r="J58" s="25">
        <f t="shared" si="2"/>
        <v>0.9375</v>
      </c>
      <c r="K58" s="24">
        <v>43</v>
      </c>
      <c r="L58" s="25">
        <f t="shared" si="3"/>
        <v>0.71666666666666667</v>
      </c>
      <c r="M58" s="24">
        <v>32</v>
      </c>
      <c r="N58" s="24">
        <f t="shared" si="4"/>
        <v>0.8</v>
      </c>
      <c r="O58" s="24">
        <v>228</v>
      </c>
      <c r="P58" s="25">
        <f t="shared" si="5"/>
        <v>0.81428571428571428</v>
      </c>
      <c r="Q58" s="24">
        <v>14</v>
      </c>
      <c r="R58" s="25">
        <f t="shared" si="6"/>
        <v>0.7</v>
      </c>
      <c r="S58" s="24">
        <v>10</v>
      </c>
      <c r="T58" s="25">
        <f t="shared" si="7"/>
        <v>0.5</v>
      </c>
      <c r="U58" s="24">
        <v>27.5</v>
      </c>
      <c r="V58" s="25">
        <f t="shared" si="8"/>
        <v>0.6875</v>
      </c>
    </row>
    <row r="59" spans="1:22" ht="20.100000000000001" customHeight="1" thickBot="1" x14ac:dyDescent="0.3">
      <c r="A59" s="21">
        <f>_xlfn.AGGREGATE(3,5,$B$11:B59)</f>
        <v>49</v>
      </c>
      <c r="B59" s="22" t="s">
        <v>84</v>
      </c>
      <c r="C59" s="23">
        <v>2</v>
      </c>
      <c r="D59" s="26" t="s">
        <v>281</v>
      </c>
      <c r="E59" s="24">
        <v>17</v>
      </c>
      <c r="F59" s="25">
        <f t="shared" si="0"/>
        <v>0.21249999999999999</v>
      </c>
      <c r="G59" s="24">
        <v>16.5</v>
      </c>
      <c r="H59" s="25">
        <f t="shared" si="1"/>
        <v>0.27500000000000002</v>
      </c>
      <c r="I59" s="24">
        <v>20</v>
      </c>
      <c r="J59" s="25">
        <f t="shared" si="2"/>
        <v>0.5</v>
      </c>
      <c r="K59" s="24">
        <v>20.5</v>
      </c>
      <c r="L59" s="25">
        <f t="shared" si="3"/>
        <v>0.34166666666666667</v>
      </c>
      <c r="M59" s="24">
        <v>14.5</v>
      </c>
      <c r="N59" s="24">
        <f t="shared" si="4"/>
        <v>0.36249999999999999</v>
      </c>
      <c r="O59" s="24">
        <v>88.5</v>
      </c>
      <c r="P59" s="25">
        <f t="shared" si="5"/>
        <v>0.31607142857142856</v>
      </c>
      <c r="Q59" s="24">
        <v>11</v>
      </c>
      <c r="R59" s="25">
        <f t="shared" si="6"/>
        <v>0.55000000000000004</v>
      </c>
      <c r="S59" s="24">
        <v>7.5</v>
      </c>
      <c r="T59" s="25">
        <f t="shared" si="7"/>
        <v>0.375</v>
      </c>
      <c r="U59" s="24">
        <v>14.5</v>
      </c>
      <c r="V59" s="25">
        <f t="shared" si="8"/>
        <v>0.36249999999999999</v>
      </c>
    </row>
    <row r="60" spans="1:22" ht="20.100000000000001" customHeight="1" thickBot="1" x14ac:dyDescent="0.3">
      <c r="A60" s="21">
        <f>_xlfn.AGGREGATE(3,5,$B$11:B60)</f>
        <v>50</v>
      </c>
      <c r="B60" s="22" t="s">
        <v>85</v>
      </c>
      <c r="C60" s="26">
        <v>2</v>
      </c>
      <c r="D60" s="26" t="s">
        <v>281</v>
      </c>
      <c r="E60" s="24">
        <v>55.5</v>
      </c>
      <c r="F60" s="25">
        <f t="shared" si="0"/>
        <v>0.69374999999999998</v>
      </c>
      <c r="G60" s="24">
        <v>32</v>
      </c>
      <c r="H60" s="25">
        <f t="shared" si="1"/>
        <v>0.53333333333333333</v>
      </c>
      <c r="I60" s="24">
        <v>32.5</v>
      </c>
      <c r="J60" s="25">
        <f t="shared" si="2"/>
        <v>0.8125</v>
      </c>
      <c r="K60" s="24">
        <v>39</v>
      </c>
      <c r="L60" s="25">
        <f t="shared" si="3"/>
        <v>0.65</v>
      </c>
      <c r="M60" s="24">
        <v>28.5</v>
      </c>
      <c r="N60" s="24">
        <f t="shared" si="4"/>
        <v>0.71250000000000002</v>
      </c>
      <c r="O60" s="24">
        <v>187.5</v>
      </c>
      <c r="P60" s="25">
        <f t="shared" si="5"/>
        <v>0.6696428571428571</v>
      </c>
      <c r="Q60" s="24">
        <v>13</v>
      </c>
      <c r="R60" s="25">
        <f t="shared" si="6"/>
        <v>0.65</v>
      </c>
      <c r="S60" s="24">
        <v>10</v>
      </c>
      <c r="T60" s="25">
        <f t="shared" si="7"/>
        <v>0.5</v>
      </c>
      <c r="U60" s="24">
        <v>26</v>
      </c>
      <c r="V60" s="25">
        <f t="shared" si="8"/>
        <v>0.65</v>
      </c>
    </row>
    <row r="61" spans="1:22" ht="20.100000000000001" customHeight="1" thickBot="1" x14ac:dyDescent="0.3">
      <c r="A61" s="21">
        <f>_xlfn.AGGREGATE(3,5,$B$11:B61)</f>
        <v>51</v>
      </c>
      <c r="B61" s="22" t="s">
        <v>86</v>
      </c>
      <c r="C61" s="23">
        <v>2</v>
      </c>
      <c r="D61" s="26" t="s">
        <v>281</v>
      </c>
      <c r="E61" s="24">
        <v>22</v>
      </c>
      <c r="F61" s="25">
        <f t="shared" si="0"/>
        <v>0.27500000000000002</v>
      </c>
      <c r="G61" s="24">
        <v>11.5</v>
      </c>
      <c r="H61" s="25">
        <f t="shared" si="1"/>
        <v>0.19166666666666668</v>
      </c>
      <c r="I61" s="24">
        <v>20</v>
      </c>
      <c r="J61" s="25">
        <f t="shared" si="2"/>
        <v>0.5</v>
      </c>
      <c r="K61" s="24">
        <v>24</v>
      </c>
      <c r="L61" s="25">
        <f t="shared" si="3"/>
        <v>0.4</v>
      </c>
      <c r="M61" s="24">
        <v>15.5</v>
      </c>
      <c r="N61" s="24">
        <f t="shared" si="4"/>
        <v>0.38750000000000001</v>
      </c>
      <c r="O61" s="24">
        <v>93</v>
      </c>
      <c r="P61" s="25">
        <f t="shared" si="5"/>
        <v>0.33214285714285713</v>
      </c>
      <c r="Q61" s="24">
        <v>13</v>
      </c>
      <c r="R61" s="25">
        <f t="shared" si="6"/>
        <v>0.65</v>
      </c>
      <c r="S61" s="24">
        <v>7</v>
      </c>
      <c r="T61" s="25">
        <f t="shared" si="7"/>
        <v>0.35</v>
      </c>
      <c r="U61" s="24">
        <v>15.5</v>
      </c>
      <c r="V61" s="25">
        <f t="shared" si="8"/>
        <v>0.38750000000000001</v>
      </c>
    </row>
    <row r="62" spans="1:22" ht="20.100000000000001" customHeight="1" thickBot="1" x14ac:dyDescent="0.3">
      <c r="A62" s="21">
        <f>_xlfn.AGGREGATE(3,5,$B$11:B62)</f>
        <v>52</v>
      </c>
      <c r="B62" s="22" t="s">
        <v>87</v>
      </c>
      <c r="C62" s="26">
        <v>2</v>
      </c>
      <c r="D62" s="26" t="s">
        <v>281</v>
      </c>
      <c r="E62" s="24">
        <v>6.5</v>
      </c>
      <c r="F62" s="25">
        <f t="shared" si="0"/>
        <v>8.1250000000000003E-2</v>
      </c>
      <c r="G62" s="24">
        <v>11</v>
      </c>
      <c r="H62" s="25">
        <f t="shared" si="1"/>
        <v>0.18333333333333332</v>
      </c>
      <c r="I62" s="24">
        <v>13.5</v>
      </c>
      <c r="J62" s="25">
        <f t="shared" si="2"/>
        <v>0.33750000000000002</v>
      </c>
      <c r="K62" s="24">
        <v>15</v>
      </c>
      <c r="L62" s="25">
        <f t="shared" si="3"/>
        <v>0.25</v>
      </c>
      <c r="M62" s="24">
        <v>13</v>
      </c>
      <c r="N62" s="24">
        <f t="shared" si="4"/>
        <v>0.32500000000000001</v>
      </c>
      <c r="O62" s="24">
        <v>59</v>
      </c>
      <c r="P62" s="25">
        <f t="shared" si="5"/>
        <v>0.21071428571428572</v>
      </c>
      <c r="Q62" s="24">
        <v>13</v>
      </c>
      <c r="R62" s="25">
        <f t="shared" si="6"/>
        <v>0.65</v>
      </c>
      <c r="S62" s="24">
        <v>6</v>
      </c>
      <c r="T62" s="25">
        <f t="shared" si="7"/>
        <v>0.3</v>
      </c>
      <c r="U62" s="24">
        <v>13.5</v>
      </c>
      <c r="V62" s="25">
        <f t="shared" si="8"/>
        <v>0.33750000000000002</v>
      </c>
    </row>
    <row r="63" spans="1:22" ht="20.100000000000001" customHeight="1" thickBot="1" x14ac:dyDescent="0.3">
      <c r="A63" s="21">
        <f>_xlfn.AGGREGATE(3,5,$B$11:B63)</f>
        <v>53</v>
      </c>
      <c r="B63" s="22" t="s">
        <v>88</v>
      </c>
      <c r="C63" s="23">
        <v>2</v>
      </c>
      <c r="D63" s="26" t="s">
        <v>281</v>
      </c>
      <c r="E63" s="24">
        <v>49</v>
      </c>
      <c r="F63" s="25">
        <f t="shared" si="0"/>
        <v>0.61250000000000004</v>
      </c>
      <c r="G63" s="24">
        <v>38.5</v>
      </c>
      <c r="H63" s="25">
        <f t="shared" si="1"/>
        <v>0.64166666666666672</v>
      </c>
      <c r="I63" s="24">
        <v>32.5</v>
      </c>
      <c r="J63" s="25">
        <f t="shared" si="2"/>
        <v>0.8125</v>
      </c>
      <c r="K63" s="24">
        <v>37.5</v>
      </c>
      <c r="L63" s="25">
        <f t="shared" si="3"/>
        <v>0.625</v>
      </c>
      <c r="M63" s="24">
        <v>28.5</v>
      </c>
      <c r="N63" s="24">
        <f t="shared" si="4"/>
        <v>0.71250000000000002</v>
      </c>
      <c r="O63" s="24">
        <v>186</v>
      </c>
      <c r="P63" s="25">
        <f t="shared" si="5"/>
        <v>0.66428571428571426</v>
      </c>
      <c r="Q63" s="24">
        <v>13</v>
      </c>
      <c r="R63" s="25">
        <f t="shared" si="6"/>
        <v>0.65</v>
      </c>
      <c r="S63" s="24">
        <v>11</v>
      </c>
      <c r="T63" s="25">
        <f t="shared" si="7"/>
        <v>0.55000000000000004</v>
      </c>
      <c r="U63" s="24">
        <v>21</v>
      </c>
      <c r="V63" s="25">
        <f t="shared" si="8"/>
        <v>0.52500000000000002</v>
      </c>
    </row>
    <row r="64" spans="1:22" ht="20.100000000000001" customHeight="1" thickBot="1" x14ac:dyDescent="0.3">
      <c r="A64" s="21">
        <f>_xlfn.AGGREGATE(3,5,$B$11:B64)</f>
        <v>54</v>
      </c>
      <c r="B64" s="22" t="s">
        <v>89</v>
      </c>
      <c r="C64" s="26">
        <v>2</v>
      </c>
      <c r="D64" s="26" t="s">
        <v>281</v>
      </c>
      <c r="E64" s="24">
        <v>9</v>
      </c>
      <c r="F64" s="25">
        <f t="shared" si="0"/>
        <v>0.1125</v>
      </c>
      <c r="G64" s="24">
        <v>11.5</v>
      </c>
      <c r="H64" s="25">
        <f t="shared" si="1"/>
        <v>0.19166666666666668</v>
      </c>
      <c r="I64" s="24">
        <v>20</v>
      </c>
      <c r="J64" s="25">
        <f t="shared" si="2"/>
        <v>0.5</v>
      </c>
      <c r="K64" s="24">
        <v>12.5</v>
      </c>
      <c r="L64" s="25">
        <f t="shared" si="3"/>
        <v>0.20833333333333334</v>
      </c>
      <c r="M64" s="24">
        <v>12.5</v>
      </c>
      <c r="N64" s="24">
        <f t="shared" si="4"/>
        <v>0.3125</v>
      </c>
      <c r="O64" s="24">
        <v>65.5</v>
      </c>
      <c r="P64" s="25">
        <f t="shared" si="5"/>
        <v>0.23392857142857143</v>
      </c>
      <c r="Q64" s="24">
        <v>12</v>
      </c>
      <c r="R64" s="25">
        <f t="shared" si="6"/>
        <v>0.6</v>
      </c>
      <c r="S64" s="24">
        <v>7</v>
      </c>
      <c r="T64" s="25">
        <f t="shared" si="7"/>
        <v>0.35</v>
      </c>
      <c r="U64" s="24">
        <v>16.5</v>
      </c>
      <c r="V64" s="25">
        <f t="shared" si="8"/>
        <v>0.41249999999999998</v>
      </c>
    </row>
    <row r="65" spans="1:22" ht="20.100000000000001" customHeight="1" thickBot="1" x14ac:dyDescent="0.3">
      <c r="A65" s="21">
        <f>_xlfn.AGGREGATE(3,5,$B$11:B65)</f>
        <v>55</v>
      </c>
      <c r="B65" s="22" t="s">
        <v>90</v>
      </c>
      <c r="C65" s="23">
        <v>2</v>
      </c>
      <c r="D65" s="26" t="s">
        <v>281</v>
      </c>
      <c r="E65" s="24">
        <v>3</v>
      </c>
      <c r="F65" s="25">
        <f t="shared" si="0"/>
        <v>3.7499999999999999E-2</v>
      </c>
      <c r="G65" s="24">
        <v>6</v>
      </c>
      <c r="H65" s="25">
        <f t="shared" si="1"/>
        <v>0.1</v>
      </c>
      <c r="I65" s="24">
        <v>11</v>
      </c>
      <c r="J65" s="25">
        <f t="shared" si="2"/>
        <v>0.27500000000000002</v>
      </c>
      <c r="K65" s="24">
        <v>12.5</v>
      </c>
      <c r="L65" s="25">
        <f t="shared" si="3"/>
        <v>0.20833333333333334</v>
      </c>
      <c r="M65" s="24">
        <v>7.5</v>
      </c>
      <c r="N65" s="24">
        <f t="shared" si="4"/>
        <v>0.1875</v>
      </c>
      <c r="O65" s="24">
        <v>40</v>
      </c>
      <c r="P65" s="25">
        <f t="shared" si="5"/>
        <v>0.14285714285714285</v>
      </c>
      <c r="Q65" s="24">
        <v>11</v>
      </c>
      <c r="R65" s="25">
        <f t="shared" si="6"/>
        <v>0.55000000000000004</v>
      </c>
      <c r="S65" s="24">
        <v>7</v>
      </c>
      <c r="T65" s="25">
        <f t="shared" si="7"/>
        <v>0.35</v>
      </c>
      <c r="U65" s="24">
        <v>13.5</v>
      </c>
      <c r="V65" s="25">
        <f t="shared" si="8"/>
        <v>0.33750000000000002</v>
      </c>
    </row>
    <row r="66" spans="1:22" ht="20.100000000000001" customHeight="1" thickBot="1" x14ac:dyDescent="0.3">
      <c r="A66" s="21">
        <f>_xlfn.AGGREGATE(3,5,$B$11:B66)</f>
        <v>56</v>
      </c>
      <c r="B66" s="22" t="s">
        <v>91</v>
      </c>
      <c r="C66" s="26">
        <v>2</v>
      </c>
      <c r="D66" s="26" t="s">
        <v>281</v>
      </c>
      <c r="E66" s="24">
        <v>54.5</v>
      </c>
      <c r="F66" s="25">
        <f t="shared" si="0"/>
        <v>0.68125000000000002</v>
      </c>
      <c r="G66" s="24">
        <v>47</v>
      </c>
      <c r="H66" s="25">
        <f t="shared" si="1"/>
        <v>0.78333333333333333</v>
      </c>
      <c r="I66" s="24">
        <v>33</v>
      </c>
      <c r="J66" s="25">
        <f t="shared" si="2"/>
        <v>0.82499999999999996</v>
      </c>
      <c r="K66" s="24">
        <v>36.5</v>
      </c>
      <c r="L66" s="25">
        <f t="shared" si="3"/>
        <v>0.60833333333333328</v>
      </c>
      <c r="M66" s="24">
        <v>26.5</v>
      </c>
      <c r="N66" s="24">
        <f t="shared" si="4"/>
        <v>0.66249999999999998</v>
      </c>
      <c r="O66" s="24">
        <v>197.5</v>
      </c>
      <c r="P66" s="25">
        <f t="shared" si="5"/>
        <v>0.7053571428571429</v>
      </c>
      <c r="Q66" s="24">
        <v>14</v>
      </c>
      <c r="R66" s="25">
        <f t="shared" si="6"/>
        <v>0.7</v>
      </c>
      <c r="S66" s="24">
        <v>10</v>
      </c>
      <c r="T66" s="25">
        <f t="shared" si="7"/>
        <v>0.5</v>
      </c>
      <c r="U66" s="24">
        <v>24.5</v>
      </c>
      <c r="V66" s="25">
        <f t="shared" si="8"/>
        <v>0.61250000000000004</v>
      </c>
    </row>
    <row r="67" spans="1:22" ht="20.100000000000001" customHeight="1" thickBot="1" x14ac:dyDescent="0.3">
      <c r="A67" s="21">
        <f>_xlfn.AGGREGATE(3,5,$B$11:B67)</f>
        <v>57</v>
      </c>
      <c r="B67" s="22" t="s">
        <v>92</v>
      </c>
      <c r="C67" s="23">
        <v>2</v>
      </c>
      <c r="D67" s="26" t="s">
        <v>281</v>
      </c>
      <c r="E67" s="24">
        <v>55.5</v>
      </c>
      <c r="F67" s="25">
        <f t="shared" si="0"/>
        <v>0.69374999999999998</v>
      </c>
      <c r="G67" s="24">
        <v>42.5</v>
      </c>
      <c r="H67" s="25">
        <f t="shared" si="1"/>
        <v>0.70833333333333337</v>
      </c>
      <c r="I67" s="24">
        <v>35</v>
      </c>
      <c r="J67" s="25">
        <f t="shared" si="2"/>
        <v>0.875</v>
      </c>
      <c r="K67" s="24">
        <v>39</v>
      </c>
      <c r="L67" s="25">
        <f t="shared" si="3"/>
        <v>0.65</v>
      </c>
      <c r="M67" s="24">
        <v>30</v>
      </c>
      <c r="N67" s="24">
        <f t="shared" si="4"/>
        <v>0.75</v>
      </c>
      <c r="O67" s="24">
        <v>202</v>
      </c>
      <c r="P67" s="25">
        <f t="shared" si="5"/>
        <v>0.72142857142857142</v>
      </c>
      <c r="Q67" s="24">
        <v>14</v>
      </c>
      <c r="R67" s="25">
        <f t="shared" si="6"/>
        <v>0.7</v>
      </c>
      <c r="S67" s="24">
        <v>7</v>
      </c>
      <c r="T67" s="25">
        <f t="shared" si="7"/>
        <v>0.35</v>
      </c>
      <c r="U67" s="24">
        <v>26.5</v>
      </c>
      <c r="V67" s="25">
        <f t="shared" si="8"/>
        <v>0.66249999999999998</v>
      </c>
    </row>
    <row r="68" spans="1:22" ht="20.100000000000001" customHeight="1" thickBot="1" x14ac:dyDescent="0.3">
      <c r="A68" s="21">
        <f>_xlfn.AGGREGATE(3,5,$B$11:B68)</f>
        <v>58</v>
      </c>
      <c r="B68" s="22" t="s">
        <v>93</v>
      </c>
      <c r="C68" s="26">
        <v>2</v>
      </c>
      <c r="D68" s="26" t="s">
        <v>281</v>
      </c>
      <c r="E68" s="24">
        <v>49.5</v>
      </c>
      <c r="F68" s="25">
        <f t="shared" si="0"/>
        <v>0.61875000000000002</v>
      </c>
      <c r="G68" s="24">
        <v>30</v>
      </c>
      <c r="H68" s="25">
        <f t="shared" si="1"/>
        <v>0.5</v>
      </c>
      <c r="I68" s="24">
        <v>33</v>
      </c>
      <c r="J68" s="25">
        <f t="shared" si="2"/>
        <v>0.82499999999999996</v>
      </c>
      <c r="K68" s="24">
        <v>33</v>
      </c>
      <c r="L68" s="25">
        <f t="shared" si="3"/>
        <v>0.55000000000000004</v>
      </c>
      <c r="M68" s="24">
        <v>26</v>
      </c>
      <c r="N68" s="24">
        <f t="shared" si="4"/>
        <v>0.65</v>
      </c>
      <c r="O68" s="24">
        <v>171.5</v>
      </c>
      <c r="P68" s="25">
        <f t="shared" si="5"/>
        <v>0.61250000000000004</v>
      </c>
      <c r="Q68" s="24">
        <v>13</v>
      </c>
      <c r="R68" s="25">
        <f t="shared" si="6"/>
        <v>0.65</v>
      </c>
      <c r="S68" s="24">
        <v>11</v>
      </c>
      <c r="T68" s="25">
        <f t="shared" si="7"/>
        <v>0.55000000000000004</v>
      </c>
      <c r="U68" s="24">
        <v>22</v>
      </c>
      <c r="V68" s="25">
        <f t="shared" si="8"/>
        <v>0.55000000000000004</v>
      </c>
    </row>
    <row r="69" spans="1:22" ht="20.100000000000001" customHeight="1" thickBot="1" x14ac:dyDescent="0.3">
      <c r="A69" s="21">
        <f>_xlfn.AGGREGATE(3,5,$B$11:B69)</f>
        <v>59</v>
      </c>
      <c r="B69" s="22" t="s">
        <v>94</v>
      </c>
      <c r="C69" s="23">
        <v>2</v>
      </c>
      <c r="D69" s="26" t="s">
        <v>281</v>
      </c>
      <c r="E69" s="24">
        <v>12.5</v>
      </c>
      <c r="F69" s="25">
        <f t="shared" si="0"/>
        <v>0.15625</v>
      </c>
      <c r="G69" s="24">
        <v>25</v>
      </c>
      <c r="H69" s="25">
        <f t="shared" si="1"/>
        <v>0.41666666666666669</v>
      </c>
      <c r="I69" s="24">
        <v>3</v>
      </c>
      <c r="J69" s="25">
        <f t="shared" si="2"/>
        <v>7.4999999999999997E-2</v>
      </c>
      <c r="K69" s="24">
        <v>21.5</v>
      </c>
      <c r="L69" s="25">
        <f t="shared" si="3"/>
        <v>0.35833333333333334</v>
      </c>
      <c r="M69" s="24">
        <v>4</v>
      </c>
      <c r="N69" s="24">
        <f t="shared" si="4"/>
        <v>0.1</v>
      </c>
      <c r="O69" s="24">
        <v>66</v>
      </c>
      <c r="P69" s="25">
        <f t="shared" si="5"/>
        <v>0.23571428571428571</v>
      </c>
      <c r="Q69" s="24">
        <v>11</v>
      </c>
      <c r="R69" s="25">
        <f t="shared" si="6"/>
        <v>0.55000000000000004</v>
      </c>
      <c r="S69" s="24">
        <v>6.5</v>
      </c>
      <c r="T69" s="25">
        <f t="shared" si="7"/>
        <v>0.32500000000000001</v>
      </c>
      <c r="U69" s="24">
        <v>16.5</v>
      </c>
      <c r="V69" s="25">
        <f t="shared" si="8"/>
        <v>0.41249999999999998</v>
      </c>
    </row>
    <row r="70" spans="1:22" ht="20.100000000000001" customHeight="1" thickBot="1" x14ac:dyDescent="0.3">
      <c r="A70" s="21">
        <f>_xlfn.AGGREGATE(3,5,$B$11:B70)</f>
        <v>60</v>
      </c>
      <c r="B70" s="22" t="s">
        <v>95</v>
      </c>
      <c r="C70" s="26">
        <v>2</v>
      </c>
      <c r="D70" s="26" t="s">
        <v>281</v>
      </c>
      <c r="E70" s="24">
        <v>18.5</v>
      </c>
      <c r="F70" s="25">
        <f t="shared" si="0"/>
        <v>0.23125000000000001</v>
      </c>
      <c r="G70" s="24">
        <v>12</v>
      </c>
      <c r="H70" s="25">
        <f t="shared" si="1"/>
        <v>0.2</v>
      </c>
      <c r="I70" s="24">
        <v>12</v>
      </c>
      <c r="J70" s="25">
        <f t="shared" si="2"/>
        <v>0.3</v>
      </c>
      <c r="K70" s="24">
        <v>12.5</v>
      </c>
      <c r="L70" s="25">
        <f t="shared" si="3"/>
        <v>0.20833333333333334</v>
      </c>
      <c r="M70" s="24">
        <v>7</v>
      </c>
      <c r="N70" s="24">
        <f t="shared" si="4"/>
        <v>0.17499999999999999</v>
      </c>
      <c r="O70" s="24">
        <v>62</v>
      </c>
      <c r="P70" s="25">
        <f t="shared" si="5"/>
        <v>0.22142857142857142</v>
      </c>
      <c r="Q70" s="24">
        <v>10</v>
      </c>
      <c r="R70" s="25">
        <f t="shared" si="6"/>
        <v>0.5</v>
      </c>
      <c r="S70" s="24">
        <v>6.5</v>
      </c>
      <c r="T70" s="25">
        <f t="shared" si="7"/>
        <v>0.32500000000000001</v>
      </c>
      <c r="U70" s="24">
        <v>13.5</v>
      </c>
      <c r="V70" s="25">
        <f t="shared" si="8"/>
        <v>0.33750000000000002</v>
      </c>
    </row>
    <row r="71" spans="1:22" ht="20.100000000000001" customHeight="1" thickBot="1" x14ac:dyDescent="0.3">
      <c r="A71" s="21">
        <f>_xlfn.AGGREGATE(3,5,$B$11:B71)</f>
        <v>61</v>
      </c>
      <c r="B71" s="22" t="s">
        <v>96</v>
      </c>
      <c r="C71" s="23">
        <v>2</v>
      </c>
      <c r="D71" s="26" t="s">
        <v>281</v>
      </c>
      <c r="E71" s="24">
        <v>69</v>
      </c>
      <c r="F71" s="25">
        <f t="shared" si="0"/>
        <v>0.86250000000000004</v>
      </c>
      <c r="G71" s="24">
        <v>50</v>
      </c>
      <c r="H71" s="25">
        <f t="shared" si="1"/>
        <v>0.83333333333333337</v>
      </c>
      <c r="I71" s="24">
        <v>38.5</v>
      </c>
      <c r="J71" s="25">
        <f t="shared" si="2"/>
        <v>0.96250000000000002</v>
      </c>
      <c r="K71" s="24">
        <v>37.5</v>
      </c>
      <c r="L71" s="25">
        <f t="shared" si="3"/>
        <v>0.625</v>
      </c>
      <c r="M71" s="24">
        <v>34</v>
      </c>
      <c r="N71" s="24">
        <f t="shared" si="4"/>
        <v>0.85</v>
      </c>
      <c r="O71" s="24">
        <v>229</v>
      </c>
      <c r="P71" s="25">
        <f t="shared" si="5"/>
        <v>0.81785714285714284</v>
      </c>
      <c r="Q71" s="24">
        <v>13</v>
      </c>
      <c r="R71" s="25">
        <f t="shared" si="6"/>
        <v>0.65</v>
      </c>
      <c r="S71" s="24">
        <v>10</v>
      </c>
      <c r="T71" s="25">
        <f t="shared" si="7"/>
        <v>0.5</v>
      </c>
      <c r="U71" s="24">
        <v>31</v>
      </c>
      <c r="V71" s="25">
        <f t="shared" si="8"/>
        <v>0.77500000000000002</v>
      </c>
    </row>
    <row r="72" spans="1:22" ht="20.100000000000001" customHeight="1" thickBot="1" x14ac:dyDescent="0.3">
      <c r="A72" s="21">
        <f>_xlfn.AGGREGATE(3,5,$B$11:B72)</f>
        <v>62</v>
      </c>
      <c r="B72" s="22" t="s">
        <v>97</v>
      </c>
      <c r="C72" s="26">
        <v>2</v>
      </c>
      <c r="D72" s="26" t="s">
        <v>281</v>
      </c>
      <c r="E72" s="24">
        <v>17</v>
      </c>
      <c r="F72" s="25">
        <f t="shared" si="0"/>
        <v>0.21249999999999999</v>
      </c>
      <c r="G72" s="24">
        <v>23.5</v>
      </c>
      <c r="H72" s="25">
        <f t="shared" si="1"/>
        <v>0.39166666666666666</v>
      </c>
      <c r="I72" s="24">
        <v>20</v>
      </c>
      <c r="J72" s="25">
        <f t="shared" si="2"/>
        <v>0.5</v>
      </c>
      <c r="K72" s="24">
        <v>17.5</v>
      </c>
      <c r="L72" s="25">
        <f t="shared" si="3"/>
        <v>0.29166666666666669</v>
      </c>
      <c r="M72" s="24">
        <v>14.5</v>
      </c>
      <c r="N72" s="24">
        <f t="shared" si="4"/>
        <v>0.36249999999999999</v>
      </c>
      <c r="O72" s="24">
        <v>92.5</v>
      </c>
      <c r="P72" s="25">
        <f t="shared" si="5"/>
        <v>0.33035714285714285</v>
      </c>
      <c r="Q72" s="24">
        <v>14</v>
      </c>
      <c r="R72" s="25">
        <f t="shared" si="6"/>
        <v>0.7</v>
      </c>
      <c r="S72" s="24">
        <v>8</v>
      </c>
      <c r="T72" s="25">
        <f t="shared" si="7"/>
        <v>0.4</v>
      </c>
      <c r="U72" s="24">
        <v>16.5</v>
      </c>
      <c r="V72" s="25">
        <f t="shared" si="8"/>
        <v>0.41249999999999998</v>
      </c>
    </row>
    <row r="73" spans="1:22" ht="20.100000000000001" customHeight="1" thickBot="1" x14ac:dyDescent="0.3">
      <c r="A73" s="21">
        <f>_xlfn.AGGREGATE(3,5,$B$11:B73)</f>
        <v>63</v>
      </c>
      <c r="B73" s="22" t="s">
        <v>98</v>
      </c>
      <c r="C73" s="23">
        <v>2</v>
      </c>
      <c r="D73" s="26" t="s">
        <v>281</v>
      </c>
      <c r="E73" s="24">
        <v>7</v>
      </c>
      <c r="F73" s="25">
        <f t="shared" si="0"/>
        <v>8.7499999999999994E-2</v>
      </c>
      <c r="G73" s="24">
        <v>4</v>
      </c>
      <c r="H73" s="25">
        <f t="shared" si="1"/>
        <v>6.6666666666666666E-2</v>
      </c>
      <c r="I73" s="24">
        <v>9.5</v>
      </c>
      <c r="J73" s="25">
        <f t="shared" si="2"/>
        <v>0.23749999999999999</v>
      </c>
      <c r="K73" s="24">
        <v>12</v>
      </c>
      <c r="L73" s="25">
        <f t="shared" si="3"/>
        <v>0.2</v>
      </c>
      <c r="M73" s="24">
        <v>7.5</v>
      </c>
      <c r="N73" s="24">
        <f t="shared" si="4"/>
        <v>0.1875</v>
      </c>
      <c r="O73" s="24">
        <v>40</v>
      </c>
      <c r="P73" s="25">
        <f t="shared" si="5"/>
        <v>0.14285714285714285</v>
      </c>
      <c r="Q73" s="24">
        <v>11</v>
      </c>
      <c r="R73" s="25">
        <f t="shared" si="6"/>
        <v>0.55000000000000004</v>
      </c>
      <c r="S73" s="24">
        <v>4.5</v>
      </c>
      <c r="T73" s="25">
        <f t="shared" si="7"/>
        <v>0.22500000000000001</v>
      </c>
      <c r="U73" s="24">
        <v>11.5</v>
      </c>
      <c r="V73" s="25">
        <f t="shared" si="8"/>
        <v>0.28749999999999998</v>
      </c>
    </row>
    <row r="74" spans="1:22" ht="20.100000000000001" customHeight="1" thickBot="1" x14ac:dyDescent="0.3">
      <c r="A74" s="21">
        <f>_xlfn.AGGREGATE(3,5,$B$11:B74)</f>
        <v>64</v>
      </c>
      <c r="B74" s="22" t="s">
        <v>99</v>
      </c>
      <c r="C74" s="26">
        <v>2</v>
      </c>
      <c r="D74" s="26" t="s">
        <v>281</v>
      </c>
      <c r="E74" s="24">
        <v>34</v>
      </c>
      <c r="F74" s="25">
        <f t="shared" si="0"/>
        <v>0.42499999999999999</v>
      </c>
      <c r="G74" s="24">
        <v>19.5</v>
      </c>
      <c r="H74" s="25">
        <f t="shared" si="1"/>
        <v>0.32500000000000001</v>
      </c>
      <c r="I74" s="24">
        <v>23.5</v>
      </c>
      <c r="J74" s="25">
        <f t="shared" si="2"/>
        <v>0.58750000000000002</v>
      </c>
      <c r="K74" s="24">
        <v>17</v>
      </c>
      <c r="L74" s="25">
        <f t="shared" si="3"/>
        <v>0.28333333333333333</v>
      </c>
      <c r="M74" s="24">
        <v>16.5</v>
      </c>
      <c r="N74" s="24">
        <f t="shared" si="4"/>
        <v>0.41249999999999998</v>
      </c>
      <c r="O74" s="24">
        <v>110.5</v>
      </c>
      <c r="P74" s="25">
        <f t="shared" si="5"/>
        <v>0.39464285714285713</v>
      </c>
      <c r="Q74" s="24">
        <v>13</v>
      </c>
      <c r="R74" s="25">
        <f t="shared" si="6"/>
        <v>0.65</v>
      </c>
      <c r="S74" s="24">
        <v>10.5</v>
      </c>
      <c r="T74" s="25">
        <f t="shared" si="7"/>
        <v>0.52500000000000002</v>
      </c>
      <c r="U74" s="24">
        <v>20</v>
      </c>
      <c r="V74" s="25">
        <f t="shared" si="8"/>
        <v>0.5</v>
      </c>
    </row>
    <row r="75" spans="1:22" ht="20.100000000000001" customHeight="1" thickBot="1" x14ac:dyDescent="0.3">
      <c r="A75" s="21">
        <f>_xlfn.AGGREGATE(3,5,$B$11:B75)</f>
        <v>65</v>
      </c>
      <c r="B75" s="22" t="s">
        <v>100</v>
      </c>
      <c r="C75" s="23">
        <v>2</v>
      </c>
      <c r="D75" s="26" t="s">
        <v>281</v>
      </c>
      <c r="E75" s="24">
        <v>64.5</v>
      </c>
      <c r="F75" s="25">
        <f t="shared" si="0"/>
        <v>0.80625000000000002</v>
      </c>
      <c r="G75" s="24">
        <v>46</v>
      </c>
      <c r="H75" s="25">
        <f t="shared" si="1"/>
        <v>0.76666666666666672</v>
      </c>
      <c r="I75" s="24">
        <v>37.5</v>
      </c>
      <c r="J75" s="25">
        <f t="shared" si="2"/>
        <v>0.9375</v>
      </c>
      <c r="K75" s="24">
        <v>32</v>
      </c>
      <c r="L75" s="25">
        <f t="shared" si="3"/>
        <v>0.53333333333333333</v>
      </c>
      <c r="M75" s="24">
        <v>27.5</v>
      </c>
      <c r="N75" s="24">
        <f t="shared" si="4"/>
        <v>0.6875</v>
      </c>
      <c r="O75" s="24">
        <v>207.5</v>
      </c>
      <c r="P75" s="25">
        <f t="shared" si="5"/>
        <v>0.7410714285714286</v>
      </c>
      <c r="Q75" s="24">
        <v>13</v>
      </c>
      <c r="R75" s="25">
        <f t="shared" si="6"/>
        <v>0.65</v>
      </c>
      <c r="S75" s="24">
        <v>10</v>
      </c>
      <c r="T75" s="25">
        <f t="shared" si="7"/>
        <v>0.5</v>
      </c>
      <c r="U75" s="24">
        <v>28.5</v>
      </c>
      <c r="V75" s="25">
        <f t="shared" si="8"/>
        <v>0.71250000000000002</v>
      </c>
    </row>
    <row r="76" spans="1:22" ht="20.100000000000001" customHeight="1" thickBot="1" x14ac:dyDescent="0.3">
      <c r="A76" s="21">
        <f>_xlfn.AGGREGATE(3,5,$B$11:B76)</f>
        <v>66</v>
      </c>
      <c r="B76" s="22" t="s">
        <v>101</v>
      </c>
      <c r="C76" s="26">
        <v>2</v>
      </c>
      <c r="D76" s="26" t="s">
        <v>281</v>
      </c>
      <c r="E76" s="24">
        <v>19.5</v>
      </c>
      <c r="F76" s="25">
        <f t="shared" ref="F76:F139" si="9">E76/80</f>
        <v>0.24374999999999999</v>
      </c>
      <c r="G76" s="24">
        <v>20</v>
      </c>
      <c r="H76" s="25">
        <f t="shared" ref="H76:H139" si="10">G76/60</f>
        <v>0.33333333333333331</v>
      </c>
      <c r="I76" s="24">
        <v>18</v>
      </c>
      <c r="J76" s="25">
        <f t="shared" ref="J76:J139" si="11">I76/40</f>
        <v>0.45</v>
      </c>
      <c r="K76" s="24">
        <v>14</v>
      </c>
      <c r="L76" s="25">
        <f t="shared" ref="L76:L139" si="12">K76/60</f>
        <v>0.23333333333333334</v>
      </c>
      <c r="M76" s="24">
        <v>17.5</v>
      </c>
      <c r="N76" s="24">
        <f t="shared" ref="N76:N139" si="13">M76/40</f>
        <v>0.4375</v>
      </c>
      <c r="O76" s="24">
        <v>89</v>
      </c>
      <c r="P76" s="25">
        <f t="shared" ref="P76:P139" si="14">O76/280</f>
        <v>0.31785714285714284</v>
      </c>
      <c r="Q76" s="24">
        <v>12</v>
      </c>
      <c r="R76" s="25">
        <f t="shared" ref="R76:R139" si="15">Q76/20</f>
        <v>0.6</v>
      </c>
      <c r="S76" s="24">
        <v>4.5</v>
      </c>
      <c r="T76" s="25">
        <f t="shared" ref="T76:T139" si="16">S76/20</f>
        <v>0.22500000000000001</v>
      </c>
      <c r="U76" s="24">
        <v>23</v>
      </c>
      <c r="V76" s="25">
        <f t="shared" ref="V76:V139" si="17">U76/40</f>
        <v>0.57499999999999996</v>
      </c>
    </row>
    <row r="77" spans="1:22" ht="20.100000000000001" customHeight="1" thickBot="1" x14ac:dyDescent="0.3">
      <c r="A77" s="21">
        <f>_xlfn.AGGREGATE(3,5,$B$11:B77)</f>
        <v>67</v>
      </c>
      <c r="B77" s="22" t="s">
        <v>102</v>
      </c>
      <c r="C77" s="23">
        <v>2</v>
      </c>
      <c r="D77" s="26" t="s">
        <v>281</v>
      </c>
      <c r="E77" s="24">
        <v>28</v>
      </c>
      <c r="F77" s="25">
        <f t="shared" si="9"/>
        <v>0.35</v>
      </c>
      <c r="G77" s="24">
        <v>34.5</v>
      </c>
      <c r="H77" s="25">
        <f t="shared" si="10"/>
        <v>0.57499999999999996</v>
      </c>
      <c r="I77" s="24">
        <v>20</v>
      </c>
      <c r="J77" s="25">
        <f t="shared" si="11"/>
        <v>0.5</v>
      </c>
      <c r="K77" s="24">
        <v>28</v>
      </c>
      <c r="L77" s="25">
        <f t="shared" si="12"/>
        <v>0.46666666666666667</v>
      </c>
      <c r="M77" s="24">
        <v>12</v>
      </c>
      <c r="N77" s="24">
        <f t="shared" si="13"/>
        <v>0.3</v>
      </c>
      <c r="O77" s="24">
        <v>122.5</v>
      </c>
      <c r="P77" s="25">
        <f t="shared" si="14"/>
        <v>0.4375</v>
      </c>
      <c r="Q77" s="24">
        <v>13</v>
      </c>
      <c r="R77" s="25">
        <f t="shared" si="15"/>
        <v>0.65</v>
      </c>
      <c r="S77" s="24">
        <v>5.5</v>
      </c>
      <c r="T77" s="25">
        <f t="shared" si="16"/>
        <v>0.27500000000000002</v>
      </c>
      <c r="U77" s="24">
        <v>13</v>
      </c>
      <c r="V77" s="25">
        <f t="shared" si="17"/>
        <v>0.32500000000000001</v>
      </c>
    </row>
    <row r="78" spans="1:22" ht="20.100000000000001" customHeight="1" thickBot="1" x14ac:dyDescent="0.3">
      <c r="A78" s="21">
        <f>_xlfn.AGGREGATE(3,5,$B$11:B78)</f>
        <v>68</v>
      </c>
      <c r="B78" s="22" t="s">
        <v>103</v>
      </c>
      <c r="C78" s="26">
        <v>2</v>
      </c>
      <c r="D78" s="26" t="s">
        <v>281</v>
      </c>
      <c r="E78" s="24">
        <v>70</v>
      </c>
      <c r="F78" s="25">
        <f t="shared" si="9"/>
        <v>0.875</v>
      </c>
      <c r="G78" s="24">
        <v>55.5</v>
      </c>
      <c r="H78" s="25">
        <f t="shared" si="10"/>
        <v>0.92500000000000004</v>
      </c>
      <c r="I78" s="24">
        <v>40</v>
      </c>
      <c r="J78" s="25">
        <f t="shared" si="11"/>
        <v>1</v>
      </c>
      <c r="K78" s="24">
        <v>45.5</v>
      </c>
      <c r="L78" s="25">
        <f t="shared" si="12"/>
        <v>0.7583333333333333</v>
      </c>
      <c r="M78" s="24">
        <v>35.5</v>
      </c>
      <c r="N78" s="24">
        <f t="shared" si="13"/>
        <v>0.88749999999999996</v>
      </c>
      <c r="O78" s="24">
        <v>246.5</v>
      </c>
      <c r="P78" s="25">
        <f t="shared" si="14"/>
        <v>0.88035714285714284</v>
      </c>
      <c r="Q78" s="24">
        <v>13</v>
      </c>
      <c r="R78" s="25">
        <f t="shared" si="15"/>
        <v>0.65</v>
      </c>
      <c r="S78" s="24">
        <v>10</v>
      </c>
      <c r="T78" s="25">
        <f t="shared" si="16"/>
        <v>0.5</v>
      </c>
      <c r="U78" s="24">
        <v>29.5</v>
      </c>
      <c r="V78" s="25">
        <f t="shared" si="17"/>
        <v>0.73750000000000004</v>
      </c>
    </row>
    <row r="79" spans="1:22" ht="20.100000000000001" customHeight="1" thickBot="1" x14ac:dyDescent="0.3">
      <c r="A79" s="21">
        <f>_xlfn.AGGREGATE(3,5,$B$11:B79)</f>
        <v>69</v>
      </c>
      <c r="B79" s="22" t="s">
        <v>104</v>
      </c>
      <c r="C79" s="23">
        <v>2</v>
      </c>
      <c r="D79" s="26" t="s">
        <v>281</v>
      </c>
      <c r="E79" s="24">
        <v>4</v>
      </c>
      <c r="F79" s="25">
        <f t="shared" si="9"/>
        <v>0.05</v>
      </c>
      <c r="G79" s="24">
        <v>9</v>
      </c>
      <c r="H79" s="25">
        <f t="shared" si="10"/>
        <v>0.15</v>
      </c>
      <c r="I79" s="24">
        <v>9</v>
      </c>
      <c r="J79" s="25">
        <f t="shared" si="11"/>
        <v>0.22500000000000001</v>
      </c>
      <c r="K79" s="24">
        <v>9</v>
      </c>
      <c r="L79" s="25">
        <f t="shared" si="12"/>
        <v>0.15</v>
      </c>
      <c r="M79" s="24">
        <v>6</v>
      </c>
      <c r="N79" s="24">
        <f t="shared" si="13"/>
        <v>0.15</v>
      </c>
      <c r="O79" s="24">
        <v>37</v>
      </c>
      <c r="P79" s="25">
        <f t="shared" si="14"/>
        <v>0.13214285714285715</v>
      </c>
      <c r="Q79" s="24">
        <v>11</v>
      </c>
      <c r="R79" s="25">
        <f t="shared" si="15"/>
        <v>0.55000000000000004</v>
      </c>
      <c r="S79" s="24">
        <v>4.5</v>
      </c>
      <c r="T79" s="25">
        <f t="shared" si="16"/>
        <v>0.22500000000000001</v>
      </c>
      <c r="U79" s="24">
        <v>17</v>
      </c>
      <c r="V79" s="25">
        <f t="shared" si="17"/>
        <v>0.42499999999999999</v>
      </c>
    </row>
    <row r="80" spans="1:22" ht="20.100000000000001" customHeight="1" thickBot="1" x14ac:dyDescent="0.3">
      <c r="A80" s="21">
        <f>_xlfn.AGGREGATE(3,5,$B$11:B80)</f>
        <v>70</v>
      </c>
      <c r="B80" s="22" t="s">
        <v>105</v>
      </c>
      <c r="C80" s="26">
        <v>2</v>
      </c>
      <c r="D80" s="26" t="s">
        <v>281</v>
      </c>
      <c r="E80" s="24">
        <v>8</v>
      </c>
      <c r="F80" s="25">
        <f t="shared" si="9"/>
        <v>0.1</v>
      </c>
      <c r="G80" s="24">
        <v>8.5</v>
      </c>
      <c r="H80" s="25">
        <f t="shared" si="10"/>
        <v>0.14166666666666666</v>
      </c>
      <c r="I80" s="24">
        <v>8.5</v>
      </c>
      <c r="J80" s="25">
        <f t="shared" si="11"/>
        <v>0.21249999999999999</v>
      </c>
      <c r="K80" s="24">
        <v>10</v>
      </c>
      <c r="L80" s="25">
        <f t="shared" si="12"/>
        <v>0.16666666666666666</v>
      </c>
      <c r="M80" s="24">
        <v>8</v>
      </c>
      <c r="N80" s="24">
        <f t="shared" si="13"/>
        <v>0.2</v>
      </c>
      <c r="O80" s="24">
        <v>43</v>
      </c>
      <c r="P80" s="25">
        <f t="shared" si="14"/>
        <v>0.15357142857142858</v>
      </c>
      <c r="Q80" s="24">
        <v>10</v>
      </c>
      <c r="R80" s="25">
        <f t="shared" si="15"/>
        <v>0.5</v>
      </c>
      <c r="S80" s="24">
        <v>4.5</v>
      </c>
      <c r="T80" s="25">
        <f t="shared" si="16"/>
        <v>0.22500000000000001</v>
      </c>
      <c r="U80" s="24">
        <v>17.5</v>
      </c>
      <c r="V80" s="25">
        <f t="shared" si="17"/>
        <v>0.4375</v>
      </c>
    </row>
    <row r="81" spans="1:22" ht="20.100000000000001" customHeight="1" thickBot="1" x14ac:dyDescent="0.3">
      <c r="A81" s="21">
        <f>_xlfn.AGGREGATE(3,5,$B$11:B81)</f>
        <v>71</v>
      </c>
      <c r="B81" s="22" t="s">
        <v>106</v>
      </c>
      <c r="C81" s="23">
        <v>2</v>
      </c>
      <c r="D81" s="26" t="s">
        <v>281</v>
      </c>
      <c r="E81" s="24">
        <v>41.5</v>
      </c>
      <c r="F81" s="25">
        <f t="shared" si="9"/>
        <v>0.51875000000000004</v>
      </c>
      <c r="G81" s="24">
        <v>23.5</v>
      </c>
      <c r="H81" s="25">
        <f t="shared" si="10"/>
        <v>0.39166666666666666</v>
      </c>
      <c r="I81" s="24">
        <v>28.5</v>
      </c>
      <c r="J81" s="25">
        <f t="shared" si="11"/>
        <v>0.71250000000000002</v>
      </c>
      <c r="K81" s="24">
        <v>15.5</v>
      </c>
      <c r="L81" s="25">
        <f t="shared" si="12"/>
        <v>0.25833333333333336</v>
      </c>
      <c r="M81" s="24">
        <v>17.5</v>
      </c>
      <c r="N81" s="24">
        <f t="shared" si="13"/>
        <v>0.4375</v>
      </c>
      <c r="O81" s="24">
        <v>126.5</v>
      </c>
      <c r="P81" s="25">
        <f t="shared" si="14"/>
        <v>0.45178571428571429</v>
      </c>
      <c r="Q81" s="24">
        <v>12</v>
      </c>
      <c r="R81" s="25">
        <f t="shared" si="15"/>
        <v>0.6</v>
      </c>
      <c r="S81" s="24">
        <v>7</v>
      </c>
      <c r="T81" s="25">
        <f t="shared" si="16"/>
        <v>0.35</v>
      </c>
      <c r="U81" s="24">
        <v>23</v>
      </c>
      <c r="V81" s="25">
        <f t="shared" si="17"/>
        <v>0.57499999999999996</v>
      </c>
    </row>
    <row r="82" spans="1:22" ht="20.100000000000001" customHeight="1" thickBot="1" x14ac:dyDescent="0.3">
      <c r="A82" s="21">
        <f>_xlfn.AGGREGATE(3,5,$B$11:B82)</f>
        <v>72</v>
      </c>
      <c r="B82" s="22" t="s">
        <v>107</v>
      </c>
      <c r="C82" s="26">
        <v>2</v>
      </c>
      <c r="D82" s="26" t="s">
        <v>281</v>
      </c>
      <c r="E82" s="24">
        <v>60.5</v>
      </c>
      <c r="F82" s="25">
        <f t="shared" si="9"/>
        <v>0.75624999999999998</v>
      </c>
      <c r="G82" s="24">
        <v>41</v>
      </c>
      <c r="H82" s="25">
        <f t="shared" si="10"/>
        <v>0.68333333333333335</v>
      </c>
      <c r="I82" s="24">
        <v>35</v>
      </c>
      <c r="J82" s="25">
        <f t="shared" si="11"/>
        <v>0.875</v>
      </c>
      <c r="K82" s="24">
        <v>32.5</v>
      </c>
      <c r="L82" s="25">
        <f t="shared" si="12"/>
        <v>0.54166666666666663</v>
      </c>
      <c r="M82" s="24">
        <v>24</v>
      </c>
      <c r="N82" s="24">
        <f t="shared" si="13"/>
        <v>0.6</v>
      </c>
      <c r="O82" s="24">
        <v>193</v>
      </c>
      <c r="P82" s="25">
        <f t="shared" si="14"/>
        <v>0.68928571428571428</v>
      </c>
      <c r="Q82" s="24">
        <v>14</v>
      </c>
      <c r="R82" s="25">
        <f t="shared" si="15"/>
        <v>0.7</v>
      </c>
      <c r="S82" s="24">
        <v>10</v>
      </c>
      <c r="T82" s="25">
        <f t="shared" si="16"/>
        <v>0.5</v>
      </c>
      <c r="U82" s="24">
        <v>29</v>
      </c>
      <c r="V82" s="25">
        <f t="shared" si="17"/>
        <v>0.72499999999999998</v>
      </c>
    </row>
    <row r="83" spans="1:22" ht="20.100000000000001" customHeight="1" thickBot="1" x14ac:dyDescent="0.3">
      <c r="A83" s="21">
        <f>_xlfn.AGGREGATE(3,5,$B$11:B83)</f>
        <v>73</v>
      </c>
      <c r="B83" s="22" t="s">
        <v>108</v>
      </c>
      <c r="C83" s="23">
        <v>2</v>
      </c>
      <c r="D83" s="26" t="s">
        <v>281</v>
      </c>
      <c r="E83" s="24">
        <v>11</v>
      </c>
      <c r="F83" s="25">
        <f t="shared" si="9"/>
        <v>0.13750000000000001</v>
      </c>
      <c r="G83" s="24">
        <v>15</v>
      </c>
      <c r="H83" s="25">
        <f t="shared" si="10"/>
        <v>0.25</v>
      </c>
      <c r="I83" s="24">
        <v>12.5</v>
      </c>
      <c r="J83" s="25">
        <f t="shared" si="11"/>
        <v>0.3125</v>
      </c>
      <c r="K83" s="24">
        <v>9</v>
      </c>
      <c r="L83" s="25">
        <f t="shared" si="12"/>
        <v>0.15</v>
      </c>
      <c r="M83" s="24">
        <v>8</v>
      </c>
      <c r="N83" s="24">
        <f t="shared" si="13"/>
        <v>0.2</v>
      </c>
      <c r="O83" s="24">
        <v>55.5</v>
      </c>
      <c r="P83" s="25">
        <f t="shared" si="14"/>
        <v>0.1982142857142857</v>
      </c>
      <c r="Q83" s="24">
        <v>13</v>
      </c>
      <c r="R83" s="25">
        <f t="shared" si="15"/>
        <v>0.65</v>
      </c>
      <c r="S83" s="24">
        <v>5.5</v>
      </c>
      <c r="T83" s="25">
        <f t="shared" si="16"/>
        <v>0.27500000000000002</v>
      </c>
      <c r="U83" s="24">
        <v>14</v>
      </c>
      <c r="V83" s="25">
        <f t="shared" si="17"/>
        <v>0.35</v>
      </c>
    </row>
    <row r="84" spans="1:22" ht="20.100000000000001" customHeight="1" thickBot="1" x14ac:dyDescent="0.3">
      <c r="A84" s="21">
        <f>_xlfn.AGGREGATE(3,5,$B$11:B84)</f>
        <v>74</v>
      </c>
      <c r="B84" s="22" t="s">
        <v>109</v>
      </c>
      <c r="C84" s="26">
        <v>2</v>
      </c>
      <c r="D84" s="26" t="s">
        <v>281</v>
      </c>
      <c r="E84" s="24">
        <v>7</v>
      </c>
      <c r="F84" s="25">
        <f t="shared" si="9"/>
        <v>8.7499999999999994E-2</v>
      </c>
      <c r="G84" s="24">
        <v>15</v>
      </c>
      <c r="H84" s="25">
        <f t="shared" si="10"/>
        <v>0.25</v>
      </c>
      <c r="I84" s="24">
        <v>17.5</v>
      </c>
      <c r="J84" s="25">
        <f t="shared" si="11"/>
        <v>0.4375</v>
      </c>
      <c r="K84" s="24">
        <v>10.5</v>
      </c>
      <c r="L84" s="25">
        <f t="shared" si="12"/>
        <v>0.17499999999999999</v>
      </c>
      <c r="M84" s="24">
        <v>8</v>
      </c>
      <c r="N84" s="24">
        <f t="shared" si="13"/>
        <v>0.2</v>
      </c>
      <c r="O84" s="24">
        <v>58</v>
      </c>
      <c r="P84" s="25">
        <f t="shared" si="14"/>
        <v>0.20714285714285716</v>
      </c>
      <c r="Q84" s="24">
        <v>11</v>
      </c>
      <c r="R84" s="25">
        <f t="shared" si="15"/>
        <v>0.55000000000000004</v>
      </c>
      <c r="S84" s="24">
        <v>8</v>
      </c>
      <c r="T84" s="25">
        <f t="shared" si="16"/>
        <v>0.4</v>
      </c>
      <c r="U84" s="24">
        <v>18.5</v>
      </c>
      <c r="V84" s="25">
        <f t="shared" si="17"/>
        <v>0.46250000000000002</v>
      </c>
    </row>
    <row r="85" spans="1:22" ht="20.100000000000001" customHeight="1" thickBot="1" x14ac:dyDescent="0.3">
      <c r="A85" s="21">
        <f>_xlfn.AGGREGATE(3,5,$B$11:B85)</f>
        <v>75</v>
      </c>
      <c r="B85" s="22" t="s">
        <v>110</v>
      </c>
      <c r="C85" s="23">
        <v>2</v>
      </c>
      <c r="D85" s="26" t="s">
        <v>281</v>
      </c>
      <c r="E85" s="24">
        <v>47</v>
      </c>
      <c r="F85" s="25">
        <f t="shared" si="9"/>
        <v>0.58750000000000002</v>
      </c>
      <c r="G85" s="24">
        <v>25</v>
      </c>
      <c r="H85" s="25">
        <f t="shared" si="10"/>
        <v>0.41666666666666669</v>
      </c>
      <c r="I85" s="24">
        <v>32.5</v>
      </c>
      <c r="J85" s="25">
        <f t="shared" si="11"/>
        <v>0.8125</v>
      </c>
      <c r="K85" s="24">
        <v>18</v>
      </c>
      <c r="L85" s="25">
        <f t="shared" si="12"/>
        <v>0.3</v>
      </c>
      <c r="M85" s="24">
        <v>20</v>
      </c>
      <c r="N85" s="24">
        <f t="shared" si="13"/>
        <v>0.5</v>
      </c>
      <c r="O85" s="24">
        <v>142.5</v>
      </c>
      <c r="P85" s="25">
        <f t="shared" si="14"/>
        <v>0.5089285714285714</v>
      </c>
      <c r="Q85" s="24">
        <v>13</v>
      </c>
      <c r="R85" s="25">
        <f t="shared" si="15"/>
        <v>0.65</v>
      </c>
      <c r="S85" s="24">
        <v>11</v>
      </c>
      <c r="T85" s="25">
        <f t="shared" si="16"/>
        <v>0.55000000000000004</v>
      </c>
      <c r="U85" s="24">
        <v>22.5</v>
      </c>
      <c r="V85" s="25">
        <f t="shared" si="17"/>
        <v>0.5625</v>
      </c>
    </row>
    <row r="86" spans="1:22" ht="20.100000000000001" customHeight="1" thickBot="1" x14ac:dyDescent="0.3">
      <c r="A86" s="21">
        <f>_xlfn.AGGREGATE(3,5,$B$11:B86)</f>
        <v>76</v>
      </c>
      <c r="B86" s="22" t="s">
        <v>111</v>
      </c>
      <c r="C86" s="26">
        <v>2</v>
      </c>
      <c r="D86" s="26" t="s">
        <v>281</v>
      </c>
      <c r="E86" s="24">
        <v>3</v>
      </c>
      <c r="F86" s="25">
        <f t="shared" si="9"/>
        <v>3.7499999999999999E-2</v>
      </c>
      <c r="G86" s="24">
        <v>2</v>
      </c>
      <c r="H86" s="25">
        <f t="shared" si="10"/>
        <v>3.3333333333333333E-2</v>
      </c>
      <c r="I86" s="24">
        <v>9</v>
      </c>
      <c r="J86" s="25">
        <f t="shared" si="11"/>
        <v>0.22500000000000001</v>
      </c>
      <c r="K86" s="24">
        <v>2.5</v>
      </c>
      <c r="L86" s="25">
        <f t="shared" si="12"/>
        <v>4.1666666666666664E-2</v>
      </c>
      <c r="M86" s="24">
        <v>4</v>
      </c>
      <c r="N86" s="24">
        <f t="shared" si="13"/>
        <v>0.1</v>
      </c>
      <c r="O86" s="24">
        <v>20.5</v>
      </c>
      <c r="P86" s="25">
        <f t="shared" si="14"/>
        <v>7.3214285714285718E-2</v>
      </c>
      <c r="Q86" s="24">
        <v>12</v>
      </c>
      <c r="R86" s="25">
        <f t="shared" si="15"/>
        <v>0.6</v>
      </c>
      <c r="S86" s="24">
        <v>4</v>
      </c>
      <c r="T86" s="25">
        <f t="shared" si="16"/>
        <v>0.2</v>
      </c>
      <c r="U86" s="24">
        <v>4.5</v>
      </c>
      <c r="V86" s="25">
        <f t="shared" si="17"/>
        <v>0.1125</v>
      </c>
    </row>
    <row r="87" spans="1:22" ht="20.100000000000001" customHeight="1" thickBot="1" x14ac:dyDescent="0.3">
      <c r="A87" s="21">
        <f>_xlfn.AGGREGATE(3,5,$B$11:B87)</f>
        <v>77</v>
      </c>
      <c r="B87" s="22" t="s">
        <v>112</v>
      </c>
      <c r="C87" s="23">
        <v>2</v>
      </c>
      <c r="D87" s="26" t="s">
        <v>281</v>
      </c>
      <c r="E87" s="24">
        <v>51.5</v>
      </c>
      <c r="F87" s="25">
        <f t="shared" si="9"/>
        <v>0.64375000000000004</v>
      </c>
      <c r="G87" s="24">
        <v>26.5</v>
      </c>
      <c r="H87" s="25">
        <f t="shared" si="10"/>
        <v>0.44166666666666665</v>
      </c>
      <c r="I87" s="24">
        <v>28</v>
      </c>
      <c r="J87" s="25">
        <f t="shared" si="11"/>
        <v>0.7</v>
      </c>
      <c r="K87" s="24">
        <v>11</v>
      </c>
      <c r="L87" s="25">
        <f t="shared" si="12"/>
        <v>0.18333333333333332</v>
      </c>
      <c r="M87" s="24">
        <v>21.5</v>
      </c>
      <c r="N87" s="24">
        <f t="shared" si="13"/>
        <v>0.53749999999999998</v>
      </c>
      <c r="O87" s="24">
        <v>138.5</v>
      </c>
      <c r="P87" s="25">
        <f t="shared" si="14"/>
        <v>0.49464285714285716</v>
      </c>
      <c r="Q87" s="24">
        <v>13</v>
      </c>
      <c r="R87" s="25">
        <f t="shared" si="15"/>
        <v>0.65</v>
      </c>
      <c r="S87" s="24">
        <v>6</v>
      </c>
      <c r="T87" s="25">
        <f t="shared" si="16"/>
        <v>0.3</v>
      </c>
      <c r="U87" s="24">
        <v>25</v>
      </c>
      <c r="V87" s="25">
        <f t="shared" si="17"/>
        <v>0.625</v>
      </c>
    </row>
    <row r="88" spans="1:22" ht="20.100000000000001" customHeight="1" thickBot="1" x14ac:dyDescent="0.3">
      <c r="A88" s="21">
        <f>_xlfn.AGGREGATE(3,5,$B$11:B88)</f>
        <v>78</v>
      </c>
      <c r="B88" s="22" t="s">
        <v>113</v>
      </c>
      <c r="C88" s="26">
        <v>2</v>
      </c>
      <c r="D88" s="26" t="s">
        <v>281</v>
      </c>
      <c r="E88" s="24">
        <v>9.5</v>
      </c>
      <c r="F88" s="25">
        <f t="shared" si="9"/>
        <v>0.11874999999999999</v>
      </c>
      <c r="G88" s="24">
        <v>6</v>
      </c>
      <c r="H88" s="25">
        <f t="shared" si="10"/>
        <v>0.1</v>
      </c>
      <c r="I88" s="24">
        <v>7.5</v>
      </c>
      <c r="J88" s="25">
        <f t="shared" si="11"/>
        <v>0.1875</v>
      </c>
      <c r="K88" s="24">
        <v>2</v>
      </c>
      <c r="L88" s="25">
        <f t="shared" si="12"/>
        <v>3.3333333333333333E-2</v>
      </c>
      <c r="M88" s="24">
        <v>3.5</v>
      </c>
      <c r="N88" s="24">
        <f t="shared" si="13"/>
        <v>8.7499999999999994E-2</v>
      </c>
      <c r="O88" s="24">
        <v>28.5</v>
      </c>
      <c r="P88" s="25">
        <f t="shared" si="14"/>
        <v>0.10178571428571428</v>
      </c>
      <c r="Q88" s="24">
        <v>13</v>
      </c>
      <c r="R88" s="25">
        <f t="shared" si="15"/>
        <v>0.65</v>
      </c>
      <c r="S88" s="24">
        <v>4.5</v>
      </c>
      <c r="T88" s="25">
        <f t="shared" si="16"/>
        <v>0.22500000000000001</v>
      </c>
      <c r="U88" s="24">
        <v>14.5</v>
      </c>
      <c r="V88" s="25">
        <f t="shared" si="17"/>
        <v>0.36249999999999999</v>
      </c>
    </row>
    <row r="89" spans="1:22" ht="20.100000000000001" customHeight="1" thickBot="1" x14ac:dyDescent="0.3">
      <c r="A89" s="21">
        <f>_xlfn.AGGREGATE(3,5,$B$11:B89)</f>
        <v>79</v>
      </c>
      <c r="B89" s="22" t="s">
        <v>114</v>
      </c>
      <c r="C89" s="23">
        <v>2</v>
      </c>
      <c r="D89" s="26" t="s">
        <v>281</v>
      </c>
      <c r="E89" s="24">
        <v>9.5</v>
      </c>
      <c r="F89" s="25">
        <f t="shared" si="9"/>
        <v>0.11874999999999999</v>
      </c>
      <c r="G89" s="24">
        <v>10</v>
      </c>
      <c r="H89" s="25">
        <f t="shared" si="10"/>
        <v>0.16666666666666666</v>
      </c>
      <c r="I89" s="24">
        <v>13</v>
      </c>
      <c r="J89" s="25">
        <f t="shared" si="11"/>
        <v>0.32500000000000001</v>
      </c>
      <c r="K89" s="24">
        <v>3</v>
      </c>
      <c r="L89" s="25">
        <f t="shared" si="12"/>
        <v>0.05</v>
      </c>
      <c r="M89" s="24">
        <v>6</v>
      </c>
      <c r="N89" s="24">
        <f t="shared" si="13"/>
        <v>0.15</v>
      </c>
      <c r="O89" s="24">
        <v>41.5</v>
      </c>
      <c r="P89" s="25">
        <f t="shared" si="14"/>
        <v>0.14821428571428572</v>
      </c>
      <c r="Q89" s="24">
        <v>12</v>
      </c>
      <c r="R89" s="25">
        <f t="shared" si="15"/>
        <v>0.6</v>
      </c>
      <c r="S89" s="24">
        <v>6.5</v>
      </c>
      <c r="T89" s="25">
        <f t="shared" si="16"/>
        <v>0.32500000000000001</v>
      </c>
      <c r="U89" s="24">
        <v>13.5</v>
      </c>
      <c r="V89" s="25">
        <f t="shared" si="17"/>
        <v>0.33750000000000002</v>
      </c>
    </row>
    <row r="90" spans="1:22" ht="20.100000000000001" customHeight="1" thickBot="1" x14ac:dyDescent="0.3">
      <c r="A90" s="21">
        <f>_xlfn.AGGREGATE(3,5,$B$11:B90)</f>
        <v>80</v>
      </c>
      <c r="B90" s="22" t="s">
        <v>115</v>
      </c>
      <c r="C90" s="26">
        <v>2</v>
      </c>
      <c r="D90" s="26" t="s">
        <v>281</v>
      </c>
      <c r="E90" s="24">
        <v>14</v>
      </c>
      <c r="F90" s="25">
        <f t="shared" si="9"/>
        <v>0.17499999999999999</v>
      </c>
      <c r="G90" s="24">
        <v>4</v>
      </c>
      <c r="H90" s="25">
        <f t="shared" si="10"/>
        <v>6.6666666666666666E-2</v>
      </c>
      <c r="I90" s="24">
        <v>25.5</v>
      </c>
      <c r="J90" s="25">
        <f t="shared" si="11"/>
        <v>0.63749999999999996</v>
      </c>
      <c r="K90" s="24">
        <v>6</v>
      </c>
      <c r="L90" s="25">
        <f t="shared" si="12"/>
        <v>0.1</v>
      </c>
      <c r="M90" s="24">
        <v>13</v>
      </c>
      <c r="N90" s="24">
        <f t="shared" si="13"/>
        <v>0.32500000000000001</v>
      </c>
      <c r="O90" s="24">
        <v>62.5</v>
      </c>
      <c r="P90" s="25">
        <f t="shared" si="14"/>
        <v>0.22321428571428573</v>
      </c>
      <c r="Q90" s="24">
        <v>13</v>
      </c>
      <c r="R90" s="25">
        <f t="shared" si="15"/>
        <v>0.65</v>
      </c>
      <c r="S90" s="24">
        <v>3.5</v>
      </c>
      <c r="T90" s="25">
        <f t="shared" si="16"/>
        <v>0.17499999999999999</v>
      </c>
      <c r="U90" s="24">
        <v>16.5</v>
      </c>
      <c r="V90" s="25">
        <f t="shared" si="17"/>
        <v>0.41249999999999998</v>
      </c>
    </row>
    <row r="91" spans="1:22" ht="20.100000000000001" customHeight="1" thickBot="1" x14ac:dyDescent="0.3">
      <c r="A91" s="21">
        <f>_xlfn.AGGREGATE(3,5,$B$11:B91)</f>
        <v>81</v>
      </c>
      <c r="B91" s="22" t="s">
        <v>116</v>
      </c>
      <c r="C91" s="23">
        <v>2</v>
      </c>
      <c r="D91" s="26" t="s">
        <v>281</v>
      </c>
      <c r="E91" s="24">
        <v>10</v>
      </c>
      <c r="F91" s="25">
        <f t="shared" si="9"/>
        <v>0.125</v>
      </c>
      <c r="G91" s="24">
        <v>11</v>
      </c>
      <c r="H91" s="25">
        <f t="shared" si="10"/>
        <v>0.18333333333333332</v>
      </c>
      <c r="I91" s="24">
        <v>13.5</v>
      </c>
      <c r="J91" s="25">
        <f t="shared" si="11"/>
        <v>0.33750000000000002</v>
      </c>
      <c r="K91" s="24">
        <v>5.5</v>
      </c>
      <c r="L91" s="25">
        <f t="shared" si="12"/>
        <v>9.166666666666666E-2</v>
      </c>
      <c r="M91" s="24">
        <v>8</v>
      </c>
      <c r="N91" s="24">
        <f t="shared" si="13"/>
        <v>0.2</v>
      </c>
      <c r="O91" s="24">
        <v>48</v>
      </c>
      <c r="P91" s="25">
        <f t="shared" si="14"/>
        <v>0.17142857142857143</v>
      </c>
      <c r="Q91" s="24">
        <v>12</v>
      </c>
      <c r="R91" s="25">
        <f t="shared" si="15"/>
        <v>0.6</v>
      </c>
      <c r="S91" s="24">
        <v>2.5</v>
      </c>
      <c r="T91" s="25">
        <f t="shared" si="16"/>
        <v>0.125</v>
      </c>
      <c r="U91" s="24">
        <v>7.5</v>
      </c>
      <c r="V91" s="25">
        <f t="shared" si="17"/>
        <v>0.1875</v>
      </c>
    </row>
    <row r="92" spans="1:22" ht="20.100000000000001" customHeight="1" thickBot="1" x14ac:dyDescent="0.3">
      <c r="A92" s="21">
        <f>_xlfn.AGGREGATE(3,5,$B$11:B92)</f>
        <v>82</v>
      </c>
      <c r="B92" s="22" t="s">
        <v>117</v>
      </c>
      <c r="C92" s="26">
        <v>2</v>
      </c>
      <c r="D92" s="26" t="s">
        <v>281</v>
      </c>
      <c r="E92" s="24">
        <v>12.5</v>
      </c>
      <c r="F92" s="25">
        <f t="shared" si="9"/>
        <v>0.15625</v>
      </c>
      <c r="G92" s="24">
        <v>13.5</v>
      </c>
      <c r="H92" s="25">
        <f t="shared" si="10"/>
        <v>0.22500000000000001</v>
      </c>
      <c r="I92" s="24">
        <v>14</v>
      </c>
      <c r="J92" s="25">
        <f t="shared" si="11"/>
        <v>0.35</v>
      </c>
      <c r="K92" s="24">
        <v>5</v>
      </c>
      <c r="L92" s="25">
        <f t="shared" si="12"/>
        <v>8.3333333333333329E-2</v>
      </c>
      <c r="M92" s="24">
        <v>13</v>
      </c>
      <c r="N92" s="24">
        <f t="shared" si="13"/>
        <v>0.32500000000000001</v>
      </c>
      <c r="O92" s="24">
        <v>58</v>
      </c>
      <c r="P92" s="25">
        <f t="shared" si="14"/>
        <v>0.20714285714285716</v>
      </c>
      <c r="Q92" s="24">
        <v>12</v>
      </c>
      <c r="R92" s="25">
        <f t="shared" si="15"/>
        <v>0.6</v>
      </c>
      <c r="S92" s="24">
        <v>5.5</v>
      </c>
      <c r="T92" s="25">
        <f t="shared" si="16"/>
        <v>0.27500000000000002</v>
      </c>
      <c r="U92" s="24">
        <v>7.5</v>
      </c>
      <c r="V92" s="25">
        <f t="shared" si="17"/>
        <v>0.1875</v>
      </c>
    </row>
    <row r="93" spans="1:22" ht="20.100000000000001" customHeight="1" thickBot="1" x14ac:dyDescent="0.3">
      <c r="A93" s="21">
        <f>_xlfn.AGGREGATE(3,5,$B$11:B93)</f>
        <v>83</v>
      </c>
      <c r="B93" s="22" t="s">
        <v>118</v>
      </c>
      <c r="C93" s="23">
        <v>2</v>
      </c>
      <c r="D93" s="26" t="s">
        <v>281</v>
      </c>
      <c r="E93" s="24">
        <v>8.5</v>
      </c>
      <c r="F93" s="25">
        <f t="shared" si="9"/>
        <v>0.10625</v>
      </c>
      <c r="G93" s="24">
        <v>21.5</v>
      </c>
      <c r="H93" s="25">
        <f t="shared" si="10"/>
        <v>0.35833333333333334</v>
      </c>
      <c r="I93" s="24">
        <v>16</v>
      </c>
      <c r="J93" s="25">
        <f t="shared" si="11"/>
        <v>0.4</v>
      </c>
      <c r="K93" s="24">
        <v>5</v>
      </c>
      <c r="L93" s="25">
        <f t="shared" si="12"/>
        <v>8.3333333333333329E-2</v>
      </c>
      <c r="M93" s="24">
        <v>17</v>
      </c>
      <c r="N93" s="24">
        <f t="shared" si="13"/>
        <v>0.42499999999999999</v>
      </c>
      <c r="O93" s="24">
        <v>68</v>
      </c>
      <c r="P93" s="25">
        <f t="shared" si="14"/>
        <v>0.24285714285714285</v>
      </c>
      <c r="Q93" s="24">
        <v>13</v>
      </c>
      <c r="R93" s="25">
        <f t="shared" si="15"/>
        <v>0.65</v>
      </c>
      <c r="S93" s="24">
        <v>4</v>
      </c>
      <c r="T93" s="25">
        <f t="shared" si="16"/>
        <v>0.2</v>
      </c>
      <c r="U93" s="24">
        <v>15.5</v>
      </c>
      <c r="V93" s="25">
        <f t="shared" si="17"/>
        <v>0.38750000000000001</v>
      </c>
    </row>
    <row r="94" spans="1:22" ht="20.100000000000001" customHeight="1" thickBot="1" x14ac:dyDescent="0.3">
      <c r="A94" s="21">
        <f>_xlfn.AGGREGATE(3,5,$B$11:B94)</f>
        <v>84</v>
      </c>
      <c r="B94" s="22" t="s">
        <v>119</v>
      </c>
      <c r="C94" s="26">
        <v>2</v>
      </c>
      <c r="D94" s="26" t="s">
        <v>281</v>
      </c>
      <c r="E94" s="24">
        <v>21</v>
      </c>
      <c r="F94" s="25">
        <f t="shared" si="9"/>
        <v>0.26250000000000001</v>
      </c>
      <c r="G94" s="24">
        <v>8</v>
      </c>
      <c r="H94" s="25">
        <f t="shared" si="10"/>
        <v>0.13333333333333333</v>
      </c>
      <c r="I94" s="24">
        <v>16</v>
      </c>
      <c r="J94" s="25">
        <f t="shared" si="11"/>
        <v>0.4</v>
      </c>
      <c r="K94" s="24">
        <v>6.5</v>
      </c>
      <c r="L94" s="25">
        <f t="shared" si="12"/>
        <v>0.10833333333333334</v>
      </c>
      <c r="M94" s="24">
        <v>7.5</v>
      </c>
      <c r="N94" s="24">
        <f t="shared" si="13"/>
        <v>0.1875</v>
      </c>
      <c r="O94" s="24">
        <v>59</v>
      </c>
      <c r="P94" s="25">
        <f t="shared" si="14"/>
        <v>0.21071428571428572</v>
      </c>
      <c r="Q94" s="24">
        <v>13</v>
      </c>
      <c r="R94" s="25">
        <f t="shared" si="15"/>
        <v>0.65</v>
      </c>
      <c r="S94" s="24">
        <v>7.5</v>
      </c>
      <c r="T94" s="25">
        <f t="shared" si="16"/>
        <v>0.375</v>
      </c>
      <c r="U94" s="24">
        <v>15.5</v>
      </c>
      <c r="V94" s="25">
        <f t="shared" si="17"/>
        <v>0.38750000000000001</v>
      </c>
    </row>
    <row r="95" spans="1:22" ht="20.100000000000001" customHeight="1" thickBot="1" x14ac:dyDescent="0.3">
      <c r="A95" s="21">
        <f>_xlfn.AGGREGATE(3,5,$B$11:B95)</f>
        <v>85</v>
      </c>
      <c r="B95" s="22" t="s">
        <v>120</v>
      </c>
      <c r="C95" s="23">
        <v>2</v>
      </c>
      <c r="D95" s="26" t="s">
        <v>281</v>
      </c>
      <c r="E95" s="24">
        <v>8</v>
      </c>
      <c r="F95" s="25">
        <f t="shared" si="9"/>
        <v>0.1</v>
      </c>
      <c r="G95" s="24">
        <v>9</v>
      </c>
      <c r="H95" s="25">
        <f t="shared" si="10"/>
        <v>0.15</v>
      </c>
      <c r="I95" s="24">
        <v>20</v>
      </c>
      <c r="J95" s="25">
        <f t="shared" si="11"/>
        <v>0.5</v>
      </c>
      <c r="K95" s="24">
        <v>7</v>
      </c>
      <c r="L95" s="25">
        <f t="shared" si="12"/>
        <v>0.11666666666666667</v>
      </c>
      <c r="M95" s="24">
        <v>10</v>
      </c>
      <c r="N95" s="24">
        <f t="shared" si="13"/>
        <v>0.25</v>
      </c>
      <c r="O95" s="24">
        <v>54</v>
      </c>
      <c r="P95" s="25">
        <f t="shared" si="14"/>
        <v>0.19285714285714287</v>
      </c>
      <c r="Q95" s="24">
        <v>13</v>
      </c>
      <c r="R95" s="25">
        <f t="shared" si="15"/>
        <v>0.65</v>
      </c>
      <c r="S95" s="24">
        <v>7.5</v>
      </c>
      <c r="T95" s="25">
        <f t="shared" si="16"/>
        <v>0.375</v>
      </c>
      <c r="U95" s="24">
        <v>16.5</v>
      </c>
      <c r="V95" s="25">
        <f t="shared" si="17"/>
        <v>0.41249999999999998</v>
      </c>
    </row>
    <row r="96" spans="1:22" ht="20.100000000000001" customHeight="1" thickBot="1" x14ac:dyDescent="0.3">
      <c r="A96" s="21">
        <f>_xlfn.AGGREGATE(3,5,$B$11:B96)</f>
        <v>86</v>
      </c>
      <c r="B96" s="22" t="s">
        <v>121</v>
      </c>
      <c r="C96" s="26">
        <v>2</v>
      </c>
      <c r="D96" s="26" t="s">
        <v>281</v>
      </c>
      <c r="E96" s="24">
        <v>5</v>
      </c>
      <c r="F96" s="25">
        <f t="shared" si="9"/>
        <v>6.25E-2</v>
      </c>
      <c r="G96" s="24">
        <v>5</v>
      </c>
      <c r="H96" s="25">
        <f t="shared" si="10"/>
        <v>8.3333333333333329E-2</v>
      </c>
      <c r="I96" s="24">
        <v>14</v>
      </c>
      <c r="J96" s="25">
        <f t="shared" si="11"/>
        <v>0.35</v>
      </c>
      <c r="K96" s="24">
        <v>6</v>
      </c>
      <c r="L96" s="25">
        <f t="shared" si="12"/>
        <v>0.1</v>
      </c>
      <c r="M96" s="24">
        <v>7</v>
      </c>
      <c r="N96" s="24">
        <f t="shared" si="13"/>
        <v>0.17499999999999999</v>
      </c>
      <c r="O96" s="24">
        <v>37</v>
      </c>
      <c r="P96" s="25">
        <f t="shared" si="14"/>
        <v>0.13214285714285715</v>
      </c>
      <c r="Q96" s="24">
        <v>12</v>
      </c>
      <c r="R96" s="25">
        <f t="shared" si="15"/>
        <v>0.6</v>
      </c>
      <c r="S96" s="24">
        <v>5</v>
      </c>
      <c r="T96" s="25">
        <f t="shared" si="16"/>
        <v>0.25</v>
      </c>
      <c r="U96" s="24">
        <v>13.5</v>
      </c>
      <c r="V96" s="25">
        <f t="shared" si="17"/>
        <v>0.33750000000000002</v>
      </c>
    </row>
    <row r="97" spans="1:22" ht="20.100000000000001" customHeight="1" thickBot="1" x14ac:dyDescent="0.3">
      <c r="A97" s="21">
        <f>_xlfn.AGGREGATE(3,5,$B$11:B97)</f>
        <v>87</v>
      </c>
      <c r="B97" s="22" t="s">
        <v>122</v>
      </c>
      <c r="C97" s="23">
        <v>2</v>
      </c>
      <c r="D97" s="26" t="s">
        <v>281</v>
      </c>
      <c r="E97" s="24">
        <v>11</v>
      </c>
      <c r="F97" s="25">
        <f t="shared" si="9"/>
        <v>0.13750000000000001</v>
      </c>
      <c r="G97" s="24">
        <v>7</v>
      </c>
      <c r="H97" s="25">
        <f t="shared" si="10"/>
        <v>0.11666666666666667</v>
      </c>
      <c r="I97" s="24">
        <v>8</v>
      </c>
      <c r="J97" s="25">
        <f t="shared" si="11"/>
        <v>0.2</v>
      </c>
      <c r="K97" s="24">
        <v>16</v>
      </c>
      <c r="L97" s="25">
        <f t="shared" si="12"/>
        <v>0.26666666666666666</v>
      </c>
      <c r="M97" s="24">
        <v>8.5</v>
      </c>
      <c r="N97" s="24">
        <f t="shared" si="13"/>
        <v>0.21249999999999999</v>
      </c>
      <c r="O97" s="24">
        <v>50.5</v>
      </c>
      <c r="P97" s="25">
        <f t="shared" si="14"/>
        <v>0.18035714285714285</v>
      </c>
      <c r="Q97" s="24">
        <v>13</v>
      </c>
      <c r="R97" s="25">
        <f t="shared" si="15"/>
        <v>0.65</v>
      </c>
      <c r="S97" s="24">
        <v>3</v>
      </c>
      <c r="T97" s="25">
        <f t="shared" si="16"/>
        <v>0.15</v>
      </c>
      <c r="U97" s="24">
        <v>17.5</v>
      </c>
      <c r="V97" s="25">
        <f t="shared" si="17"/>
        <v>0.4375</v>
      </c>
    </row>
    <row r="98" spans="1:22" ht="20.100000000000001" customHeight="1" thickBot="1" x14ac:dyDescent="0.3">
      <c r="A98" s="21">
        <f>_xlfn.AGGREGATE(3,5,$B$11:B98)</f>
        <v>88</v>
      </c>
      <c r="B98" s="22" t="s">
        <v>123</v>
      </c>
      <c r="C98" s="26">
        <v>2</v>
      </c>
      <c r="D98" s="26" t="s">
        <v>281</v>
      </c>
      <c r="E98" s="24">
        <v>20</v>
      </c>
      <c r="F98" s="25">
        <f t="shared" si="9"/>
        <v>0.25</v>
      </c>
      <c r="G98" s="24">
        <v>11</v>
      </c>
      <c r="H98" s="25">
        <f t="shared" si="10"/>
        <v>0.18333333333333332</v>
      </c>
      <c r="I98" s="24">
        <v>15</v>
      </c>
      <c r="J98" s="25">
        <f t="shared" si="11"/>
        <v>0.375</v>
      </c>
      <c r="K98" s="24">
        <v>17.5</v>
      </c>
      <c r="L98" s="25">
        <f t="shared" si="12"/>
        <v>0.29166666666666669</v>
      </c>
      <c r="M98" s="24">
        <v>14</v>
      </c>
      <c r="N98" s="24">
        <f t="shared" si="13"/>
        <v>0.35</v>
      </c>
      <c r="O98" s="24">
        <v>77.5</v>
      </c>
      <c r="P98" s="25">
        <f t="shared" si="14"/>
        <v>0.2767857142857143</v>
      </c>
      <c r="Q98" s="24">
        <v>11</v>
      </c>
      <c r="R98" s="25">
        <f t="shared" si="15"/>
        <v>0.55000000000000004</v>
      </c>
      <c r="S98" s="24">
        <v>3.5</v>
      </c>
      <c r="T98" s="25">
        <f t="shared" si="16"/>
        <v>0.17499999999999999</v>
      </c>
      <c r="U98" s="24">
        <v>12.5</v>
      </c>
      <c r="V98" s="25">
        <f t="shared" si="17"/>
        <v>0.3125</v>
      </c>
    </row>
    <row r="99" spans="1:22" ht="20.100000000000001" customHeight="1" thickBot="1" x14ac:dyDescent="0.3">
      <c r="A99" s="21">
        <f>_xlfn.AGGREGATE(3,5,$B$11:B99)</f>
        <v>89</v>
      </c>
      <c r="B99" s="22" t="s">
        <v>124</v>
      </c>
      <c r="C99" s="23">
        <v>2</v>
      </c>
      <c r="D99" s="26" t="s">
        <v>281</v>
      </c>
      <c r="E99" s="24">
        <v>66</v>
      </c>
      <c r="F99" s="25">
        <f t="shared" si="9"/>
        <v>0.82499999999999996</v>
      </c>
      <c r="G99" s="24">
        <v>42</v>
      </c>
      <c r="H99" s="25">
        <f t="shared" si="10"/>
        <v>0.7</v>
      </c>
      <c r="I99" s="24">
        <v>34</v>
      </c>
      <c r="J99" s="25">
        <f t="shared" si="11"/>
        <v>0.85</v>
      </c>
      <c r="K99" s="24">
        <v>41</v>
      </c>
      <c r="L99" s="25">
        <f t="shared" si="12"/>
        <v>0.68333333333333335</v>
      </c>
      <c r="M99" s="24">
        <v>30</v>
      </c>
      <c r="N99" s="24">
        <f t="shared" si="13"/>
        <v>0.75</v>
      </c>
      <c r="O99" s="24">
        <v>213</v>
      </c>
      <c r="P99" s="25">
        <f t="shared" si="14"/>
        <v>0.76071428571428568</v>
      </c>
      <c r="Q99" s="24">
        <v>13</v>
      </c>
      <c r="R99" s="25">
        <f t="shared" si="15"/>
        <v>0.65</v>
      </c>
      <c r="S99" s="24">
        <v>7.5</v>
      </c>
      <c r="T99" s="25">
        <f t="shared" si="16"/>
        <v>0.375</v>
      </c>
      <c r="U99" s="24">
        <v>25</v>
      </c>
      <c r="V99" s="25">
        <f t="shared" si="17"/>
        <v>0.625</v>
      </c>
    </row>
    <row r="100" spans="1:22" ht="20.100000000000001" customHeight="1" thickBot="1" x14ac:dyDescent="0.3">
      <c r="A100" s="21">
        <f>_xlfn.AGGREGATE(3,5,$B$11:B100)</f>
        <v>90</v>
      </c>
      <c r="B100" s="22" t="s">
        <v>125</v>
      </c>
      <c r="C100" s="26">
        <v>2</v>
      </c>
      <c r="D100" s="26" t="s">
        <v>281</v>
      </c>
      <c r="E100" s="24">
        <v>10.5</v>
      </c>
      <c r="F100" s="25">
        <f t="shared" si="9"/>
        <v>0.13125000000000001</v>
      </c>
      <c r="G100" s="24">
        <v>9.5</v>
      </c>
      <c r="H100" s="25">
        <f t="shared" si="10"/>
        <v>0.15833333333333333</v>
      </c>
      <c r="I100" s="24">
        <v>6.5</v>
      </c>
      <c r="J100" s="25">
        <f t="shared" si="11"/>
        <v>0.16250000000000001</v>
      </c>
      <c r="K100" s="24">
        <v>14</v>
      </c>
      <c r="L100" s="25">
        <f t="shared" si="12"/>
        <v>0.23333333333333334</v>
      </c>
      <c r="M100" s="24">
        <v>7</v>
      </c>
      <c r="N100" s="24">
        <f t="shared" si="13"/>
        <v>0.17499999999999999</v>
      </c>
      <c r="O100" s="24">
        <v>47.5</v>
      </c>
      <c r="P100" s="25">
        <f t="shared" si="14"/>
        <v>0.16964285714285715</v>
      </c>
      <c r="Q100" s="24">
        <v>12</v>
      </c>
      <c r="R100" s="25">
        <f t="shared" si="15"/>
        <v>0.6</v>
      </c>
      <c r="S100" s="24">
        <v>3</v>
      </c>
      <c r="T100" s="25">
        <f t="shared" si="16"/>
        <v>0.15</v>
      </c>
      <c r="U100" s="24">
        <v>18.5</v>
      </c>
      <c r="V100" s="25">
        <f t="shared" si="17"/>
        <v>0.46250000000000002</v>
      </c>
    </row>
    <row r="101" spans="1:22" ht="20.100000000000001" customHeight="1" thickBot="1" x14ac:dyDescent="0.3">
      <c r="A101" s="21">
        <f>_xlfn.AGGREGATE(3,5,$B$11:B101)</f>
        <v>91</v>
      </c>
      <c r="B101" s="22" t="s">
        <v>126</v>
      </c>
      <c r="C101" s="23">
        <v>3</v>
      </c>
      <c r="D101" s="23" t="s">
        <v>282</v>
      </c>
      <c r="E101" s="24">
        <v>9.5</v>
      </c>
      <c r="F101" s="25">
        <f t="shared" si="9"/>
        <v>0.11874999999999999</v>
      </c>
      <c r="G101" s="24">
        <v>6.5</v>
      </c>
      <c r="H101" s="25">
        <f t="shared" si="10"/>
        <v>0.10833333333333334</v>
      </c>
      <c r="I101" s="24">
        <v>15</v>
      </c>
      <c r="J101" s="25">
        <f t="shared" si="11"/>
        <v>0.375</v>
      </c>
      <c r="K101" s="24">
        <v>18.5</v>
      </c>
      <c r="L101" s="25">
        <f t="shared" si="12"/>
        <v>0.30833333333333335</v>
      </c>
      <c r="M101" s="24">
        <v>14</v>
      </c>
      <c r="N101" s="24">
        <f t="shared" si="13"/>
        <v>0.35</v>
      </c>
      <c r="O101" s="24">
        <v>63.5</v>
      </c>
      <c r="P101" s="25">
        <f t="shared" si="14"/>
        <v>0.22678571428571428</v>
      </c>
      <c r="Q101" s="24">
        <v>12</v>
      </c>
      <c r="R101" s="25">
        <f t="shared" si="15"/>
        <v>0.6</v>
      </c>
      <c r="S101" s="24">
        <v>3</v>
      </c>
      <c r="T101" s="25">
        <f t="shared" si="16"/>
        <v>0.15</v>
      </c>
      <c r="U101" s="24">
        <v>20</v>
      </c>
      <c r="V101" s="25">
        <f t="shared" si="17"/>
        <v>0.5</v>
      </c>
    </row>
    <row r="102" spans="1:22" ht="20.100000000000001" customHeight="1" thickBot="1" x14ac:dyDescent="0.3">
      <c r="A102" s="21">
        <f>_xlfn.AGGREGATE(3,5,$B$11:B102)</f>
        <v>92</v>
      </c>
      <c r="B102" s="22" t="s">
        <v>127</v>
      </c>
      <c r="C102" s="26">
        <v>3</v>
      </c>
      <c r="D102" s="23" t="s">
        <v>282</v>
      </c>
      <c r="E102" s="24">
        <v>43.5</v>
      </c>
      <c r="F102" s="25">
        <f t="shared" si="9"/>
        <v>0.54374999999999996</v>
      </c>
      <c r="G102" s="24">
        <v>18.5</v>
      </c>
      <c r="H102" s="25">
        <f t="shared" si="10"/>
        <v>0.30833333333333335</v>
      </c>
      <c r="I102" s="24">
        <v>23.5</v>
      </c>
      <c r="J102" s="25">
        <f t="shared" si="11"/>
        <v>0.58750000000000002</v>
      </c>
      <c r="K102" s="24">
        <v>30</v>
      </c>
      <c r="L102" s="25">
        <f t="shared" si="12"/>
        <v>0.5</v>
      </c>
      <c r="M102" s="24">
        <v>24.5</v>
      </c>
      <c r="N102" s="24">
        <f t="shared" si="13"/>
        <v>0.61250000000000004</v>
      </c>
      <c r="O102" s="24">
        <v>140</v>
      </c>
      <c r="P102" s="25">
        <f t="shared" si="14"/>
        <v>0.5</v>
      </c>
      <c r="Q102" s="24">
        <v>14</v>
      </c>
      <c r="R102" s="25">
        <f t="shared" si="15"/>
        <v>0.7</v>
      </c>
      <c r="S102" s="24">
        <v>6</v>
      </c>
      <c r="T102" s="25">
        <f t="shared" si="16"/>
        <v>0.3</v>
      </c>
      <c r="U102" s="24">
        <v>23.5</v>
      </c>
      <c r="V102" s="25">
        <f t="shared" si="17"/>
        <v>0.58750000000000002</v>
      </c>
    </row>
    <row r="103" spans="1:22" ht="20.100000000000001" customHeight="1" thickBot="1" x14ac:dyDescent="0.3">
      <c r="A103" s="21">
        <f>_xlfn.AGGREGATE(3,5,$B$11:B103)</f>
        <v>93</v>
      </c>
      <c r="B103" s="22" t="s">
        <v>128</v>
      </c>
      <c r="C103" s="23">
        <v>3</v>
      </c>
      <c r="D103" s="23" t="s">
        <v>282</v>
      </c>
      <c r="E103" s="24">
        <v>7.5</v>
      </c>
      <c r="F103" s="25">
        <f t="shared" si="9"/>
        <v>9.375E-2</v>
      </c>
      <c r="G103" s="24">
        <v>7.5</v>
      </c>
      <c r="H103" s="25">
        <f t="shared" si="10"/>
        <v>0.125</v>
      </c>
      <c r="I103" s="24">
        <v>6.5</v>
      </c>
      <c r="J103" s="25">
        <f t="shared" si="11"/>
        <v>0.16250000000000001</v>
      </c>
      <c r="K103" s="24">
        <v>14</v>
      </c>
      <c r="L103" s="25">
        <f t="shared" si="12"/>
        <v>0.23333333333333334</v>
      </c>
      <c r="M103" s="24">
        <v>8</v>
      </c>
      <c r="N103" s="24">
        <f t="shared" si="13"/>
        <v>0.2</v>
      </c>
      <c r="O103" s="24">
        <v>43.5</v>
      </c>
      <c r="P103" s="25">
        <f t="shared" si="14"/>
        <v>0.15535714285714286</v>
      </c>
      <c r="Q103" s="24">
        <v>12</v>
      </c>
      <c r="R103" s="25">
        <f t="shared" si="15"/>
        <v>0.6</v>
      </c>
      <c r="S103" s="24">
        <v>2.5</v>
      </c>
      <c r="T103" s="25">
        <f t="shared" si="16"/>
        <v>0.125</v>
      </c>
      <c r="U103" s="24">
        <v>12.5</v>
      </c>
      <c r="V103" s="25">
        <f t="shared" si="17"/>
        <v>0.3125</v>
      </c>
    </row>
    <row r="104" spans="1:22" ht="20.100000000000001" customHeight="1" thickBot="1" x14ac:dyDescent="0.3">
      <c r="A104" s="21">
        <f>_xlfn.AGGREGATE(3,5,$B$11:B104)</f>
        <v>94</v>
      </c>
      <c r="B104" s="22" t="s">
        <v>129</v>
      </c>
      <c r="C104" s="26">
        <v>3</v>
      </c>
      <c r="D104" s="23" t="s">
        <v>282</v>
      </c>
      <c r="E104" s="24">
        <v>51.5</v>
      </c>
      <c r="F104" s="25">
        <f t="shared" si="9"/>
        <v>0.64375000000000004</v>
      </c>
      <c r="G104" s="24">
        <v>24</v>
      </c>
      <c r="H104" s="25">
        <f t="shared" si="10"/>
        <v>0.4</v>
      </c>
      <c r="I104" s="24">
        <v>32</v>
      </c>
      <c r="J104" s="25">
        <f t="shared" si="11"/>
        <v>0.8</v>
      </c>
      <c r="K104" s="24">
        <v>36.5</v>
      </c>
      <c r="L104" s="25">
        <f t="shared" si="12"/>
        <v>0.60833333333333328</v>
      </c>
      <c r="M104" s="24">
        <v>26</v>
      </c>
      <c r="N104" s="24">
        <f t="shared" si="13"/>
        <v>0.65</v>
      </c>
      <c r="O104" s="24">
        <v>170</v>
      </c>
      <c r="P104" s="25">
        <f t="shared" si="14"/>
        <v>0.6071428571428571</v>
      </c>
      <c r="Q104" s="24">
        <v>13</v>
      </c>
      <c r="R104" s="25">
        <f t="shared" si="15"/>
        <v>0.65</v>
      </c>
      <c r="S104" s="24">
        <v>5.5</v>
      </c>
      <c r="T104" s="25">
        <f t="shared" si="16"/>
        <v>0.27500000000000002</v>
      </c>
      <c r="U104" s="24">
        <v>23.5</v>
      </c>
      <c r="V104" s="25">
        <f t="shared" si="17"/>
        <v>0.58750000000000002</v>
      </c>
    </row>
    <row r="105" spans="1:22" ht="20.100000000000001" customHeight="1" thickBot="1" x14ac:dyDescent="0.3">
      <c r="A105" s="21">
        <f>_xlfn.AGGREGATE(3,5,$B$11:B105)</f>
        <v>95</v>
      </c>
      <c r="B105" s="22" t="s">
        <v>130</v>
      </c>
      <c r="C105" s="23">
        <v>3</v>
      </c>
      <c r="D105" s="23" t="s">
        <v>282</v>
      </c>
      <c r="E105" s="24">
        <v>16.5</v>
      </c>
      <c r="F105" s="25">
        <f t="shared" si="9"/>
        <v>0.20624999999999999</v>
      </c>
      <c r="G105" s="24">
        <v>8.5</v>
      </c>
      <c r="H105" s="25">
        <f t="shared" si="10"/>
        <v>0.14166666666666666</v>
      </c>
      <c r="I105" s="24">
        <v>14.5</v>
      </c>
      <c r="J105" s="25">
        <f t="shared" si="11"/>
        <v>0.36249999999999999</v>
      </c>
      <c r="K105" s="24">
        <v>14.5</v>
      </c>
      <c r="L105" s="25">
        <f t="shared" si="12"/>
        <v>0.24166666666666667</v>
      </c>
      <c r="M105" s="24">
        <v>11</v>
      </c>
      <c r="N105" s="24">
        <f t="shared" si="13"/>
        <v>0.27500000000000002</v>
      </c>
      <c r="O105" s="24">
        <v>65</v>
      </c>
      <c r="P105" s="25">
        <f t="shared" si="14"/>
        <v>0.23214285714285715</v>
      </c>
      <c r="Q105" s="24">
        <v>11</v>
      </c>
      <c r="R105" s="25">
        <f t="shared" si="15"/>
        <v>0.55000000000000004</v>
      </c>
      <c r="S105" s="24">
        <v>2.5</v>
      </c>
      <c r="T105" s="25">
        <f t="shared" si="16"/>
        <v>0.125</v>
      </c>
      <c r="U105" s="24">
        <v>16.5</v>
      </c>
      <c r="V105" s="25">
        <f t="shared" si="17"/>
        <v>0.41249999999999998</v>
      </c>
    </row>
    <row r="106" spans="1:22" ht="20.100000000000001" customHeight="1" thickBot="1" x14ac:dyDescent="0.3">
      <c r="A106" s="21">
        <f>_xlfn.AGGREGATE(3,5,$B$11:B106)</f>
        <v>96</v>
      </c>
      <c r="B106" s="22" t="s">
        <v>131</v>
      </c>
      <c r="C106" s="26">
        <v>3</v>
      </c>
      <c r="D106" s="23" t="s">
        <v>282</v>
      </c>
      <c r="E106" s="24">
        <v>50.5</v>
      </c>
      <c r="F106" s="25">
        <f t="shared" si="9"/>
        <v>0.63124999999999998</v>
      </c>
      <c r="G106" s="24">
        <v>26</v>
      </c>
      <c r="H106" s="25">
        <f t="shared" si="10"/>
        <v>0.43333333333333335</v>
      </c>
      <c r="I106" s="24">
        <v>32.5</v>
      </c>
      <c r="J106" s="25">
        <f t="shared" si="11"/>
        <v>0.8125</v>
      </c>
      <c r="K106" s="24">
        <v>36.5</v>
      </c>
      <c r="L106" s="25">
        <f t="shared" si="12"/>
        <v>0.60833333333333328</v>
      </c>
      <c r="M106" s="24">
        <v>26.5</v>
      </c>
      <c r="N106" s="24">
        <f t="shared" si="13"/>
        <v>0.66249999999999998</v>
      </c>
      <c r="O106" s="24">
        <v>172</v>
      </c>
      <c r="P106" s="25">
        <f t="shared" si="14"/>
        <v>0.61428571428571432</v>
      </c>
      <c r="Q106" s="24">
        <v>13</v>
      </c>
      <c r="R106" s="25">
        <f t="shared" si="15"/>
        <v>0.65</v>
      </c>
      <c r="S106" s="24">
        <v>4.5</v>
      </c>
      <c r="T106" s="25">
        <f t="shared" si="16"/>
        <v>0.22500000000000001</v>
      </c>
      <c r="U106" s="24">
        <v>23</v>
      </c>
      <c r="V106" s="25">
        <f t="shared" si="17"/>
        <v>0.57499999999999996</v>
      </c>
    </row>
    <row r="107" spans="1:22" ht="20.100000000000001" customHeight="1" thickBot="1" x14ac:dyDescent="0.3">
      <c r="A107" s="21">
        <f>_xlfn.AGGREGATE(3,5,$B$11:B107)</f>
        <v>97</v>
      </c>
      <c r="B107" s="22" t="s">
        <v>132</v>
      </c>
      <c r="C107" s="23">
        <v>3</v>
      </c>
      <c r="D107" s="23" t="s">
        <v>282</v>
      </c>
      <c r="E107" s="24">
        <v>28</v>
      </c>
      <c r="F107" s="25">
        <f t="shared" si="9"/>
        <v>0.35</v>
      </c>
      <c r="G107" s="24">
        <v>15.5</v>
      </c>
      <c r="H107" s="25">
        <f t="shared" si="10"/>
        <v>0.25833333333333336</v>
      </c>
      <c r="I107" s="24">
        <v>15</v>
      </c>
      <c r="J107" s="25">
        <f t="shared" si="11"/>
        <v>0.375</v>
      </c>
      <c r="K107" s="24">
        <v>16.5</v>
      </c>
      <c r="L107" s="25">
        <f t="shared" si="12"/>
        <v>0.27500000000000002</v>
      </c>
      <c r="M107" s="24">
        <v>15.5</v>
      </c>
      <c r="N107" s="24">
        <f t="shared" si="13"/>
        <v>0.38750000000000001</v>
      </c>
      <c r="O107" s="24">
        <v>90.5</v>
      </c>
      <c r="P107" s="25">
        <f t="shared" si="14"/>
        <v>0.32321428571428573</v>
      </c>
      <c r="Q107" s="24">
        <v>12</v>
      </c>
      <c r="R107" s="25">
        <f t="shared" si="15"/>
        <v>0.6</v>
      </c>
      <c r="S107" s="24">
        <v>4.5</v>
      </c>
      <c r="T107" s="25">
        <f t="shared" si="16"/>
        <v>0.22500000000000001</v>
      </c>
      <c r="U107" s="24">
        <v>20</v>
      </c>
      <c r="V107" s="25">
        <f t="shared" si="17"/>
        <v>0.5</v>
      </c>
    </row>
    <row r="108" spans="1:22" ht="20.100000000000001" customHeight="1" thickBot="1" x14ac:dyDescent="0.3">
      <c r="A108" s="21">
        <f>_xlfn.AGGREGATE(3,5,$B$11:B108)</f>
        <v>98</v>
      </c>
      <c r="B108" s="22" t="s">
        <v>133</v>
      </c>
      <c r="C108" s="26">
        <v>3</v>
      </c>
      <c r="D108" s="23" t="s">
        <v>282</v>
      </c>
      <c r="E108" s="24">
        <v>21</v>
      </c>
      <c r="F108" s="25">
        <f t="shared" si="9"/>
        <v>0.26250000000000001</v>
      </c>
      <c r="G108" s="24">
        <v>10.5</v>
      </c>
      <c r="H108" s="25">
        <f t="shared" si="10"/>
        <v>0.17499999999999999</v>
      </c>
      <c r="I108" s="24">
        <v>10.5</v>
      </c>
      <c r="J108" s="25">
        <f t="shared" si="11"/>
        <v>0.26250000000000001</v>
      </c>
      <c r="K108" s="24">
        <v>15.5</v>
      </c>
      <c r="L108" s="25">
        <f t="shared" si="12"/>
        <v>0.25833333333333336</v>
      </c>
      <c r="M108" s="24">
        <v>13</v>
      </c>
      <c r="N108" s="24">
        <f t="shared" si="13"/>
        <v>0.32500000000000001</v>
      </c>
      <c r="O108" s="24">
        <v>70.5</v>
      </c>
      <c r="P108" s="25">
        <f t="shared" si="14"/>
        <v>0.25178571428571428</v>
      </c>
      <c r="Q108" s="24">
        <v>12</v>
      </c>
      <c r="R108" s="25">
        <f t="shared" si="15"/>
        <v>0.6</v>
      </c>
      <c r="S108" s="24">
        <v>2</v>
      </c>
      <c r="T108" s="25">
        <f t="shared" si="16"/>
        <v>0.1</v>
      </c>
      <c r="U108" s="24">
        <v>21.5</v>
      </c>
      <c r="V108" s="25">
        <f t="shared" si="17"/>
        <v>0.53749999999999998</v>
      </c>
    </row>
    <row r="109" spans="1:22" ht="20.100000000000001" customHeight="1" thickBot="1" x14ac:dyDescent="0.3">
      <c r="A109" s="21">
        <f>_xlfn.AGGREGATE(3,5,$B$11:B109)</f>
        <v>99</v>
      </c>
      <c r="B109" s="22" t="s">
        <v>134</v>
      </c>
      <c r="C109" s="23">
        <v>3</v>
      </c>
      <c r="D109" s="23" t="s">
        <v>282</v>
      </c>
      <c r="E109" s="24">
        <v>16.5</v>
      </c>
      <c r="F109" s="25">
        <f t="shared" si="9"/>
        <v>0.20624999999999999</v>
      </c>
      <c r="G109" s="24">
        <v>7</v>
      </c>
      <c r="H109" s="25">
        <f t="shared" si="10"/>
        <v>0.11666666666666667</v>
      </c>
      <c r="I109" s="24">
        <v>14.5</v>
      </c>
      <c r="J109" s="25">
        <f t="shared" si="11"/>
        <v>0.36249999999999999</v>
      </c>
      <c r="K109" s="24">
        <v>15</v>
      </c>
      <c r="L109" s="25">
        <f t="shared" si="12"/>
        <v>0.25</v>
      </c>
      <c r="M109" s="24">
        <v>15</v>
      </c>
      <c r="N109" s="24">
        <f t="shared" si="13"/>
        <v>0.375</v>
      </c>
      <c r="O109" s="24">
        <v>68</v>
      </c>
      <c r="P109" s="25">
        <f t="shared" si="14"/>
        <v>0.24285714285714285</v>
      </c>
      <c r="Q109" s="24">
        <v>14</v>
      </c>
      <c r="R109" s="25">
        <f t="shared" si="15"/>
        <v>0.7</v>
      </c>
      <c r="S109" s="24">
        <v>2.5</v>
      </c>
      <c r="T109" s="25">
        <f t="shared" si="16"/>
        <v>0.125</v>
      </c>
      <c r="U109" s="24">
        <v>17.5</v>
      </c>
      <c r="V109" s="25">
        <f t="shared" si="17"/>
        <v>0.4375</v>
      </c>
    </row>
    <row r="110" spans="1:22" ht="20.100000000000001" customHeight="1" thickBot="1" x14ac:dyDescent="0.3">
      <c r="A110" s="21">
        <f>_xlfn.AGGREGATE(3,5,$B$11:B110)</f>
        <v>100</v>
      </c>
      <c r="B110" s="22" t="s">
        <v>135</v>
      </c>
      <c r="C110" s="26">
        <v>3</v>
      </c>
      <c r="D110" s="23" t="s">
        <v>282</v>
      </c>
      <c r="E110" s="24">
        <v>35</v>
      </c>
      <c r="F110" s="25">
        <f t="shared" si="9"/>
        <v>0.4375</v>
      </c>
      <c r="G110" s="24">
        <v>12</v>
      </c>
      <c r="H110" s="25">
        <f t="shared" si="10"/>
        <v>0.2</v>
      </c>
      <c r="I110" s="24">
        <v>18.5</v>
      </c>
      <c r="J110" s="25">
        <f t="shared" si="11"/>
        <v>0.46250000000000002</v>
      </c>
      <c r="K110" s="24">
        <v>22</v>
      </c>
      <c r="L110" s="25">
        <f t="shared" si="12"/>
        <v>0.36666666666666664</v>
      </c>
      <c r="M110" s="24">
        <v>20.5</v>
      </c>
      <c r="N110" s="24">
        <f t="shared" si="13"/>
        <v>0.51249999999999996</v>
      </c>
      <c r="O110" s="24">
        <v>108</v>
      </c>
      <c r="P110" s="25">
        <f t="shared" si="14"/>
        <v>0.38571428571428573</v>
      </c>
      <c r="Q110" s="24">
        <v>13</v>
      </c>
      <c r="R110" s="25">
        <f t="shared" si="15"/>
        <v>0.65</v>
      </c>
      <c r="S110" s="24">
        <v>4</v>
      </c>
      <c r="T110" s="25">
        <f t="shared" si="16"/>
        <v>0.2</v>
      </c>
      <c r="U110" s="24">
        <v>21.5</v>
      </c>
      <c r="V110" s="25">
        <f t="shared" si="17"/>
        <v>0.53749999999999998</v>
      </c>
    </row>
    <row r="111" spans="1:22" ht="20.100000000000001" customHeight="1" thickBot="1" x14ac:dyDescent="0.3">
      <c r="A111" s="21">
        <f>_xlfn.AGGREGATE(3,5,$B$11:B111)</f>
        <v>101</v>
      </c>
      <c r="B111" s="22" t="s">
        <v>136</v>
      </c>
      <c r="C111" s="23">
        <v>3</v>
      </c>
      <c r="D111" s="23" t="s">
        <v>282</v>
      </c>
      <c r="E111" s="24">
        <v>5</v>
      </c>
      <c r="F111" s="25">
        <f t="shared" si="9"/>
        <v>6.25E-2</v>
      </c>
      <c r="G111" s="24">
        <v>7</v>
      </c>
      <c r="H111" s="25">
        <f t="shared" si="10"/>
        <v>0.11666666666666667</v>
      </c>
      <c r="I111" s="24">
        <v>10</v>
      </c>
      <c r="J111" s="25">
        <f t="shared" si="11"/>
        <v>0.25</v>
      </c>
      <c r="K111" s="24">
        <v>13.5</v>
      </c>
      <c r="L111" s="25">
        <f t="shared" si="12"/>
        <v>0.22500000000000001</v>
      </c>
      <c r="M111" s="24">
        <v>8.5</v>
      </c>
      <c r="N111" s="24">
        <f t="shared" si="13"/>
        <v>0.21249999999999999</v>
      </c>
      <c r="O111" s="24">
        <v>44</v>
      </c>
      <c r="P111" s="25">
        <f t="shared" si="14"/>
        <v>0.15714285714285714</v>
      </c>
      <c r="Q111" s="24">
        <v>11</v>
      </c>
      <c r="R111" s="25">
        <f t="shared" si="15"/>
        <v>0.55000000000000004</v>
      </c>
      <c r="S111" s="24">
        <v>1.5</v>
      </c>
      <c r="T111" s="25">
        <f t="shared" si="16"/>
        <v>7.4999999999999997E-2</v>
      </c>
      <c r="U111" s="24">
        <v>15</v>
      </c>
      <c r="V111" s="25">
        <f t="shared" si="17"/>
        <v>0.375</v>
      </c>
    </row>
    <row r="112" spans="1:22" ht="20.100000000000001" customHeight="1" thickBot="1" x14ac:dyDescent="0.3">
      <c r="A112" s="21">
        <f>_xlfn.AGGREGATE(3,5,$B$11:B112)</f>
        <v>102</v>
      </c>
      <c r="B112" s="22" t="s">
        <v>137</v>
      </c>
      <c r="C112" s="26">
        <v>3</v>
      </c>
      <c r="D112" s="23" t="s">
        <v>282</v>
      </c>
      <c r="E112" s="24">
        <v>24</v>
      </c>
      <c r="F112" s="25">
        <f t="shared" si="9"/>
        <v>0.3</v>
      </c>
      <c r="G112" s="24">
        <v>11.5</v>
      </c>
      <c r="H112" s="25">
        <f t="shared" si="10"/>
        <v>0.19166666666666668</v>
      </c>
      <c r="I112" s="24">
        <v>12.5</v>
      </c>
      <c r="J112" s="25">
        <f t="shared" si="11"/>
        <v>0.3125</v>
      </c>
      <c r="K112" s="24">
        <v>13</v>
      </c>
      <c r="L112" s="25">
        <f t="shared" si="12"/>
        <v>0.21666666666666667</v>
      </c>
      <c r="M112" s="24">
        <v>13.5</v>
      </c>
      <c r="N112" s="24">
        <f t="shared" si="13"/>
        <v>0.33750000000000002</v>
      </c>
      <c r="O112" s="24">
        <v>74.5</v>
      </c>
      <c r="P112" s="25">
        <f t="shared" si="14"/>
        <v>0.26607142857142857</v>
      </c>
      <c r="Q112" s="24">
        <v>11</v>
      </c>
      <c r="R112" s="25">
        <f t="shared" si="15"/>
        <v>0.55000000000000004</v>
      </c>
      <c r="S112" s="24">
        <v>3.5</v>
      </c>
      <c r="T112" s="25">
        <f t="shared" si="16"/>
        <v>0.17499999999999999</v>
      </c>
      <c r="U112" s="24">
        <v>17</v>
      </c>
      <c r="V112" s="25">
        <f t="shared" si="17"/>
        <v>0.42499999999999999</v>
      </c>
    </row>
    <row r="113" spans="1:22" ht="20.100000000000001" customHeight="1" thickBot="1" x14ac:dyDescent="0.3">
      <c r="A113" s="21">
        <f>_xlfn.AGGREGATE(3,5,$B$11:B113)</f>
        <v>103</v>
      </c>
      <c r="B113" s="22" t="s">
        <v>138</v>
      </c>
      <c r="C113" s="23">
        <v>3</v>
      </c>
      <c r="D113" s="23" t="s">
        <v>282</v>
      </c>
      <c r="E113" s="24">
        <v>37</v>
      </c>
      <c r="F113" s="25">
        <f t="shared" si="9"/>
        <v>0.46250000000000002</v>
      </c>
      <c r="G113" s="24">
        <v>19</v>
      </c>
      <c r="H113" s="25">
        <f t="shared" si="10"/>
        <v>0.31666666666666665</v>
      </c>
      <c r="I113" s="24">
        <v>27.5</v>
      </c>
      <c r="J113" s="25">
        <f t="shared" si="11"/>
        <v>0.6875</v>
      </c>
      <c r="K113" s="24">
        <v>24.5</v>
      </c>
      <c r="L113" s="25">
        <f t="shared" si="12"/>
        <v>0.40833333333333333</v>
      </c>
      <c r="M113" s="24">
        <v>18</v>
      </c>
      <c r="N113" s="24">
        <f t="shared" si="13"/>
        <v>0.45</v>
      </c>
      <c r="O113" s="24">
        <v>126</v>
      </c>
      <c r="P113" s="25">
        <f t="shared" si="14"/>
        <v>0.45</v>
      </c>
      <c r="Q113" s="24">
        <v>11</v>
      </c>
      <c r="R113" s="25">
        <f t="shared" si="15"/>
        <v>0.55000000000000004</v>
      </c>
      <c r="S113" s="24">
        <v>5.5</v>
      </c>
      <c r="T113" s="25">
        <f t="shared" si="16"/>
        <v>0.27500000000000002</v>
      </c>
      <c r="U113" s="24">
        <v>20</v>
      </c>
      <c r="V113" s="25">
        <f t="shared" si="17"/>
        <v>0.5</v>
      </c>
    </row>
    <row r="114" spans="1:22" ht="20.100000000000001" customHeight="1" thickBot="1" x14ac:dyDescent="0.3">
      <c r="A114" s="21">
        <f>_xlfn.AGGREGATE(3,5,$B$11:B114)</f>
        <v>104</v>
      </c>
      <c r="B114" s="22" t="s">
        <v>139</v>
      </c>
      <c r="C114" s="26">
        <v>3</v>
      </c>
      <c r="D114" s="23" t="s">
        <v>282</v>
      </c>
      <c r="E114" s="24">
        <v>12</v>
      </c>
      <c r="F114" s="25">
        <f t="shared" si="9"/>
        <v>0.15</v>
      </c>
      <c r="G114" s="24">
        <v>1.5</v>
      </c>
      <c r="H114" s="25">
        <f t="shared" si="10"/>
        <v>2.5000000000000001E-2</v>
      </c>
      <c r="I114" s="24">
        <v>15.5</v>
      </c>
      <c r="J114" s="25">
        <f t="shared" si="11"/>
        <v>0.38750000000000001</v>
      </c>
      <c r="K114" s="24">
        <v>17.5</v>
      </c>
      <c r="L114" s="25">
        <f t="shared" si="12"/>
        <v>0.29166666666666669</v>
      </c>
      <c r="M114" s="24">
        <v>7.5</v>
      </c>
      <c r="N114" s="24">
        <f t="shared" si="13"/>
        <v>0.1875</v>
      </c>
      <c r="O114" s="24">
        <v>54</v>
      </c>
      <c r="P114" s="25">
        <f t="shared" si="14"/>
        <v>0.19285714285714287</v>
      </c>
      <c r="Q114" s="24">
        <v>12</v>
      </c>
      <c r="R114" s="25">
        <f t="shared" si="15"/>
        <v>0.6</v>
      </c>
      <c r="S114" s="24">
        <v>4.5</v>
      </c>
      <c r="T114" s="25">
        <f t="shared" si="16"/>
        <v>0.22500000000000001</v>
      </c>
      <c r="U114" s="24">
        <v>17.5</v>
      </c>
      <c r="V114" s="25">
        <f t="shared" si="17"/>
        <v>0.4375</v>
      </c>
    </row>
    <row r="115" spans="1:22" ht="20.100000000000001" customHeight="1" thickBot="1" x14ac:dyDescent="0.3">
      <c r="A115" s="21">
        <f>_xlfn.AGGREGATE(3,5,$B$11:B115)</f>
        <v>105</v>
      </c>
      <c r="B115" s="22" t="s">
        <v>140</v>
      </c>
      <c r="C115" s="23">
        <v>3</v>
      </c>
      <c r="D115" s="23" t="s">
        <v>282</v>
      </c>
      <c r="E115" s="24">
        <v>58</v>
      </c>
      <c r="F115" s="25">
        <f t="shared" si="9"/>
        <v>0.72499999999999998</v>
      </c>
      <c r="G115" s="24">
        <v>19.5</v>
      </c>
      <c r="H115" s="25">
        <f t="shared" si="10"/>
        <v>0.32500000000000001</v>
      </c>
      <c r="I115" s="24">
        <v>24</v>
      </c>
      <c r="J115" s="25">
        <f t="shared" si="11"/>
        <v>0.6</v>
      </c>
      <c r="K115" s="24">
        <v>21</v>
      </c>
      <c r="L115" s="25">
        <f t="shared" si="12"/>
        <v>0.35</v>
      </c>
      <c r="M115" s="24">
        <v>23.5</v>
      </c>
      <c r="N115" s="24">
        <f t="shared" si="13"/>
        <v>0.58750000000000002</v>
      </c>
      <c r="O115" s="24">
        <v>146</v>
      </c>
      <c r="P115" s="25">
        <f t="shared" si="14"/>
        <v>0.52142857142857146</v>
      </c>
      <c r="Q115" s="24">
        <v>13</v>
      </c>
      <c r="R115" s="25">
        <f t="shared" si="15"/>
        <v>0.65</v>
      </c>
      <c r="S115" s="24">
        <v>3</v>
      </c>
      <c r="T115" s="25">
        <f t="shared" si="16"/>
        <v>0.15</v>
      </c>
      <c r="U115" s="24">
        <v>26.5</v>
      </c>
      <c r="V115" s="25">
        <f t="shared" si="17"/>
        <v>0.66249999999999998</v>
      </c>
    </row>
    <row r="116" spans="1:22" ht="20.100000000000001" customHeight="1" thickBot="1" x14ac:dyDescent="0.3">
      <c r="A116" s="21">
        <f>_xlfn.AGGREGATE(3,5,$B$11:B116)</f>
        <v>106</v>
      </c>
      <c r="B116" s="22" t="s">
        <v>141</v>
      </c>
      <c r="C116" s="26">
        <v>3</v>
      </c>
      <c r="D116" s="23" t="s">
        <v>282</v>
      </c>
      <c r="E116" s="24">
        <v>38</v>
      </c>
      <c r="F116" s="25">
        <f t="shared" si="9"/>
        <v>0.47499999999999998</v>
      </c>
      <c r="G116" s="24">
        <v>21</v>
      </c>
      <c r="H116" s="25">
        <f t="shared" si="10"/>
        <v>0.35</v>
      </c>
      <c r="I116" s="24">
        <v>21</v>
      </c>
      <c r="J116" s="25">
        <f t="shared" si="11"/>
        <v>0.52500000000000002</v>
      </c>
      <c r="K116" s="24">
        <v>20.5</v>
      </c>
      <c r="L116" s="25">
        <f t="shared" si="12"/>
        <v>0.34166666666666667</v>
      </c>
      <c r="M116" s="24">
        <v>20</v>
      </c>
      <c r="N116" s="24">
        <f t="shared" si="13"/>
        <v>0.5</v>
      </c>
      <c r="O116" s="24">
        <v>120.5</v>
      </c>
      <c r="P116" s="25">
        <f t="shared" si="14"/>
        <v>0.43035714285714288</v>
      </c>
      <c r="Q116" s="24">
        <v>12</v>
      </c>
      <c r="R116" s="25">
        <f t="shared" si="15"/>
        <v>0.6</v>
      </c>
      <c r="S116" s="24">
        <v>5</v>
      </c>
      <c r="T116" s="25">
        <f t="shared" si="16"/>
        <v>0.25</v>
      </c>
      <c r="U116" s="24">
        <v>20.5</v>
      </c>
      <c r="V116" s="25">
        <f t="shared" si="17"/>
        <v>0.51249999999999996</v>
      </c>
    </row>
    <row r="117" spans="1:22" ht="20.100000000000001" customHeight="1" thickBot="1" x14ac:dyDescent="0.3">
      <c r="A117" s="21">
        <f>_xlfn.AGGREGATE(3,5,$B$11:B117)</f>
        <v>107</v>
      </c>
      <c r="B117" s="22" t="s">
        <v>142</v>
      </c>
      <c r="C117" s="23">
        <v>3</v>
      </c>
      <c r="D117" s="23" t="s">
        <v>282</v>
      </c>
      <c r="E117" s="24">
        <v>40</v>
      </c>
      <c r="F117" s="25">
        <f t="shared" si="9"/>
        <v>0.5</v>
      </c>
      <c r="G117" s="24">
        <v>22.5</v>
      </c>
      <c r="H117" s="25">
        <f t="shared" si="10"/>
        <v>0.375</v>
      </c>
      <c r="I117" s="24">
        <v>25.5</v>
      </c>
      <c r="J117" s="25">
        <f t="shared" si="11"/>
        <v>0.63749999999999996</v>
      </c>
      <c r="K117" s="24">
        <v>27.5</v>
      </c>
      <c r="L117" s="25">
        <f t="shared" si="12"/>
        <v>0.45833333333333331</v>
      </c>
      <c r="M117" s="24">
        <v>23.5</v>
      </c>
      <c r="N117" s="24">
        <f t="shared" si="13"/>
        <v>0.58750000000000002</v>
      </c>
      <c r="O117" s="24">
        <v>139</v>
      </c>
      <c r="P117" s="25">
        <f t="shared" si="14"/>
        <v>0.49642857142857144</v>
      </c>
      <c r="Q117" s="24">
        <v>13</v>
      </c>
      <c r="R117" s="25">
        <f t="shared" si="15"/>
        <v>0.65</v>
      </c>
      <c r="S117" s="24">
        <v>3</v>
      </c>
      <c r="T117" s="25">
        <f t="shared" si="16"/>
        <v>0.15</v>
      </c>
      <c r="U117" s="24">
        <v>21</v>
      </c>
      <c r="V117" s="25">
        <f t="shared" si="17"/>
        <v>0.52500000000000002</v>
      </c>
    </row>
    <row r="118" spans="1:22" ht="20.100000000000001" customHeight="1" thickBot="1" x14ac:dyDescent="0.3">
      <c r="A118" s="21">
        <f>_xlfn.AGGREGATE(3,5,$B$11:B118)</f>
        <v>108</v>
      </c>
      <c r="B118" s="22" t="s">
        <v>143</v>
      </c>
      <c r="C118" s="26">
        <v>3</v>
      </c>
      <c r="D118" s="23" t="s">
        <v>282</v>
      </c>
      <c r="E118" s="24">
        <v>11</v>
      </c>
      <c r="F118" s="25">
        <f t="shared" si="9"/>
        <v>0.13750000000000001</v>
      </c>
      <c r="G118" s="24">
        <v>0.5</v>
      </c>
      <c r="H118" s="25">
        <f t="shared" si="10"/>
        <v>8.3333333333333332E-3</v>
      </c>
      <c r="I118" s="24">
        <v>5</v>
      </c>
      <c r="J118" s="25">
        <f t="shared" si="11"/>
        <v>0.125</v>
      </c>
      <c r="K118" s="24">
        <v>8</v>
      </c>
      <c r="L118" s="25">
        <f t="shared" si="12"/>
        <v>0.13333333333333333</v>
      </c>
      <c r="M118" s="24">
        <v>8</v>
      </c>
      <c r="N118" s="24">
        <f t="shared" si="13"/>
        <v>0.2</v>
      </c>
      <c r="O118" s="24">
        <v>32.5</v>
      </c>
      <c r="P118" s="25">
        <f t="shared" si="14"/>
        <v>0.11607142857142858</v>
      </c>
      <c r="Q118" s="24">
        <v>10</v>
      </c>
      <c r="R118" s="25">
        <f t="shared" si="15"/>
        <v>0.5</v>
      </c>
      <c r="S118" s="24">
        <v>4.5</v>
      </c>
      <c r="T118" s="25">
        <f t="shared" si="16"/>
        <v>0.22500000000000001</v>
      </c>
      <c r="U118" s="24">
        <v>8.5</v>
      </c>
      <c r="V118" s="25">
        <f t="shared" si="17"/>
        <v>0.21249999999999999</v>
      </c>
    </row>
    <row r="119" spans="1:22" ht="20.100000000000001" customHeight="1" thickBot="1" x14ac:dyDescent="0.3">
      <c r="A119" s="21">
        <f>_xlfn.AGGREGATE(3,5,$B$11:B119)</f>
        <v>109</v>
      </c>
      <c r="B119" s="22" t="s">
        <v>144</v>
      </c>
      <c r="C119" s="23">
        <v>3</v>
      </c>
      <c r="D119" s="23" t="s">
        <v>282</v>
      </c>
      <c r="E119" s="24">
        <v>13.5</v>
      </c>
      <c r="F119" s="25">
        <f t="shared" si="9"/>
        <v>0.16875000000000001</v>
      </c>
      <c r="G119" s="24">
        <v>24</v>
      </c>
      <c r="H119" s="25">
        <f t="shared" si="10"/>
        <v>0.4</v>
      </c>
      <c r="I119" s="24">
        <v>20</v>
      </c>
      <c r="J119" s="25">
        <f t="shared" si="11"/>
        <v>0.5</v>
      </c>
      <c r="K119" s="24">
        <v>25</v>
      </c>
      <c r="L119" s="25">
        <f t="shared" si="12"/>
        <v>0.41666666666666669</v>
      </c>
      <c r="M119" s="24">
        <v>12</v>
      </c>
      <c r="N119" s="24">
        <f t="shared" si="13"/>
        <v>0.3</v>
      </c>
      <c r="O119" s="24">
        <v>94.5</v>
      </c>
      <c r="P119" s="25">
        <f t="shared" si="14"/>
        <v>0.33750000000000002</v>
      </c>
      <c r="Q119" s="24">
        <v>13</v>
      </c>
      <c r="R119" s="25">
        <f t="shared" si="15"/>
        <v>0.65</v>
      </c>
      <c r="S119" s="24">
        <v>6</v>
      </c>
      <c r="T119" s="25">
        <f t="shared" si="16"/>
        <v>0.3</v>
      </c>
      <c r="U119" s="24">
        <v>13.5</v>
      </c>
      <c r="V119" s="25">
        <f t="shared" si="17"/>
        <v>0.33750000000000002</v>
      </c>
    </row>
    <row r="120" spans="1:22" ht="20.100000000000001" customHeight="1" thickBot="1" x14ac:dyDescent="0.3">
      <c r="A120" s="21">
        <f>_xlfn.AGGREGATE(3,5,$B$11:B120)</f>
        <v>110</v>
      </c>
      <c r="B120" s="22" t="s">
        <v>145</v>
      </c>
      <c r="C120" s="26">
        <v>3</v>
      </c>
      <c r="D120" s="23" t="s">
        <v>282</v>
      </c>
      <c r="E120" s="24">
        <v>58</v>
      </c>
      <c r="F120" s="25">
        <f t="shared" si="9"/>
        <v>0.72499999999999998</v>
      </c>
      <c r="G120" s="24">
        <v>30</v>
      </c>
      <c r="H120" s="25">
        <f t="shared" si="10"/>
        <v>0.5</v>
      </c>
      <c r="I120" s="24">
        <v>22</v>
      </c>
      <c r="J120" s="25">
        <f t="shared" si="11"/>
        <v>0.55000000000000004</v>
      </c>
      <c r="K120" s="24">
        <v>30</v>
      </c>
      <c r="L120" s="25">
        <f t="shared" si="12"/>
        <v>0.5</v>
      </c>
      <c r="M120" s="24">
        <v>28</v>
      </c>
      <c r="N120" s="24">
        <f t="shared" si="13"/>
        <v>0.7</v>
      </c>
      <c r="O120" s="24">
        <v>168</v>
      </c>
      <c r="P120" s="25">
        <f t="shared" si="14"/>
        <v>0.6</v>
      </c>
      <c r="Q120" s="24">
        <v>14</v>
      </c>
      <c r="R120" s="25">
        <f t="shared" si="15"/>
        <v>0.7</v>
      </c>
      <c r="S120" s="24">
        <v>10</v>
      </c>
      <c r="T120" s="25">
        <f t="shared" si="16"/>
        <v>0.5</v>
      </c>
      <c r="U120" s="24">
        <v>27.5</v>
      </c>
      <c r="V120" s="25">
        <f t="shared" si="17"/>
        <v>0.6875</v>
      </c>
    </row>
    <row r="121" spans="1:22" ht="20.100000000000001" customHeight="1" thickBot="1" x14ac:dyDescent="0.3">
      <c r="A121" s="21">
        <f>_xlfn.AGGREGATE(3,5,$B$11:B121)</f>
        <v>111</v>
      </c>
      <c r="B121" s="22" t="s">
        <v>146</v>
      </c>
      <c r="C121" s="23">
        <v>3</v>
      </c>
      <c r="D121" s="23" t="s">
        <v>282</v>
      </c>
      <c r="E121" s="24">
        <v>21.5</v>
      </c>
      <c r="F121" s="25">
        <f t="shared" si="9"/>
        <v>0.26874999999999999</v>
      </c>
      <c r="G121" s="24">
        <v>9</v>
      </c>
      <c r="H121" s="25">
        <f t="shared" si="10"/>
        <v>0.15</v>
      </c>
      <c r="I121" s="24">
        <v>7.5</v>
      </c>
      <c r="J121" s="25">
        <f t="shared" si="11"/>
        <v>0.1875</v>
      </c>
      <c r="K121" s="24">
        <v>11.5</v>
      </c>
      <c r="L121" s="25">
        <f t="shared" si="12"/>
        <v>0.19166666666666668</v>
      </c>
      <c r="M121" s="24">
        <v>9.5</v>
      </c>
      <c r="N121" s="24">
        <f t="shared" si="13"/>
        <v>0.23749999999999999</v>
      </c>
      <c r="O121" s="24">
        <v>59</v>
      </c>
      <c r="P121" s="25">
        <f t="shared" si="14"/>
        <v>0.21071428571428572</v>
      </c>
      <c r="Q121" s="24">
        <v>12</v>
      </c>
      <c r="R121" s="25">
        <f t="shared" si="15"/>
        <v>0.6</v>
      </c>
      <c r="S121" s="24">
        <v>7.5</v>
      </c>
      <c r="T121" s="25">
        <f t="shared" si="16"/>
        <v>0.375</v>
      </c>
      <c r="U121" s="24">
        <v>12</v>
      </c>
      <c r="V121" s="25">
        <f t="shared" si="17"/>
        <v>0.3</v>
      </c>
    </row>
    <row r="122" spans="1:22" ht="20.100000000000001" customHeight="1" thickBot="1" x14ac:dyDescent="0.3">
      <c r="A122" s="21">
        <f>_xlfn.AGGREGATE(3,5,$B$11:B122)</f>
        <v>112</v>
      </c>
      <c r="B122" s="22" t="s">
        <v>147</v>
      </c>
      <c r="C122" s="26">
        <v>3</v>
      </c>
      <c r="D122" s="23" t="s">
        <v>282</v>
      </c>
      <c r="E122" s="24">
        <v>27</v>
      </c>
      <c r="F122" s="25">
        <f t="shared" si="9"/>
        <v>0.33750000000000002</v>
      </c>
      <c r="G122" s="24">
        <v>9</v>
      </c>
      <c r="H122" s="25">
        <f t="shared" si="10"/>
        <v>0.15</v>
      </c>
      <c r="I122" s="24">
        <v>7.5</v>
      </c>
      <c r="J122" s="25">
        <f t="shared" si="11"/>
        <v>0.1875</v>
      </c>
      <c r="K122" s="24">
        <v>11.5</v>
      </c>
      <c r="L122" s="25">
        <f t="shared" si="12"/>
        <v>0.19166666666666668</v>
      </c>
      <c r="M122" s="24">
        <v>6.5</v>
      </c>
      <c r="N122" s="24">
        <f t="shared" si="13"/>
        <v>0.16250000000000001</v>
      </c>
      <c r="O122" s="24">
        <v>61.5</v>
      </c>
      <c r="P122" s="25">
        <f t="shared" si="14"/>
        <v>0.21964285714285714</v>
      </c>
      <c r="Q122" s="24">
        <v>12</v>
      </c>
      <c r="R122" s="25">
        <f t="shared" si="15"/>
        <v>0.6</v>
      </c>
      <c r="S122" s="24">
        <v>5</v>
      </c>
      <c r="T122" s="25">
        <f t="shared" si="16"/>
        <v>0.25</v>
      </c>
      <c r="U122" s="24">
        <v>12.5</v>
      </c>
      <c r="V122" s="25">
        <f t="shared" si="17"/>
        <v>0.3125</v>
      </c>
    </row>
    <row r="123" spans="1:22" ht="20.100000000000001" customHeight="1" thickBot="1" x14ac:dyDescent="0.3">
      <c r="A123" s="21">
        <f>_xlfn.AGGREGATE(3,5,$B$11:B123)</f>
        <v>113</v>
      </c>
      <c r="B123" s="22" t="s">
        <v>148</v>
      </c>
      <c r="C123" s="23">
        <v>3</v>
      </c>
      <c r="D123" s="23" t="s">
        <v>282</v>
      </c>
      <c r="E123" s="24">
        <v>20.5</v>
      </c>
      <c r="F123" s="25">
        <f t="shared" si="9"/>
        <v>0.25624999999999998</v>
      </c>
      <c r="G123" s="24">
        <v>5</v>
      </c>
      <c r="H123" s="25">
        <f t="shared" si="10"/>
        <v>8.3333333333333329E-2</v>
      </c>
      <c r="I123" s="24">
        <v>11.5</v>
      </c>
      <c r="J123" s="25">
        <f t="shared" si="11"/>
        <v>0.28749999999999998</v>
      </c>
      <c r="K123" s="24">
        <v>8.5</v>
      </c>
      <c r="L123" s="25">
        <f t="shared" si="12"/>
        <v>0.14166666666666666</v>
      </c>
      <c r="M123" s="24">
        <v>8</v>
      </c>
      <c r="N123" s="24">
        <f t="shared" si="13"/>
        <v>0.2</v>
      </c>
      <c r="O123" s="24">
        <v>53.5</v>
      </c>
      <c r="P123" s="25">
        <f t="shared" si="14"/>
        <v>0.19107142857142856</v>
      </c>
      <c r="Q123" s="24">
        <v>13</v>
      </c>
      <c r="R123" s="25">
        <f t="shared" si="15"/>
        <v>0.65</v>
      </c>
      <c r="S123" s="24">
        <v>5</v>
      </c>
      <c r="T123" s="25">
        <f t="shared" si="16"/>
        <v>0.25</v>
      </c>
      <c r="U123" s="24">
        <v>14.5</v>
      </c>
      <c r="V123" s="25">
        <f t="shared" si="17"/>
        <v>0.36249999999999999</v>
      </c>
    </row>
    <row r="124" spans="1:22" ht="20.100000000000001" customHeight="1" thickBot="1" x14ac:dyDescent="0.3">
      <c r="A124" s="21">
        <f>_xlfn.AGGREGATE(3,5,$B$11:B124)</f>
        <v>114</v>
      </c>
      <c r="B124" s="22" t="s">
        <v>149</v>
      </c>
      <c r="C124" s="26">
        <v>3</v>
      </c>
      <c r="D124" s="23" t="s">
        <v>282</v>
      </c>
      <c r="E124" s="24">
        <v>14</v>
      </c>
      <c r="F124" s="25">
        <f t="shared" si="9"/>
        <v>0.17499999999999999</v>
      </c>
      <c r="G124" s="24">
        <v>12.5</v>
      </c>
      <c r="H124" s="25">
        <f t="shared" si="10"/>
        <v>0.20833333333333334</v>
      </c>
      <c r="I124" s="24">
        <v>9</v>
      </c>
      <c r="J124" s="25">
        <f t="shared" si="11"/>
        <v>0.22500000000000001</v>
      </c>
      <c r="K124" s="24">
        <v>11</v>
      </c>
      <c r="L124" s="25">
        <f t="shared" si="12"/>
        <v>0.18333333333333332</v>
      </c>
      <c r="M124" s="24">
        <v>11</v>
      </c>
      <c r="N124" s="24">
        <f t="shared" si="13"/>
        <v>0.27500000000000002</v>
      </c>
      <c r="O124" s="24">
        <v>57.5</v>
      </c>
      <c r="P124" s="25">
        <f t="shared" si="14"/>
        <v>0.20535714285714285</v>
      </c>
      <c r="Q124" s="24">
        <v>16</v>
      </c>
      <c r="R124" s="25">
        <f t="shared" si="15"/>
        <v>0.8</v>
      </c>
      <c r="S124" s="24">
        <v>4.5</v>
      </c>
      <c r="T124" s="25">
        <f t="shared" si="16"/>
        <v>0.22500000000000001</v>
      </c>
      <c r="U124" s="24">
        <v>15.5</v>
      </c>
      <c r="V124" s="25">
        <f t="shared" si="17"/>
        <v>0.38750000000000001</v>
      </c>
    </row>
    <row r="125" spans="1:22" ht="20.100000000000001" customHeight="1" thickBot="1" x14ac:dyDescent="0.3">
      <c r="A125" s="21">
        <f>_xlfn.AGGREGATE(3,5,$B$11:B125)</f>
        <v>115</v>
      </c>
      <c r="B125" s="22" t="s">
        <v>150</v>
      </c>
      <c r="C125" s="23">
        <v>3</v>
      </c>
      <c r="D125" s="23" t="s">
        <v>282</v>
      </c>
      <c r="E125" s="24">
        <v>12</v>
      </c>
      <c r="F125" s="25">
        <f t="shared" si="9"/>
        <v>0.15</v>
      </c>
      <c r="G125" s="24">
        <v>2</v>
      </c>
      <c r="H125" s="25">
        <f t="shared" si="10"/>
        <v>3.3333333333333333E-2</v>
      </c>
      <c r="I125" s="24">
        <v>5.5</v>
      </c>
      <c r="J125" s="25">
        <f t="shared" si="11"/>
        <v>0.13750000000000001</v>
      </c>
      <c r="K125" s="24">
        <v>4.5</v>
      </c>
      <c r="L125" s="25">
        <f t="shared" si="12"/>
        <v>7.4999999999999997E-2</v>
      </c>
      <c r="M125" s="24">
        <v>6.5</v>
      </c>
      <c r="N125" s="24">
        <f t="shared" si="13"/>
        <v>0.16250000000000001</v>
      </c>
      <c r="O125" s="24">
        <v>30.5</v>
      </c>
      <c r="P125" s="25">
        <f t="shared" si="14"/>
        <v>0.10892857142857143</v>
      </c>
      <c r="Q125" s="24">
        <v>13</v>
      </c>
      <c r="R125" s="25">
        <f t="shared" si="15"/>
        <v>0.65</v>
      </c>
      <c r="S125" s="24">
        <v>4.5</v>
      </c>
      <c r="T125" s="25">
        <f t="shared" si="16"/>
        <v>0.22500000000000001</v>
      </c>
      <c r="U125" s="24">
        <v>16</v>
      </c>
      <c r="V125" s="25">
        <f t="shared" si="17"/>
        <v>0.4</v>
      </c>
    </row>
    <row r="126" spans="1:22" ht="20.100000000000001" customHeight="1" thickBot="1" x14ac:dyDescent="0.3">
      <c r="A126" s="21">
        <f>_xlfn.AGGREGATE(3,5,$B$11:B126)</f>
        <v>116</v>
      </c>
      <c r="B126" s="22" t="s">
        <v>151</v>
      </c>
      <c r="C126" s="26">
        <v>3</v>
      </c>
      <c r="D126" s="23" t="s">
        <v>282</v>
      </c>
      <c r="E126" s="24">
        <v>71.5</v>
      </c>
      <c r="F126" s="25">
        <f t="shared" si="9"/>
        <v>0.89375000000000004</v>
      </c>
      <c r="G126" s="24">
        <v>57.5</v>
      </c>
      <c r="H126" s="25">
        <f t="shared" si="10"/>
        <v>0.95833333333333337</v>
      </c>
      <c r="I126" s="24">
        <v>33.5</v>
      </c>
      <c r="J126" s="25">
        <f t="shared" si="11"/>
        <v>0.83750000000000002</v>
      </c>
      <c r="K126" s="24">
        <v>47.5</v>
      </c>
      <c r="L126" s="25">
        <f t="shared" si="12"/>
        <v>0.79166666666666663</v>
      </c>
      <c r="M126" s="24">
        <v>37.5</v>
      </c>
      <c r="N126" s="24">
        <f t="shared" si="13"/>
        <v>0.9375</v>
      </c>
      <c r="O126" s="24">
        <v>247.5</v>
      </c>
      <c r="P126" s="25">
        <f t="shared" si="14"/>
        <v>0.8839285714285714</v>
      </c>
      <c r="Q126" s="24">
        <v>13</v>
      </c>
      <c r="R126" s="25">
        <f t="shared" si="15"/>
        <v>0.65</v>
      </c>
      <c r="S126" s="24">
        <v>10</v>
      </c>
      <c r="T126" s="25">
        <f t="shared" si="16"/>
        <v>0.5</v>
      </c>
      <c r="U126" s="24">
        <v>29</v>
      </c>
      <c r="V126" s="25">
        <f t="shared" si="17"/>
        <v>0.72499999999999998</v>
      </c>
    </row>
    <row r="127" spans="1:22" ht="20.100000000000001" customHeight="1" thickBot="1" x14ac:dyDescent="0.3">
      <c r="A127" s="21">
        <f>_xlfn.AGGREGATE(3,5,$B$11:B127)</f>
        <v>117</v>
      </c>
      <c r="B127" s="22" t="s">
        <v>152</v>
      </c>
      <c r="C127" s="23">
        <v>3</v>
      </c>
      <c r="D127" s="23" t="s">
        <v>282</v>
      </c>
      <c r="E127" s="24">
        <v>43.5</v>
      </c>
      <c r="F127" s="25">
        <f t="shared" si="9"/>
        <v>0.54374999999999996</v>
      </c>
      <c r="G127" s="24">
        <v>5</v>
      </c>
      <c r="H127" s="25">
        <f t="shared" si="10"/>
        <v>8.3333333333333329E-2</v>
      </c>
      <c r="I127" s="24">
        <v>20</v>
      </c>
      <c r="J127" s="25">
        <f t="shared" si="11"/>
        <v>0.5</v>
      </c>
      <c r="K127" s="24">
        <v>16.5</v>
      </c>
      <c r="L127" s="25">
        <f t="shared" si="12"/>
        <v>0.27500000000000002</v>
      </c>
      <c r="M127" s="24">
        <v>12.5</v>
      </c>
      <c r="N127" s="24">
        <f t="shared" si="13"/>
        <v>0.3125</v>
      </c>
      <c r="O127" s="24">
        <v>97.5</v>
      </c>
      <c r="P127" s="25">
        <f t="shared" si="14"/>
        <v>0.3482142857142857</v>
      </c>
      <c r="Q127" s="24">
        <v>16</v>
      </c>
      <c r="R127" s="25">
        <f t="shared" si="15"/>
        <v>0.8</v>
      </c>
      <c r="S127" s="24">
        <v>7</v>
      </c>
      <c r="T127" s="25">
        <f t="shared" si="16"/>
        <v>0.35</v>
      </c>
      <c r="U127" s="24">
        <v>23.5</v>
      </c>
      <c r="V127" s="25">
        <f t="shared" si="17"/>
        <v>0.58750000000000002</v>
      </c>
    </row>
    <row r="128" spans="1:22" ht="20.100000000000001" customHeight="1" thickBot="1" x14ac:dyDescent="0.3">
      <c r="A128" s="21">
        <f>_xlfn.AGGREGATE(3,5,$B$11:B128)</f>
        <v>118</v>
      </c>
      <c r="B128" s="22" t="s">
        <v>153</v>
      </c>
      <c r="C128" s="26">
        <v>3</v>
      </c>
      <c r="D128" s="23" t="s">
        <v>282</v>
      </c>
      <c r="E128" s="24">
        <v>66</v>
      </c>
      <c r="F128" s="25">
        <f t="shared" si="9"/>
        <v>0.82499999999999996</v>
      </c>
      <c r="G128" s="24">
        <v>53</v>
      </c>
      <c r="H128" s="25">
        <f t="shared" si="10"/>
        <v>0.8833333333333333</v>
      </c>
      <c r="I128" s="24">
        <v>35</v>
      </c>
      <c r="J128" s="25">
        <f t="shared" si="11"/>
        <v>0.875</v>
      </c>
      <c r="K128" s="24">
        <v>39.5</v>
      </c>
      <c r="L128" s="25">
        <f t="shared" si="12"/>
        <v>0.65833333333333333</v>
      </c>
      <c r="M128" s="24">
        <v>32.5</v>
      </c>
      <c r="N128" s="24">
        <f t="shared" si="13"/>
        <v>0.8125</v>
      </c>
      <c r="O128" s="24">
        <v>226</v>
      </c>
      <c r="P128" s="25">
        <f t="shared" si="14"/>
        <v>0.80714285714285716</v>
      </c>
      <c r="Q128" s="24">
        <v>13</v>
      </c>
      <c r="R128" s="25">
        <f t="shared" si="15"/>
        <v>0.65</v>
      </c>
      <c r="S128" s="24">
        <v>7.5</v>
      </c>
      <c r="T128" s="25">
        <f t="shared" si="16"/>
        <v>0.375</v>
      </c>
      <c r="U128" s="24">
        <v>26</v>
      </c>
      <c r="V128" s="25">
        <f t="shared" si="17"/>
        <v>0.65</v>
      </c>
    </row>
    <row r="129" spans="1:22" ht="20.100000000000001" customHeight="1" thickBot="1" x14ac:dyDescent="0.3">
      <c r="A129" s="21">
        <f>_xlfn.AGGREGATE(3,5,$B$11:B129)</f>
        <v>119</v>
      </c>
      <c r="B129" s="22" t="s">
        <v>154</v>
      </c>
      <c r="C129" s="23">
        <v>3</v>
      </c>
      <c r="D129" s="23" t="s">
        <v>282</v>
      </c>
      <c r="E129" s="24">
        <v>72</v>
      </c>
      <c r="F129" s="25">
        <f t="shared" si="9"/>
        <v>0.9</v>
      </c>
      <c r="G129" s="24">
        <v>52.5</v>
      </c>
      <c r="H129" s="25">
        <f t="shared" si="10"/>
        <v>0.875</v>
      </c>
      <c r="I129" s="24">
        <v>38</v>
      </c>
      <c r="J129" s="25">
        <f t="shared" si="11"/>
        <v>0.95</v>
      </c>
      <c r="K129" s="24">
        <v>49</v>
      </c>
      <c r="L129" s="25">
        <f t="shared" si="12"/>
        <v>0.81666666666666665</v>
      </c>
      <c r="M129" s="24">
        <v>36</v>
      </c>
      <c r="N129" s="24">
        <f t="shared" si="13"/>
        <v>0.9</v>
      </c>
      <c r="O129" s="24">
        <v>247.5</v>
      </c>
      <c r="P129" s="25">
        <f t="shared" si="14"/>
        <v>0.8839285714285714</v>
      </c>
      <c r="Q129" s="24">
        <v>15</v>
      </c>
      <c r="R129" s="25">
        <f t="shared" si="15"/>
        <v>0.75</v>
      </c>
      <c r="S129" s="24">
        <v>11</v>
      </c>
      <c r="T129" s="25">
        <f t="shared" si="16"/>
        <v>0.55000000000000004</v>
      </c>
      <c r="U129" s="24">
        <v>26</v>
      </c>
      <c r="V129" s="25">
        <f t="shared" si="17"/>
        <v>0.65</v>
      </c>
    </row>
    <row r="130" spans="1:22" ht="20.100000000000001" customHeight="1" thickBot="1" x14ac:dyDescent="0.3">
      <c r="A130" s="21">
        <f>_xlfn.AGGREGATE(3,5,$B$11:B130)</f>
        <v>120</v>
      </c>
      <c r="B130" s="22" t="s">
        <v>155</v>
      </c>
      <c r="C130" s="26">
        <v>3</v>
      </c>
      <c r="D130" s="23" t="s">
        <v>282</v>
      </c>
      <c r="E130" s="24">
        <v>65</v>
      </c>
      <c r="F130" s="25">
        <f t="shared" si="9"/>
        <v>0.8125</v>
      </c>
      <c r="G130" s="24">
        <v>45.5</v>
      </c>
      <c r="H130" s="25">
        <f t="shared" si="10"/>
        <v>0.7583333333333333</v>
      </c>
      <c r="I130" s="24">
        <v>31</v>
      </c>
      <c r="J130" s="25">
        <f t="shared" si="11"/>
        <v>0.77500000000000002</v>
      </c>
      <c r="K130" s="24">
        <v>34.5</v>
      </c>
      <c r="L130" s="25">
        <f t="shared" si="12"/>
        <v>0.57499999999999996</v>
      </c>
      <c r="M130" s="24">
        <v>28.5</v>
      </c>
      <c r="N130" s="24">
        <f t="shared" si="13"/>
        <v>0.71250000000000002</v>
      </c>
      <c r="O130" s="24">
        <v>204.5</v>
      </c>
      <c r="P130" s="25">
        <f t="shared" si="14"/>
        <v>0.73035714285714282</v>
      </c>
      <c r="Q130" s="24">
        <v>16</v>
      </c>
      <c r="R130" s="25">
        <f t="shared" si="15"/>
        <v>0.8</v>
      </c>
      <c r="S130" s="24">
        <v>10</v>
      </c>
      <c r="T130" s="25">
        <f t="shared" si="16"/>
        <v>0.5</v>
      </c>
      <c r="U130" s="24">
        <v>28</v>
      </c>
      <c r="V130" s="25">
        <f t="shared" si="17"/>
        <v>0.7</v>
      </c>
    </row>
    <row r="131" spans="1:22" ht="20.100000000000001" customHeight="1" thickBot="1" x14ac:dyDescent="0.3">
      <c r="A131" s="21">
        <f>_xlfn.AGGREGATE(3,5,$B$11:B131)</f>
        <v>121</v>
      </c>
      <c r="B131" s="22" t="s">
        <v>156</v>
      </c>
      <c r="C131" s="23">
        <v>3</v>
      </c>
      <c r="D131" s="23" t="s">
        <v>282</v>
      </c>
      <c r="E131" s="24">
        <v>45</v>
      </c>
      <c r="F131" s="25">
        <f t="shared" si="9"/>
        <v>0.5625</v>
      </c>
      <c r="G131" s="24">
        <v>37.5</v>
      </c>
      <c r="H131" s="25">
        <f t="shared" si="10"/>
        <v>0.625</v>
      </c>
      <c r="I131" s="24">
        <v>29.5</v>
      </c>
      <c r="J131" s="25">
        <f t="shared" si="11"/>
        <v>0.73750000000000004</v>
      </c>
      <c r="K131" s="24">
        <v>30</v>
      </c>
      <c r="L131" s="25">
        <f t="shared" si="12"/>
        <v>0.5</v>
      </c>
      <c r="M131" s="24">
        <v>22.5</v>
      </c>
      <c r="N131" s="24">
        <f t="shared" si="13"/>
        <v>0.5625</v>
      </c>
      <c r="O131" s="24">
        <v>164.5</v>
      </c>
      <c r="P131" s="25">
        <f t="shared" si="14"/>
        <v>0.58750000000000002</v>
      </c>
      <c r="Q131" s="24">
        <v>15</v>
      </c>
      <c r="R131" s="25">
        <f t="shared" si="15"/>
        <v>0.75</v>
      </c>
      <c r="S131" s="24">
        <v>7.5</v>
      </c>
      <c r="T131" s="25">
        <f t="shared" si="16"/>
        <v>0.375</v>
      </c>
      <c r="U131" s="24">
        <v>21.5</v>
      </c>
      <c r="V131" s="25">
        <f t="shared" si="17"/>
        <v>0.53749999999999998</v>
      </c>
    </row>
    <row r="132" spans="1:22" ht="20.100000000000001" customHeight="1" thickBot="1" x14ac:dyDescent="0.3">
      <c r="A132" s="21">
        <f>_xlfn.AGGREGATE(3,5,$B$11:B132)</f>
        <v>122</v>
      </c>
      <c r="B132" s="22" t="s">
        <v>157</v>
      </c>
      <c r="C132" s="26">
        <v>3</v>
      </c>
      <c r="D132" s="23" t="s">
        <v>282</v>
      </c>
      <c r="E132" s="24">
        <v>33</v>
      </c>
      <c r="F132" s="25">
        <f t="shared" si="9"/>
        <v>0.41249999999999998</v>
      </c>
      <c r="G132" s="24">
        <v>33.5</v>
      </c>
      <c r="H132" s="25">
        <f t="shared" si="10"/>
        <v>0.55833333333333335</v>
      </c>
      <c r="I132" s="24">
        <v>18.5</v>
      </c>
      <c r="J132" s="25">
        <f t="shared" si="11"/>
        <v>0.46250000000000002</v>
      </c>
      <c r="K132" s="24">
        <v>18</v>
      </c>
      <c r="L132" s="25">
        <f t="shared" si="12"/>
        <v>0.3</v>
      </c>
      <c r="M132" s="24">
        <v>14</v>
      </c>
      <c r="N132" s="24">
        <f t="shared" si="13"/>
        <v>0.35</v>
      </c>
      <c r="O132" s="24">
        <v>117</v>
      </c>
      <c r="P132" s="25">
        <f t="shared" si="14"/>
        <v>0.41785714285714287</v>
      </c>
      <c r="Q132" s="24">
        <v>14</v>
      </c>
      <c r="R132" s="25">
        <f t="shared" si="15"/>
        <v>0.7</v>
      </c>
      <c r="S132" s="24">
        <v>6.5</v>
      </c>
      <c r="T132" s="25">
        <f t="shared" si="16"/>
        <v>0.32500000000000001</v>
      </c>
      <c r="U132" s="24">
        <v>21.5</v>
      </c>
      <c r="V132" s="25">
        <f t="shared" si="17"/>
        <v>0.53749999999999998</v>
      </c>
    </row>
    <row r="133" spans="1:22" ht="20.100000000000001" customHeight="1" thickBot="1" x14ac:dyDescent="0.3">
      <c r="A133" s="21">
        <f>_xlfn.AGGREGATE(3,5,$B$11:B133)</f>
        <v>123</v>
      </c>
      <c r="B133" s="22" t="s">
        <v>158</v>
      </c>
      <c r="C133" s="23">
        <v>3</v>
      </c>
      <c r="D133" s="23" t="s">
        <v>282</v>
      </c>
      <c r="E133" s="24">
        <v>16.5</v>
      </c>
      <c r="F133" s="25">
        <f t="shared" si="9"/>
        <v>0.20624999999999999</v>
      </c>
      <c r="G133" s="24">
        <v>16.5</v>
      </c>
      <c r="H133" s="25">
        <f t="shared" si="10"/>
        <v>0.27500000000000002</v>
      </c>
      <c r="I133" s="24">
        <v>17.5</v>
      </c>
      <c r="J133" s="25">
        <f t="shared" si="11"/>
        <v>0.4375</v>
      </c>
      <c r="K133" s="24">
        <v>12</v>
      </c>
      <c r="L133" s="25">
        <f t="shared" si="12"/>
        <v>0.2</v>
      </c>
      <c r="M133" s="24">
        <v>12.5</v>
      </c>
      <c r="N133" s="24">
        <f t="shared" si="13"/>
        <v>0.3125</v>
      </c>
      <c r="O133" s="24">
        <v>75</v>
      </c>
      <c r="P133" s="25">
        <f t="shared" si="14"/>
        <v>0.26785714285714285</v>
      </c>
      <c r="Q133" s="24">
        <v>14</v>
      </c>
      <c r="R133" s="25">
        <f t="shared" si="15"/>
        <v>0.7</v>
      </c>
      <c r="S133" s="24">
        <v>6</v>
      </c>
      <c r="T133" s="25">
        <f t="shared" si="16"/>
        <v>0.3</v>
      </c>
      <c r="U133" s="24">
        <v>21</v>
      </c>
      <c r="V133" s="25">
        <f t="shared" si="17"/>
        <v>0.52500000000000002</v>
      </c>
    </row>
    <row r="134" spans="1:22" ht="20.100000000000001" customHeight="1" thickBot="1" x14ac:dyDescent="0.3">
      <c r="A134" s="21">
        <f>_xlfn.AGGREGATE(3,5,$B$11:B134)</f>
        <v>124</v>
      </c>
      <c r="B134" s="22" t="s">
        <v>159</v>
      </c>
      <c r="C134" s="26">
        <v>3</v>
      </c>
      <c r="D134" s="23" t="s">
        <v>282</v>
      </c>
      <c r="E134" s="24">
        <v>46</v>
      </c>
      <c r="F134" s="25">
        <f t="shared" si="9"/>
        <v>0.57499999999999996</v>
      </c>
      <c r="G134" s="24">
        <v>42.5</v>
      </c>
      <c r="H134" s="25">
        <f t="shared" si="10"/>
        <v>0.70833333333333337</v>
      </c>
      <c r="I134" s="24">
        <v>31</v>
      </c>
      <c r="J134" s="25">
        <f t="shared" si="11"/>
        <v>0.77500000000000002</v>
      </c>
      <c r="K134" s="24">
        <v>26.5</v>
      </c>
      <c r="L134" s="25">
        <f t="shared" si="12"/>
        <v>0.44166666666666665</v>
      </c>
      <c r="M134" s="24">
        <v>24</v>
      </c>
      <c r="N134" s="24">
        <f t="shared" si="13"/>
        <v>0.6</v>
      </c>
      <c r="O134" s="24">
        <v>170</v>
      </c>
      <c r="P134" s="25">
        <f t="shared" si="14"/>
        <v>0.6071428571428571</v>
      </c>
      <c r="Q134" s="24">
        <v>15</v>
      </c>
      <c r="R134" s="25">
        <f t="shared" si="15"/>
        <v>0.75</v>
      </c>
      <c r="S134" s="24">
        <v>6.5</v>
      </c>
      <c r="T134" s="25">
        <f t="shared" si="16"/>
        <v>0.32500000000000001</v>
      </c>
      <c r="U134" s="24">
        <v>22.5</v>
      </c>
      <c r="V134" s="25">
        <f t="shared" si="17"/>
        <v>0.5625</v>
      </c>
    </row>
    <row r="135" spans="1:22" ht="20.100000000000001" customHeight="1" thickBot="1" x14ac:dyDescent="0.3">
      <c r="A135" s="21">
        <f>_xlfn.AGGREGATE(3,5,$B$11:B135)</f>
        <v>125</v>
      </c>
      <c r="B135" s="22" t="s">
        <v>160</v>
      </c>
      <c r="C135" s="23">
        <v>3</v>
      </c>
      <c r="D135" s="23" t="s">
        <v>282</v>
      </c>
      <c r="E135" s="24">
        <v>40.5</v>
      </c>
      <c r="F135" s="25">
        <f t="shared" si="9"/>
        <v>0.50624999999999998</v>
      </c>
      <c r="G135" s="24">
        <v>30</v>
      </c>
      <c r="H135" s="25">
        <f t="shared" si="10"/>
        <v>0.5</v>
      </c>
      <c r="I135" s="24">
        <v>27.5</v>
      </c>
      <c r="J135" s="25">
        <f t="shared" si="11"/>
        <v>0.6875</v>
      </c>
      <c r="K135" s="24">
        <v>21</v>
      </c>
      <c r="L135" s="25">
        <f t="shared" si="12"/>
        <v>0.35</v>
      </c>
      <c r="M135" s="24">
        <v>17.5</v>
      </c>
      <c r="N135" s="24">
        <f t="shared" si="13"/>
        <v>0.4375</v>
      </c>
      <c r="O135" s="24">
        <v>136.5</v>
      </c>
      <c r="P135" s="25">
        <f t="shared" si="14"/>
        <v>0.48749999999999999</v>
      </c>
      <c r="Q135" s="24">
        <v>14</v>
      </c>
      <c r="R135" s="25">
        <f t="shared" si="15"/>
        <v>0.7</v>
      </c>
      <c r="S135" s="24">
        <v>6.5</v>
      </c>
      <c r="T135" s="25">
        <f t="shared" si="16"/>
        <v>0.32500000000000001</v>
      </c>
      <c r="U135" s="24">
        <v>24</v>
      </c>
      <c r="V135" s="25">
        <f t="shared" si="17"/>
        <v>0.6</v>
      </c>
    </row>
    <row r="136" spans="1:22" ht="20.100000000000001" customHeight="1" thickBot="1" x14ac:dyDescent="0.3">
      <c r="A136" s="21">
        <f>_xlfn.AGGREGATE(3,5,$B$11:B136)</f>
        <v>126</v>
      </c>
      <c r="B136" s="22" t="s">
        <v>161</v>
      </c>
      <c r="C136" s="26">
        <v>3</v>
      </c>
      <c r="D136" s="23" t="s">
        <v>282</v>
      </c>
      <c r="E136" s="24">
        <v>21</v>
      </c>
      <c r="F136" s="25">
        <f t="shared" si="9"/>
        <v>0.26250000000000001</v>
      </c>
      <c r="G136" s="24">
        <v>16.5</v>
      </c>
      <c r="H136" s="25">
        <f t="shared" si="10"/>
        <v>0.27500000000000002</v>
      </c>
      <c r="I136" s="24">
        <v>13.5</v>
      </c>
      <c r="J136" s="25">
        <f t="shared" si="11"/>
        <v>0.33750000000000002</v>
      </c>
      <c r="K136" s="24">
        <v>10</v>
      </c>
      <c r="L136" s="25">
        <f t="shared" si="12"/>
        <v>0.16666666666666666</v>
      </c>
      <c r="M136" s="24">
        <v>12</v>
      </c>
      <c r="N136" s="24">
        <f t="shared" si="13"/>
        <v>0.3</v>
      </c>
      <c r="O136" s="24">
        <v>73</v>
      </c>
      <c r="P136" s="25">
        <f t="shared" si="14"/>
        <v>0.26071428571428573</v>
      </c>
      <c r="Q136" s="24">
        <v>14</v>
      </c>
      <c r="R136" s="25">
        <f t="shared" si="15"/>
        <v>0.7</v>
      </c>
      <c r="S136" s="24">
        <v>5.5</v>
      </c>
      <c r="T136" s="25">
        <f t="shared" si="16"/>
        <v>0.27500000000000002</v>
      </c>
      <c r="U136" s="24">
        <v>11.5</v>
      </c>
      <c r="V136" s="25">
        <f t="shared" si="17"/>
        <v>0.28749999999999998</v>
      </c>
    </row>
    <row r="137" spans="1:22" ht="20.100000000000001" customHeight="1" thickBot="1" x14ac:dyDescent="0.3">
      <c r="A137" s="21">
        <f>_xlfn.AGGREGATE(3,5,$B$11:B137)</f>
        <v>127</v>
      </c>
      <c r="B137" s="22" t="s">
        <v>162</v>
      </c>
      <c r="C137" s="23">
        <v>3</v>
      </c>
      <c r="D137" s="23" t="s">
        <v>282</v>
      </c>
      <c r="E137" s="24">
        <v>14</v>
      </c>
      <c r="F137" s="25">
        <f t="shared" si="9"/>
        <v>0.17499999999999999</v>
      </c>
      <c r="G137" s="24">
        <v>22</v>
      </c>
      <c r="H137" s="25">
        <f t="shared" si="10"/>
        <v>0.36666666666666664</v>
      </c>
      <c r="I137" s="24">
        <v>17</v>
      </c>
      <c r="J137" s="25">
        <f t="shared" si="11"/>
        <v>0.42499999999999999</v>
      </c>
      <c r="K137" s="24">
        <v>14</v>
      </c>
      <c r="L137" s="25">
        <f t="shared" si="12"/>
        <v>0.23333333333333334</v>
      </c>
      <c r="M137" s="24">
        <v>8.5</v>
      </c>
      <c r="N137" s="24">
        <f t="shared" si="13"/>
        <v>0.21249999999999999</v>
      </c>
      <c r="O137" s="24">
        <v>75.5</v>
      </c>
      <c r="P137" s="25">
        <f t="shared" si="14"/>
        <v>0.26964285714285713</v>
      </c>
      <c r="Q137" s="24">
        <v>15</v>
      </c>
      <c r="R137" s="25">
        <f t="shared" si="15"/>
        <v>0.75</v>
      </c>
      <c r="S137" s="24">
        <v>5</v>
      </c>
      <c r="T137" s="25">
        <f t="shared" si="16"/>
        <v>0.25</v>
      </c>
      <c r="U137" s="24">
        <v>13.5</v>
      </c>
      <c r="V137" s="25">
        <f t="shared" si="17"/>
        <v>0.33750000000000002</v>
      </c>
    </row>
    <row r="138" spans="1:22" ht="20.100000000000001" customHeight="1" thickBot="1" x14ac:dyDescent="0.3">
      <c r="A138" s="21">
        <f>_xlfn.AGGREGATE(3,5,$B$11:B138)</f>
        <v>128</v>
      </c>
      <c r="B138" s="22" t="s">
        <v>163</v>
      </c>
      <c r="C138" s="26">
        <v>3</v>
      </c>
      <c r="D138" s="23" t="s">
        <v>282</v>
      </c>
      <c r="E138" s="24">
        <v>19.5</v>
      </c>
      <c r="F138" s="25">
        <f t="shared" si="9"/>
        <v>0.24374999999999999</v>
      </c>
      <c r="G138" s="24">
        <v>14.5</v>
      </c>
      <c r="H138" s="25">
        <f t="shared" si="10"/>
        <v>0.24166666666666667</v>
      </c>
      <c r="I138" s="24">
        <v>15</v>
      </c>
      <c r="J138" s="25">
        <f t="shared" si="11"/>
        <v>0.375</v>
      </c>
      <c r="K138" s="24">
        <v>14.5</v>
      </c>
      <c r="L138" s="25">
        <f t="shared" si="12"/>
        <v>0.24166666666666667</v>
      </c>
      <c r="M138" s="24">
        <v>13</v>
      </c>
      <c r="N138" s="24">
        <f t="shared" si="13"/>
        <v>0.32500000000000001</v>
      </c>
      <c r="O138" s="24">
        <v>76.5</v>
      </c>
      <c r="P138" s="25">
        <f t="shared" si="14"/>
        <v>0.27321428571428569</v>
      </c>
      <c r="Q138" s="24">
        <v>10</v>
      </c>
      <c r="R138" s="25">
        <f t="shared" si="15"/>
        <v>0.5</v>
      </c>
      <c r="S138" s="24">
        <v>10</v>
      </c>
      <c r="T138" s="25">
        <f t="shared" si="16"/>
        <v>0.5</v>
      </c>
      <c r="U138" s="24">
        <v>17.5</v>
      </c>
      <c r="V138" s="25">
        <f t="shared" si="17"/>
        <v>0.4375</v>
      </c>
    </row>
    <row r="139" spans="1:22" ht="20.100000000000001" customHeight="1" thickBot="1" x14ac:dyDescent="0.3">
      <c r="A139" s="21">
        <f>_xlfn.AGGREGATE(3,5,$B$11:B139)</f>
        <v>129</v>
      </c>
      <c r="B139" s="22" t="s">
        <v>164</v>
      </c>
      <c r="C139" s="23">
        <v>3</v>
      </c>
      <c r="D139" s="23" t="s">
        <v>282</v>
      </c>
      <c r="E139" s="24">
        <v>48</v>
      </c>
      <c r="F139" s="25">
        <f t="shared" si="9"/>
        <v>0.6</v>
      </c>
      <c r="G139" s="24">
        <v>9.5</v>
      </c>
      <c r="H139" s="25">
        <f t="shared" si="10"/>
        <v>0.15833333333333333</v>
      </c>
      <c r="I139" s="24">
        <v>15</v>
      </c>
      <c r="J139" s="25">
        <f t="shared" si="11"/>
        <v>0.375</v>
      </c>
      <c r="K139" s="24">
        <v>12</v>
      </c>
      <c r="L139" s="25">
        <f t="shared" si="12"/>
        <v>0.2</v>
      </c>
      <c r="M139" s="24">
        <v>13</v>
      </c>
      <c r="N139" s="24">
        <f t="shared" si="13"/>
        <v>0.32500000000000001</v>
      </c>
      <c r="O139" s="24">
        <v>97.5</v>
      </c>
      <c r="P139" s="25">
        <f t="shared" si="14"/>
        <v>0.3482142857142857</v>
      </c>
      <c r="Q139" s="24">
        <v>12</v>
      </c>
      <c r="R139" s="25">
        <f t="shared" si="15"/>
        <v>0.6</v>
      </c>
      <c r="S139" s="24">
        <v>5.5</v>
      </c>
      <c r="T139" s="25">
        <f t="shared" si="16"/>
        <v>0.27500000000000002</v>
      </c>
      <c r="U139" s="24">
        <v>16.5</v>
      </c>
      <c r="V139" s="25">
        <f t="shared" si="17"/>
        <v>0.41249999999999998</v>
      </c>
    </row>
    <row r="140" spans="1:22" ht="20.100000000000001" customHeight="1" thickBot="1" x14ac:dyDescent="0.3">
      <c r="A140" s="21">
        <f>_xlfn.AGGREGATE(3,5,$B$11:B140)</f>
        <v>130</v>
      </c>
      <c r="B140" s="22" t="s">
        <v>165</v>
      </c>
      <c r="C140" s="26">
        <v>3</v>
      </c>
      <c r="D140" s="23" t="s">
        <v>282</v>
      </c>
      <c r="E140" s="24">
        <v>74.5</v>
      </c>
      <c r="F140" s="25">
        <f t="shared" ref="F140:F203" si="18">E140/80</f>
        <v>0.93125000000000002</v>
      </c>
      <c r="G140" s="24">
        <v>59.5</v>
      </c>
      <c r="H140" s="25">
        <f t="shared" ref="H140:H203" si="19">G140/60</f>
        <v>0.9916666666666667</v>
      </c>
      <c r="I140" s="24">
        <v>40</v>
      </c>
      <c r="J140" s="25">
        <f t="shared" ref="J140:J203" si="20">I140/40</f>
        <v>1</v>
      </c>
      <c r="K140" s="24">
        <v>60</v>
      </c>
      <c r="L140" s="25">
        <f t="shared" ref="L140:L203" si="21">K140/60</f>
        <v>1</v>
      </c>
      <c r="M140" s="24">
        <v>39.5</v>
      </c>
      <c r="N140" s="24">
        <f t="shared" ref="N140:N203" si="22">M140/40</f>
        <v>0.98750000000000004</v>
      </c>
      <c r="O140" s="24">
        <v>273.5</v>
      </c>
      <c r="P140" s="25">
        <f t="shared" ref="P140:P203" si="23">O140/280</f>
        <v>0.97678571428571426</v>
      </c>
      <c r="Q140" s="24">
        <v>15</v>
      </c>
      <c r="R140" s="25">
        <f t="shared" ref="R140:R203" si="24">Q140/20</f>
        <v>0.75</v>
      </c>
      <c r="S140" s="24">
        <v>17.5</v>
      </c>
      <c r="T140" s="25">
        <f t="shared" ref="T140:T203" si="25">S140/20</f>
        <v>0.875</v>
      </c>
      <c r="U140" s="24">
        <v>28</v>
      </c>
      <c r="V140" s="25">
        <f t="shared" ref="V140:V203" si="26">U140/40</f>
        <v>0.7</v>
      </c>
    </row>
    <row r="141" spans="1:22" ht="20.100000000000001" customHeight="1" thickBot="1" x14ac:dyDescent="0.3">
      <c r="A141" s="21">
        <f>_xlfn.AGGREGATE(3,5,$B$11:B141)</f>
        <v>131</v>
      </c>
      <c r="B141" s="22" t="s">
        <v>166</v>
      </c>
      <c r="C141" s="23">
        <v>3</v>
      </c>
      <c r="D141" s="23" t="s">
        <v>282</v>
      </c>
      <c r="E141" s="24">
        <v>56</v>
      </c>
      <c r="F141" s="25">
        <f t="shared" si="18"/>
        <v>0.7</v>
      </c>
      <c r="G141" s="24">
        <v>37</v>
      </c>
      <c r="H141" s="25">
        <f t="shared" si="19"/>
        <v>0.6166666666666667</v>
      </c>
      <c r="I141" s="24">
        <v>20</v>
      </c>
      <c r="J141" s="25">
        <f t="shared" si="20"/>
        <v>0.5</v>
      </c>
      <c r="K141" s="24">
        <v>30</v>
      </c>
      <c r="L141" s="25">
        <f t="shared" si="21"/>
        <v>0.5</v>
      </c>
      <c r="M141" s="24">
        <v>21.5</v>
      </c>
      <c r="N141" s="24">
        <f t="shared" si="22"/>
        <v>0.53749999999999998</v>
      </c>
      <c r="O141" s="24">
        <v>164.5</v>
      </c>
      <c r="P141" s="25">
        <f t="shared" si="23"/>
        <v>0.58750000000000002</v>
      </c>
      <c r="Q141" s="24">
        <v>15</v>
      </c>
      <c r="R141" s="25">
        <f t="shared" si="24"/>
        <v>0.75</v>
      </c>
      <c r="S141" s="24">
        <v>12</v>
      </c>
      <c r="T141" s="25">
        <f t="shared" si="25"/>
        <v>0.6</v>
      </c>
      <c r="U141" s="24">
        <v>28.5</v>
      </c>
      <c r="V141" s="25">
        <f t="shared" si="26"/>
        <v>0.71250000000000002</v>
      </c>
    </row>
    <row r="142" spans="1:22" ht="20.100000000000001" customHeight="1" thickBot="1" x14ac:dyDescent="0.3">
      <c r="A142" s="21">
        <f>_xlfn.AGGREGATE(3,5,$B$11:B142)</f>
        <v>132</v>
      </c>
      <c r="B142" s="22" t="s">
        <v>167</v>
      </c>
      <c r="C142" s="26">
        <v>3</v>
      </c>
      <c r="D142" s="23" t="s">
        <v>282</v>
      </c>
      <c r="E142" s="24">
        <v>74</v>
      </c>
      <c r="F142" s="25">
        <f t="shared" si="18"/>
        <v>0.92500000000000004</v>
      </c>
      <c r="G142" s="24">
        <v>58</v>
      </c>
      <c r="H142" s="25">
        <f t="shared" si="19"/>
        <v>0.96666666666666667</v>
      </c>
      <c r="I142" s="24">
        <v>32.5</v>
      </c>
      <c r="J142" s="25">
        <f t="shared" si="20"/>
        <v>0.8125</v>
      </c>
      <c r="K142" s="24">
        <v>45.5</v>
      </c>
      <c r="L142" s="25">
        <f t="shared" si="21"/>
        <v>0.7583333333333333</v>
      </c>
      <c r="M142" s="24">
        <v>38.5</v>
      </c>
      <c r="N142" s="24">
        <f t="shared" si="22"/>
        <v>0.96250000000000002</v>
      </c>
      <c r="O142" s="24">
        <v>248.5</v>
      </c>
      <c r="P142" s="25">
        <f t="shared" si="23"/>
        <v>0.88749999999999996</v>
      </c>
      <c r="Q142" s="24">
        <v>17</v>
      </c>
      <c r="R142" s="25">
        <f t="shared" si="24"/>
        <v>0.85</v>
      </c>
      <c r="S142" s="24">
        <v>13</v>
      </c>
      <c r="T142" s="25">
        <f t="shared" si="25"/>
        <v>0.65</v>
      </c>
      <c r="U142" s="24">
        <v>31.5</v>
      </c>
      <c r="V142" s="25">
        <f t="shared" si="26"/>
        <v>0.78749999999999998</v>
      </c>
    </row>
    <row r="143" spans="1:22" ht="20.100000000000001" customHeight="1" thickBot="1" x14ac:dyDescent="0.3">
      <c r="A143" s="21">
        <f>_xlfn.AGGREGATE(3,5,$B$11:B143)</f>
        <v>133</v>
      </c>
      <c r="B143" s="22" t="s">
        <v>168</v>
      </c>
      <c r="C143" s="23">
        <v>3</v>
      </c>
      <c r="D143" s="23" t="s">
        <v>282</v>
      </c>
      <c r="E143" s="24">
        <v>47</v>
      </c>
      <c r="F143" s="25">
        <f t="shared" si="18"/>
        <v>0.58750000000000002</v>
      </c>
      <c r="G143" s="24">
        <v>22.5</v>
      </c>
      <c r="H143" s="25">
        <f t="shared" si="19"/>
        <v>0.375</v>
      </c>
      <c r="I143" s="24">
        <v>24.5</v>
      </c>
      <c r="J143" s="25">
        <f t="shared" si="20"/>
        <v>0.61250000000000004</v>
      </c>
      <c r="K143" s="24">
        <v>14</v>
      </c>
      <c r="L143" s="25">
        <f t="shared" si="21"/>
        <v>0.23333333333333334</v>
      </c>
      <c r="M143" s="24">
        <v>21</v>
      </c>
      <c r="N143" s="24">
        <f t="shared" si="22"/>
        <v>0.52500000000000002</v>
      </c>
      <c r="O143" s="24">
        <v>129</v>
      </c>
      <c r="P143" s="25">
        <f t="shared" si="23"/>
        <v>0.46071428571428569</v>
      </c>
      <c r="Q143" s="24">
        <v>16</v>
      </c>
      <c r="R143" s="25">
        <f t="shared" si="24"/>
        <v>0.8</v>
      </c>
      <c r="S143" s="24">
        <v>11</v>
      </c>
      <c r="T143" s="25">
        <f t="shared" si="25"/>
        <v>0.55000000000000004</v>
      </c>
      <c r="U143" s="24">
        <v>23</v>
      </c>
      <c r="V143" s="25">
        <f t="shared" si="26"/>
        <v>0.57499999999999996</v>
      </c>
    </row>
    <row r="144" spans="1:22" ht="20.100000000000001" customHeight="1" thickBot="1" x14ac:dyDescent="0.3">
      <c r="A144" s="21">
        <f>_xlfn.AGGREGATE(3,5,$B$11:B144)</f>
        <v>134</v>
      </c>
      <c r="B144" s="22" t="s">
        <v>169</v>
      </c>
      <c r="C144" s="26">
        <v>3</v>
      </c>
      <c r="D144" s="23" t="s">
        <v>282</v>
      </c>
      <c r="E144" s="24">
        <v>16.5</v>
      </c>
      <c r="F144" s="25">
        <f t="shared" si="18"/>
        <v>0.20624999999999999</v>
      </c>
      <c r="G144" s="24">
        <v>16</v>
      </c>
      <c r="H144" s="25">
        <f t="shared" si="19"/>
        <v>0.26666666666666666</v>
      </c>
      <c r="I144" s="24">
        <v>17</v>
      </c>
      <c r="J144" s="25">
        <f t="shared" si="20"/>
        <v>0.42499999999999999</v>
      </c>
      <c r="K144" s="24">
        <v>7.5</v>
      </c>
      <c r="L144" s="25">
        <f t="shared" si="21"/>
        <v>0.125</v>
      </c>
      <c r="M144" s="24">
        <v>9</v>
      </c>
      <c r="N144" s="24">
        <f t="shared" si="22"/>
        <v>0.22500000000000001</v>
      </c>
      <c r="O144" s="24">
        <v>66</v>
      </c>
      <c r="P144" s="25">
        <f t="shared" si="23"/>
        <v>0.23571428571428571</v>
      </c>
      <c r="Q144" s="24">
        <v>14</v>
      </c>
      <c r="R144" s="25">
        <f t="shared" si="24"/>
        <v>0.7</v>
      </c>
      <c r="S144" s="24">
        <v>10</v>
      </c>
      <c r="T144" s="25">
        <f t="shared" si="25"/>
        <v>0.5</v>
      </c>
      <c r="U144" s="24">
        <v>13</v>
      </c>
      <c r="V144" s="25">
        <f t="shared" si="26"/>
        <v>0.32500000000000001</v>
      </c>
    </row>
    <row r="145" spans="1:22" ht="20.100000000000001" customHeight="1" thickBot="1" x14ac:dyDescent="0.3">
      <c r="A145" s="21">
        <f>_xlfn.AGGREGATE(3,5,$B$11:B145)</f>
        <v>135</v>
      </c>
      <c r="B145" s="22" t="s">
        <v>170</v>
      </c>
      <c r="C145" s="23">
        <v>3</v>
      </c>
      <c r="D145" s="23" t="s">
        <v>282</v>
      </c>
      <c r="E145" s="24">
        <v>44</v>
      </c>
      <c r="F145" s="25">
        <f t="shared" si="18"/>
        <v>0.55000000000000004</v>
      </c>
      <c r="G145" s="24">
        <v>15.5</v>
      </c>
      <c r="H145" s="25">
        <f t="shared" si="19"/>
        <v>0.25833333333333336</v>
      </c>
      <c r="I145" s="24">
        <v>20</v>
      </c>
      <c r="J145" s="25">
        <f t="shared" si="20"/>
        <v>0.5</v>
      </c>
      <c r="K145" s="24">
        <v>9</v>
      </c>
      <c r="L145" s="25">
        <f t="shared" si="21"/>
        <v>0.15</v>
      </c>
      <c r="M145" s="24">
        <v>16.5</v>
      </c>
      <c r="N145" s="24">
        <f t="shared" si="22"/>
        <v>0.41249999999999998</v>
      </c>
      <c r="O145" s="24">
        <v>105</v>
      </c>
      <c r="P145" s="25">
        <f t="shared" si="23"/>
        <v>0.375</v>
      </c>
      <c r="Q145" s="24">
        <v>16</v>
      </c>
      <c r="R145" s="25">
        <f t="shared" si="24"/>
        <v>0.8</v>
      </c>
      <c r="S145" s="24">
        <v>11</v>
      </c>
      <c r="T145" s="25">
        <f t="shared" si="25"/>
        <v>0.55000000000000004</v>
      </c>
      <c r="U145" s="24">
        <v>25</v>
      </c>
      <c r="V145" s="25">
        <f t="shared" si="26"/>
        <v>0.625</v>
      </c>
    </row>
    <row r="146" spans="1:22" ht="20.100000000000001" customHeight="1" thickBot="1" x14ac:dyDescent="0.3">
      <c r="A146" s="21">
        <f>_xlfn.AGGREGATE(3,5,$B$11:B146)</f>
        <v>136</v>
      </c>
      <c r="B146" s="22" t="s">
        <v>171</v>
      </c>
      <c r="C146" s="26">
        <v>4</v>
      </c>
      <c r="D146" s="26" t="s">
        <v>283</v>
      </c>
      <c r="E146" s="24">
        <v>56.5</v>
      </c>
      <c r="F146" s="25">
        <f t="shared" si="18"/>
        <v>0.70625000000000004</v>
      </c>
      <c r="G146" s="24">
        <v>39</v>
      </c>
      <c r="H146" s="25">
        <f t="shared" si="19"/>
        <v>0.65</v>
      </c>
      <c r="I146" s="24">
        <v>33</v>
      </c>
      <c r="J146" s="25">
        <f t="shared" si="20"/>
        <v>0.82499999999999996</v>
      </c>
      <c r="K146" s="24">
        <v>30</v>
      </c>
      <c r="L146" s="25">
        <f t="shared" si="21"/>
        <v>0.5</v>
      </c>
      <c r="M146" s="24">
        <v>33.5</v>
      </c>
      <c r="N146" s="24">
        <f t="shared" si="22"/>
        <v>0.83750000000000002</v>
      </c>
      <c r="O146" s="24">
        <v>192</v>
      </c>
      <c r="P146" s="25">
        <f t="shared" si="23"/>
        <v>0.68571428571428572</v>
      </c>
      <c r="Q146" s="24">
        <v>17</v>
      </c>
      <c r="R146" s="25">
        <f t="shared" si="24"/>
        <v>0.85</v>
      </c>
      <c r="S146" s="24">
        <v>13</v>
      </c>
      <c r="T146" s="25">
        <f t="shared" si="25"/>
        <v>0.65</v>
      </c>
      <c r="U146" s="24">
        <v>32.5</v>
      </c>
      <c r="V146" s="25">
        <f t="shared" si="26"/>
        <v>0.8125</v>
      </c>
    </row>
    <row r="147" spans="1:22" ht="20.100000000000001" customHeight="1" thickBot="1" x14ac:dyDescent="0.3">
      <c r="A147" s="21">
        <f>_xlfn.AGGREGATE(3,5,$B$11:B147)</f>
        <v>137</v>
      </c>
      <c r="B147" s="22" t="s">
        <v>172</v>
      </c>
      <c r="C147" s="23">
        <v>4</v>
      </c>
      <c r="D147" s="26" t="s">
        <v>283</v>
      </c>
      <c r="E147" s="24">
        <v>70.5</v>
      </c>
      <c r="F147" s="25">
        <f t="shared" si="18"/>
        <v>0.88124999999999998</v>
      </c>
      <c r="G147" s="24">
        <v>56</v>
      </c>
      <c r="H147" s="25">
        <f t="shared" si="19"/>
        <v>0.93333333333333335</v>
      </c>
      <c r="I147" s="24">
        <v>37.5</v>
      </c>
      <c r="J147" s="25">
        <f t="shared" si="20"/>
        <v>0.9375</v>
      </c>
      <c r="K147" s="24">
        <v>41</v>
      </c>
      <c r="L147" s="25">
        <f t="shared" si="21"/>
        <v>0.68333333333333335</v>
      </c>
      <c r="M147" s="24">
        <v>37.5</v>
      </c>
      <c r="N147" s="24">
        <f t="shared" si="22"/>
        <v>0.9375</v>
      </c>
      <c r="O147" s="24">
        <v>242.5</v>
      </c>
      <c r="P147" s="25">
        <f t="shared" si="23"/>
        <v>0.8660714285714286</v>
      </c>
      <c r="Q147" s="24">
        <v>17</v>
      </c>
      <c r="R147" s="25">
        <f t="shared" si="24"/>
        <v>0.85</v>
      </c>
      <c r="S147" s="24">
        <v>13</v>
      </c>
      <c r="T147" s="25">
        <f t="shared" si="25"/>
        <v>0.65</v>
      </c>
      <c r="U147" s="24">
        <v>35</v>
      </c>
      <c r="V147" s="25">
        <f t="shared" si="26"/>
        <v>0.875</v>
      </c>
    </row>
    <row r="148" spans="1:22" ht="20.100000000000001" customHeight="1" thickBot="1" x14ac:dyDescent="0.3">
      <c r="A148" s="21">
        <f>_xlfn.AGGREGATE(3,5,$B$11:B148)</f>
        <v>138</v>
      </c>
      <c r="B148" s="22" t="s">
        <v>173</v>
      </c>
      <c r="C148" s="26">
        <v>4</v>
      </c>
      <c r="D148" s="26" t="s">
        <v>283</v>
      </c>
      <c r="E148" s="24">
        <v>37</v>
      </c>
      <c r="F148" s="25">
        <f t="shared" si="18"/>
        <v>0.46250000000000002</v>
      </c>
      <c r="G148" s="24">
        <v>17</v>
      </c>
      <c r="H148" s="25">
        <f t="shared" si="19"/>
        <v>0.28333333333333333</v>
      </c>
      <c r="I148" s="24">
        <v>24</v>
      </c>
      <c r="J148" s="25">
        <f t="shared" si="20"/>
        <v>0.6</v>
      </c>
      <c r="K148" s="24">
        <v>9.5</v>
      </c>
      <c r="L148" s="25">
        <f t="shared" si="21"/>
        <v>0.15833333333333333</v>
      </c>
      <c r="M148" s="24">
        <v>22.5</v>
      </c>
      <c r="N148" s="24">
        <f t="shared" si="22"/>
        <v>0.5625</v>
      </c>
      <c r="O148" s="24">
        <v>110</v>
      </c>
      <c r="P148" s="25">
        <f t="shared" si="23"/>
        <v>0.39285714285714285</v>
      </c>
      <c r="Q148" s="24">
        <v>16</v>
      </c>
      <c r="R148" s="25">
        <f t="shared" si="24"/>
        <v>0.8</v>
      </c>
      <c r="S148" s="24">
        <v>11</v>
      </c>
      <c r="T148" s="25">
        <f t="shared" si="25"/>
        <v>0.55000000000000004</v>
      </c>
      <c r="U148" s="24">
        <v>20.5</v>
      </c>
      <c r="V148" s="25">
        <f t="shared" si="26"/>
        <v>0.51249999999999996</v>
      </c>
    </row>
    <row r="149" spans="1:22" ht="20.100000000000001" customHeight="1" thickBot="1" x14ac:dyDescent="0.3">
      <c r="A149" s="21">
        <f>_xlfn.AGGREGATE(3,5,$B$11:B149)</f>
        <v>139</v>
      </c>
      <c r="B149" s="22" t="s">
        <v>174</v>
      </c>
      <c r="C149" s="23">
        <v>4</v>
      </c>
      <c r="D149" s="26" t="s">
        <v>283</v>
      </c>
      <c r="E149" s="24">
        <v>70.5</v>
      </c>
      <c r="F149" s="25">
        <f t="shared" si="18"/>
        <v>0.88124999999999998</v>
      </c>
      <c r="G149" s="24">
        <v>57</v>
      </c>
      <c r="H149" s="25">
        <f t="shared" si="19"/>
        <v>0.95</v>
      </c>
      <c r="I149" s="24">
        <v>36</v>
      </c>
      <c r="J149" s="25">
        <f t="shared" si="20"/>
        <v>0.9</v>
      </c>
      <c r="K149" s="24">
        <v>34</v>
      </c>
      <c r="L149" s="25">
        <f t="shared" si="21"/>
        <v>0.56666666666666665</v>
      </c>
      <c r="M149" s="24">
        <v>38</v>
      </c>
      <c r="N149" s="24">
        <f t="shared" si="22"/>
        <v>0.95</v>
      </c>
      <c r="O149" s="24">
        <v>235.5</v>
      </c>
      <c r="P149" s="25">
        <f t="shared" si="23"/>
        <v>0.84107142857142858</v>
      </c>
      <c r="Q149" s="24">
        <v>16</v>
      </c>
      <c r="R149" s="25">
        <f t="shared" si="24"/>
        <v>0.8</v>
      </c>
      <c r="S149" s="24">
        <v>12.5</v>
      </c>
      <c r="T149" s="25">
        <f t="shared" si="25"/>
        <v>0.625</v>
      </c>
      <c r="U149" s="24">
        <v>33</v>
      </c>
      <c r="V149" s="25">
        <f t="shared" si="26"/>
        <v>0.82499999999999996</v>
      </c>
    </row>
    <row r="150" spans="1:22" ht="20.100000000000001" customHeight="1" thickBot="1" x14ac:dyDescent="0.3">
      <c r="A150" s="21">
        <f>_xlfn.AGGREGATE(3,5,$B$11:B150)</f>
        <v>140</v>
      </c>
      <c r="B150" s="22" t="s">
        <v>175</v>
      </c>
      <c r="C150" s="26">
        <v>4</v>
      </c>
      <c r="D150" s="26" t="s">
        <v>283</v>
      </c>
      <c r="E150" s="24">
        <v>42</v>
      </c>
      <c r="F150" s="25">
        <f t="shared" si="18"/>
        <v>0.52500000000000002</v>
      </c>
      <c r="G150" s="24">
        <v>24</v>
      </c>
      <c r="H150" s="25">
        <f t="shared" si="19"/>
        <v>0.4</v>
      </c>
      <c r="I150" s="24">
        <v>17.5</v>
      </c>
      <c r="J150" s="25">
        <f t="shared" si="20"/>
        <v>0.4375</v>
      </c>
      <c r="K150" s="24">
        <v>25.5</v>
      </c>
      <c r="L150" s="25">
        <f t="shared" si="21"/>
        <v>0.42499999999999999</v>
      </c>
      <c r="M150" s="24">
        <v>9.5</v>
      </c>
      <c r="N150" s="24">
        <f t="shared" si="22"/>
        <v>0.23749999999999999</v>
      </c>
      <c r="O150" s="24">
        <v>118.5</v>
      </c>
      <c r="P150" s="25">
        <f t="shared" si="23"/>
        <v>0.42321428571428571</v>
      </c>
      <c r="Q150" s="24">
        <v>16</v>
      </c>
      <c r="R150" s="25">
        <f t="shared" si="24"/>
        <v>0.8</v>
      </c>
      <c r="S150" s="24">
        <v>10.5</v>
      </c>
      <c r="T150" s="25">
        <f t="shared" si="25"/>
        <v>0.52500000000000002</v>
      </c>
      <c r="U150" s="24">
        <v>27.5</v>
      </c>
      <c r="V150" s="25">
        <f t="shared" si="26"/>
        <v>0.6875</v>
      </c>
    </row>
    <row r="151" spans="1:22" ht="20.100000000000001" customHeight="1" thickBot="1" x14ac:dyDescent="0.3">
      <c r="A151" s="21">
        <f>_xlfn.AGGREGATE(3,5,$B$11:B151)</f>
        <v>141</v>
      </c>
      <c r="B151" s="22" t="s">
        <v>176</v>
      </c>
      <c r="C151" s="23">
        <v>4</v>
      </c>
      <c r="D151" s="26" t="s">
        <v>283</v>
      </c>
      <c r="E151" s="24">
        <v>27</v>
      </c>
      <c r="F151" s="25">
        <f t="shared" si="18"/>
        <v>0.33750000000000002</v>
      </c>
      <c r="G151" s="24">
        <v>13</v>
      </c>
      <c r="H151" s="25">
        <f t="shared" si="19"/>
        <v>0.21666666666666667</v>
      </c>
      <c r="I151" s="24">
        <v>8</v>
      </c>
      <c r="J151" s="25">
        <f t="shared" si="20"/>
        <v>0.2</v>
      </c>
      <c r="K151" s="24">
        <v>20.5</v>
      </c>
      <c r="L151" s="25">
        <f t="shared" si="21"/>
        <v>0.34166666666666667</v>
      </c>
      <c r="M151" s="24">
        <v>11.5</v>
      </c>
      <c r="N151" s="24">
        <f t="shared" si="22"/>
        <v>0.28749999999999998</v>
      </c>
      <c r="O151" s="24">
        <v>80</v>
      </c>
      <c r="P151" s="25">
        <f t="shared" si="23"/>
        <v>0.2857142857142857</v>
      </c>
      <c r="Q151" s="24">
        <v>16</v>
      </c>
      <c r="R151" s="25">
        <f t="shared" si="24"/>
        <v>0.8</v>
      </c>
      <c r="S151" s="24">
        <v>10</v>
      </c>
      <c r="T151" s="25">
        <f t="shared" si="25"/>
        <v>0.5</v>
      </c>
      <c r="U151" s="24">
        <v>25</v>
      </c>
      <c r="V151" s="25">
        <f t="shared" si="26"/>
        <v>0.625</v>
      </c>
    </row>
    <row r="152" spans="1:22" ht="20.100000000000001" customHeight="1" thickBot="1" x14ac:dyDescent="0.3">
      <c r="A152" s="21">
        <f>_xlfn.AGGREGATE(3,5,$B$11:B152)</f>
        <v>142</v>
      </c>
      <c r="B152" s="22" t="s">
        <v>177</v>
      </c>
      <c r="C152" s="26">
        <v>4</v>
      </c>
      <c r="D152" s="26" t="s">
        <v>283</v>
      </c>
      <c r="E152" s="24">
        <v>75.5</v>
      </c>
      <c r="F152" s="25">
        <f t="shared" si="18"/>
        <v>0.94374999999999998</v>
      </c>
      <c r="G152" s="24">
        <v>59</v>
      </c>
      <c r="H152" s="25">
        <f t="shared" si="19"/>
        <v>0.98333333333333328</v>
      </c>
      <c r="I152" s="24">
        <v>39</v>
      </c>
      <c r="J152" s="25">
        <f t="shared" si="20"/>
        <v>0.97499999999999998</v>
      </c>
      <c r="K152" s="24">
        <v>56.5</v>
      </c>
      <c r="L152" s="25">
        <f t="shared" si="21"/>
        <v>0.94166666666666665</v>
      </c>
      <c r="M152" s="24">
        <v>40</v>
      </c>
      <c r="N152" s="24">
        <f t="shared" si="22"/>
        <v>1</v>
      </c>
      <c r="O152" s="24">
        <v>270</v>
      </c>
      <c r="P152" s="25">
        <f t="shared" si="23"/>
        <v>0.9642857142857143</v>
      </c>
      <c r="Q152" s="24">
        <v>16</v>
      </c>
      <c r="R152" s="25">
        <f t="shared" si="24"/>
        <v>0.8</v>
      </c>
      <c r="S152" s="24">
        <v>18.5</v>
      </c>
      <c r="T152" s="25">
        <f t="shared" si="25"/>
        <v>0.92500000000000004</v>
      </c>
      <c r="U152" s="24">
        <v>35.5</v>
      </c>
      <c r="V152" s="25">
        <f t="shared" si="26"/>
        <v>0.88749999999999996</v>
      </c>
    </row>
    <row r="153" spans="1:22" ht="20.100000000000001" customHeight="1" thickBot="1" x14ac:dyDescent="0.3">
      <c r="A153" s="21">
        <f>_xlfn.AGGREGATE(3,5,$B$11:B153)</f>
        <v>143</v>
      </c>
      <c r="B153" s="22" t="s">
        <v>178</v>
      </c>
      <c r="C153" s="23">
        <v>4</v>
      </c>
      <c r="D153" s="26" t="s">
        <v>283</v>
      </c>
      <c r="E153" s="24">
        <v>16</v>
      </c>
      <c r="F153" s="25">
        <f t="shared" si="18"/>
        <v>0.2</v>
      </c>
      <c r="G153" s="24">
        <v>12</v>
      </c>
      <c r="H153" s="25">
        <f t="shared" si="19"/>
        <v>0.2</v>
      </c>
      <c r="I153" s="24">
        <v>4.5</v>
      </c>
      <c r="J153" s="25">
        <f t="shared" si="20"/>
        <v>0.1125</v>
      </c>
      <c r="K153" s="24">
        <v>4.5</v>
      </c>
      <c r="L153" s="25">
        <f t="shared" si="21"/>
        <v>7.4999999999999997E-2</v>
      </c>
      <c r="M153" s="24">
        <v>6.5</v>
      </c>
      <c r="N153" s="24">
        <f t="shared" si="22"/>
        <v>0.16250000000000001</v>
      </c>
      <c r="O153" s="24">
        <v>43.5</v>
      </c>
      <c r="P153" s="25">
        <f t="shared" si="23"/>
        <v>0.15535714285714286</v>
      </c>
      <c r="Q153" s="24">
        <v>16</v>
      </c>
      <c r="R153" s="25">
        <f t="shared" si="24"/>
        <v>0.8</v>
      </c>
      <c r="S153" s="24">
        <v>10.5</v>
      </c>
      <c r="T153" s="25">
        <f t="shared" si="25"/>
        <v>0.52500000000000002</v>
      </c>
      <c r="U153" s="24">
        <v>20.5</v>
      </c>
      <c r="V153" s="25">
        <f t="shared" si="26"/>
        <v>0.51249999999999996</v>
      </c>
    </row>
    <row r="154" spans="1:22" ht="20.100000000000001" customHeight="1" thickBot="1" x14ac:dyDescent="0.3">
      <c r="A154" s="21">
        <f>_xlfn.AGGREGATE(3,5,$B$11:B154)</f>
        <v>144</v>
      </c>
      <c r="B154" s="22" t="s">
        <v>179</v>
      </c>
      <c r="C154" s="26">
        <v>4</v>
      </c>
      <c r="D154" s="26" t="s">
        <v>283</v>
      </c>
      <c r="E154" s="24">
        <v>40</v>
      </c>
      <c r="F154" s="25">
        <f t="shared" si="18"/>
        <v>0.5</v>
      </c>
      <c r="G154" s="24">
        <v>26.5</v>
      </c>
      <c r="H154" s="25">
        <f t="shared" si="19"/>
        <v>0.44166666666666665</v>
      </c>
      <c r="I154" s="24">
        <v>6.5</v>
      </c>
      <c r="J154" s="25">
        <f t="shared" si="20"/>
        <v>0.16250000000000001</v>
      </c>
      <c r="K154" s="24">
        <v>16</v>
      </c>
      <c r="L154" s="25">
        <f t="shared" si="21"/>
        <v>0.26666666666666666</v>
      </c>
      <c r="M154" s="24">
        <v>23</v>
      </c>
      <c r="N154" s="24">
        <f t="shared" si="22"/>
        <v>0.57499999999999996</v>
      </c>
      <c r="O154" s="24">
        <v>112</v>
      </c>
      <c r="P154" s="25">
        <f t="shared" si="23"/>
        <v>0.4</v>
      </c>
      <c r="Q154" s="24">
        <v>16</v>
      </c>
      <c r="R154" s="25">
        <f t="shared" si="24"/>
        <v>0.8</v>
      </c>
      <c r="S154" s="24">
        <v>7.5</v>
      </c>
      <c r="T154" s="25">
        <f t="shared" si="25"/>
        <v>0.375</v>
      </c>
      <c r="U154" s="24">
        <v>27.5</v>
      </c>
      <c r="V154" s="25">
        <f t="shared" si="26"/>
        <v>0.6875</v>
      </c>
    </row>
    <row r="155" spans="1:22" ht="20.100000000000001" customHeight="1" thickBot="1" x14ac:dyDescent="0.3">
      <c r="A155" s="21">
        <f>_xlfn.AGGREGATE(3,5,$B$11:B155)</f>
        <v>145</v>
      </c>
      <c r="B155" s="22" t="s">
        <v>180</v>
      </c>
      <c r="C155" s="23">
        <v>4</v>
      </c>
      <c r="D155" s="26" t="s">
        <v>283</v>
      </c>
      <c r="E155" s="24">
        <v>18</v>
      </c>
      <c r="F155" s="25">
        <f t="shared" si="18"/>
        <v>0.22500000000000001</v>
      </c>
      <c r="G155" s="24">
        <v>5.5</v>
      </c>
      <c r="H155" s="25">
        <f t="shared" si="19"/>
        <v>9.166666666666666E-2</v>
      </c>
      <c r="I155" s="24">
        <v>6</v>
      </c>
      <c r="J155" s="25">
        <f t="shared" si="20"/>
        <v>0.15</v>
      </c>
      <c r="K155" s="24">
        <v>7.5</v>
      </c>
      <c r="L155" s="25">
        <f t="shared" si="21"/>
        <v>0.125</v>
      </c>
      <c r="M155" s="24">
        <v>3.5</v>
      </c>
      <c r="N155" s="24">
        <f t="shared" si="22"/>
        <v>8.7499999999999994E-2</v>
      </c>
      <c r="O155" s="24">
        <v>40.5</v>
      </c>
      <c r="P155" s="25">
        <f t="shared" si="23"/>
        <v>0.14464285714285716</v>
      </c>
      <c r="Q155" s="24">
        <v>16</v>
      </c>
      <c r="R155" s="25">
        <f t="shared" si="24"/>
        <v>0.8</v>
      </c>
      <c r="S155" s="24">
        <v>8</v>
      </c>
      <c r="T155" s="25">
        <f t="shared" si="25"/>
        <v>0.4</v>
      </c>
      <c r="U155" s="24">
        <v>23</v>
      </c>
      <c r="V155" s="25">
        <f t="shared" si="26"/>
        <v>0.57499999999999996</v>
      </c>
    </row>
    <row r="156" spans="1:22" ht="20.100000000000001" customHeight="1" thickBot="1" x14ac:dyDescent="0.3">
      <c r="A156" s="21">
        <f>_xlfn.AGGREGATE(3,5,$B$11:B156)</f>
        <v>146</v>
      </c>
      <c r="B156" s="22" t="s">
        <v>181</v>
      </c>
      <c r="C156" s="26">
        <v>4</v>
      </c>
      <c r="D156" s="26" t="s">
        <v>283</v>
      </c>
      <c r="E156" s="24">
        <v>41</v>
      </c>
      <c r="F156" s="25">
        <f t="shared" si="18"/>
        <v>0.51249999999999996</v>
      </c>
      <c r="G156" s="24">
        <v>23.5</v>
      </c>
      <c r="H156" s="25">
        <f t="shared" si="19"/>
        <v>0.39166666666666666</v>
      </c>
      <c r="I156" s="24">
        <v>26.5</v>
      </c>
      <c r="J156" s="25">
        <f t="shared" si="20"/>
        <v>0.66249999999999998</v>
      </c>
      <c r="K156" s="24">
        <v>15</v>
      </c>
      <c r="L156" s="25">
        <f t="shared" si="21"/>
        <v>0.25</v>
      </c>
      <c r="M156" s="24">
        <v>27.5</v>
      </c>
      <c r="N156" s="24">
        <f t="shared" si="22"/>
        <v>0.6875</v>
      </c>
      <c r="O156" s="24">
        <v>133.5</v>
      </c>
      <c r="P156" s="25">
        <f t="shared" si="23"/>
        <v>0.47678571428571431</v>
      </c>
      <c r="Q156" s="24">
        <v>16</v>
      </c>
      <c r="R156" s="25">
        <f t="shared" si="24"/>
        <v>0.8</v>
      </c>
      <c r="S156" s="24">
        <v>12.5</v>
      </c>
      <c r="T156" s="25">
        <f t="shared" si="25"/>
        <v>0.625</v>
      </c>
      <c r="U156" s="24">
        <v>31.5</v>
      </c>
      <c r="V156" s="25">
        <f t="shared" si="26"/>
        <v>0.78749999999999998</v>
      </c>
    </row>
    <row r="157" spans="1:22" ht="20.100000000000001" customHeight="1" thickBot="1" x14ac:dyDescent="0.3">
      <c r="A157" s="21">
        <f>_xlfn.AGGREGATE(3,5,$B$11:B157)</f>
        <v>147</v>
      </c>
      <c r="B157" s="22" t="s">
        <v>182</v>
      </c>
      <c r="C157" s="23">
        <v>4</v>
      </c>
      <c r="D157" s="26" t="s">
        <v>283</v>
      </c>
      <c r="E157" s="24">
        <v>11.5</v>
      </c>
      <c r="F157" s="25">
        <f t="shared" si="18"/>
        <v>0.14374999999999999</v>
      </c>
      <c r="G157" s="24">
        <v>11.5</v>
      </c>
      <c r="H157" s="25">
        <f t="shared" si="19"/>
        <v>0.19166666666666668</v>
      </c>
      <c r="I157" s="24">
        <v>16.5</v>
      </c>
      <c r="J157" s="25">
        <f t="shared" si="20"/>
        <v>0.41249999999999998</v>
      </c>
      <c r="K157" s="24">
        <v>11.5</v>
      </c>
      <c r="L157" s="25">
        <f t="shared" si="21"/>
        <v>0.19166666666666668</v>
      </c>
      <c r="M157" s="24">
        <v>8.5</v>
      </c>
      <c r="N157" s="24">
        <f t="shared" si="22"/>
        <v>0.21249999999999999</v>
      </c>
      <c r="O157" s="24">
        <v>59.5</v>
      </c>
      <c r="P157" s="25">
        <f t="shared" si="23"/>
        <v>0.21249999999999999</v>
      </c>
      <c r="Q157" s="24">
        <v>16</v>
      </c>
      <c r="R157" s="25">
        <f t="shared" si="24"/>
        <v>0.8</v>
      </c>
      <c r="S157" s="24">
        <v>12.5</v>
      </c>
      <c r="T157" s="25">
        <f t="shared" si="25"/>
        <v>0.625</v>
      </c>
      <c r="U157" s="24">
        <v>24.5</v>
      </c>
      <c r="V157" s="25">
        <f t="shared" si="26"/>
        <v>0.61250000000000004</v>
      </c>
    </row>
    <row r="158" spans="1:22" ht="20.100000000000001" customHeight="1" thickBot="1" x14ac:dyDescent="0.3">
      <c r="A158" s="21">
        <f>_xlfn.AGGREGATE(3,5,$B$11:B158)</f>
        <v>148</v>
      </c>
      <c r="B158" s="22" t="s">
        <v>183</v>
      </c>
      <c r="C158" s="26">
        <v>4</v>
      </c>
      <c r="D158" s="26" t="s">
        <v>283</v>
      </c>
      <c r="E158" s="24">
        <v>58.5</v>
      </c>
      <c r="F158" s="25">
        <f t="shared" si="18"/>
        <v>0.73124999999999996</v>
      </c>
      <c r="G158" s="24">
        <v>23</v>
      </c>
      <c r="H158" s="25">
        <f t="shared" si="19"/>
        <v>0.38333333333333336</v>
      </c>
      <c r="I158" s="24">
        <v>28.5</v>
      </c>
      <c r="J158" s="25">
        <f t="shared" si="20"/>
        <v>0.71250000000000002</v>
      </c>
      <c r="K158" s="24">
        <v>14</v>
      </c>
      <c r="L158" s="25">
        <f t="shared" si="21"/>
        <v>0.23333333333333334</v>
      </c>
      <c r="M158" s="24">
        <v>26</v>
      </c>
      <c r="N158" s="24">
        <f t="shared" si="22"/>
        <v>0.65</v>
      </c>
      <c r="O158" s="24">
        <v>150</v>
      </c>
      <c r="P158" s="25">
        <f t="shared" si="23"/>
        <v>0.5357142857142857</v>
      </c>
      <c r="Q158" s="24">
        <v>16</v>
      </c>
      <c r="R158" s="25">
        <f t="shared" si="24"/>
        <v>0.8</v>
      </c>
      <c r="S158" s="24">
        <v>12.5</v>
      </c>
      <c r="T158" s="25">
        <f t="shared" si="25"/>
        <v>0.625</v>
      </c>
      <c r="U158" s="24">
        <v>27.5</v>
      </c>
      <c r="V158" s="25">
        <f t="shared" si="26"/>
        <v>0.6875</v>
      </c>
    </row>
    <row r="159" spans="1:22" ht="20.100000000000001" customHeight="1" thickBot="1" x14ac:dyDescent="0.3">
      <c r="A159" s="21">
        <f>_xlfn.AGGREGATE(3,5,$B$11:B159)</f>
        <v>149</v>
      </c>
      <c r="B159" s="22" t="s">
        <v>184</v>
      </c>
      <c r="C159" s="23">
        <v>4</v>
      </c>
      <c r="D159" s="26" t="s">
        <v>283</v>
      </c>
      <c r="E159" s="24">
        <v>49</v>
      </c>
      <c r="F159" s="25">
        <f t="shared" si="18"/>
        <v>0.61250000000000004</v>
      </c>
      <c r="G159" s="24">
        <v>20</v>
      </c>
      <c r="H159" s="25">
        <f t="shared" si="19"/>
        <v>0.33333333333333331</v>
      </c>
      <c r="I159" s="24">
        <v>17.5</v>
      </c>
      <c r="J159" s="25">
        <f t="shared" si="20"/>
        <v>0.4375</v>
      </c>
      <c r="K159" s="24">
        <v>26</v>
      </c>
      <c r="L159" s="25">
        <f t="shared" si="21"/>
        <v>0.43333333333333335</v>
      </c>
      <c r="M159" s="24">
        <v>24.5</v>
      </c>
      <c r="N159" s="24">
        <f t="shared" si="22"/>
        <v>0.61250000000000004</v>
      </c>
      <c r="O159" s="24">
        <v>137</v>
      </c>
      <c r="P159" s="25">
        <f t="shared" si="23"/>
        <v>0.48928571428571427</v>
      </c>
      <c r="Q159" s="24">
        <v>16</v>
      </c>
      <c r="R159" s="25">
        <f t="shared" si="24"/>
        <v>0.8</v>
      </c>
      <c r="S159" s="24">
        <v>13</v>
      </c>
      <c r="T159" s="25">
        <f t="shared" si="25"/>
        <v>0.65</v>
      </c>
      <c r="U159" s="24">
        <v>28</v>
      </c>
      <c r="V159" s="25">
        <f t="shared" si="26"/>
        <v>0.7</v>
      </c>
    </row>
    <row r="160" spans="1:22" ht="20.100000000000001" customHeight="1" thickBot="1" x14ac:dyDescent="0.3">
      <c r="A160" s="21">
        <f>_xlfn.AGGREGATE(3,5,$B$11:B160)</f>
        <v>150</v>
      </c>
      <c r="B160" s="22" t="s">
        <v>185</v>
      </c>
      <c r="C160" s="26">
        <v>4</v>
      </c>
      <c r="D160" s="26" t="s">
        <v>283</v>
      </c>
      <c r="E160" s="24">
        <v>25.5</v>
      </c>
      <c r="F160" s="25">
        <f t="shared" si="18"/>
        <v>0.31874999999999998</v>
      </c>
      <c r="G160" s="24">
        <v>23</v>
      </c>
      <c r="H160" s="25">
        <f t="shared" si="19"/>
        <v>0.38333333333333336</v>
      </c>
      <c r="I160" s="24">
        <v>20</v>
      </c>
      <c r="J160" s="25">
        <f t="shared" si="20"/>
        <v>0.5</v>
      </c>
      <c r="K160" s="24">
        <v>10.5</v>
      </c>
      <c r="L160" s="25">
        <f t="shared" si="21"/>
        <v>0.17499999999999999</v>
      </c>
      <c r="M160" s="24">
        <v>4</v>
      </c>
      <c r="N160" s="24">
        <f t="shared" si="22"/>
        <v>0.1</v>
      </c>
      <c r="O160" s="24">
        <v>83</v>
      </c>
      <c r="P160" s="25">
        <f t="shared" si="23"/>
        <v>0.29642857142857143</v>
      </c>
      <c r="Q160" s="24">
        <v>14</v>
      </c>
      <c r="R160" s="25">
        <f t="shared" si="24"/>
        <v>0.7</v>
      </c>
      <c r="S160" s="24">
        <v>8.5</v>
      </c>
      <c r="T160" s="25">
        <f t="shared" si="25"/>
        <v>0.42499999999999999</v>
      </c>
      <c r="U160" s="24">
        <v>16.5</v>
      </c>
      <c r="V160" s="25">
        <f t="shared" si="26"/>
        <v>0.41249999999999998</v>
      </c>
    </row>
    <row r="161" spans="1:22" ht="20.100000000000001" customHeight="1" thickBot="1" x14ac:dyDescent="0.3">
      <c r="A161" s="21">
        <f>_xlfn.AGGREGATE(3,5,$B$11:B161)</f>
        <v>151</v>
      </c>
      <c r="B161" s="22" t="s">
        <v>186</v>
      </c>
      <c r="C161" s="23">
        <v>4</v>
      </c>
      <c r="D161" s="26" t="s">
        <v>283</v>
      </c>
      <c r="E161" s="24">
        <v>21</v>
      </c>
      <c r="F161" s="25">
        <f t="shared" si="18"/>
        <v>0.26250000000000001</v>
      </c>
      <c r="G161" s="24">
        <v>37.5</v>
      </c>
      <c r="H161" s="25">
        <f t="shared" si="19"/>
        <v>0.625</v>
      </c>
      <c r="I161" s="24">
        <v>23</v>
      </c>
      <c r="J161" s="25">
        <f t="shared" si="20"/>
        <v>0.57499999999999996</v>
      </c>
      <c r="K161" s="24">
        <v>22.5</v>
      </c>
      <c r="L161" s="25">
        <f t="shared" si="21"/>
        <v>0.375</v>
      </c>
      <c r="M161" s="24">
        <v>11</v>
      </c>
      <c r="N161" s="24">
        <f t="shared" si="22"/>
        <v>0.27500000000000002</v>
      </c>
      <c r="O161" s="24">
        <v>115</v>
      </c>
      <c r="P161" s="25">
        <f t="shared" si="23"/>
        <v>0.4107142857142857</v>
      </c>
      <c r="Q161" s="24">
        <v>15</v>
      </c>
      <c r="R161" s="25">
        <f t="shared" si="24"/>
        <v>0.75</v>
      </c>
      <c r="S161" s="24">
        <v>10</v>
      </c>
      <c r="T161" s="25">
        <f t="shared" si="25"/>
        <v>0.5</v>
      </c>
      <c r="U161" s="24">
        <v>23.5</v>
      </c>
      <c r="V161" s="25">
        <f t="shared" si="26"/>
        <v>0.58750000000000002</v>
      </c>
    </row>
    <row r="162" spans="1:22" ht="20.100000000000001" customHeight="1" thickBot="1" x14ac:dyDescent="0.3">
      <c r="A162" s="21">
        <f>_xlfn.AGGREGATE(3,5,$B$11:B162)</f>
        <v>152</v>
      </c>
      <c r="B162" s="22" t="s">
        <v>187</v>
      </c>
      <c r="C162" s="26">
        <v>4</v>
      </c>
      <c r="D162" s="26" t="s">
        <v>283</v>
      </c>
      <c r="E162" s="24">
        <v>65</v>
      </c>
      <c r="F162" s="25">
        <f t="shared" si="18"/>
        <v>0.8125</v>
      </c>
      <c r="G162" s="24">
        <v>36</v>
      </c>
      <c r="H162" s="25">
        <f t="shared" si="19"/>
        <v>0.6</v>
      </c>
      <c r="I162" s="24">
        <v>34.5</v>
      </c>
      <c r="J162" s="25">
        <f t="shared" si="20"/>
        <v>0.86250000000000004</v>
      </c>
      <c r="K162" s="24">
        <v>41</v>
      </c>
      <c r="L162" s="25">
        <f t="shared" si="21"/>
        <v>0.68333333333333335</v>
      </c>
      <c r="M162" s="24">
        <v>26.5</v>
      </c>
      <c r="N162" s="24">
        <f t="shared" si="22"/>
        <v>0.66249999999999998</v>
      </c>
      <c r="O162" s="24">
        <v>203</v>
      </c>
      <c r="P162" s="25">
        <f t="shared" si="23"/>
        <v>0.72499999999999998</v>
      </c>
      <c r="Q162" s="24">
        <v>16</v>
      </c>
      <c r="R162" s="25">
        <f t="shared" si="24"/>
        <v>0.8</v>
      </c>
      <c r="S162" s="24">
        <v>10</v>
      </c>
      <c r="T162" s="25">
        <f t="shared" si="25"/>
        <v>0.5</v>
      </c>
      <c r="U162" s="24">
        <v>35.5</v>
      </c>
      <c r="V162" s="25">
        <f t="shared" si="26"/>
        <v>0.88749999999999996</v>
      </c>
    </row>
    <row r="163" spans="1:22" ht="20.100000000000001" customHeight="1" thickBot="1" x14ac:dyDescent="0.3">
      <c r="A163" s="21">
        <f>_xlfn.AGGREGATE(3,5,$B$11:B163)</f>
        <v>153</v>
      </c>
      <c r="B163" s="22" t="s">
        <v>188</v>
      </c>
      <c r="C163" s="23">
        <v>4</v>
      </c>
      <c r="D163" s="26" t="s">
        <v>283</v>
      </c>
      <c r="E163" s="24">
        <v>45.5</v>
      </c>
      <c r="F163" s="25">
        <f t="shared" si="18"/>
        <v>0.56874999999999998</v>
      </c>
      <c r="G163" s="24">
        <v>30</v>
      </c>
      <c r="H163" s="25">
        <f t="shared" si="19"/>
        <v>0.5</v>
      </c>
      <c r="I163" s="24">
        <v>24</v>
      </c>
      <c r="J163" s="25">
        <f t="shared" si="20"/>
        <v>0.6</v>
      </c>
      <c r="K163" s="24">
        <v>19.5</v>
      </c>
      <c r="L163" s="25">
        <f t="shared" si="21"/>
        <v>0.32500000000000001</v>
      </c>
      <c r="M163" s="24">
        <v>16.5</v>
      </c>
      <c r="N163" s="24">
        <f t="shared" si="22"/>
        <v>0.41249999999999998</v>
      </c>
      <c r="O163" s="24">
        <v>135.5</v>
      </c>
      <c r="P163" s="25">
        <f t="shared" si="23"/>
        <v>0.48392857142857143</v>
      </c>
      <c r="Q163" s="24">
        <v>16</v>
      </c>
      <c r="R163" s="25">
        <f t="shared" si="24"/>
        <v>0.8</v>
      </c>
      <c r="S163" s="24">
        <v>7.5</v>
      </c>
      <c r="T163" s="25">
        <f t="shared" si="25"/>
        <v>0.375</v>
      </c>
      <c r="U163" s="24">
        <v>26.5</v>
      </c>
      <c r="V163" s="25">
        <f t="shared" si="26"/>
        <v>0.66249999999999998</v>
      </c>
    </row>
    <row r="164" spans="1:22" ht="20.100000000000001" customHeight="1" thickBot="1" x14ac:dyDescent="0.3">
      <c r="A164" s="21">
        <f>_xlfn.AGGREGATE(3,5,$B$11:B164)</f>
        <v>154</v>
      </c>
      <c r="B164" s="22" t="s">
        <v>189</v>
      </c>
      <c r="C164" s="26">
        <v>4</v>
      </c>
      <c r="D164" s="26" t="s">
        <v>283</v>
      </c>
      <c r="E164" s="24">
        <v>19</v>
      </c>
      <c r="F164" s="25">
        <f t="shared" si="18"/>
        <v>0.23749999999999999</v>
      </c>
      <c r="G164" s="24">
        <v>21</v>
      </c>
      <c r="H164" s="25">
        <f t="shared" si="19"/>
        <v>0.35</v>
      </c>
      <c r="I164" s="24">
        <v>14.5</v>
      </c>
      <c r="J164" s="25">
        <f t="shared" si="20"/>
        <v>0.36249999999999999</v>
      </c>
      <c r="K164" s="24">
        <v>13.5</v>
      </c>
      <c r="L164" s="25">
        <f t="shared" si="21"/>
        <v>0.22500000000000001</v>
      </c>
      <c r="M164" s="24">
        <v>8</v>
      </c>
      <c r="N164" s="24">
        <f t="shared" si="22"/>
        <v>0.2</v>
      </c>
      <c r="O164" s="24">
        <v>76</v>
      </c>
      <c r="P164" s="25">
        <f t="shared" si="23"/>
        <v>0.27142857142857141</v>
      </c>
      <c r="Q164" s="24">
        <v>16</v>
      </c>
      <c r="R164" s="25">
        <f t="shared" si="24"/>
        <v>0.8</v>
      </c>
      <c r="S164" s="24">
        <v>8</v>
      </c>
      <c r="T164" s="25">
        <f t="shared" si="25"/>
        <v>0.4</v>
      </c>
      <c r="U164" s="24">
        <v>23.5</v>
      </c>
      <c r="V164" s="25">
        <f t="shared" si="26"/>
        <v>0.58750000000000002</v>
      </c>
    </row>
    <row r="165" spans="1:22" ht="20.100000000000001" customHeight="1" thickBot="1" x14ac:dyDescent="0.3">
      <c r="A165" s="21">
        <f>_xlfn.AGGREGATE(3,5,$B$11:B165)</f>
        <v>155</v>
      </c>
      <c r="B165" s="22" t="s">
        <v>190</v>
      </c>
      <c r="C165" s="23">
        <v>4</v>
      </c>
      <c r="D165" s="26" t="s">
        <v>283</v>
      </c>
      <c r="E165" s="24">
        <v>40</v>
      </c>
      <c r="F165" s="25">
        <f t="shared" si="18"/>
        <v>0.5</v>
      </c>
      <c r="G165" s="24">
        <v>22.5</v>
      </c>
      <c r="H165" s="25">
        <f t="shared" si="19"/>
        <v>0.375</v>
      </c>
      <c r="I165" s="24">
        <v>34.5</v>
      </c>
      <c r="J165" s="25">
        <f t="shared" si="20"/>
        <v>0.86250000000000004</v>
      </c>
      <c r="K165" s="24">
        <v>35</v>
      </c>
      <c r="L165" s="25">
        <f t="shared" si="21"/>
        <v>0.58333333333333337</v>
      </c>
      <c r="M165" s="24">
        <v>18.5</v>
      </c>
      <c r="N165" s="24">
        <f t="shared" si="22"/>
        <v>0.46250000000000002</v>
      </c>
      <c r="O165" s="24">
        <v>150.5</v>
      </c>
      <c r="P165" s="25">
        <f t="shared" si="23"/>
        <v>0.53749999999999998</v>
      </c>
      <c r="Q165" s="24">
        <v>15</v>
      </c>
      <c r="R165" s="25">
        <f t="shared" si="24"/>
        <v>0.75</v>
      </c>
      <c r="S165" s="24">
        <v>10</v>
      </c>
      <c r="T165" s="25">
        <f t="shared" si="25"/>
        <v>0.5</v>
      </c>
      <c r="U165" s="24">
        <v>27.5</v>
      </c>
      <c r="V165" s="25">
        <f t="shared" si="26"/>
        <v>0.6875</v>
      </c>
    </row>
    <row r="166" spans="1:22" ht="20.100000000000001" customHeight="1" thickBot="1" x14ac:dyDescent="0.3">
      <c r="A166" s="21">
        <f>_xlfn.AGGREGATE(3,5,$B$11:B166)</f>
        <v>156</v>
      </c>
      <c r="B166" s="22" t="s">
        <v>191</v>
      </c>
      <c r="C166" s="26">
        <v>4</v>
      </c>
      <c r="D166" s="26" t="s">
        <v>283</v>
      </c>
      <c r="E166" s="24">
        <v>49</v>
      </c>
      <c r="F166" s="25">
        <f t="shared" si="18"/>
        <v>0.61250000000000004</v>
      </c>
      <c r="G166" s="24">
        <v>33.5</v>
      </c>
      <c r="H166" s="25">
        <f t="shared" si="19"/>
        <v>0.55833333333333335</v>
      </c>
      <c r="I166" s="24">
        <v>25.5</v>
      </c>
      <c r="J166" s="25">
        <f t="shared" si="20"/>
        <v>0.63749999999999996</v>
      </c>
      <c r="K166" s="24">
        <v>30</v>
      </c>
      <c r="L166" s="25">
        <f t="shared" si="21"/>
        <v>0.5</v>
      </c>
      <c r="M166" s="24">
        <v>21</v>
      </c>
      <c r="N166" s="24">
        <f t="shared" si="22"/>
        <v>0.52500000000000002</v>
      </c>
      <c r="O166" s="24">
        <v>159</v>
      </c>
      <c r="P166" s="25">
        <f t="shared" si="23"/>
        <v>0.56785714285714284</v>
      </c>
      <c r="Q166" s="24">
        <v>16</v>
      </c>
      <c r="R166" s="25">
        <f t="shared" si="24"/>
        <v>0.8</v>
      </c>
      <c r="S166" s="24">
        <v>10</v>
      </c>
      <c r="T166" s="25">
        <f t="shared" si="25"/>
        <v>0.5</v>
      </c>
      <c r="U166" s="24">
        <v>27.5</v>
      </c>
      <c r="V166" s="25">
        <f t="shared" si="26"/>
        <v>0.6875</v>
      </c>
    </row>
    <row r="167" spans="1:22" ht="20.100000000000001" customHeight="1" thickBot="1" x14ac:dyDescent="0.3">
      <c r="A167" s="21">
        <f>_xlfn.AGGREGATE(3,5,$B$11:B167)</f>
        <v>157</v>
      </c>
      <c r="B167" s="22" t="s">
        <v>192</v>
      </c>
      <c r="C167" s="23">
        <v>4</v>
      </c>
      <c r="D167" s="26" t="s">
        <v>283</v>
      </c>
      <c r="E167" s="24">
        <v>61</v>
      </c>
      <c r="F167" s="25">
        <f t="shared" si="18"/>
        <v>0.76249999999999996</v>
      </c>
      <c r="G167" s="24">
        <v>23</v>
      </c>
      <c r="H167" s="25">
        <f t="shared" si="19"/>
        <v>0.38333333333333336</v>
      </c>
      <c r="I167" s="24">
        <v>29</v>
      </c>
      <c r="J167" s="25">
        <f t="shared" si="20"/>
        <v>0.72499999999999998</v>
      </c>
      <c r="K167" s="24">
        <v>30</v>
      </c>
      <c r="L167" s="25">
        <f t="shared" si="21"/>
        <v>0.5</v>
      </c>
      <c r="M167" s="24">
        <v>26</v>
      </c>
      <c r="N167" s="24">
        <f t="shared" si="22"/>
        <v>0.65</v>
      </c>
      <c r="O167" s="24">
        <v>169</v>
      </c>
      <c r="P167" s="25">
        <f t="shared" si="23"/>
        <v>0.60357142857142854</v>
      </c>
      <c r="Q167" s="24">
        <v>14</v>
      </c>
      <c r="R167" s="25">
        <f t="shared" si="24"/>
        <v>0.7</v>
      </c>
      <c r="S167" s="24">
        <v>8</v>
      </c>
      <c r="T167" s="25">
        <f t="shared" si="25"/>
        <v>0.4</v>
      </c>
      <c r="U167" s="24">
        <v>34</v>
      </c>
      <c r="V167" s="25">
        <f t="shared" si="26"/>
        <v>0.85</v>
      </c>
    </row>
    <row r="168" spans="1:22" ht="20.100000000000001" customHeight="1" thickBot="1" x14ac:dyDescent="0.3">
      <c r="A168" s="21">
        <f>_xlfn.AGGREGATE(3,5,$B$11:B168)</f>
        <v>158</v>
      </c>
      <c r="B168" s="22" t="s">
        <v>193</v>
      </c>
      <c r="C168" s="26">
        <v>4</v>
      </c>
      <c r="D168" s="26" t="s">
        <v>283</v>
      </c>
      <c r="E168" s="24">
        <v>66.5</v>
      </c>
      <c r="F168" s="25">
        <f t="shared" si="18"/>
        <v>0.83125000000000004</v>
      </c>
      <c r="G168" s="24">
        <v>40</v>
      </c>
      <c r="H168" s="25">
        <f t="shared" si="19"/>
        <v>0.66666666666666663</v>
      </c>
      <c r="I168" s="24">
        <v>34.5</v>
      </c>
      <c r="J168" s="25">
        <f t="shared" si="20"/>
        <v>0.86250000000000004</v>
      </c>
      <c r="K168" s="24">
        <v>30</v>
      </c>
      <c r="L168" s="25">
        <f t="shared" si="21"/>
        <v>0.5</v>
      </c>
      <c r="M168" s="24">
        <v>29.5</v>
      </c>
      <c r="N168" s="24">
        <f t="shared" si="22"/>
        <v>0.73750000000000004</v>
      </c>
      <c r="O168" s="24">
        <v>200.5</v>
      </c>
      <c r="P168" s="25">
        <f t="shared" si="23"/>
        <v>0.71607142857142858</v>
      </c>
      <c r="Q168" s="24">
        <v>16</v>
      </c>
      <c r="R168" s="25">
        <f t="shared" si="24"/>
        <v>0.8</v>
      </c>
      <c r="S168" s="24">
        <v>10.5</v>
      </c>
      <c r="T168" s="25">
        <f t="shared" si="25"/>
        <v>0.52500000000000002</v>
      </c>
      <c r="U168" s="24">
        <v>32.5</v>
      </c>
      <c r="V168" s="25">
        <f t="shared" si="26"/>
        <v>0.8125</v>
      </c>
    </row>
    <row r="169" spans="1:22" ht="20.100000000000001" customHeight="1" thickBot="1" x14ac:dyDescent="0.3">
      <c r="A169" s="21">
        <f>_xlfn.AGGREGATE(3,5,$B$11:B169)</f>
        <v>159</v>
      </c>
      <c r="B169" s="22" t="s">
        <v>194</v>
      </c>
      <c r="C169" s="23">
        <v>4</v>
      </c>
      <c r="D169" s="26" t="s">
        <v>283</v>
      </c>
      <c r="E169" s="24">
        <v>71.5</v>
      </c>
      <c r="F169" s="25">
        <f t="shared" si="18"/>
        <v>0.89375000000000004</v>
      </c>
      <c r="G169" s="24">
        <v>32</v>
      </c>
      <c r="H169" s="25">
        <f t="shared" si="19"/>
        <v>0.53333333333333333</v>
      </c>
      <c r="I169" s="24">
        <v>35</v>
      </c>
      <c r="J169" s="25">
        <f t="shared" si="20"/>
        <v>0.875</v>
      </c>
      <c r="K169" s="24">
        <v>30</v>
      </c>
      <c r="L169" s="25">
        <f t="shared" si="21"/>
        <v>0.5</v>
      </c>
      <c r="M169" s="24">
        <v>34</v>
      </c>
      <c r="N169" s="24">
        <f t="shared" si="22"/>
        <v>0.85</v>
      </c>
      <c r="O169" s="24">
        <v>202.5</v>
      </c>
      <c r="P169" s="25">
        <f t="shared" si="23"/>
        <v>0.7232142857142857</v>
      </c>
      <c r="Q169" s="24">
        <v>16</v>
      </c>
      <c r="R169" s="25">
        <f t="shared" si="24"/>
        <v>0.8</v>
      </c>
      <c r="S169" s="24">
        <v>7.5</v>
      </c>
      <c r="T169" s="25">
        <f t="shared" si="25"/>
        <v>0.375</v>
      </c>
      <c r="U169" s="24">
        <v>31</v>
      </c>
      <c r="V169" s="25">
        <f t="shared" si="26"/>
        <v>0.77500000000000002</v>
      </c>
    </row>
    <row r="170" spans="1:22" ht="20.100000000000001" customHeight="1" thickBot="1" x14ac:dyDescent="0.3">
      <c r="A170" s="21">
        <f>_xlfn.AGGREGATE(3,5,$B$11:B170)</f>
        <v>160</v>
      </c>
      <c r="B170" s="22" t="s">
        <v>195</v>
      </c>
      <c r="C170" s="26">
        <v>4</v>
      </c>
      <c r="D170" s="26" t="s">
        <v>283</v>
      </c>
      <c r="E170" s="24">
        <v>19.5</v>
      </c>
      <c r="F170" s="25">
        <f t="shared" si="18"/>
        <v>0.24374999999999999</v>
      </c>
      <c r="G170" s="24">
        <v>21</v>
      </c>
      <c r="H170" s="25">
        <f t="shared" si="19"/>
        <v>0.35</v>
      </c>
      <c r="I170" s="24">
        <v>25</v>
      </c>
      <c r="J170" s="25">
        <f t="shared" si="20"/>
        <v>0.625</v>
      </c>
      <c r="K170" s="24">
        <v>10</v>
      </c>
      <c r="L170" s="25">
        <f t="shared" si="21"/>
        <v>0.16666666666666666</v>
      </c>
      <c r="M170" s="24">
        <v>7</v>
      </c>
      <c r="N170" s="24">
        <f t="shared" si="22"/>
        <v>0.17499999999999999</v>
      </c>
      <c r="O170" s="24">
        <v>82.5</v>
      </c>
      <c r="P170" s="25">
        <f t="shared" si="23"/>
        <v>0.29464285714285715</v>
      </c>
      <c r="Q170" s="24">
        <v>15</v>
      </c>
      <c r="R170" s="25">
        <f t="shared" si="24"/>
        <v>0.75</v>
      </c>
      <c r="S170" s="24">
        <v>10</v>
      </c>
      <c r="T170" s="25">
        <f t="shared" si="25"/>
        <v>0.5</v>
      </c>
      <c r="U170" s="24">
        <v>20</v>
      </c>
      <c r="V170" s="25">
        <f t="shared" si="26"/>
        <v>0.5</v>
      </c>
    </row>
    <row r="171" spans="1:22" ht="20.100000000000001" customHeight="1" thickBot="1" x14ac:dyDescent="0.3">
      <c r="A171" s="21">
        <f>_xlfn.AGGREGATE(3,5,$B$11:B171)</f>
        <v>161</v>
      </c>
      <c r="B171" s="22" t="s">
        <v>196</v>
      </c>
      <c r="C171" s="23">
        <v>4</v>
      </c>
      <c r="D171" s="26" t="s">
        <v>283</v>
      </c>
      <c r="E171" s="24">
        <v>21.5</v>
      </c>
      <c r="F171" s="25">
        <f t="shared" si="18"/>
        <v>0.26874999999999999</v>
      </c>
      <c r="G171" s="24">
        <v>25.5</v>
      </c>
      <c r="H171" s="25">
        <f t="shared" si="19"/>
        <v>0.42499999999999999</v>
      </c>
      <c r="I171" s="24">
        <v>18.5</v>
      </c>
      <c r="J171" s="25">
        <f t="shared" si="20"/>
        <v>0.46250000000000002</v>
      </c>
      <c r="K171" s="24">
        <v>23.5</v>
      </c>
      <c r="L171" s="25">
        <f t="shared" si="21"/>
        <v>0.39166666666666666</v>
      </c>
      <c r="M171" s="24">
        <v>6.5</v>
      </c>
      <c r="N171" s="24">
        <f t="shared" si="22"/>
        <v>0.16250000000000001</v>
      </c>
      <c r="O171" s="24">
        <v>95.5</v>
      </c>
      <c r="P171" s="25">
        <f t="shared" si="23"/>
        <v>0.34107142857142858</v>
      </c>
      <c r="Q171" s="24">
        <v>13</v>
      </c>
      <c r="R171" s="25">
        <f t="shared" si="24"/>
        <v>0.65</v>
      </c>
      <c r="S171" s="24">
        <v>6.5</v>
      </c>
      <c r="T171" s="25">
        <f t="shared" si="25"/>
        <v>0.32500000000000001</v>
      </c>
      <c r="U171" s="24">
        <v>17</v>
      </c>
      <c r="V171" s="25">
        <f t="shared" si="26"/>
        <v>0.42499999999999999</v>
      </c>
    </row>
    <row r="172" spans="1:22" ht="20.100000000000001" customHeight="1" thickBot="1" x14ac:dyDescent="0.3">
      <c r="A172" s="21">
        <f>_xlfn.AGGREGATE(3,5,$B$11:B172)</f>
        <v>162</v>
      </c>
      <c r="B172" s="22" t="s">
        <v>197</v>
      </c>
      <c r="C172" s="26">
        <v>4</v>
      </c>
      <c r="D172" s="26" t="s">
        <v>283</v>
      </c>
      <c r="E172" s="24">
        <v>12.5</v>
      </c>
      <c r="F172" s="25">
        <f t="shared" si="18"/>
        <v>0.15625</v>
      </c>
      <c r="G172" s="24">
        <v>16</v>
      </c>
      <c r="H172" s="25">
        <f t="shared" si="19"/>
        <v>0.26666666666666666</v>
      </c>
      <c r="I172" s="24">
        <v>17.5</v>
      </c>
      <c r="J172" s="25">
        <f t="shared" si="20"/>
        <v>0.4375</v>
      </c>
      <c r="K172" s="24">
        <v>9</v>
      </c>
      <c r="L172" s="25">
        <f t="shared" si="21"/>
        <v>0.15</v>
      </c>
      <c r="M172" s="24">
        <v>4</v>
      </c>
      <c r="N172" s="24">
        <f t="shared" si="22"/>
        <v>0.1</v>
      </c>
      <c r="O172" s="24">
        <v>59</v>
      </c>
      <c r="P172" s="25">
        <f t="shared" si="23"/>
        <v>0.21071428571428572</v>
      </c>
      <c r="Q172" s="24">
        <v>16</v>
      </c>
      <c r="R172" s="25">
        <f t="shared" si="24"/>
        <v>0.8</v>
      </c>
      <c r="S172" s="24">
        <v>6.5</v>
      </c>
      <c r="T172" s="25">
        <f t="shared" si="25"/>
        <v>0.32500000000000001</v>
      </c>
      <c r="U172" s="24">
        <v>20.5</v>
      </c>
      <c r="V172" s="25">
        <f t="shared" si="26"/>
        <v>0.51249999999999996</v>
      </c>
    </row>
    <row r="173" spans="1:22" ht="20.100000000000001" customHeight="1" thickBot="1" x14ac:dyDescent="0.3">
      <c r="A173" s="21">
        <f>_xlfn.AGGREGATE(3,5,$B$11:B173)</f>
        <v>163</v>
      </c>
      <c r="B173" s="22" t="s">
        <v>198</v>
      </c>
      <c r="C173" s="23">
        <v>4</v>
      </c>
      <c r="D173" s="26" t="s">
        <v>283</v>
      </c>
      <c r="E173" s="24">
        <v>71</v>
      </c>
      <c r="F173" s="25">
        <f t="shared" si="18"/>
        <v>0.88749999999999996</v>
      </c>
      <c r="G173" s="24">
        <v>52</v>
      </c>
      <c r="H173" s="25">
        <f t="shared" si="19"/>
        <v>0.8666666666666667</v>
      </c>
      <c r="I173" s="24">
        <v>37.5</v>
      </c>
      <c r="J173" s="25">
        <f t="shared" si="20"/>
        <v>0.9375</v>
      </c>
      <c r="K173" s="24">
        <v>38</v>
      </c>
      <c r="L173" s="25">
        <f t="shared" si="21"/>
        <v>0.6333333333333333</v>
      </c>
      <c r="M173" s="24">
        <v>32</v>
      </c>
      <c r="N173" s="24">
        <f t="shared" si="22"/>
        <v>0.8</v>
      </c>
      <c r="O173" s="24">
        <v>230.5</v>
      </c>
      <c r="P173" s="25">
        <f t="shared" si="23"/>
        <v>0.82321428571428568</v>
      </c>
      <c r="Q173" s="24">
        <v>16</v>
      </c>
      <c r="R173" s="25">
        <f t="shared" si="24"/>
        <v>0.8</v>
      </c>
      <c r="S173" s="24">
        <v>11</v>
      </c>
      <c r="T173" s="25">
        <f t="shared" si="25"/>
        <v>0.55000000000000004</v>
      </c>
      <c r="U173" s="24">
        <v>36</v>
      </c>
      <c r="V173" s="25">
        <f t="shared" si="26"/>
        <v>0.9</v>
      </c>
    </row>
    <row r="174" spans="1:22" ht="20.100000000000001" customHeight="1" thickBot="1" x14ac:dyDescent="0.3">
      <c r="A174" s="21">
        <f>_xlfn.AGGREGATE(3,5,$B$11:B174)</f>
        <v>164</v>
      </c>
      <c r="B174" s="22" t="s">
        <v>199</v>
      </c>
      <c r="C174" s="26">
        <v>4</v>
      </c>
      <c r="D174" s="26" t="s">
        <v>283</v>
      </c>
      <c r="E174" s="24">
        <v>28</v>
      </c>
      <c r="F174" s="25">
        <f t="shared" si="18"/>
        <v>0.35</v>
      </c>
      <c r="G174" s="24">
        <v>26</v>
      </c>
      <c r="H174" s="25">
        <f t="shared" si="19"/>
        <v>0.43333333333333335</v>
      </c>
      <c r="I174" s="24">
        <v>27.5</v>
      </c>
      <c r="J174" s="25">
        <f t="shared" si="20"/>
        <v>0.6875</v>
      </c>
      <c r="K174" s="24">
        <v>17</v>
      </c>
      <c r="L174" s="25">
        <f t="shared" si="21"/>
        <v>0.28333333333333333</v>
      </c>
      <c r="M174" s="24">
        <v>11</v>
      </c>
      <c r="N174" s="24">
        <f t="shared" si="22"/>
        <v>0.27500000000000002</v>
      </c>
      <c r="O174" s="24">
        <v>109.5</v>
      </c>
      <c r="P174" s="25">
        <f t="shared" si="23"/>
        <v>0.39107142857142857</v>
      </c>
      <c r="Q174" s="24">
        <v>16</v>
      </c>
      <c r="R174" s="25">
        <f t="shared" si="24"/>
        <v>0.8</v>
      </c>
      <c r="S174" s="24">
        <v>8.5</v>
      </c>
      <c r="T174" s="25">
        <f t="shared" si="25"/>
        <v>0.42499999999999999</v>
      </c>
      <c r="U174" s="24">
        <v>28</v>
      </c>
      <c r="V174" s="25">
        <f t="shared" si="26"/>
        <v>0.7</v>
      </c>
    </row>
    <row r="175" spans="1:22" ht="20.100000000000001" customHeight="1" thickBot="1" x14ac:dyDescent="0.3">
      <c r="A175" s="21">
        <f>_xlfn.AGGREGATE(3,5,$B$11:B175)</f>
        <v>165</v>
      </c>
      <c r="B175" s="22" t="s">
        <v>200</v>
      </c>
      <c r="C175" s="23">
        <v>4</v>
      </c>
      <c r="D175" s="26" t="s">
        <v>283</v>
      </c>
      <c r="E175" s="24">
        <v>51</v>
      </c>
      <c r="F175" s="25">
        <f t="shared" si="18"/>
        <v>0.63749999999999996</v>
      </c>
      <c r="G175" s="24">
        <v>30</v>
      </c>
      <c r="H175" s="25">
        <f t="shared" si="19"/>
        <v>0.5</v>
      </c>
      <c r="I175" s="24">
        <v>32</v>
      </c>
      <c r="J175" s="25">
        <f t="shared" si="20"/>
        <v>0.8</v>
      </c>
      <c r="K175" s="24">
        <v>30</v>
      </c>
      <c r="L175" s="25">
        <f t="shared" si="21"/>
        <v>0.5</v>
      </c>
      <c r="M175" s="24">
        <v>21</v>
      </c>
      <c r="N175" s="24">
        <f t="shared" si="22"/>
        <v>0.52500000000000002</v>
      </c>
      <c r="O175" s="24">
        <v>164</v>
      </c>
      <c r="P175" s="25">
        <f t="shared" si="23"/>
        <v>0.58571428571428574</v>
      </c>
      <c r="Q175" s="24">
        <v>16</v>
      </c>
      <c r="R175" s="25">
        <f t="shared" si="24"/>
        <v>0.8</v>
      </c>
      <c r="S175" s="24">
        <v>10</v>
      </c>
      <c r="T175" s="25">
        <f t="shared" si="25"/>
        <v>0.5</v>
      </c>
      <c r="U175" s="24">
        <v>34.5</v>
      </c>
      <c r="V175" s="25">
        <f t="shared" si="26"/>
        <v>0.86250000000000004</v>
      </c>
    </row>
    <row r="176" spans="1:22" ht="20.100000000000001" customHeight="1" thickBot="1" x14ac:dyDescent="0.3">
      <c r="A176" s="21">
        <f>_xlfn.AGGREGATE(3,5,$B$11:B176)</f>
        <v>166</v>
      </c>
      <c r="B176" s="22" t="s">
        <v>201</v>
      </c>
      <c r="C176" s="26">
        <v>4</v>
      </c>
      <c r="D176" s="26" t="s">
        <v>283</v>
      </c>
      <c r="E176" s="24">
        <v>17</v>
      </c>
      <c r="F176" s="25">
        <f t="shared" si="18"/>
        <v>0.21249999999999999</v>
      </c>
      <c r="G176" s="24">
        <v>17</v>
      </c>
      <c r="H176" s="25">
        <f t="shared" si="19"/>
        <v>0.28333333333333333</v>
      </c>
      <c r="I176" s="24">
        <v>20.5</v>
      </c>
      <c r="J176" s="25">
        <f t="shared" si="20"/>
        <v>0.51249999999999996</v>
      </c>
      <c r="K176" s="24">
        <v>12.5</v>
      </c>
      <c r="L176" s="25">
        <f t="shared" si="21"/>
        <v>0.20833333333333334</v>
      </c>
      <c r="M176" s="24">
        <v>14</v>
      </c>
      <c r="N176" s="24">
        <f t="shared" si="22"/>
        <v>0.35</v>
      </c>
      <c r="O176" s="24">
        <v>81</v>
      </c>
      <c r="P176" s="25">
        <f t="shared" si="23"/>
        <v>0.28928571428571431</v>
      </c>
      <c r="Q176" s="24">
        <v>16</v>
      </c>
      <c r="R176" s="25">
        <f t="shared" si="24"/>
        <v>0.8</v>
      </c>
      <c r="S176" s="24">
        <v>8.5</v>
      </c>
      <c r="T176" s="25">
        <f t="shared" si="25"/>
        <v>0.42499999999999999</v>
      </c>
      <c r="U176" s="24">
        <v>27</v>
      </c>
      <c r="V176" s="25">
        <f t="shared" si="26"/>
        <v>0.67500000000000004</v>
      </c>
    </row>
    <row r="177" spans="1:22" ht="20.100000000000001" customHeight="1" thickBot="1" x14ac:dyDescent="0.3">
      <c r="A177" s="21">
        <f>_xlfn.AGGREGATE(3,5,$B$11:B177)</f>
        <v>167</v>
      </c>
      <c r="B177" s="22" t="s">
        <v>202</v>
      </c>
      <c r="C177" s="23">
        <v>4</v>
      </c>
      <c r="D177" s="26" t="s">
        <v>283</v>
      </c>
      <c r="E177" s="24">
        <v>73</v>
      </c>
      <c r="F177" s="25">
        <f t="shared" si="18"/>
        <v>0.91249999999999998</v>
      </c>
      <c r="G177" s="24">
        <v>56</v>
      </c>
      <c r="H177" s="25">
        <f t="shared" si="19"/>
        <v>0.93333333333333335</v>
      </c>
      <c r="I177" s="24">
        <v>37</v>
      </c>
      <c r="J177" s="25">
        <f t="shared" si="20"/>
        <v>0.92500000000000004</v>
      </c>
      <c r="K177" s="24">
        <v>33.5</v>
      </c>
      <c r="L177" s="25">
        <f t="shared" si="21"/>
        <v>0.55833333333333335</v>
      </c>
      <c r="M177" s="24">
        <v>31.5</v>
      </c>
      <c r="N177" s="24">
        <f t="shared" si="22"/>
        <v>0.78749999999999998</v>
      </c>
      <c r="O177" s="24">
        <v>231</v>
      </c>
      <c r="P177" s="25">
        <f t="shared" si="23"/>
        <v>0.82499999999999996</v>
      </c>
      <c r="Q177" s="24">
        <v>16</v>
      </c>
      <c r="R177" s="25">
        <f t="shared" si="24"/>
        <v>0.8</v>
      </c>
      <c r="S177" s="24">
        <v>10.5</v>
      </c>
      <c r="T177" s="25">
        <f t="shared" si="25"/>
        <v>0.52500000000000002</v>
      </c>
      <c r="U177" s="24">
        <v>35</v>
      </c>
      <c r="V177" s="25">
        <f t="shared" si="26"/>
        <v>0.875</v>
      </c>
    </row>
    <row r="178" spans="1:22" ht="20.100000000000001" customHeight="1" thickBot="1" x14ac:dyDescent="0.3">
      <c r="A178" s="21">
        <f>_xlfn.AGGREGATE(3,5,$B$11:B178)</f>
        <v>168</v>
      </c>
      <c r="B178" s="22" t="s">
        <v>203</v>
      </c>
      <c r="C178" s="26">
        <v>4</v>
      </c>
      <c r="D178" s="26" t="s">
        <v>283</v>
      </c>
      <c r="E178" s="24">
        <v>51</v>
      </c>
      <c r="F178" s="25">
        <f t="shared" si="18"/>
        <v>0.63749999999999996</v>
      </c>
      <c r="G178" s="24">
        <v>41</v>
      </c>
      <c r="H178" s="25">
        <f t="shared" si="19"/>
        <v>0.68333333333333335</v>
      </c>
      <c r="I178" s="24">
        <v>29</v>
      </c>
      <c r="J178" s="25">
        <f t="shared" si="20"/>
        <v>0.72499999999999998</v>
      </c>
      <c r="K178" s="24">
        <v>31</v>
      </c>
      <c r="L178" s="25">
        <f t="shared" si="21"/>
        <v>0.51666666666666672</v>
      </c>
      <c r="M178" s="24">
        <v>20</v>
      </c>
      <c r="N178" s="24">
        <f t="shared" si="22"/>
        <v>0.5</v>
      </c>
      <c r="O178" s="24">
        <v>172</v>
      </c>
      <c r="P178" s="25">
        <f t="shared" si="23"/>
        <v>0.61428571428571432</v>
      </c>
      <c r="Q178" s="24">
        <v>16</v>
      </c>
      <c r="R178" s="25">
        <f t="shared" si="24"/>
        <v>0.8</v>
      </c>
      <c r="S178" s="24">
        <v>10</v>
      </c>
      <c r="T178" s="25">
        <f t="shared" si="25"/>
        <v>0.5</v>
      </c>
      <c r="U178" s="24">
        <v>28</v>
      </c>
      <c r="V178" s="25">
        <f t="shared" si="26"/>
        <v>0.7</v>
      </c>
    </row>
    <row r="179" spans="1:22" ht="20.100000000000001" customHeight="1" thickBot="1" x14ac:dyDescent="0.3">
      <c r="A179" s="21">
        <f>_xlfn.AGGREGATE(3,5,$B$11:B179)</f>
        <v>169</v>
      </c>
      <c r="B179" s="22" t="s">
        <v>204</v>
      </c>
      <c r="C179" s="23">
        <v>4</v>
      </c>
      <c r="D179" s="26" t="s">
        <v>283</v>
      </c>
      <c r="E179" s="24">
        <v>32.5</v>
      </c>
      <c r="F179" s="25">
        <f t="shared" si="18"/>
        <v>0.40625</v>
      </c>
      <c r="G179" s="24">
        <v>21.5</v>
      </c>
      <c r="H179" s="25">
        <f t="shared" si="19"/>
        <v>0.35833333333333334</v>
      </c>
      <c r="I179" s="24">
        <v>23</v>
      </c>
      <c r="J179" s="25">
        <f t="shared" si="20"/>
        <v>0.57499999999999996</v>
      </c>
      <c r="K179" s="24">
        <v>21.5</v>
      </c>
      <c r="L179" s="25">
        <f t="shared" si="21"/>
        <v>0.35833333333333334</v>
      </c>
      <c r="M179" s="24">
        <v>15</v>
      </c>
      <c r="N179" s="24">
        <f t="shared" si="22"/>
        <v>0.375</v>
      </c>
      <c r="O179" s="24">
        <v>113.5</v>
      </c>
      <c r="P179" s="25">
        <f t="shared" si="23"/>
        <v>0.40535714285714286</v>
      </c>
      <c r="Q179" s="24">
        <v>16</v>
      </c>
      <c r="R179" s="25">
        <f t="shared" si="24"/>
        <v>0.8</v>
      </c>
      <c r="S179" s="24">
        <v>7</v>
      </c>
      <c r="T179" s="25">
        <f t="shared" si="25"/>
        <v>0.35</v>
      </c>
      <c r="U179" s="24">
        <v>27</v>
      </c>
      <c r="V179" s="25">
        <f t="shared" si="26"/>
        <v>0.67500000000000004</v>
      </c>
    </row>
    <row r="180" spans="1:22" ht="20.100000000000001" customHeight="1" thickBot="1" x14ac:dyDescent="0.3">
      <c r="A180" s="21">
        <f>_xlfn.AGGREGATE(3,5,$B$11:B180)</f>
        <v>170</v>
      </c>
      <c r="B180" s="22" t="s">
        <v>205</v>
      </c>
      <c r="C180" s="26">
        <v>4</v>
      </c>
      <c r="D180" s="26" t="s">
        <v>283</v>
      </c>
      <c r="E180" s="24">
        <v>10.5</v>
      </c>
      <c r="F180" s="25">
        <f t="shared" si="18"/>
        <v>0.13125000000000001</v>
      </c>
      <c r="G180" s="24">
        <v>6.5</v>
      </c>
      <c r="H180" s="25">
        <f t="shared" si="19"/>
        <v>0.10833333333333334</v>
      </c>
      <c r="I180" s="24">
        <v>15</v>
      </c>
      <c r="J180" s="25">
        <f t="shared" si="20"/>
        <v>0.375</v>
      </c>
      <c r="K180" s="24">
        <v>8</v>
      </c>
      <c r="L180" s="25">
        <f t="shared" si="21"/>
        <v>0.13333333333333333</v>
      </c>
      <c r="M180" s="24">
        <v>5</v>
      </c>
      <c r="N180" s="24">
        <f t="shared" si="22"/>
        <v>0.125</v>
      </c>
      <c r="O180" s="24">
        <v>45</v>
      </c>
      <c r="P180" s="25">
        <f t="shared" si="23"/>
        <v>0.16071428571428573</v>
      </c>
      <c r="Q180" s="24">
        <v>15</v>
      </c>
      <c r="R180" s="25">
        <f t="shared" si="24"/>
        <v>0.75</v>
      </c>
      <c r="S180" s="24">
        <v>13.5</v>
      </c>
      <c r="T180" s="25">
        <f t="shared" si="25"/>
        <v>0.67500000000000004</v>
      </c>
      <c r="U180" s="24">
        <v>20.5</v>
      </c>
      <c r="V180" s="25">
        <f t="shared" si="26"/>
        <v>0.51249999999999996</v>
      </c>
    </row>
    <row r="181" spans="1:22" ht="20.100000000000001" customHeight="1" thickBot="1" x14ac:dyDescent="0.3">
      <c r="A181" s="21">
        <f>_xlfn.AGGREGATE(3,5,$B$11:B181)</f>
        <v>171</v>
      </c>
      <c r="B181" s="22" t="s">
        <v>206</v>
      </c>
      <c r="C181" s="23">
        <v>4</v>
      </c>
      <c r="D181" s="26" t="s">
        <v>283</v>
      </c>
      <c r="E181" s="24">
        <v>72</v>
      </c>
      <c r="F181" s="25">
        <f t="shared" si="18"/>
        <v>0.9</v>
      </c>
      <c r="G181" s="24">
        <v>30</v>
      </c>
      <c r="H181" s="25">
        <f t="shared" si="19"/>
        <v>0.5</v>
      </c>
      <c r="I181" s="24">
        <v>33</v>
      </c>
      <c r="J181" s="25">
        <f t="shared" si="20"/>
        <v>0.82499999999999996</v>
      </c>
      <c r="K181" s="24">
        <v>30</v>
      </c>
      <c r="L181" s="25">
        <f t="shared" si="21"/>
        <v>0.5</v>
      </c>
      <c r="M181" s="24">
        <v>30.5</v>
      </c>
      <c r="N181" s="24">
        <f t="shared" si="22"/>
        <v>0.76249999999999996</v>
      </c>
      <c r="O181" s="24">
        <v>195.5</v>
      </c>
      <c r="P181" s="25">
        <f t="shared" si="23"/>
        <v>0.69821428571428568</v>
      </c>
      <c r="Q181" s="24">
        <v>16</v>
      </c>
      <c r="R181" s="25">
        <f t="shared" si="24"/>
        <v>0.8</v>
      </c>
      <c r="S181" s="24">
        <v>12.5</v>
      </c>
      <c r="T181" s="25">
        <f t="shared" si="25"/>
        <v>0.625</v>
      </c>
      <c r="U181" s="24">
        <v>31</v>
      </c>
      <c r="V181" s="25">
        <f t="shared" si="26"/>
        <v>0.77500000000000002</v>
      </c>
    </row>
    <row r="182" spans="1:22" ht="20.100000000000001" customHeight="1" thickBot="1" x14ac:dyDescent="0.3">
      <c r="A182" s="21">
        <f>_xlfn.AGGREGATE(3,5,$B$11:B182)</f>
        <v>172</v>
      </c>
      <c r="B182" s="22" t="s">
        <v>207</v>
      </c>
      <c r="C182" s="26">
        <v>4</v>
      </c>
      <c r="D182" s="26" t="s">
        <v>283</v>
      </c>
      <c r="E182" s="24">
        <v>68</v>
      </c>
      <c r="F182" s="25">
        <f t="shared" si="18"/>
        <v>0.85</v>
      </c>
      <c r="G182" s="24">
        <v>30</v>
      </c>
      <c r="H182" s="25">
        <f t="shared" si="19"/>
        <v>0.5</v>
      </c>
      <c r="I182" s="24">
        <v>32</v>
      </c>
      <c r="J182" s="25">
        <f t="shared" si="20"/>
        <v>0.8</v>
      </c>
      <c r="K182" s="24">
        <v>30</v>
      </c>
      <c r="L182" s="25">
        <f t="shared" si="21"/>
        <v>0.5</v>
      </c>
      <c r="M182" s="24">
        <v>31</v>
      </c>
      <c r="N182" s="24">
        <f t="shared" si="22"/>
        <v>0.77500000000000002</v>
      </c>
      <c r="O182" s="24">
        <v>191</v>
      </c>
      <c r="P182" s="25">
        <f t="shared" si="23"/>
        <v>0.68214285714285716</v>
      </c>
      <c r="Q182" s="24">
        <v>17</v>
      </c>
      <c r="R182" s="25">
        <f t="shared" si="24"/>
        <v>0.85</v>
      </c>
      <c r="S182" s="24">
        <v>12.5</v>
      </c>
      <c r="T182" s="25">
        <f t="shared" si="25"/>
        <v>0.625</v>
      </c>
      <c r="U182" s="24">
        <v>29</v>
      </c>
      <c r="V182" s="25">
        <f t="shared" si="26"/>
        <v>0.72499999999999998</v>
      </c>
    </row>
    <row r="183" spans="1:22" ht="20.100000000000001" customHeight="1" thickBot="1" x14ac:dyDescent="0.3">
      <c r="A183" s="21">
        <f>_xlfn.AGGREGATE(3,5,$B$11:B183)</f>
        <v>173</v>
      </c>
      <c r="B183" s="22" t="s">
        <v>208</v>
      </c>
      <c r="C183" s="23">
        <v>4</v>
      </c>
      <c r="D183" s="26" t="s">
        <v>283</v>
      </c>
      <c r="E183" s="24">
        <v>33.5</v>
      </c>
      <c r="F183" s="25">
        <f t="shared" si="18"/>
        <v>0.41875000000000001</v>
      </c>
      <c r="G183" s="24">
        <v>17</v>
      </c>
      <c r="H183" s="25">
        <f t="shared" si="19"/>
        <v>0.28333333333333333</v>
      </c>
      <c r="I183" s="24">
        <v>24</v>
      </c>
      <c r="J183" s="25">
        <f t="shared" si="20"/>
        <v>0.6</v>
      </c>
      <c r="K183" s="24">
        <v>18</v>
      </c>
      <c r="L183" s="25">
        <f t="shared" si="21"/>
        <v>0.3</v>
      </c>
      <c r="M183" s="24">
        <v>17.5</v>
      </c>
      <c r="N183" s="24">
        <f t="shared" si="22"/>
        <v>0.4375</v>
      </c>
      <c r="O183" s="24">
        <v>110</v>
      </c>
      <c r="P183" s="25">
        <f t="shared" si="23"/>
        <v>0.39285714285714285</v>
      </c>
      <c r="Q183" s="24">
        <v>16</v>
      </c>
      <c r="R183" s="25">
        <f t="shared" si="24"/>
        <v>0.8</v>
      </c>
      <c r="S183" s="24">
        <v>10.5</v>
      </c>
      <c r="T183" s="25">
        <f t="shared" si="25"/>
        <v>0.52500000000000002</v>
      </c>
      <c r="U183" s="24">
        <v>25</v>
      </c>
      <c r="V183" s="25">
        <f t="shared" si="26"/>
        <v>0.625</v>
      </c>
    </row>
    <row r="184" spans="1:22" ht="20.100000000000001" customHeight="1" thickBot="1" x14ac:dyDescent="0.3">
      <c r="A184" s="21">
        <f>_xlfn.AGGREGATE(3,5,$B$11:B184)</f>
        <v>174</v>
      </c>
      <c r="B184" s="22" t="s">
        <v>209</v>
      </c>
      <c r="C184" s="26">
        <v>4</v>
      </c>
      <c r="D184" s="26" t="s">
        <v>283</v>
      </c>
      <c r="E184" s="24">
        <v>8</v>
      </c>
      <c r="F184" s="25">
        <f t="shared" si="18"/>
        <v>0.1</v>
      </c>
      <c r="G184" s="24">
        <v>13.5</v>
      </c>
      <c r="H184" s="25">
        <f t="shared" si="19"/>
        <v>0.22500000000000001</v>
      </c>
      <c r="I184" s="24">
        <v>17.5</v>
      </c>
      <c r="J184" s="25">
        <f t="shared" si="20"/>
        <v>0.4375</v>
      </c>
      <c r="K184" s="24">
        <v>11.5</v>
      </c>
      <c r="L184" s="25">
        <f t="shared" si="21"/>
        <v>0.19166666666666668</v>
      </c>
      <c r="M184" s="24">
        <v>11.5</v>
      </c>
      <c r="N184" s="24">
        <f t="shared" si="22"/>
        <v>0.28749999999999998</v>
      </c>
      <c r="O184" s="24">
        <v>62</v>
      </c>
      <c r="P184" s="25">
        <f t="shared" si="23"/>
        <v>0.22142857142857142</v>
      </c>
      <c r="Q184" s="24">
        <v>15</v>
      </c>
      <c r="R184" s="25">
        <f t="shared" si="24"/>
        <v>0.75</v>
      </c>
      <c r="S184" s="24">
        <v>11</v>
      </c>
      <c r="T184" s="25">
        <f t="shared" si="25"/>
        <v>0.55000000000000004</v>
      </c>
      <c r="U184" s="24">
        <v>24</v>
      </c>
      <c r="V184" s="25">
        <f t="shared" si="26"/>
        <v>0.6</v>
      </c>
    </row>
    <row r="185" spans="1:22" ht="20.100000000000001" customHeight="1" thickBot="1" x14ac:dyDescent="0.3">
      <c r="A185" s="21">
        <f>_xlfn.AGGREGATE(3,5,$B$11:B185)</f>
        <v>175</v>
      </c>
      <c r="B185" s="22" t="s">
        <v>210</v>
      </c>
      <c r="C185" s="23">
        <v>5</v>
      </c>
      <c r="D185" s="23" t="s">
        <v>284</v>
      </c>
      <c r="E185" s="24">
        <v>22</v>
      </c>
      <c r="F185" s="25">
        <f t="shared" si="18"/>
        <v>0.27500000000000002</v>
      </c>
      <c r="G185" s="24">
        <v>15.5</v>
      </c>
      <c r="H185" s="25">
        <f t="shared" si="19"/>
        <v>0.25833333333333336</v>
      </c>
      <c r="I185" s="24">
        <v>22.5</v>
      </c>
      <c r="J185" s="25">
        <f t="shared" si="20"/>
        <v>0.5625</v>
      </c>
      <c r="K185" s="24">
        <v>16.5</v>
      </c>
      <c r="L185" s="25">
        <f t="shared" si="21"/>
        <v>0.27500000000000002</v>
      </c>
      <c r="M185" s="24">
        <v>18</v>
      </c>
      <c r="N185" s="24">
        <f t="shared" si="22"/>
        <v>0.45</v>
      </c>
      <c r="O185" s="24">
        <v>94.5</v>
      </c>
      <c r="P185" s="25">
        <f t="shared" si="23"/>
        <v>0.33750000000000002</v>
      </c>
      <c r="Q185" s="24">
        <v>16</v>
      </c>
      <c r="R185" s="25">
        <f t="shared" si="24"/>
        <v>0.8</v>
      </c>
      <c r="S185" s="24">
        <v>12.5</v>
      </c>
      <c r="T185" s="25">
        <f t="shared" si="25"/>
        <v>0.625</v>
      </c>
      <c r="U185" s="24">
        <v>24.5</v>
      </c>
      <c r="V185" s="25">
        <f t="shared" si="26"/>
        <v>0.61250000000000004</v>
      </c>
    </row>
    <row r="186" spans="1:22" ht="20.100000000000001" customHeight="1" thickBot="1" x14ac:dyDescent="0.3">
      <c r="A186" s="21">
        <f>_xlfn.AGGREGATE(3,5,$B$11:B186)</f>
        <v>176</v>
      </c>
      <c r="B186" s="22" t="s">
        <v>211</v>
      </c>
      <c r="C186" s="26">
        <v>5</v>
      </c>
      <c r="D186" s="23" t="s">
        <v>284</v>
      </c>
      <c r="E186" s="24">
        <v>47</v>
      </c>
      <c r="F186" s="25">
        <f t="shared" si="18"/>
        <v>0.58750000000000002</v>
      </c>
      <c r="G186" s="24">
        <v>32.5</v>
      </c>
      <c r="H186" s="25">
        <f t="shared" si="19"/>
        <v>0.54166666666666663</v>
      </c>
      <c r="I186" s="24">
        <v>28.5</v>
      </c>
      <c r="J186" s="25">
        <f t="shared" si="20"/>
        <v>0.71250000000000002</v>
      </c>
      <c r="K186" s="24">
        <v>36</v>
      </c>
      <c r="L186" s="25">
        <f t="shared" si="21"/>
        <v>0.6</v>
      </c>
      <c r="M186" s="24">
        <v>25.5</v>
      </c>
      <c r="N186" s="24">
        <f t="shared" si="22"/>
        <v>0.63749999999999996</v>
      </c>
      <c r="O186" s="24">
        <v>169.5</v>
      </c>
      <c r="P186" s="25">
        <f t="shared" si="23"/>
        <v>0.60535714285714282</v>
      </c>
      <c r="Q186" s="24">
        <v>17</v>
      </c>
      <c r="R186" s="25">
        <f t="shared" si="24"/>
        <v>0.85</v>
      </c>
      <c r="S186" s="24">
        <v>15</v>
      </c>
      <c r="T186" s="25">
        <f t="shared" si="25"/>
        <v>0.75</v>
      </c>
      <c r="U186" s="24">
        <v>27</v>
      </c>
      <c r="V186" s="25">
        <f t="shared" si="26"/>
        <v>0.67500000000000004</v>
      </c>
    </row>
    <row r="187" spans="1:22" ht="20.100000000000001" customHeight="1" thickBot="1" x14ac:dyDescent="0.3">
      <c r="A187" s="21">
        <f>_xlfn.AGGREGATE(3,5,$B$11:B187)</f>
        <v>177</v>
      </c>
      <c r="B187" s="22" t="s">
        <v>212</v>
      </c>
      <c r="C187" s="23">
        <v>5</v>
      </c>
      <c r="D187" s="23" t="s">
        <v>284</v>
      </c>
      <c r="E187" s="24">
        <v>40</v>
      </c>
      <c r="F187" s="25">
        <f t="shared" si="18"/>
        <v>0.5</v>
      </c>
      <c r="G187" s="24">
        <v>23</v>
      </c>
      <c r="H187" s="25">
        <f t="shared" si="19"/>
        <v>0.38333333333333336</v>
      </c>
      <c r="I187" s="24">
        <v>30.5</v>
      </c>
      <c r="J187" s="25">
        <f t="shared" si="20"/>
        <v>0.76249999999999996</v>
      </c>
      <c r="K187" s="24">
        <v>19.5</v>
      </c>
      <c r="L187" s="25">
        <f t="shared" si="21"/>
        <v>0.32500000000000001</v>
      </c>
      <c r="M187" s="24">
        <v>17</v>
      </c>
      <c r="N187" s="24">
        <f t="shared" si="22"/>
        <v>0.42499999999999999</v>
      </c>
      <c r="O187" s="24">
        <v>130</v>
      </c>
      <c r="P187" s="25">
        <f t="shared" si="23"/>
        <v>0.4642857142857143</v>
      </c>
      <c r="Q187" s="24">
        <v>16</v>
      </c>
      <c r="R187" s="25">
        <f t="shared" si="24"/>
        <v>0.8</v>
      </c>
      <c r="S187" s="24">
        <v>13.5</v>
      </c>
      <c r="T187" s="25">
        <f t="shared" si="25"/>
        <v>0.67500000000000004</v>
      </c>
      <c r="U187" s="24">
        <v>29</v>
      </c>
      <c r="V187" s="25">
        <f t="shared" si="26"/>
        <v>0.72499999999999998</v>
      </c>
    </row>
    <row r="188" spans="1:22" ht="20.100000000000001" customHeight="1" thickBot="1" x14ac:dyDescent="0.3">
      <c r="A188" s="21">
        <f>_xlfn.AGGREGATE(3,5,$B$11:B188)</f>
        <v>178</v>
      </c>
      <c r="B188" s="22" t="s">
        <v>213</v>
      </c>
      <c r="C188" s="26">
        <v>5</v>
      </c>
      <c r="D188" s="23" t="s">
        <v>284</v>
      </c>
      <c r="E188" s="24">
        <v>15.5</v>
      </c>
      <c r="F188" s="25">
        <f t="shared" si="18"/>
        <v>0.19375000000000001</v>
      </c>
      <c r="G188" s="24">
        <v>16.5</v>
      </c>
      <c r="H188" s="25">
        <f t="shared" si="19"/>
        <v>0.27500000000000002</v>
      </c>
      <c r="I188" s="24">
        <v>26</v>
      </c>
      <c r="J188" s="25">
        <f t="shared" si="20"/>
        <v>0.65</v>
      </c>
      <c r="K188" s="24">
        <v>16</v>
      </c>
      <c r="L188" s="25">
        <f t="shared" si="21"/>
        <v>0.26666666666666666</v>
      </c>
      <c r="M188" s="24">
        <v>13</v>
      </c>
      <c r="N188" s="24">
        <f t="shared" si="22"/>
        <v>0.32500000000000001</v>
      </c>
      <c r="O188" s="24">
        <v>87</v>
      </c>
      <c r="P188" s="25">
        <f t="shared" si="23"/>
        <v>0.31071428571428572</v>
      </c>
      <c r="Q188" s="24">
        <v>15</v>
      </c>
      <c r="R188" s="25">
        <f t="shared" si="24"/>
        <v>0.75</v>
      </c>
      <c r="S188" s="24">
        <v>13</v>
      </c>
      <c r="T188" s="25">
        <f t="shared" si="25"/>
        <v>0.65</v>
      </c>
      <c r="U188" s="24">
        <v>25.5</v>
      </c>
      <c r="V188" s="25">
        <f t="shared" si="26"/>
        <v>0.63749999999999996</v>
      </c>
    </row>
    <row r="189" spans="1:22" ht="20.100000000000001" customHeight="1" thickBot="1" x14ac:dyDescent="0.3">
      <c r="A189" s="21">
        <f>_xlfn.AGGREGATE(3,5,$B$11:B189)</f>
        <v>179</v>
      </c>
      <c r="B189" s="22" t="s">
        <v>214</v>
      </c>
      <c r="C189" s="23">
        <v>5</v>
      </c>
      <c r="D189" s="23" t="s">
        <v>284</v>
      </c>
      <c r="E189" s="24">
        <v>76</v>
      </c>
      <c r="F189" s="25">
        <f t="shared" si="18"/>
        <v>0.95</v>
      </c>
      <c r="G189" s="24">
        <v>51</v>
      </c>
      <c r="H189" s="25">
        <f t="shared" si="19"/>
        <v>0.85</v>
      </c>
      <c r="I189" s="24">
        <v>34.5</v>
      </c>
      <c r="J189" s="25">
        <f t="shared" si="20"/>
        <v>0.86250000000000004</v>
      </c>
      <c r="K189" s="24">
        <v>41.5</v>
      </c>
      <c r="L189" s="25">
        <f t="shared" si="21"/>
        <v>0.69166666666666665</v>
      </c>
      <c r="M189" s="24">
        <v>34.5</v>
      </c>
      <c r="N189" s="24">
        <f t="shared" si="22"/>
        <v>0.86250000000000004</v>
      </c>
      <c r="O189" s="24">
        <v>237.5</v>
      </c>
      <c r="P189" s="25">
        <f t="shared" si="23"/>
        <v>0.8482142857142857</v>
      </c>
      <c r="Q189" s="24">
        <v>15</v>
      </c>
      <c r="R189" s="25">
        <f t="shared" si="24"/>
        <v>0.75</v>
      </c>
      <c r="S189" s="24">
        <v>14</v>
      </c>
      <c r="T189" s="25">
        <f t="shared" si="25"/>
        <v>0.7</v>
      </c>
      <c r="U189" s="24">
        <v>33</v>
      </c>
      <c r="V189" s="25">
        <f t="shared" si="26"/>
        <v>0.82499999999999996</v>
      </c>
    </row>
    <row r="190" spans="1:22" ht="20.100000000000001" customHeight="1" thickBot="1" x14ac:dyDescent="0.3">
      <c r="A190" s="21">
        <f>_xlfn.AGGREGATE(3,5,$B$11:B190)</f>
        <v>180</v>
      </c>
      <c r="B190" s="22" t="s">
        <v>215</v>
      </c>
      <c r="C190" s="26">
        <v>5</v>
      </c>
      <c r="D190" s="23" t="s">
        <v>284</v>
      </c>
      <c r="E190" s="24">
        <v>17.5</v>
      </c>
      <c r="F190" s="25">
        <f t="shared" si="18"/>
        <v>0.21875</v>
      </c>
      <c r="G190" s="24">
        <v>21</v>
      </c>
      <c r="H190" s="25">
        <f t="shared" si="19"/>
        <v>0.35</v>
      </c>
      <c r="I190" s="24">
        <v>27.5</v>
      </c>
      <c r="J190" s="25">
        <f t="shared" si="20"/>
        <v>0.6875</v>
      </c>
      <c r="K190" s="24">
        <v>23.5</v>
      </c>
      <c r="L190" s="25">
        <f t="shared" si="21"/>
        <v>0.39166666666666666</v>
      </c>
      <c r="M190" s="24">
        <v>15.5</v>
      </c>
      <c r="N190" s="24">
        <f t="shared" si="22"/>
        <v>0.38750000000000001</v>
      </c>
      <c r="O190" s="24">
        <v>105</v>
      </c>
      <c r="P190" s="25">
        <f t="shared" si="23"/>
        <v>0.375</v>
      </c>
      <c r="Q190" s="24">
        <v>15</v>
      </c>
      <c r="R190" s="25">
        <f t="shared" si="24"/>
        <v>0.75</v>
      </c>
      <c r="S190" s="24">
        <v>11.5</v>
      </c>
      <c r="T190" s="25">
        <f t="shared" si="25"/>
        <v>0.57499999999999996</v>
      </c>
      <c r="U190" s="24">
        <v>26</v>
      </c>
      <c r="V190" s="25">
        <f t="shared" si="26"/>
        <v>0.65</v>
      </c>
    </row>
    <row r="191" spans="1:22" ht="20.100000000000001" customHeight="1" thickBot="1" x14ac:dyDescent="0.3">
      <c r="A191" s="21">
        <f>_xlfn.AGGREGATE(3,5,$B$11:B191)</f>
        <v>181</v>
      </c>
      <c r="B191" s="22" t="s">
        <v>216</v>
      </c>
      <c r="C191" s="23">
        <v>5</v>
      </c>
      <c r="D191" s="23" t="s">
        <v>284</v>
      </c>
      <c r="E191" s="24">
        <v>37.5</v>
      </c>
      <c r="F191" s="25">
        <f t="shared" si="18"/>
        <v>0.46875</v>
      </c>
      <c r="G191" s="24">
        <v>35</v>
      </c>
      <c r="H191" s="25">
        <f t="shared" si="19"/>
        <v>0.58333333333333337</v>
      </c>
      <c r="I191" s="24">
        <v>31.5</v>
      </c>
      <c r="J191" s="25">
        <f t="shared" si="20"/>
        <v>0.78749999999999998</v>
      </c>
      <c r="K191" s="24">
        <v>21.5</v>
      </c>
      <c r="L191" s="25">
        <f t="shared" si="21"/>
        <v>0.35833333333333334</v>
      </c>
      <c r="M191" s="24">
        <v>17.5</v>
      </c>
      <c r="N191" s="24">
        <f t="shared" si="22"/>
        <v>0.4375</v>
      </c>
      <c r="O191" s="24">
        <v>143</v>
      </c>
      <c r="P191" s="25">
        <f t="shared" si="23"/>
        <v>0.51071428571428568</v>
      </c>
      <c r="Q191" s="24">
        <v>14</v>
      </c>
      <c r="R191" s="25">
        <f t="shared" si="24"/>
        <v>0.7</v>
      </c>
      <c r="S191" s="24">
        <v>9</v>
      </c>
      <c r="T191" s="25">
        <f t="shared" si="25"/>
        <v>0.45</v>
      </c>
      <c r="U191" s="24">
        <v>29</v>
      </c>
      <c r="V191" s="25">
        <f t="shared" si="26"/>
        <v>0.72499999999999998</v>
      </c>
    </row>
    <row r="192" spans="1:22" ht="20.100000000000001" customHeight="1" thickBot="1" x14ac:dyDescent="0.3">
      <c r="A192" s="21">
        <f>_xlfn.AGGREGATE(3,5,$B$11:B192)</f>
        <v>182</v>
      </c>
      <c r="B192" s="22" t="s">
        <v>217</v>
      </c>
      <c r="C192" s="26">
        <v>5</v>
      </c>
      <c r="D192" s="23" t="s">
        <v>284</v>
      </c>
      <c r="E192" s="24">
        <v>67</v>
      </c>
      <c r="F192" s="25">
        <f t="shared" si="18"/>
        <v>0.83750000000000002</v>
      </c>
      <c r="G192" s="24">
        <v>46</v>
      </c>
      <c r="H192" s="25">
        <f t="shared" si="19"/>
        <v>0.76666666666666672</v>
      </c>
      <c r="I192" s="24">
        <v>34.5</v>
      </c>
      <c r="J192" s="25">
        <f t="shared" si="20"/>
        <v>0.86250000000000004</v>
      </c>
      <c r="K192" s="24">
        <v>37.5</v>
      </c>
      <c r="L192" s="25">
        <f t="shared" si="21"/>
        <v>0.625</v>
      </c>
      <c r="M192" s="24">
        <v>37</v>
      </c>
      <c r="N192" s="24">
        <f t="shared" si="22"/>
        <v>0.92500000000000004</v>
      </c>
      <c r="O192" s="24">
        <v>222</v>
      </c>
      <c r="P192" s="25">
        <f t="shared" si="23"/>
        <v>0.79285714285714282</v>
      </c>
      <c r="Q192" s="24">
        <v>15</v>
      </c>
      <c r="R192" s="25">
        <f t="shared" si="24"/>
        <v>0.75</v>
      </c>
      <c r="S192" s="24">
        <v>13.5</v>
      </c>
      <c r="T192" s="25">
        <f t="shared" si="25"/>
        <v>0.67500000000000004</v>
      </c>
      <c r="U192" s="24">
        <v>35</v>
      </c>
      <c r="V192" s="25">
        <f t="shared" si="26"/>
        <v>0.875</v>
      </c>
    </row>
    <row r="193" spans="1:22" ht="20.100000000000001" customHeight="1" thickBot="1" x14ac:dyDescent="0.3">
      <c r="A193" s="21">
        <f>_xlfn.AGGREGATE(3,5,$B$11:B193)</f>
        <v>183</v>
      </c>
      <c r="B193" s="22" t="s">
        <v>218</v>
      </c>
      <c r="C193" s="23">
        <v>5</v>
      </c>
      <c r="D193" s="23" t="s">
        <v>284</v>
      </c>
      <c r="E193" s="24">
        <v>13</v>
      </c>
      <c r="F193" s="25">
        <f t="shared" si="18"/>
        <v>0.16250000000000001</v>
      </c>
      <c r="G193" s="24">
        <v>8</v>
      </c>
      <c r="H193" s="25">
        <f t="shared" si="19"/>
        <v>0.13333333333333333</v>
      </c>
      <c r="I193" s="24">
        <v>20</v>
      </c>
      <c r="J193" s="25">
        <f t="shared" si="20"/>
        <v>0.5</v>
      </c>
      <c r="K193" s="24">
        <v>6</v>
      </c>
      <c r="L193" s="25">
        <f t="shared" si="21"/>
        <v>0.1</v>
      </c>
      <c r="M193" s="24">
        <v>9</v>
      </c>
      <c r="N193" s="24">
        <f t="shared" si="22"/>
        <v>0.22500000000000001</v>
      </c>
      <c r="O193" s="24">
        <v>56</v>
      </c>
      <c r="P193" s="25">
        <f t="shared" si="23"/>
        <v>0.2</v>
      </c>
      <c r="Q193" s="24">
        <v>15</v>
      </c>
      <c r="R193" s="25">
        <f t="shared" si="24"/>
        <v>0.75</v>
      </c>
      <c r="S193" s="24">
        <v>7.5</v>
      </c>
      <c r="T193" s="25">
        <f t="shared" si="25"/>
        <v>0.375</v>
      </c>
      <c r="U193" s="24">
        <v>21</v>
      </c>
      <c r="V193" s="25">
        <f t="shared" si="26"/>
        <v>0.52500000000000002</v>
      </c>
    </row>
    <row r="194" spans="1:22" ht="20.100000000000001" customHeight="1" thickBot="1" x14ac:dyDescent="0.3">
      <c r="A194" s="21">
        <f>_xlfn.AGGREGATE(3,5,$B$11:B194)</f>
        <v>184</v>
      </c>
      <c r="B194" s="22" t="s">
        <v>219</v>
      </c>
      <c r="C194" s="26">
        <v>5</v>
      </c>
      <c r="D194" s="23" t="s">
        <v>284</v>
      </c>
      <c r="E194" s="24">
        <v>13.5</v>
      </c>
      <c r="F194" s="25">
        <f t="shared" si="18"/>
        <v>0.16875000000000001</v>
      </c>
      <c r="G194" s="24">
        <v>14</v>
      </c>
      <c r="H194" s="25">
        <f t="shared" si="19"/>
        <v>0.23333333333333334</v>
      </c>
      <c r="I194" s="24">
        <v>16</v>
      </c>
      <c r="J194" s="25">
        <f t="shared" si="20"/>
        <v>0.4</v>
      </c>
      <c r="K194" s="24">
        <v>14.5</v>
      </c>
      <c r="L194" s="25">
        <f t="shared" si="21"/>
        <v>0.24166666666666667</v>
      </c>
      <c r="M194" s="24">
        <v>8.5</v>
      </c>
      <c r="N194" s="24">
        <f t="shared" si="22"/>
        <v>0.21249999999999999</v>
      </c>
      <c r="O194" s="24">
        <v>66.5</v>
      </c>
      <c r="P194" s="25">
        <f t="shared" si="23"/>
        <v>0.23749999999999999</v>
      </c>
      <c r="Q194" s="24">
        <v>15</v>
      </c>
      <c r="R194" s="25">
        <f t="shared" si="24"/>
        <v>0.75</v>
      </c>
      <c r="S194" s="24">
        <v>11</v>
      </c>
      <c r="T194" s="25">
        <f t="shared" si="25"/>
        <v>0.55000000000000004</v>
      </c>
      <c r="U194" s="24">
        <v>18</v>
      </c>
      <c r="V194" s="25">
        <f t="shared" si="26"/>
        <v>0.45</v>
      </c>
    </row>
    <row r="195" spans="1:22" ht="20.100000000000001" customHeight="1" thickBot="1" x14ac:dyDescent="0.3">
      <c r="A195" s="21">
        <f>_xlfn.AGGREGATE(3,5,$B$11:B195)</f>
        <v>185</v>
      </c>
      <c r="B195" s="22" t="s">
        <v>220</v>
      </c>
      <c r="C195" s="23">
        <v>5</v>
      </c>
      <c r="D195" s="23" t="s">
        <v>284</v>
      </c>
      <c r="E195" s="24">
        <v>11.5</v>
      </c>
      <c r="F195" s="25">
        <f t="shared" si="18"/>
        <v>0.14374999999999999</v>
      </c>
      <c r="G195" s="24">
        <v>11</v>
      </c>
      <c r="H195" s="25">
        <f t="shared" si="19"/>
        <v>0.18333333333333332</v>
      </c>
      <c r="I195" s="24">
        <v>20.5</v>
      </c>
      <c r="J195" s="25">
        <f t="shared" si="20"/>
        <v>0.51249999999999996</v>
      </c>
      <c r="K195" s="24">
        <v>13</v>
      </c>
      <c r="L195" s="25">
        <f t="shared" si="21"/>
        <v>0.21666666666666667</v>
      </c>
      <c r="M195" s="24">
        <v>13.5</v>
      </c>
      <c r="N195" s="24">
        <f t="shared" si="22"/>
        <v>0.33750000000000002</v>
      </c>
      <c r="O195" s="24">
        <v>69.5</v>
      </c>
      <c r="P195" s="25">
        <f t="shared" si="23"/>
        <v>0.24821428571428572</v>
      </c>
      <c r="Q195" s="24">
        <v>13</v>
      </c>
      <c r="R195" s="25">
        <f t="shared" si="24"/>
        <v>0.65</v>
      </c>
      <c r="S195" s="24">
        <v>11</v>
      </c>
      <c r="T195" s="25">
        <f t="shared" si="25"/>
        <v>0.55000000000000004</v>
      </c>
      <c r="U195" s="24">
        <v>20.5</v>
      </c>
      <c r="V195" s="25">
        <f t="shared" si="26"/>
        <v>0.51249999999999996</v>
      </c>
    </row>
    <row r="196" spans="1:22" ht="20.100000000000001" customHeight="1" thickBot="1" x14ac:dyDescent="0.3">
      <c r="A196" s="21">
        <f>_xlfn.AGGREGATE(3,5,$B$11:B196)</f>
        <v>186</v>
      </c>
      <c r="B196" s="22" t="s">
        <v>221</v>
      </c>
      <c r="C196" s="26">
        <v>5</v>
      </c>
      <c r="D196" s="23" t="s">
        <v>284</v>
      </c>
      <c r="E196" s="24">
        <v>3</v>
      </c>
      <c r="F196" s="25">
        <f t="shared" si="18"/>
        <v>3.7499999999999999E-2</v>
      </c>
      <c r="G196" s="24">
        <v>13</v>
      </c>
      <c r="H196" s="25">
        <f t="shared" si="19"/>
        <v>0.21666666666666667</v>
      </c>
      <c r="I196" s="24">
        <v>22</v>
      </c>
      <c r="J196" s="25">
        <f t="shared" si="20"/>
        <v>0.55000000000000004</v>
      </c>
      <c r="K196" s="24">
        <v>12.5</v>
      </c>
      <c r="L196" s="25">
        <f t="shared" si="21"/>
        <v>0.20833333333333334</v>
      </c>
      <c r="M196" s="24">
        <v>15.5</v>
      </c>
      <c r="N196" s="24">
        <f t="shared" si="22"/>
        <v>0.38750000000000001</v>
      </c>
      <c r="O196" s="24">
        <v>66</v>
      </c>
      <c r="P196" s="25">
        <f t="shared" si="23"/>
        <v>0.23571428571428571</v>
      </c>
      <c r="Q196" s="24">
        <v>14</v>
      </c>
      <c r="R196" s="25">
        <f t="shared" si="24"/>
        <v>0.7</v>
      </c>
      <c r="S196" s="24">
        <v>10.5</v>
      </c>
      <c r="T196" s="25">
        <f t="shared" si="25"/>
        <v>0.52500000000000002</v>
      </c>
      <c r="U196" s="24">
        <v>22</v>
      </c>
      <c r="V196" s="25">
        <f t="shared" si="26"/>
        <v>0.55000000000000004</v>
      </c>
    </row>
    <row r="197" spans="1:22" ht="20.100000000000001" customHeight="1" thickBot="1" x14ac:dyDescent="0.3">
      <c r="A197" s="21">
        <f>_xlfn.AGGREGATE(3,5,$B$11:B197)</f>
        <v>187</v>
      </c>
      <c r="B197" s="22" t="s">
        <v>222</v>
      </c>
      <c r="C197" s="23">
        <v>5</v>
      </c>
      <c r="D197" s="23" t="s">
        <v>284</v>
      </c>
      <c r="E197" s="24">
        <v>49.5</v>
      </c>
      <c r="F197" s="25">
        <f t="shared" si="18"/>
        <v>0.61875000000000002</v>
      </c>
      <c r="G197" s="24">
        <v>37</v>
      </c>
      <c r="H197" s="25">
        <f t="shared" si="19"/>
        <v>0.6166666666666667</v>
      </c>
      <c r="I197" s="24">
        <v>31</v>
      </c>
      <c r="J197" s="25">
        <f t="shared" si="20"/>
        <v>0.77500000000000002</v>
      </c>
      <c r="K197" s="24">
        <v>30.5</v>
      </c>
      <c r="L197" s="25">
        <f t="shared" si="21"/>
        <v>0.5083333333333333</v>
      </c>
      <c r="M197" s="24">
        <v>22.5</v>
      </c>
      <c r="N197" s="24">
        <f t="shared" si="22"/>
        <v>0.5625</v>
      </c>
      <c r="O197" s="24">
        <v>170.5</v>
      </c>
      <c r="P197" s="25">
        <f t="shared" si="23"/>
        <v>0.60892857142857137</v>
      </c>
      <c r="Q197" s="24">
        <v>15</v>
      </c>
      <c r="R197" s="25">
        <f t="shared" si="24"/>
        <v>0.75</v>
      </c>
      <c r="S197" s="24">
        <v>10</v>
      </c>
      <c r="T197" s="25">
        <f t="shared" si="25"/>
        <v>0.5</v>
      </c>
      <c r="U197" s="24">
        <v>26.5</v>
      </c>
      <c r="V197" s="25">
        <f t="shared" si="26"/>
        <v>0.66249999999999998</v>
      </c>
    </row>
    <row r="198" spans="1:22" ht="20.100000000000001" customHeight="1" thickBot="1" x14ac:dyDescent="0.3">
      <c r="A198" s="21">
        <f>_xlfn.AGGREGATE(3,5,$B$11:B198)</f>
        <v>188</v>
      </c>
      <c r="B198" s="22" t="s">
        <v>223</v>
      </c>
      <c r="C198" s="26">
        <v>5</v>
      </c>
      <c r="D198" s="23" t="s">
        <v>284</v>
      </c>
      <c r="E198" s="24">
        <v>4.5</v>
      </c>
      <c r="F198" s="25">
        <f t="shared" si="18"/>
        <v>5.6250000000000001E-2</v>
      </c>
      <c r="G198" s="24">
        <v>11.5</v>
      </c>
      <c r="H198" s="25">
        <f t="shared" si="19"/>
        <v>0.19166666666666668</v>
      </c>
      <c r="I198" s="24">
        <v>17</v>
      </c>
      <c r="J198" s="25">
        <f t="shared" si="20"/>
        <v>0.42499999999999999</v>
      </c>
      <c r="K198" s="24">
        <v>8</v>
      </c>
      <c r="L198" s="25">
        <f t="shared" si="21"/>
        <v>0.13333333333333333</v>
      </c>
      <c r="M198" s="24">
        <v>8</v>
      </c>
      <c r="N198" s="24">
        <f t="shared" si="22"/>
        <v>0.2</v>
      </c>
      <c r="O198" s="24">
        <v>49</v>
      </c>
      <c r="P198" s="25">
        <f t="shared" si="23"/>
        <v>0.17499999999999999</v>
      </c>
      <c r="Q198" s="24">
        <v>15</v>
      </c>
      <c r="R198" s="25">
        <f t="shared" si="24"/>
        <v>0.75</v>
      </c>
      <c r="S198" s="24">
        <v>10.5</v>
      </c>
      <c r="T198" s="25">
        <f t="shared" si="25"/>
        <v>0.52500000000000002</v>
      </c>
      <c r="U198" s="24">
        <v>20.5</v>
      </c>
      <c r="V198" s="25">
        <f t="shared" si="26"/>
        <v>0.51249999999999996</v>
      </c>
    </row>
    <row r="199" spans="1:22" ht="20.100000000000001" customHeight="1" thickBot="1" x14ac:dyDescent="0.3">
      <c r="A199" s="21">
        <f>_xlfn.AGGREGATE(3,5,$B$11:B199)</f>
        <v>189</v>
      </c>
      <c r="B199" s="22" t="s">
        <v>224</v>
      </c>
      <c r="C199" s="23">
        <v>5</v>
      </c>
      <c r="D199" s="23" t="s">
        <v>284</v>
      </c>
      <c r="E199" s="24">
        <v>11.5</v>
      </c>
      <c r="F199" s="25">
        <f t="shared" si="18"/>
        <v>0.14374999999999999</v>
      </c>
      <c r="G199" s="24">
        <v>23.5</v>
      </c>
      <c r="H199" s="25">
        <f t="shared" si="19"/>
        <v>0.39166666666666666</v>
      </c>
      <c r="I199" s="24">
        <v>25</v>
      </c>
      <c r="J199" s="25">
        <f t="shared" si="20"/>
        <v>0.625</v>
      </c>
      <c r="K199" s="24">
        <v>10</v>
      </c>
      <c r="L199" s="25">
        <f t="shared" si="21"/>
        <v>0.16666666666666666</v>
      </c>
      <c r="M199" s="24">
        <v>14.5</v>
      </c>
      <c r="N199" s="24">
        <f t="shared" si="22"/>
        <v>0.36249999999999999</v>
      </c>
      <c r="O199" s="24">
        <v>84.5</v>
      </c>
      <c r="P199" s="25">
        <f t="shared" si="23"/>
        <v>0.30178571428571427</v>
      </c>
      <c r="Q199" s="24">
        <v>15</v>
      </c>
      <c r="R199" s="25">
        <f t="shared" si="24"/>
        <v>0.75</v>
      </c>
      <c r="S199" s="24">
        <v>10</v>
      </c>
      <c r="T199" s="25">
        <f t="shared" si="25"/>
        <v>0.5</v>
      </c>
      <c r="U199" s="24">
        <v>15.5</v>
      </c>
      <c r="V199" s="25">
        <f t="shared" si="26"/>
        <v>0.38750000000000001</v>
      </c>
    </row>
    <row r="200" spans="1:22" ht="20.100000000000001" customHeight="1" thickBot="1" x14ac:dyDescent="0.3">
      <c r="A200" s="21">
        <f>_xlfn.AGGREGATE(3,5,$B$11:B200)</f>
        <v>190</v>
      </c>
      <c r="B200" s="22" t="s">
        <v>225</v>
      </c>
      <c r="C200" s="26">
        <v>5</v>
      </c>
      <c r="D200" s="23" t="s">
        <v>284</v>
      </c>
      <c r="E200" s="24">
        <v>18.5</v>
      </c>
      <c r="F200" s="25">
        <f t="shared" si="18"/>
        <v>0.23125000000000001</v>
      </c>
      <c r="G200" s="24">
        <v>23.5</v>
      </c>
      <c r="H200" s="25">
        <f t="shared" si="19"/>
        <v>0.39166666666666666</v>
      </c>
      <c r="I200" s="24">
        <v>20.5</v>
      </c>
      <c r="J200" s="25">
        <f t="shared" si="20"/>
        <v>0.51249999999999996</v>
      </c>
      <c r="K200" s="24">
        <v>27</v>
      </c>
      <c r="L200" s="25">
        <f t="shared" si="21"/>
        <v>0.45</v>
      </c>
      <c r="M200" s="24">
        <v>5.5</v>
      </c>
      <c r="N200" s="24">
        <f t="shared" si="22"/>
        <v>0.13750000000000001</v>
      </c>
      <c r="O200" s="24">
        <v>95</v>
      </c>
      <c r="P200" s="25">
        <f t="shared" si="23"/>
        <v>0.3392857142857143</v>
      </c>
      <c r="Q200" s="24">
        <v>13</v>
      </c>
      <c r="R200" s="25">
        <f t="shared" si="24"/>
        <v>0.65</v>
      </c>
      <c r="S200" s="24">
        <v>7.5</v>
      </c>
      <c r="T200" s="25">
        <f t="shared" si="25"/>
        <v>0.375</v>
      </c>
      <c r="U200" s="24">
        <v>15.5</v>
      </c>
      <c r="V200" s="25">
        <f t="shared" si="26"/>
        <v>0.38750000000000001</v>
      </c>
    </row>
    <row r="201" spans="1:22" ht="20.100000000000001" customHeight="1" thickBot="1" x14ac:dyDescent="0.3">
      <c r="A201" s="21">
        <f>_xlfn.AGGREGATE(3,5,$B$11:B201)</f>
        <v>191</v>
      </c>
      <c r="B201" s="22" t="s">
        <v>226</v>
      </c>
      <c r="C201" s="23">
        <v>5</v>
      </c>
      <c r="D201" s="23" t="s">
        <v>284</v>
      </c>
      <c r="E201" s="24">
        <v>55</v>
      </c>
      <c r="F201" s="25">
        <f t="shared" si="18"/>
        <v>0.6875</v>
      </c>
      <c r="G201" s="24">
        <v>42</v>
      </c>
      <c r="H201" s="25">
        <f t="shared" si="19"/>
        <v>0.7</v>
      </c>
      <c r="I201" s="24">
        <v>30</v>
      </c>
      <c r="J201" s="25">
        <f t="shared" si="20"/>
        <v>0.75</v>
      </c>
      <c r="K201" s="24">
        <v>39</v>
      </c>
      <c r="L201" s="25">
        <f t="shared" si="21"/>
        <v>0.65</v>
      </c>
      <c r="M201" s="24">
        <v>26.5</v>
      </c>
      <c r="N201" s="24">
        <f t="shared" si="22"/>
        <v>0.66249999999999998</v>
      </c>
      <c r="O201" s="24">
        <v>192.5</v>
      </c>
      <c r="P201" s="25">
        <f t="shared" si="23"/>
        <v>0.6875</v>
      </c>
      <c r="Q201" s="24">
        <v>15</v>
      </c>
      <c r="R201" s="25">
        <f t="shared" si="24"/>
        <v>0.75</v>
      </c>
      <c r="S201" s="24">
        <v>10.5</v>
      </c>
      <c r="T201" s="25">
        <f t="shared" si="25"/>
        <v>0.52500000000000002</v>
      </c>
      <c r="U201" s="24">
        <v>33</v>
      </c>
      <c r="V201" s="25">
        <f t="shared" si="26"/>
        <v>0.82499999999999996</v>
      </c>
    </row>
    <row r="202" spans="1:22" ht="20.100000000000001" customHeight="1" thickBot="1" x14ac:dyDescent="0.3">
      <c r="A202" s="21">
        <f>_xlfn.AGGREGATE(3,5,$B$11:B202)</f>
        <v>192</v>
      </c>
      <c r="B202" s="22" t="s">
        <v>227</v>
      </c>
      <c r="C202" s="26">
        <v>5</v>
      </c>
      <c r="D202" s="23" t="s">
        <v>284</v>
      </c>
      <c r="E202" s="24">
        <v>12.5</v>
      </c>
      <c r="F202" s="25">
        <f t="shared" si="18"/>
        <v>0.15625</v>
      </c>
      <c r="G202" s="24">
        <v>16</v>
      </c>
      <c r="H202" s="25">
        <f t="shared" si="19"/>
        <v>0.26666666666666666</v>
      </c>
      <c r="I202" s="24">
        <v>12</v>
      </c>
      <c r="J202" s="25">
        <f t="shared" si="20"/>
        <v>0.3</v>
      </c>
      <c r="K202" s="24">
        <v>20.5</v>
      </c>
      <c r="L202" s="25">
        <f t="shared" si="21"/>
        <v>0.34166666666666667</v>
      </c>
      <c r="M202" s="24">
        <v>13</v>
      </c>
      <c r="N202" s="24">
        <f t="shared" si="22"/>
        <v>0.32500000000000001</v>
      </c>
      <c r="O202" s="24">
        <v>74</v>
      </c>
      <c r="P202" s="25">
        <f t="shared" si="23"/>
        <v>0.26428571428571429</v>
      </c>
      <c r="Q202" s="24">
        <v>15</v>
      </c>
      <c r="R202" s="25">
        <f t="shared" si="24"/>
        <v>0.75</v>
      </c>
      <c r="S202" s="24">
        <v>5.5</v>
      </c>
      <c r="T202" s="25">
        <f t="shared" si="25"/>
        <v>0.27500000000000002</v>
      </c>
      <c r="U202" s="24">
        <v>18.5</v>
      </c>
      <c r="V202" s="25">
        <f t="shared" si="26"/>
        <v>0.46250000000000002</v>
      </c>
    </row>
    <row r="203" spans="1:22" ht="20.100000000000001" customHeight="1" thickBot="1" x14ac:dyDescent="0.3">
      <c r="A203" s="21">
        <f>_xlfn.AGGREGATE(3,5,$B$11:B203)</f>
        <v>193</v>
      </c>
      <c r="B203" s="22" t="s">
        <v>228</v>
      </c>
      <c r="C203" s="23">
        <v>5</v>
      </c>
      <c r="D203" s="23" t="s">
        <v>284</v>
      </c>
      <c r="E203" s="24">
        <v>69</v>
      </c>
      <c r="F203" s="25">
        <f t="shared" si="18"/>
        <v>0.86250000000000004</v>
      </c>
      <c r="G203" s="24">
        <v>53</v>
      </c>
      <c r="H203" s="25">
        <f t="shared" si="19"/>
        <v>0.8833333333333333</v>
      </c>
      <c r="I203" s="24">
        <v>38</v>
      </c>
      <c r="J203" s="25">
        <f t="shared" si="20"/>
        <v>0.95</v>
      </c>
      <c r="K203" s="24">
        <v>55.5</v>
      </c>
      <c r="L203" s="25">
        <f t="shared" si="21"/>
        <v>0.92500000000000004</v>
      </c>
      <c r="M203" s="24">
        <v>32</v>
      </c>
      <c r="N203" s="24">
        <f t="shared" si="22"/>
        <v>0.8</v>
      </c>
      <c r="O203" s="24">
        <v>247.5</v>
      </c>
      <c r="P203" s="25">
        <f t="shared" si="23"/>
        <v>0.8839285714285714</v>
      </c>
      <c r="Q203" s="24">
        <v>16</v>
      </c>
      <c r="R203" s="25">
        <f t="shared" si="24"/>
        <v>0.8</v>
      </c>
      <c r="S203" s="24">
        <v>16.5</v>
      </c>
      <c r="T203" s="25">
        <f t="shared" si="25"/>
        <v>0.82499999999999996</v>
      </c>
      <c r="U203" s="24">
        <v>38</v>
      </c>
      <c r="V203" s="25">
        <f t="shared" si="26"/>
        <v>0.95</v>
      </c>
    </row>
    <row r="204" spans="1:22" ht="20.100000000000001" customHeight="1" thickBot="1" x14ac:dyDescent="0.3">
      <c r="A204" s="21">
        <f>_xlfn.AGGREGATE(3,5,$B$11:B204)</f>
        <v>194</v>
      </c>
      <c r="B204" s="22" t="s">
        <v>229</v>
      </c>
      <c r="C204" s="26">
        <v>5</v>
      </c>
      <c r="D204" s="23" t="s">
        <v>284</v>
      </c>
      <c r="E204" s="24">
        <v>58</v>
      </c>
      <c r="F204" s="25">
        <f t="shared" ref="F204:F225" si="27">E204/80</f>
        <v>0.72499999999999998</v>
      </c>
      <c r="G204" s="24">
        <v>38.5</v>
      </c>
      <c r="H204" s="25">
        <f t="shared" ref="H204:H225" si="28">G204/60</f>
        <v>0.64166666666666672</v>
      </c>
      <c r="I204" s="24">
        <v>30.5</v>
      </c>
      <c r="J204" s="25">
        <f t="shared" ref="J204:J225" si="29">I204/40</f>
        <v>0.76249999999999996</v>
      </c>
      <c r="K204" s="24">
        <v>23.5</v>
      </c>
      <c r="L204" s="25">
        <f t="shared" ref="L204:L225" si="30">K204/60</f>
        <v>0.39166666666666666</v>
      </c>
      <c r="M204" s="24">
        <v>25</v>
      </c>
      <c r="N204" s="24">
        <f t="shared" ref="N204:N225" si="31">M204/40</f>
        <v>0.625</v>
      </c>
      <c r="O204" s="24">
        <v>175.5</v>
      </c>
      <c r="P204" s="25">
        <f t="shared" ref="P204:P225" si="32">O204/280</f>
        <v>0.62678571428571428</v>
      </c>
      <c r="Q204" s="24">
        <v>15</v>
      </c>
      <c r="R204" s="25">
        <f t="shared" ref="R204:R225" si="33">Q204/20</f>
        <v>0.75</v>
      </c>
      <c r="S204" s="24">
        <v>10.5</v>
      </c>
      <c r="T204" s="25">
        <f t="shared" ref="T204:T225" si="34">S204/20</f>
        <v>0.52500000000000002</v>
      </c>
      <c r="U204" s="24">
        <v>37</v>
      </c>
      <c r="V204" s="25">
        <f t="shared" ref="V204:V225" si="35">U204/40</f>
        <v>0.92500000000000004</v>
      </c>
    </row>
    <row r="205" spans="1:22" ht="20.100000000000001" customHeight="1" thickBot="1" x14ac:dyDescent="0.3">
      <c r="A205" s="21">
        <f>_xlfn.AGGREGATE(3,5,$B$11:B205)</f>
        <v>195</v>
      </c>
      <c r="B205" s="22" t="s">
        <v>230</v>
      </c>
      <c r="C205" s="23">
        <v>5</v>
      </c>
      <c r="D205" s="23" t="s">
        <v>284</v>
      </c>
      <c r="E205" s="24">
        <v>2.5</v>
      </c>
      <c r="F205" s="25">
        <f t="shared" si="27"/>
        <v>3.125E-2</v>
      </c>
      <c r="G205" s="24">
        <v>9</v>
      </c>
      <c r="H205" s="25">
        <f t="shared" si="28"/>
        <v>0.15</v>
      </c>
      <c r="I205" s="24">
        <v>15.5</v>
      </c>
      <c r="J205" s="25">
        <f t="shared" si="29"/>
        <v>0.38750000000000001</v>
      </c>
      <c r="K205" s="24">
        <v>9.5</v>
      </c>
      <c r="L205" s="25">
        <f t="shared" si="30"/>
        <v>0.15833333333333333</v>
      </c>
      <c r="M205" s="24">
        <v>6.5</v>
      </c>
      <c r="N205" s="24">
        <f t="shared" si="31"/>
        <v>0.16250000000000001</v>
      </c>
      <c r="O205" s="24">
        <v>43</v>
      </c>
      <c r="P205" s="25">
        <f t="shared" si="32"/>
        <v>0.15357142857142858</v>
      </c>
      <c r="Q205" s="24">
        <v>14</v>
      </c>
      <c r="R205" s="25">
        <f t="shared" si="33"/>
        <v>0.7</v>
      </c>
      <c r="S205" s="24">
        <v>10</v>
      </c>
      <c r="T205" s="25">
        <f t="shared" si="34"/>
        <v>0.5</v>
      </c>
      <c r="U205" s="24">
        <v>9</v>
      </c>
      <c r="V205" s="25">
        <f t="shared" si="35"/>
        <v>0.22500000000000001</v>
      </c>
    </row>
    <row r="206" spans="1:22" ht="20.100000000000001" customHeight="1" thickBot="1" x14ac:dyDescent="0.3">
      <c r="A206" s="21">
        <f>_xlfn.AGGREGATE(3,5,$B$11:B206)</f>
        <v>196</v>
      </c>
      <c r="B206" s="22" t="s">
        <v>231</v>
      </c>
      <c r="C206" s="26">
        <v>5</v>
      </c>
      <c r="D206" s="23" t="s">
        <v>284</v>
      </c>
      <c r="E206" s="24">
        <v>40</v>
      </c>
      <c r="F206" s="25">
        <f t="shared" si="27"/>
        <v>0.5</v>
      </c>
      <c r="G206" s="24">
        <v>33.5</v>
      </c>
      <c r="H206" s="25">
        <f t="shared" si="28"/>
        <v>0.55833333333333335</v>
      </c>
      <c r="I206" s="24">
        <v>20</v>
      </c>
      <c r="J206" s="25">
        <f t="shared" si="29"/>
        <v>0.5</v>
      </c>
      <c r="K206" s="24">
        <v>20.5</v>
      </c>
      <c r="L206" s="25">
        <f t="shared" si="30"/>
        <v>0.34166666666666667</v>
      </c>
      <c r="M206" s="24">
        <v>18.5</v>
      </c>
      <c r="N206" s="24">
        <f t="shared" si="31"/>
        <v>0.46250000000000002</v>
      </c>
      <c r="O206" s="24">
        <v>132.5</v>
      </c>
      <c r="P206" s="25">
        <f t="shared" si="32"/>
        <v>0.4732142857142857</v>
      </c>
      <c r="Q206" s="24">
        <v>15</v>
      </c>
      <c r="R206" s="25">
        <f t="shared" si="33"/>
        <v>0.75</v>
      </c>
      <c r="S206" s="24">
        <v>10</v>
      </c>
      <c r="T206" s="25">
        <f t="shared" si="34"/>
        <v>0.5</v>
      </c>
      <c r="U206" s="24">
        <v>28.5</v>
      </c>
      <c r="V206" s="25">
        <f t="shared" si="35"/>
        <v>0.71250000000000002</v>
      </c>
    </row>
    <row r="207" spans="1:22" ht="20.100000000000001" customHeight="1" thickBot="1" x14ac:dyDescent="0.3">
      <c r="A207" s="21">
        <f>_xlfn.AGGREGATE(3,5,$B$11:B207)</f>
        <v>197</v>
      </c>
      <c r="B207" s="22" t="s">
        <v>232</v>
      </c>
      <c r="C207" s="23">
        <v>5</v>
      </c>
      <c r="D207" s="23" t="s">
        <v>284</v>
      </c>
      <c r="E207" s="24">
        <v>40</v>
      </c>
      <c r="F207" s="25">
        <f t="shared" si="27"/>
        <v>0.5</v>
      </c>
      <c r="G207" s="24">
        <v>24.5</v>
      </c>
      <c r="H207" s="25">
        <f t="shared" si="28"/>
        <v>0.40833333333333333</v>
      </c>
      <c r="I207" s="24">
        <v>20</v>
      </c>
      <c r="J207" s="25">
        <f t="shared" si="29"/>
        <v>0.5</v>
      </c>
      <c r="K207" s="24">
        <v>15.5</v>
      </c>
      <c r="L207" s="25">
        <f t="shared" si="30"/>
        <v>0.25833333333333336</v>
      </c>
      <c r="M207" s="24">
        <v>14</v>
      </c>
      <c r="N207" s="24">
        <f t="shared" si="31"/>
        <v>0.35</v>
      </c>
      <c r="O207" s="24">
        <v>114</v>
      </c>
      <c r="P207" s="25">
        <f t="shared" si="32"/>
        <v>0.40714285714285714</v>
      </c>
      <c r="Q207" s="24">
        <v>15</v>
      </c>
      <c r="R207" s="25">
        <f t="shared" si="33"/>
        <v>0.75</v>
      </c>
      <c r="S207" s="24">
        <v>10.5</v>
      </c>
      <c r="T207" s="25">
        <f t="shared" si="34"/>
        <v>0.52500000000000002</v>
      </c>
      <c r="U207" s="24">
        <v>30</v>
      </c>
      <c r="V207" s="25">
        <f t="shared" si="35"/>
        <v>0.75</v>
      </c>
    </row>
    <row r="208" spans="1:22" ht="20.100000000000001" customHeight="1" thickBot="1" x14ac:dyDescent="0.3">
      <c r="A208" s="21">
        <f>_xlfn.AGGREGATE(3,5,$B$11:B208)</f>
        <v>198</v>
      </c>
      <c r="B208" s="22" t="s">
        <v>233</v>
      </c>
      <c r="C208" s="26">
        <v>5</v>
      </c>
      <c r="D208" s="23" t="s">
        <v>284</v>
      </c>
      <c r="E208" s="24">
        <v>48.5</v>
      </c>
      <c r="F208" s="25">
        <f t="shared" si="27"/>
        <v>0.60624999999999996</v>
      </c>
      <c r="G208" s="24">
        <v>34.5</v>
      </c>
      <c r="H208" s="25">
        <f t="shared" si="28"/>
        <v>0.57499999999999996</v>
      </c>
      <c r="I208" s="24">
        <v>24</v>
      </c>
      <c r="J208" s="25">
        <f t="shared" si="29"/>
        <v>0.6</v>
      </c>
      <c r="K208" s="24">
        <v>34</v>
      </c>
      <c r="L208" s="25">
        <f t="shared" si="30"/>
        <v>0.56666666666666665</v>
      </c>
      <c r="M208" s="24">
        <v>23</v>
      </c>
      <c r="N208" s="24">
        <f t="shared" si="31"/>
        <v>0.57499999999999996</v>
      </c>
      <c r="O208" s="24">
        <v>164</v>
      </c>
      <c r="P208" s="25">
        <f t="shared" si="32"/>
        <v>0.58571428571428574</v>
      </c>
      <c r="Q208" s="24">
        <v>15</v>
      </c>
      <c r="R208" s="25">
        <f t="shared" si="33"/>
        <v>0.75</v>
      </c>
      <c r="S208" s="24">
        <v>10</v>
      </c>
      <c r="T208" s="25">
        <f t="shared" si="34"/>
        <v>0.5</v>
      </c>
      <c r="U208" s="24">
        <v>23.5</v>
      </c>
      <c r="V208" s="25">
        <f t="shared" si="35"/>
        <v>0.58750000000000002</v>
      </c>
    </row>
    <row r="209" spans="1:22" ht="20.100000000000001" customHeight="1" thickBot="1" x14ac:dyDescent="0.3">
      <c r="A209" s="21">
        <f>_xlfn.AGGREGATE(3,5,$B$11:B209)</f>
        <v>199</v>
      </c>
      <c r="B209" s="22" t="s">
        <v>234</v>
      </c>
      <c r="C209" s="23">
        <v>5</v>
      </c>
      <c r="D209" s="23" t="s">
        <v>284</v>
      </c>
      <c r="E209" s="24">
        <v>7</v>
      </c>
      <c r="F209" s="25">
        <f t="shared" si="27"/>
        <v>8.7499999999999994E-2</v>
      </c>
      <c r="G209" s="24">
        <v>13</v>
      </c>
      <c r="H209" s="25">
        <f t="shared" si="28"/>
        <v>0.21666666666666667</v>
      </c>
      <c r="I209" s="24">
        <v>14.5</v>
      </c>
      <c r="J209" s="25">
        <f t="shared" si="29"/>
        <v>0.36249999999999999</v>
      </c>
      <c r="K209" s="24">
        <v>8.5</v>
      </c>
      <c r="L209" s="25">
        <f t="shared" si="30"/>
        <v>0.14166666666666666</v>
      </c>
      <c r="M209" s="24">
        <v>2.5</v>
      </c>
      <c r="N209" s="24">
        <f t="shared" si="31"/>
        <v>6.25E-2</v>
      </c>
      <c r="O209" s="24">
        <v>45.5</v>
      </c>
      <c r="P209" s="25">
        <f t="shared" si="32"/>
        <v>0.16250000000000001</v>
      </c>
      <c r="Q209" s="24">
        <v>15</v>
      </c>
      <c r="R209" s="25">
        <f t="shared" si="33"/>
        <v>0.75</v>
      </c>
      <c r="S209" s="24">
        <v>5.5</v>
      </c>
      <c r="T209" s="25">
        <f t="shared" si="34"/>
        <v>0.27500000000000002</v>
      </c>
      <c r="U209" s="24">
        <v>20</v>
      </c>
      <c r="V209" s="25">
        <f t="shared" si="35"/>
        <v>0.5</v>
      </c>
    </row>
    <row r="210" spans="1:22" ht="20.100000000000001" customHeight="1" thickBot="1" x14ac:dyDescent="0.3">
      <c r="A210" s="21">
        <f>_xlfn.AGGREGATE(3,5,$B$11:B210)</f>
        <v>200</v>
      </c>
      <c r="B210" s="22" t="s">
        <v>235</v>
      </c>
      <c r="C210" s="26">
        <v>5</v>
      </c>
      <c r="D210" s="23" t="s">
        <v>284</v>
      </c>
      <c r="E210" s="24">
        <v>19</v>
      </c>
      <c r="F210" s="25">
        <f t="shared" si="27"/>
        <v>0.23749999999999999</v>
      </c>
      <c r="G210" s="24">
        <v>21</v>
      </c>
      <c r="H210" s="25">
        <f t="shared" si="28"/>
        <v>0.35</v>
      </c>
      <c r="I210" s="24">
        <v>20</v>
      </c>
      <c r="J210" s="25">
        <f t="shared" si="29"/>
        <v>0.5</v>
      </c>
      <c r="K210" s="24">
        <v>15</v>
      </c>
      <c r="L210" s="25">
        <f t="shared" si="30"/>
        <v>0.25</v>
      </c>
      <c r="M210" s="24">
        <v>8.5</v>
      </c>
      <c r="N210" s="24">
        <f t="shared" si="31"/>
        <v>0.21249999999999999</v>
      </c>
      <c r="O210" s="24">
        <v>83.5</v>
      </c>
      <c r="P210" s="25">
        <f t="shared" si="32"/>
        <v>0.29821428571428571</v>
      </c>
      <c r="Q210" s="24">
        <v>16</v>
      </c>
      <c r="R210" s="25">
        <f t="shared" si="33"/>
        <v>0.8</v>
      </c>
      <c r="S210" s="24">
        <v>8</v>
      </c>
      <c r="T210" s="25">
        <f t="shared" si="34"/>
        <v>0.4</v>
      </c>
      <c r="U210" s="24">
        <v>24</v>
      </c>
      <c r="V210" s="25">
        <f t="shared" si="35"/>
        <v>0.6</v>
      </c>
    </row>
    <row r="211" spans="1:22" ht="20.100000000000001" customHeight="1" thickBot="1" x14ac:dyDescent="0.3">
      <c r="A211" s="21">
        <f>_xlfn.AGGREGATE(3,5,$B$11:B211)</f>
        <v>201</v>
      </c>
      <c r="B211" s="22" t="s">
        <v>236</v>
      </c>
      <c r="C211" s="23">
        <v>5</v>
      </c>
      <c r="D211" s="23" t="s">
        <v>284</v>
      </c>
      <c r="E211" s="24">
        <v>33</v>
      </c>
      <c r="F211" s="25">
        <f t="shared" si="27"/>
        <v>0.41249999999999998</v>
      </c>
      <c r="G211" s="24">
        <v>21</v>
      </c>
      <c r="H211" s="25">
        <f t="shared" si="28"/>
        <v>0.35</v>
      </c>
      <c r="I211" s="24">
        <v>27</v>
      </c>
      <c r="J211" s="25">
        <f t="shared" si="29"/>
        <v>0.67500000000000004</v>
      </c>
      <c r="K211" s="24">
        <v>30</v>
      </c>
      <c r="L211" s="25">
        <f t="shared" si="30"/>
        <v>0.5</v>
      </c>
      <c r="M211" s="24">
        <v>15</v>
      </c>
      <c r="N211" s="24">
        <f t="shared" si="31"/>
        <v>0.375</v>
      </c>
      <c r="O211" s="24">
        <v>126</v>
      </c>
      <c r="P211" s="25">
        <f t="shared" si="32"/>
        <v>0.45</v>
      </c>
      <c r="Q211" s="24">
        <v>16</v>
      </c>
      <c r="R211" s="25">
        <f t="shared" si="33"/>
        <v>0.8</v>
      </c>
      <c r="S211" s="24">
        <v>10.5</v>
      </c>
      <c r="T211" s="25">
        <f t="shared" si="34"/>
        <v>0.52500000000000002</v>
      </c>
      <c r="U211" s="24">
        <v>23</v>
      </c>
      <c r="V211" s="25">
        <f t="shared" si="35"/>
        <v>0.57499999999999996</v>
      </c>
    </row>
    <row r="212" spans="1:22" ht="20.100000000000001" customHeight="1" thickBot="1" x14ac:dyDescent="0.3">
      <c r="A212" s="21">
        <f>_xlfn.AGGREGATE(3,5,$B$11:B212)</f>
        <v>202</v>
      </c>
      <c r="B212" s="22" t="s">
        <v>237</v>
      </c>
      <c r="C212" s="27">
        <v>5</v>
      </c>
      <c r="D212" s="23" t="s">
        <v>284</v>
      </c>
      <c r="E212" s="24">
        <v>52.5</v>
      </c>
      <c r="F212" s="25">
        <f t="shared" si="27"/>
        <v>0.65625</v>
      </c>
      <c r="G212" s="24">
        <v>30</v>
      </c>
      <c r="H212" s="25">
        <f t="shared" si="28"/>
        <v>0.5</v>
      </c>
      <c r="I212" s="24">
        <v>26</v>
      </c>
      <c r="J212" s="25">
        <f t="shared" si="29"/>
        <v>0.65</v>
      </c>
      <c r="K212" s="24">
        <v>34</v>
      </c>
      <c r="L212" s="25">
        <f t="shared" si="30"/>
        <v>0.56666666666666665</v>
      </c>
      <c r="M212" s="24">
        <v>27.5</v>
      </c>
      <c r="N212" s="24">
        <f t="shared" si="31"/>
        <v>0.6875</v>
      </c>
      <c r="O212" s="24">
        <v>170</v>
      </c>
      <c r="P212" s="25">
        <f t="shared" si="32"/>
        <v>0.6071428571428571</v>
      </c>
      <c r="Q212" s="24">
        <v>12</v>
      </c>
      <c r="R212" s="25">
        <f t="shared" si="33"/>
        <v>0.6</v>
      </c>
      <c r="S212" s="24">
        <v>10</v>
      </c>
      <c r="T212" s="25">
        <f t="shared" si="34"/>
        <v>0.5</v>
      </c>
      <c r="U212" s="24">
        <v>29</v>
      </c>
      <c r="V212" s="25">
        <f t="shared" si="35"/>
        <v>0.72499999999999998</v>
      </c>
    </row>
    <row r="213" spans="1:22" ht="20.100000000000001" customHeight="1" thickBot="1" x14ac:dyDescent="0.3">
      <c r="A213" s="21">
        <f>_xlfn.AGGREGATE(3,5,$B$11:B213)</f>
        <v>203</v>
      </c>
      <c r="B213" s="22" t="s">
        <v>238</v>
      </c>
      <c r="C213" s="28">
        <v>5</v>
      </c>
      <c r="D213" s="23" t="s">
        <v>284</v>
      </c>
      <c r="E213" s="24">
        <v>12.5</v>
      </c>
      <c r="F213" s="25">
        <f t="shared" si="27"/>
        <v>0.15625</v>
      </c>
      <c r="G213" s="24">
        <v>24</v>
      </c>
      <c r="H213" s="25">
        <f t="shared" si="28"/>
        <v>0.4</v>
      </c>
      <c r="I213" s="24">
        <v>8.5</v>
      </c>
      <c r="J213" s="25">
        <f t="shared" si="29"/>
        <v>0.21249999999999999</v>
      </c>
      <c r="K213" s="24">
        <v>13.5</v>
      </c>
      <c r="L213" s="25">
        <f t="shared" si="30"/>
        <v>0.22500000000000001</v>
      </c>
      <c r="M213" s="24">
        <v>6.5</v>
      </c>
      <c r="N213" s="24">
        <f t="shared" si="31"/>
        <v>0.16250000000000001</v>
      </c>
      <c r="O213" s="24">
        <v>65</v>
      </c>
      <c r="P213" s="25">
        <f t="shared" si="32"/>
        <v>0.23214285714285715</v>
      </c>
      <c r="Q213" s="24">
        <v>16</v>
      </c>
      <c r="R213" s="25">
        <f t="shared" si="33"/>
        <v>0.8</v>
      </c>
      <c r="S213" s="24">
        <v>5.5</v>
      </c>
      <c r="T213" s="25">
        <f t="shared" si="34"/>
        <v>0.27500000000000002</v>
      </c>
      <c r="U213" s="24">
        <v>24.5</v>
      </c>
      <c r="V213" s="25">
        <f t="shared" si="35"/>
        <v>0.61250000000000004</v>
      </c>
    </row>
    <row r="214" spans="1:22" ht="20.100000000000001" customHeight="1" thickBot="1" x14ac:dyDescent="0.3">
      <c r="A214" s="21">
        <f>_xlfn.AGGREGATE(3,5,$B$11:B214)</f>
        <v>204</v>
      </c>
      <c r="B214" s="22" t="s">
        <v>239</v>
      </c>
      <c r="C214" s="27">
        <v>5</v>
      </c>
      <c r="D214" s="23" t="s">
        <v>284</v>
      </c>
      <c r="E214" s="24">
        <v>64.5</v>
      </c>
      <c r="F214" s="25">
        <f t="shared" si="27"/>
        <v>0.80625000000000002</v>
      </c>
      <c r="G214" s="24">
        <v>51</v>
      </c>
      <c r="H214" s="25">
        <f t="shared" si="28"/>
        <v>0.85</v>
      </c>
      <c r="I214" s="24">
        <v>33</v>
      </c>
      <c r="J214" s="25">
        <f t="shared" si="29"/>
        <v>0.82499999999999996</v>
      </c>
      <c r="K214" s="24">
        <v>39</v>
      </c>
      <c r="L214" s="25">
        <f t="shared" si="30"/>
        <v>0.65</v>
      </c>
      <c r="M214" s="24">
        <v>32</v>
      </c>
      <c r="N214" s="24">
        <f t="shared" si="31"/>
        <v>0.8</v>
      </c>
      <c r="O214" s="24">
        <v>219.5</v>
      </c>
      <c r="P214" s="25">
        <f t="shared" si="32"/>
        <v>0.78392857142857142</v>
      </c>
      <c r="Q214" s="24">
        <v>16</v>
      </c>
      <c r="R214" s="25">
        <f t="shared" si="33"/>
        <v>0.8</v>
      </c>
      <c r="S214" s="24">
        <v>11.5</v>
      </c>
      <c r="T214" s="25">
        <f t="shared" si="34"/>
        <v>0.57499999999999996</v>
      </c>
      <c r="U214" s="24">
        <v>35.5</v>
      </c>
      <c r="V214" s="25">
        <f t="shared" si="35"/>
        <v>0.88749999999999996</v>
      </c>
    </row>
    <row r="215" spans="1:22" ht="20.100000000000001" customHeight="1" thickBot="1" x14ac:dyDescent="0.3">
      <c r="A215" s="21">
        <f>_xlfn.AGGREGATE(3,5,$B$11:B215)</f>
        <v>205</v>
      </c>
      <c r="B215" s="22" t="s">
        <v>240</v>
      </c>
      <c r="C215" s="28">
        <v>5</v>
      </c>
      <c r="D215" s="23" t="s">
        <v>284</v>
      </c>
      <c r="E215" s="24">
        <v>7.5</v>
      </c>
      <c r="F215" s="25">
        <f t="shared" si="27"/>
        <v>9.375E-2</v>
      </c>
      <c r="G215" s="24">
        <v>4</v>
      </c>
      <c r="H215" s="25">
        <f t="shared" si="28"/>
        <v>6.6666666666666666E-2</v>
      </c>
      <c r="I215" s="24">
        <v>5.5</v>
      </c>
      <c r="J215" s="25">
        <f t="shared" si="29"/>
        <v>0.13750000000000001</v>
      </c>
      <c r="K215" s="24">
        <v>10.5</v>
      </c>
      <c r="L215" s="25">
        <f t="shared" si="30"/>
        <v>0.17499999999999999</v>
      </c>
      <c r="M215" s="24">
        <v>1</v>
      </c>
      <c r="N215" s="24">
        <f t="shared" si="31"/>
        <v>2.5000000000000001E-2</v>
      </c>
      <c r="O215" s="24">
        <v>28.5</v>
      </c>
      <c r="P215" s="25">
        <f t="shared" si="32"/>
        <v>0.10178571428571428</v>
      </c>
      <c r="Q215" s="24">
        <v>13</v>
      </c>
      <c r="R215" s="25">
        <f t="shared" si="33"/>
        <v>0.65</v>
      </c>
      <c r="S215" s="24">
        <v>7</v>
      </c>
      <c r="T215" s="25">
        <f t="shared" si="34"/>
        <v>0.35</v>
      </c>
      <c r="U215" s="24">
        <v>17</v>
      </c>
      <c r="V215" s="25">
        <f t="shared" si="35"/>
        <v>0.42499999999999999</v>
      </c>
    </row>
    <row r="216" spans="1:22" ht="20.100000000000001" customHeight="1" thickBot="1" x14ac:dyDescent="0.3">
      <c r="A216" s="21">
        <f>_xlfn.AGGREGATE(3,5,$B$11:B216)</f>
        <v>206</v>
      </c>
      <c r="B216" s="22" t="s">
        <v>241</v>
      </c>
      <c r="C216" s="27">
        <v>5</v>
      </c>
      <c r="D216" s="23" t="s">
        <v>284</v>
      </c>
      <c r="E216" s="24">
        <v>77</v>
      </c>
      <c r="F216" s="25">
        <f t="shared" si="27"/>
        <v>0.96250000000000002</v>
      </c>
      <c r="G216" s="24">
        <v>58</v>
      </c>
      <c r="H216" s="25">
        <f t="shared" si="28"/>
        <v>0.96666666666666667</v>
      </c>
      <c r="I216" s="24">
        <v>38.5</v>
      </c>
      <c r="J216" s="25">
        <f t="shared" si="29"/>
        <v>0.96250000000000002</v>
      </c>
      <c r="K216" s="24">
        <v>56</v>
      </c>
      <c r="L216" s="25">
        <f t="shared" si="30"/>
        <v>0.93333333333333335</v>
      </c>
      <c r="M216" s="24">
        <v>38.5</v>
      </c>
      <c r="N216" s="24">
        <f t="shared" si="31"/>
        <v>0.96250000000000002</v>
      </c>
      <c r="O216" s="24">
        <v>268</v>
      </c>
      <c r="P216" s="25">
        <f t="shared" si="32"/>
        <v>0.95714285714285718</v>
      </c>
      <c r="Q216" s="24">
        <v>16</v>
      </c>
      <c r="R216" s="25">
        <f t="shared" si="33"/>
        <v>0.8</v>
      </c>
      <c r="S216" s="24">
        <v>17.5</v>
      </c>
      <c r="T216" s="25">
        <f t="shared" si="34"/>
        <v>0.875</v>
      </c>
      <c r="U216" s="24">
        <v>36.5</v>
      </c>
      <c r="V216" s="25">
        <f t="shared" si="35"/>
        <v>0.91249999999999998</v>
      </c>
    </row>
    <row r="217" spans="1:22" ht="20.100000000000001" customHeight="1" thickBot="1" x14ac:dyDescent="0.3">
      <c r="A217" s="21">
        <f>_xlfn.AGGREGATE(3,5,$B$11:B217)</f>
        <v>207</v>
      </c>
      <c r="B217" s="22" t="s">
        <v>242</v>
      </c>
      <c r="C217" s="28">
        <v>5</v>
      </c>
      <c r="D217" s="23" t="s">
        <v>284</v>
      </c>
      <c r="E217" s="24">
        <v>16</v>
      </c>
      <c r="F217" s="25">
        <f t="shared" si="27"/>
        <v>0.2</v>
      </c>
      <c r="G217" s="24">
        <v>22.5</v>
      </c>
      <c r="H217" s="25">
        <f t="shared" si="28"/>
        <v>0.375</v>
      </c>
      <c r="I217" s="24">
        <v>17.5</v>
      </c>
      <c r="J217" s="25">
        <f t="shared" si="29"/>
        <v>0.4375</v>
      </c>
      <c r="K217" s="24">
        <v>20</v>
      </c>
      <c r="L217" s="25">
        <f t="shared" si="30"/>
        <v>0.33333333333333331</v>
      </c>
      <c r="M217" s="24">
        <v>3.5</v>
      </c>
      <c r="N217" s="24">
        <f t="shared" si="31"/>
        <v>8.7499999999999994E-2</v>
      </c>
      <c r="O217" s="24">
        <v>79.5</v>
      </c>
      <c r="P217" s="25">
        <f t="shared" si="32"/>
        <v>0.28392857142857142</v>
      </c>
      <c r="Q217" s="24">
        <v>15</v>
      </c>
      <c r="R217" s="25">
        <f t="shared" si="33"/>
        <v>0.75</v>
      </c>
      <c r="S217" s="24">
        <v>4.5</v>
      </c>
      <c r="T217" s="25">
        <f t="shared" si="34"/>
        <v>0.22500000000000001</v>
      </c>
      <c r="U217" s="24">
        <v>25</v>
      </c>
      <c r="V217" s="25">
        <f t="shared" si="35"/>
        <v>0.625</v>
      </c>
    </row>
    <row r="218" spans="1:22" ht="20.100000000000001" customHeight="1" thickBot="1" x14ac:dyDescent="0.3">
      <c r="A218" s="21">
        <f>_xlfn.AGGREGATE(3,5,$B$11:B218)</f>
        <v>208</v>
      </c>
      <c r="B218" s="22" t="s">
        <v>243</v>
      </c>
      <c r="C218" s="27">
        <v>5</v>
      </c>
      <c r="D218" s="23" t="s">
        <v>284</v>
      </c>
      <c r="E218" s="24">
        <v>40</v>
      </c>
      <c r="F218" s="25">
        <f t="shared" si="27"/>
        <v>0.5</v>
      </c>
      <c r="G218" s="24">
        <v>40</v>
      </c>
      <c r="H218" s="25">
        <f t="shared" si="28"/>
        <v>0.66666666666666663</v>
      </c>
      <c r="I218" s="24">
        <v>31</v>
      </c>
      <c r="J218" s="25">
        <f t="shared" si="29"/>
        <v>0.77500000000000002</v>
      </c>
      <c r="K218" s="24">
        <v>40</v>
      </c>
      <c r="L218" s="25">
        <f t="shared" si="30"/>
        <v>0.66666666666666663</v>
      </c>
      <c r="M218" s="24">
        <v>20</v>
      </c>
      <c r="N218" s="24">
        <f t="shared" si="31"/>
        <v>0.5</v>
      </c>
      <c r="O218" s="24">
        <v>171</v>
      </c>
      <c r="P218" s="25">
        <f t="shared" si="32"/>
        <v>0.61071428571428577</v>
      </c>
      <c r="Q218" s="24">
        <v>13</v>
      </c>
      <c r="R218" s="25">
        <f t="shared" si="33"/>
        <v>0.65</v>
      </c>
      <c r="S218" s="24">
        <v>10</v>
      </c>
      <c r="T218" s="25">
        <f t="shared" si="34"/>
        <v>0.5</v>
      </c>
      <c r="U218" s="24">
        <v>29.5</v>
      </c>
      <c r="V218" s="25">
        <f t="shared" si="35"/>
        <v>0.73750000000000004</v>
      </c>
    </row>
    <row r="219" spans="1:22" ht="20.100000000000001" customHeight="1" thickBot="1" x14ac:dyDescent="0.3">
      <c r="A219" s="21">
        <f>_xlfn.AGGREGATE(3,5,$B$11:B219)</f>
        <v>209</v>
      </c>
      <c r="B219" s="22" t="s">
        <v>244</v>
      </c>
      <c r="C219" s="28">
        <v>5</v>
      </c>
      <c r="D219" s="23" t="s">
        <v>284</v>
      </c>
      <c r="E219" s="24">
        <v>20</v>
      </c>
      <c r="F219" s="25">
        <f t="shared" si="27"/>
        <v>0.25</v>
      </c>
      <c r="G219" s="24">
        <v>25</v>
      </c>
      <c r="H219" s="25">
        <f t="shared" si="28"/>
        <v>0.41666666666666669</v>
      </c>
      <c r="I219" s="24">
        <v>22.5</v>
      </c>
      <c r="J219" s="25">
        <f t="shared" si="29"/>
        <v>0.5625</v>
      </c>
      <c r="K219" s="24">
        <v>19.5</v>
      </c>
      <c r="L219" s="25">
        <f t="shared" si="30"/>
        <v>0.32500000000000001</v>
      </c>
      <c r="M219" s="24">
        <v>10.5</v>
      </c>
      <c r="N219" s="24">
        <f t="shared" si="31"/>
        <v>0.26250000000000001</v>
      </c>
      <c r="O219" s="24">
        <v>97.5</v>
      </c>
      <c r="P219" s="25">
        <f t="shared" si="32"/>
        <v>0.3482142857142857</v>
      </c>
      <c r="Q219" s="24">
        <v>14</v>
      </c>
      <c r="R219" s="25">
        <f t="shared" si="33"/>
        <v>0.7</v>
      </c>
      <c r="S219" s="24">
        <v>6.5</v>
      </c>
      <c r="T219" s="25">
        <f t="shared" si="34"/>
        <v>0.32500000000000001</v>
      </c>
      <c r="U219" s="24">
        <v>26.5</v>
      </c>
      <c r="V219" s="25">
        <f t="shared" si="35"/>
        <v>0.66249999999999998</v>
      </c>
    </row>
    <row r="220" spans="1:22" ht="20.100000000000001" customHeight="1" thickBot="1" x14ac:dyDescent="0.3">
      <c r="A220" s="21">
        <f>_xlfn.AGGREGATE(3,5,$B$11:B220)</f>
        <v>210</v>
      </c>
      <c r="B220" s="22" t="s">
        <v>245</v>
      </c>
      <c r="C220" s="27">
        <v>5</v>
      </c>
      <c r="D220" s="23" t="s">
        <v>284</v>
      </c>
      <c r="E220" s="24">
        <v>16</v>
      </c>
      <c r="F220" s="25">
        <f t="shared" si="27"/>
        <v>0.2</v>
      </c>
      <c r="G220" s="24">
        <v>22.5</v>
      </c>
      <c r="H220" s="25">
        <f t="shared" si="28"/>
        <v>0.375</v>
      </c>
      <c r="I220" s="24">
        <v>22</v>
      </c>
      <c r="J220" s="25">
        <f t="shared" si="29"/>
        <v>0.55000000000000004</v>
      </c>
      <c r="K220" s="24">
        <v>20.5</v>
      </c>
      <c r="L220" s="25">
        <f t="shared" si="30"/>
        <v>0.34166666666666667</v>
      </c>
      <c r="M220" s="24">
        <v>9</v>
      </c>
      <c r="N220" s="24">
        <f t="shared" si="31"/>
        <v>0.22500000000000001</v>
      </c>
      <c r="O220" s="24">
        <v>90</v>
      </c>
      <c r="P220" s="25">
        <f t="shared" si="32"/>
        <v>0.32142857142857145</v>
      </c>
      <c r="Q220" s="24">
        <v>13</v>
      </c>
      <c r="R220" s="25">
        <f t="shared" si="33"/>
        <v>0.65</v>
      </c>
      <c r="S220" s="24">
        <v>6</v>
      </c>
      <c r="T220" s="25">
        <f t="shared" si="34"/>
        <v>0.3</v>
      </c>
      <c r="U220" s="24">
        <v>26</v>
      </c>
      <c r="V220" s="25">
        <f t="shared" si="35"/>
        <v>0.65</v>
      </c>
    </row>
    <row r="221" spans="1:22" ht="20.100000000000001" customHeight="1" thickBot="1" x14ac:dyDescent="0.3">
      <c r="A221" s="21">
        <f>_xlfn.AGGREGATE(3,5,$B$11:B221)</f>
        <v>211</v>
      </c>
      <c r="B221" s="22" t="s">
        <v>246</v>
      </c>
      <c r="C221" s="28">
        <v>5</v>
      </c>
      <c r="D221" s="23" t="s">
        <v>284</v>
      </c>
      <c r="E221" s="24">
        <v>30.5</v>
      </c>
      <c r="F221" s="25">
        <f t="shared" si="27"/>
        <v>0.38124999999999998</v>
      </c>
      <c r="G221" s="24">
        <v>39</v>
      </c>
      <c r="H221" s="25">
        <f t="shared" si="28"/>
        <v>0.65</v>
      </c>
      <c r="I221" s="24">
        <v>28</v>
      </c>
      <c r="J221" s="25">
        <f t="shared" si="29"/>
        <v>0.7</v>
      </c>
      <c r="K221" s="24">
        <v>31</v>
      </c>
      <c r="L221" s="25">
        <f t="shared" si="30"/>
        <v>0.51666666666666672</v>
      </c>
      <c r="M221" s="24">
        <v>12</v>
      </c>
      <c r="N221" s="24">
        <f t="shared" si="31"/>
        <v>0.3</v>
      </c>
      <c r="O221" s="24">
        <v>140.5</v>
      </c>
      <c r="P221" s="25">
        <f t="shared" si="32"/>
        <v>0.50178571428571428</v>
      </c>
      <c r="Q221" s="24">
        <v>16</v>
      </c>
      <c r="R221" s="25">
        <f t="shared" si="33"/>
        <v>0.8</v>
      </c>
      <c r="S221" s="24">
        <v>10</v>
      </c>
      <c r="T221" s="25">
        <f t="shared" si="34"/>
        <v>0.5</v>
      </c>
      <c r="U221" s="24">
        <v>22</v>
      </c>
      <c r="V221" s="25">
        <f t="shared" si="35"/>
        <v>0.55000000000000004</v>
      </c>
    </row>
    <row r="222" spans="1:22" ht="20.100000000000001" customHeight="1" thickBot="1" x14ac:dyDescent="0.3">
      <c r="A222" s="21">
        <f>_xlfn.AGGREGATE(3,5,$B$11:B222)</f>
        <v>212</v>
      </c>
      <c r="B222" s="22" t="s">
        <v>247</v>
      </c>
      <c r="C222" s="27">
        <v>5</v>
      </c>
      <c r="D222" s="23" t="s">
        <v>284</v>
      </c>
      <c r="E222" s="24">
        <v>66</v>
      </c>
      <c r="F222" s="25">
        <f t="shared" si="27"/>
        <v>0.82499999999999996</v>
      </c>
      <c r="G222" s="24">
        <v>56.5</v>
      </c>
      <c r="H222" s="25">
        <f t="shared" si="28"/>
        <v>0.94166666666666665</v>
      </c>
      <c r="I222" s="24">
        <v>37.5</v>
      </c>
      <c r="J222" s="25">
        <f t="shared" si="29"/>
        <v>0.9375</v>
      </c>
      <c r="K222" s="24">
        <v>47</v>
      </c>
      <c r="L222" s="25">
        <f t="shared" si="30"/>
        <v>0.78333333333333333</v>
      </c>
      <c r="M222" s="24">
        <v>33</v>
      </c>
      <c r="N222" s="24">
        <f t="shared" si="31"/>
        <v>0.82499999999999996</v>
      </c>
      <c r="O222" s="24">
        <v>240</v>
      </c>
      <c r="P222" s="25">
        <f t="shared" si="32"/>
        <v>0.8571428571428571</v>
      </c>
      <c r="Q222" s="24">
        <v>16</v>
      </c>
      <c r="R222" s="25">
        <f t="shared" si="33"/>
        <v>0.8</v>
      </c>
      <c r="S222" s="24">
        <v>15</v>
      </c>
      <c r="T222" s="25">
        <f t="shared" si="34"/>
        <v>0.75</v>
      </c>
      <c r="U222" s="24">
        <v>33.5</v>
      </c>
      <c r="V222" s="25">
        <f t="shared" si="35"/>
        <v>0.83750000000000002</v>
      </c>
    </row>
    <row r="223" spans="1:22" ht="20.100000000000001" customHeight="1" thickBot="1" x14ac:dyDescent="0.3">
      <c r="A223" s="21">
        <f>_xlfn.AGGREGATE(3,5,$B$11:B223)</f>
        <v>213</v>
      </c>
      <c r="B223" s="22" t="s">
        <v>248</v>
      </c>
      <c r="C223" s="28">
        <v>5</v>
      </c>
      <c r="D223" s="23" t="s">
        <v>284</v>
      </c>
      <c r="E223" s="24">
        <v>72.5</v>
      </c>
      <c r="F223" s="25">
        <f t="shared" si="27"/>
        <v>0.90625</v>
      </c>
      <c r="G223" s="24">
        <v>57</v>
      </c>
      <c r="H223" s="25">
        <f t="shared" si="28"/>
        <v>0.95</v>
      </c>
      <c r="I223" s="24">
        <v>37.5</v>
      </c>
      <c r="J223" s="25">
        <f t="shared" si="29"/>
        <v>0.9375</v>
      </c>
      <c r="K223" s="24">
        <v>52.5</v>
      </c>
      <c r="L223" s="25">
        <f t="shared" si="30"/>
        <v>0.875</v>
      </c>
      <c r="M223" s="24">
        <v>37.5</v>
      </c>
      <c r="N223" s="24">
        <f t="shared" si="31"/>
        <v>0.9375</v>
      </c>
      <c r="O223" s="24">
        <v>257</v>
      </c>
      <c r="P223" s="25">
        <f t="shared" si="32"/>
        <v>0.91785714285714282</v>
      </c>
      <c r="Q223" s="24">
        <v>16</v>
      </c>
      <c r="R223" s="25">
        <f t="shared" si="33"/>
        <v>0.8</v>
      </c>
      <c r="S223" s="24">
        <v>14.5</v>
      </c>
      <c r="T223" s="25">
        <f t="shared" si="34"/>
        <v>0.72499999999999998</v>
      </c>
      <c r="U223" s="24">
        <v>34</v>
      </c>
      <c r="V223" s="25">
        <f t="shared" si="35"/>
        <v>0.85</v>
      </c>
    </row>
    <row r="224" spans="1:22" ht="20.100000000000001" customHeight="1" thickBot="1" x14ac:dyDescent="0.3">
      <c r="A224" s="21">
        <f>_xlfn.AGGREGATE(3,5,$B$11:B224)</f>
        <v>214</v>
      </c>
      <c r="B224" s="22" t="s">
        <v>249</v>
      </c>
      <c r="C224" s="27">
        <v>5</v>
      </c>
      <c r="D224" s="23" t="s">
        <v>284</v>
      </c>
      <c r="E224" s="24">
        <v>47</v>
      </c>
      <c r="F224" s="25">
        <f t="shared" si="27"/>
        <v>0.58750000000000002</v>
      </c>
      <c r="G224" s="24">
        <v>38</v>
      </c>
      <c r="H224" s="25">
        <f t="shared" si="28"/>
        <v>0.6333333333333333</v>
      </c>
      <c r="I224" s="24">
        <v>28</v>
      </c>
      <c r="J224" s="25">
        <f t="shared" si="29"/>
        <v>0.7</v>
      </c>
      <c r="K224" s="24">
        <v>30</v>
      </c>
      <c r="L224" s="25">
        <f t="shared" si="30"/>
        <v>0.5</v>
      </c>
      <c r="M224" s="24">
        <v>20</v>
      </c>
      <c r="N224" s="24">
        <f t="shared" si="31"/>
        <v>0.5</v>
      </c>
      <c r="O224" s="24">
        <v>163</v>
      </c>
      <c r="P224" s="25">
        <f t="shared" si="32"/>
        <v>0.58214285714285718</v>
      </c>
      <c r="Q224" s="24">
        <v>15</v>
      </c>
      <c r="R224" s="25">
        <f t="shared" si="33"/>
        <v>0.75</v>
      </c>
      <c r="S224" s="24">
        <v>10</v>
      </c>
      <c r="T224" s="25">
        <f t="shared" si="34"/>
        <v>0.5</v>
      </c>
      <c r="U224" s="24">
        <v>27.5</v>
      </c>
      <c r="V224" s="25">
        <f t="shared" si="35"/>
        <v>0.6875</v>
      </c>
    </row>
    <row r="225" spans="1:22" ht="20.100000000000001" customHeight="1" thickBot="1" x14ac:dyDescent="0.3">
      <c r="A225" s="21">
        <f>_xlfn.AGGREGATE(3,5,$B$11:B225)</f>
        <v>215</v>
      </c>
      <c r="B225" s="22" t="s">
        <v>250</v>
      </c>
      <c r="C225" s="28">
        <v>5</v>
      </c>
      <c r="D225" s="23" t="s">
        <v>284</v>
      </c>
      <c r="E225" s="24">
        <v>13</v>
      </c>
      <c r="F225" s="25">
        <f t="shared" si="27"/>
        <v>0.16250000000000001</v>
      </c>
      <c r="G225" s="24">
        <v>23.5</v>
      </c>
      <c r="H225" s="25">
        <f t="shared" si="28"/>
        <v>0.39166666666666666</v>
      </c>
      <c r="I225" s="24">
        <v>24</v>
      </c>
      <c r="J225" s="25">
        <f t="shared" si="29"/>
        <v>0.6</v>
      </c>
      <c r="K225" s="24">
        <v>20</v>
      </c>
      <c r="L225" s="25">
        <f t="shared" si="30"/>
        <v>0.33333333333333331</v>
      </c>
      <c r="M225" s="24">
        <v>11.5</v>
      </c>
      <c r="N225" s="24">
        <f t="shared" si="31"/>
        <v>0.28749999999999998</v>
      </c>
      <c r="O225" s="24">
        <v>92</v>
      </c>
      <c r="P225" s="25">
        <f t="shared" si="32"/>
        <v>0.32857142857142857</v>
      </c>
      <c r="Q225" s="24">
        <v>16</v>
      </c>
      <c r="R225" s="25">
        <f t="shared" si="33"/>
        <v>0.8</v>
      </c>
      <c r="S225" s="24">
        <v>6</v>
      </c>
      <c r="T225" s="25">
        <f t="shared" si="34"/>
        <v>0.3</v>
      </c>
      <c r="U225" s="24">
        <v>18</v>
      </c>
      <c r="V225" s="25">
        <f t="shared" si="35"/>
        <v>0.45</v>
      </c>
    </row>
    <row r="226" spans="1:22" ht="18" x14ac:dyDescent="0.25">
      <c r="P226" s="29"/>
    </row>
    <row r="227" spans="1:22" customFormat="1" ht="21" x14ac:dyDescent="0.25">
      <c r="A227" s="69" t="s">
        <v>251</v>
      </c>
      <c r="B227" s="69"/>
      <c r="C227" s="69"/>
      <c r="D227" s="69"/>
      <c r="E227" s="69"/>
      <c r="F227" s="69"/>
      <c r="K227" s="3"/>
      <c r="L227" s="3"/>
      <c r="M227" s="3"/>
      <c r="N227" s="3"/>
      <c r="O227" s="3"/>
      <c r="Q227" s="30" t="s">
        <v>252</v>
      </c>
      <c r="R227" s="30"/>
      <c r="S227" s="30"/>
      <c r="T227" s="30"/>
      <c r="U227" s="30"/>
    </row>
  </sheetData>
  <autoFilter ref="A10:V225"/>
  <mergeCells count="21">
    <mergeCell ref="P1:U1"/>
    <mergeCell ref="P2:U2"/>
    <mergeCell ref="A3:H3"/>
    <mergeCell ref="P3:V3"/>
    <mergeCell ref="A5:C5"/>
    <mergeCell ref="P5:R5"/>
    <mergeCell ref="A227:F227"/>
    <mergeCell ref="E7:N7"/>
    <mergeCell ref="Q7:V7"/>
    <mergeCell ref="A8:A9"/>
    <mergeCell ref="B8:B9"/>
    <mergeCell ref="C8:C9"/>
    <mergeCell ref="E8:F8"/>
    <mergeCell ref="G8:H8"/>
    <mergeCell ref="I8:J8"/>
    <mergeCell ref="K8:L8"/>
    <mergeCell ref="M8:N8"/>
    <mergeCell ref="O8:P8"/>
    <mergeCell ref="Q8:R8"/>
    <mergeCell ref="S8:T8"/>
    <mergeCell ref="U8:V8"/>
  </mergeCells>
  <pageMargins left="0.11811023622047245" right="0.11811023622047245" top="0.19685039370078741" bottom="0.19685039370078741" header="0" footer="0"/>
  <pageSetup paperSize="9" scale="75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Sheet5!$A$1:$A$5</xm:f>
          </x14:formula1>
          <xm:sqref>P5:R5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50"/>
  <sheetViews>
    <sheetView rightToLeft="1" workbookViewId="0">
      <selection activeCell="C10" sqref="C10"/>
    </sheetView>
  </sheetViews>
  <sheetFormatPr defaultRowHeight="15" x14ac:dyDescent="0.25"/>
  <cols>
    <col min="1" max="1" width="12.5703125" bestFit="1" customWidth="1"/>
    <col min="2" max="2" width="8.140625" bestFit="1" customWidth="1"/>
    <col min="3" max="3" width="10.85546875" bestFit="1" customWidth="1"/>
    <col min="4" max="4" width="10.85546875" style="46" bestFit="1" customWidth="1"/>
    <col min="5" max="5" width="10.85546875" bestFit="1" customWidth="1"/>
    <col min="6" max="6" width="10.85546875" style="46" bestFit="1" customWidth="1"/>
    <col min="7" max="7" width="10.85546875" bestFit="1" customWidth="1"/>
    <col min="8" max="8" width="10.85546875" style="46" bestFit="1" customWidth="1"/>
    <col min="9" max="9" width="10.85546875" bestFit="1" customWidth="1"/>
    <col min="10" max="10" width="10.85546875" style="46" bestFit="1" customWidth="1"/>
    <col min="11" max="11" width="10.85546875" bestFit="1" customWidth="1"/>
    <col min="12" max="12" width="10.85546875" style="46" bestFit="1" customWidth="1"/>
    <col min="13" max="13" width="10.85546875" bestFit="1" customWidth="1"/>
    <col min="14" max="14" width="10.85546875" style="46" bestFit="1" customWidth="1"/>
    <col min="19" max="19" width="2.7109375" bestFit="1" customWidth="1"/>
  </cols>
  <sheetData>
    <row r="5" spans="1:14" ht="23.25" x14ac:dyDescent="0.25">
      <c r="D5" s="89" t="s">
        <v>286</v>
      </c>
      <c r="E5" s="89"/>
      <c r="F5" s="89"/>
      <c r="G5" s="89"/>
      <c r="K5" s="88" t="s">
        <v>281</v>
      </c>
      <c r="L5" s="88"/>
    </row>
    <row r="7" spans="1:14" ht="15.75" thickBot="1" x14ac:dyDescent="0.3"/>
    <row r="8" spans="1:14" ht="45.75" customHeight="1" thickBot="1" x14ac:dyDescent="0.3">
      <c r="A8" s="24" t="s">
        <v>15</v>
      </c>
      <c r="B8" s="92" t="s">
        <v>4</v>
      </c>
      <c r="C8" s="94" t="s">
        <v>258</v>
      </c>
      <c r="D8" s="91"/>
      <c r="E8" s="95" t="s">
        <v>266</v>
      </c>
      <c r="F8" s="96"/>
      <c r="G8" s="95" t="s">
        <v>260</v>
      </c>
      <c r="H8" s="95"/>
      <c r="I8" s="95" t="s">
        <v>261</v>
      </c>
      <c r="J8" s="95"/>
      <c r="K8" s="95" t="s">
        <v>262</v>
      </c>
      <c r="L8" s="95"/>
      <c r="M8" s="90" t="s">
        <v>267</v>
      </c>
      <c r="N8" s="91"/>
    </row>
    <row r="9" spans="1:14" ht="30.75" customHeight="1" thickBot="1" x14ac:dyDescent="0.3">
      <c r="A9" s="52" t="s">
        <v>264</v>
      </c>
      <c r="B9" s="93"/>
      <c r="C9" s="52" t="s">
        <v>265</v>
      </c>
      <c r="D9" s="53" t="s">
        <v>15</v>
      </c>
      <c r="E9" s="52" t="s">
        <v>265</v>
      </c>
      <c r="F9" s="53" t="s">
        <v>15</v>
      </c>
      <c r="G9" s="52" t="s">
        <v>265</v>
      </c>
      <c r="H9" s="53" t="s">
        <v>15</v>
      </c>
      <c r="I9" s="52" t="s">
        <v>265</v>
      </c>
      <c r="J9" s="53" t="s">
        <v>15</v>
      </c>
      <c r="K9" s="52" t="s">
        <v>265</v>
      </c>
      <c r="L9" s="53" t="s">
        <v>15</v>
      </c>
      <c r="M9" s="52" t="s">
        <v>265</v>
      </c>
      <c r="N9" s="53" t="s">
        <v>15</v>
      </c>
    </row>
    <row r="10" spans="1:14" ht="20.25" thickTop="1" thickBot="1" x14ac:dyDescent="0.3">
      <c r="A10" s="85" t="s">
        <v>5</v>
      </c>
      <c r="B10" s="54" t="s">
        <v>268</v>
      </c>
      <c r="C10" s="54" t="e">
        <f>COUNTIF('[4]data '!$E$11:$E$55,"&lt;50%")</f>
        <v>#VALUE!</v>
      </c>
      <c r="D10" s="55" t="e">
        <f>C10/45</f>
        <v>#VALUE!</v>
      </c>
      <c r="E10" s="56" t="e">
        <f>COUNTIF('[4]data '!$E$11:$E$55,"&gt;=50%")-COUNTIF('[4]data '!$E$11:$E$55,"&gt;=65%")</f>
        <v>#VALUE!</v>
      </c>
      <c r="F10" s="55" t="e">
        <f>E10/45</f>
        <v>#VALUE!</v>
      </c>
      <c r="G10" s="56" t="e">
        <f>COUNTIF('[4]data '!$E$11:$E$55,"&gt;=65%")-COUNTIF('[4]data '!$E$11:$E$55,"&gt;=75%")</f>
        <v>#VALUE!</v>
      </c>
      <c r="H10" s="55" t="e">
        <f>G10/45</f>
        <v>#VALUE!</v>
      </c>
      <c r="I10" s="56" t="e">
        <f>COUNTIF('[4]data '!$E$11:$E$55,"&gt;=75%")-COUNTIF('[4]data '!$E$11:$E$55,"&gt;=85%")</f>
        <v>#VALUE!</v>
      </c>
      <c r="J10" s="55" t="e">
        <f>I10/45</f>
        <v>#VALUE!</v>
      </c>
      <c r="K10" s="56" t="e">
        <f>COUNTIF('[4]data '!$E$11:$E$55,"&gt;=85%")-COUNTIF('[4]data '!$E$11:$E$55,""&gt;=95)</f>
        <v>#VALUE!</v>
      </c>
      <c r="L10" s="55" t="e">
        <f>K10/45</f>
        <v>#VALUE!</v>
      </c>
      <c r="M10" s="56" t="e">
        <f>COUNTIF('[4]data '!$E$11:$E$55,"&gt;=95%")</f>
        <v>#VALUE!</v>
      </c>
      <c r="N10" s="57" t="e">
        <f>M10/45</f>
        <v>#VALUE!</v>
      </c>
    </row>
    <row r="11" spans="1:14" ht="19.5" thickBot="1" x14ac:dyDescent="0.3">
      <c r="A11" s="86"/>
      <c r="B11" s="24" t="s">
        <v>269</v>
      </c>
      <c r="C11" s="24" t="e">
        <f>COUNTIF('[4]data '!$E$56:$E$100,"&lt;50%")</f>
        <v>#VALUE!</v>
      </c>
      <c r="D11" s="25" t="e">
        <f>C11/45</f>
        <v>#VALUE!</v>
      </c>
      <c r="E11" s="45" t="e">
        <f>COUNTIF('[4]data '!$E$56:$E$100,"&gt;=50%")-COUNTIF('[4]data '!$E$56:$E$100,"&gt;=65%")</f>
        <v>#VALUE!</v>
      </c>
      <c r="F11" s="25" t="e">
        <f>E11/45</f>
        <v>#VALUE!</v>
      </c>
      <c r="G11" s="45" t="e">
        <f>COUNTIF('[4]data '!$E$56:$E$100,"&gt;=65%")-COUNTIF('[4]data '!$E$56:$E$100,"&gt;=75%")</f>
        <v>#VALUE!</v>
      </c>
      <c r="H11" s="25" t="e">
        <f>G11/45</f>
        <v>#VALUE!</v>
      </c>
      <c r="I11" s="45" t="e">
        <f>COUNTIF('[4]data '!$E$56:$E$100,"&gt;=75%")-COUNTIF('[4]data '!$E$56:$E$100,"&gt;=85%")</f>
        <v>#VALUE!</v>
      </c>
      <c r="J11" s="25" t="e">
        <f>I11/45</f>
        <v>#VALUE!</v>
      </c>
      <c r="K11" s="45" t="e">
        <f>COUNTIF('[4]data '!$E$56:$E$100,"&gt;=85%")-COUNTIF('[4]data '!$E$56:$E$100,"&gt;=95%")</f>
        <v>#VALUE!</v>
      </c>
      <c r="L11" s="25" t="e">
        <f>K11/45</f>
        <v>#VALUE!</v>
      </c>
      <c r="M11" s="45" t="e">
        <f>COUNTIF('[4]data '!$E$56:$E$100,"&gt;=95%")</f>
        <v>#VALUE!</v>
      </c>
      <c r="N11" s="58" t="e">
        <f>M11/45</f>
        <v>#VALUE!</v>
      </c>
    </row>
    <row r="12" spans="1:14" ht="19.5" thickBot="1" x14ac:dyDescent="0.3">
      <c r="A12" s="86"/>
      <c r="B12" s="24" t="s">
        <v>270</v>
      </c>
      <c r="C12" s="24" t="e">
        <f>COUNTIF('[4]data '!$E$101:$E$145,"&lt;50%")</f>
        <v>#VALUE!</v>
      </c>
      <c r="D12" s="25" t="e">
        <f>C12/45</f>
        <v>#VALUE!</v>
      </c>
      <c r="E12" s="45" t="e">
        <f>COUNTIF('[4]data '!$E$101:$E$145,"&gt;=50%")-COUNTIF('[4]data '!$E$101:$E$145,"&gt;=65%")</f>
        <v>#VALUE!</v>
      </c>
      <c r="F12" s="25" t="e">
        <f>E12/45</f>
        <v>#VALUE!</v>
      </c>
      <c r="G12" s="45" t="e">
        <f>COUNTIF('[4]data '!$E$101:$E$145,"&gt;=65%")-COUNTIF('[4]data '!$E$101:$E$145,"&gt;=75%")</f>
        <v>#VALUE!</v>
      </c>
      <c r="H12" s="25" t="e">
        <f>G12/45</f>
        <v>#VALUE!</v>
      </c>
      <c r="I12" s="45" t="e">
        <f>COUNTIF('[4]data '!$E$101:$E$145,"&gt;=75%")-COUNTIF('[4]data '!$E$101:$E$145,"&gt;=85%")</f>
        <v>#VALUE!</v>
      </c>
      <c r="J12" s="25" t="e">
        <f>I12/45</f>
        <v>#VALUE!</v>
      </c>
      <c r="K12" s="45" t="e">
        <f>COUNTIF('[4]data '!$E$101:$E$145,"&gt;=85%")-COUNTIF('[4]data '!$E$101:$E$145,"&gt;=95%")</f>
        <v>#VALUE!</v>
      </c>
      <c r="L12" s="25" t="e">
        <f>K12/45</f>
        <v>#VALUE!</v>
      </c>
      <c r="M12" s="45" t="e">
        <f>COUNTIF('[4]data '!$E$101:$E$184,"&gt;=95%")</f>
        <v>#VALUE!</v>
      </c>
      <c r="N12" s="58" t="e">
        <f>M12/45</f>
        <v>#VALUE!</v>
      </c>
    </row>
    <row r="13" spans="1:14" ht="19.5" thickBot="1" x14ac:dyDescent="0.3">
      <c r="A13" s="86"/>
      <c r="B13" s="24" t="s">
        <v>271</v>
      </c>
      <c r="C13" s="24" t="e">
        <f>COUNTIF('[4]data '!$E$146:$E$184,"&lt;50%")</f>
        <v>#VALUE!</v>
      </c>
      <c r="D13" s="25" t="e">
        <f>C13/39</f>
        <v>#VALUE!</v>
      </c>
      <c r="E13" s="45" t="e">
        <f>COUNTIF('[4]data '!$E$146:$E$184,"&gt;=50%")-COUNTIF('[4]data '!$E$146:$E$184,"&gt;=65%")</f>
        <v>#VALUE!</v>
      </c>
      <c r="F13" s="25" t="e">
        <f>E13/39</f>
        <v>#VALUE!</v>
      </c>
      <c r="G13" s="45" t="e">
        <f>COUNTIF('[4]data '!$E$146:$E$184,"&gt;=65%")-COUNTIF('[4]data '!$E$146:$E$184,"&gt;=75%")</f>
        <v>#VALUE!</v>
      </c>
      <c r="H13" s="25" t="e">
        <f>G13/39</f>
        <v>#VALUE!</v>
      </c>
      <c r="I13" s="45" t="e">
        <f>COUNTIF('[4]data '!$E$146:$E$184,"&gt;=75%")-COUNTIF('[4]data '!$E$146:$E$184,"&gt;=85%")</f>
        <v>#VALUE!</v>
      </c>
      <c r="J13" s="25" t="e">
        <f>I13/39</f>
        <v>#VALUE!</v>
      </c>
      <c r="K13" s="45" t="e">
        <f>COUNTIF('[4]data '!$E$146:$E$184,"&gt;=85%")-COUNTIF('[4]data '!$E$146:$E$184,"&gt;=95%")</f>
        <v>#VALUE!</v>
      </c>
      <c r="L13" s="25" t="e">
        <f>K13/39</f>
        <v>#VALUE!</v>
      </c>
      <c r="M13" s="45" t="e">
        <f>COUNTIF('[4]data '!$E$146:$E$184,"&gt;=95%")</f>
        <v>#VALUE!</v>
      </c>
      <c r="N13" s="58" t="e">
        <f>M13/39</f>
        <v>#VALUE!</v>
      </c>
    </row>
    <row r="14" spans="1:14" ht="19.5" thickBot="1" x14ac:dyDescent="0.3">
      <c r="A14" s="87"/>
      <c r="B14" s="59" t="s">
        <v>272</v>
      </c>
      <c r="C14" s="59" t="e">
        <f>COUNTIF('[4]data '!$E$185:$E$225,"&lt;50%")</f>
        <v>#VALUE!</v>
      </c>
      <c r="D14" s="60" t="e">
        <f>C14/41</f>
        <v>#VALUE!</v>
      </c>
      <c r="E14" s="61" t="e">
        <f>COUNTIF('[4]data '!$E$185:$E$225,"&gt;=50%")-COUNTIF('[4]data '!$E$185:$E$225,"&gt;=65%")</f>
        <v>#VALUE!</v>
      </c>
      <c r="F14" s="60" t="e">
        <f>E14/41</f>
        <v>#VALUE!</v>
      </c>
      <c r="G14" s="61" t="e">
        <f>COUNTIF('[4]data '!$E$185:$E$225,"&gt;=65%")-COUNTIF('[4]data '!$E$185:$E$225,"&gt;=75%")</f>
        <v>#VALUE!</v>
      </c>
      <c r="H14" s="60" t="e">
        <f>G14/41</f>
        <v>#VALUE!</v>
      </c>
      <c r="I14" s="61" t="e">
        <f>COUNTIF('[4]data '!$E$185:$E$225,"&gt;=75%")-COUNTIF('[4]data '!$E$185:$E$225,"&gt;=85%")</f>
        <v>#VALUE!</v>
      </c>
      <c r="J14" s="60" t="e">
        <f>I14/41</f>
        <v>#VALUE!</v>
      </c>
      <c r="K14" s="61" t="e">
        <f>COUNTIF('[4]data '!$E$185:$E$225,"&gt;=85%")-COUNTIF('[4]data '!$E$185:$E$225,"&gt;=95%")</f>
        <v>#VALUE!</v>
      </c>
      <c r="L14" s="60" t="e">
        <f>K14/41</f>
        <v>#VALUE!</v>
      </c>
      <c r="M14" s="61" t="e">
        <f>COUNTIF('[4]data '!E185:E225,"&gt;=95%")</f>
        <v>#VALUE!</v>
      </c>
      <c r="N14" s="62" t="e">
        <f>M14/41</f>
        <v>#VALUE!</v>
      </c>
    </row>
    <row r="15" spans="1:14" ht="20.25" thickTop="1" thickBot="1" x14ac:dyDescent="0.3">
      <c r="A15" s="85" t="s">
        <v>273</v>
      </c>
      <c r="B15" s="54" t="s">
        <v>268</v>
      </c>
      <c r="C15" s="54" t="e">
        <f>COUNTIF('[4]data '!$G$11:$G$55,"&lt;50%")</f>
        <v>#VALUE!</v>
      </c>
      <c r="D15" s="55" t="e">
        <f>C15/45</f>
        <v>#VALUE!</v>
      </c>
      <c r="E15" s="56" t="e">
        <f>COUNTIF('[4]data '!$G$11:$G$55,"&gt;=50%")-COUNTIF('[4]data '!$G$11:$G$55,"&gt;=65%")</f>
        <v>#VALUE!</v>
      </c>
      <c r="F15" s="55" t="e">
        <f t="shared" ref="F15:F17" si="0">E15/45</f>
        <v>#VALUE!</v>
      </c>
      <c r="G15" s="56" t="e">
        <f>COUNTIF('[4]data '!$G$11:$G$55,"&gt;=65%")-COUNTIF('[4]data '!$G$11:$G$55,"&gt;=75%")</f>
        <v>#VALUE!</v>
      </c>
      <c r="H15" s="55" t="e">
        <f t="shared" ref="H15:H17" si="1">G15/45</f>
        <v>#VALUE!</v>
      </c>
      <c r="I15" s="56" t="e">
        <f>COUNTIF('[4]data '!$G$11:$G$55,"&gt;=75%")-COUNTIF('[4]data '!$G$11:$G$55,"&gt;=85%")</f>
        <v>#VALUE!</v>
      </c>
      <c r="J15" s="55" t="e">
        <f t="shared" ref="J15:J17" si="2">I15/45</f>
        <v>#VALUE!</v>
      </c>
      <c r="K15" s="56" t="e">
        <f>COUNTIF('[4]data '!$G$11:$G$55,"&gt;=85%")-COUNTIF('[4]data '!$G$11:$G$55,""&gt;=95)</f>
        <v>#VALUE!</v>
      </c>
      <c r="L15" s="55" t="e">
        <f t="shared" ref="L15:L17" si="3">K15/45</f>
        <v>#VALUE!</v>
      </c>
      <c r="M15" s="56" t="e">
        <f>COUNTIF('[4]data '!$G$11:$G$55,"&gt;=95%")</f>
        <v>#VALUE!</v>
      </c>
      <c r="N15" s="57" t="e">
        <f t="shared" ref="N15:N17" si="4">M15/45</f>
        <v>#VALUE!</v>
      </c>
    </row>
    <row r="16" spans="1:14" ht="19.5" thickBot="1" x14ac:dyDescent="0.3">
      <c r="A16" s="86"/>
      <c r="B16" s="24" t="s">
        <v>269</v>
      </c>
      <c r="C16" s="24" t="e">
        <f>COUNTIF('[4]data '!$G$56:$G$100,"&lt;50%")</f>
        <v>#VALUE!</v>
      </c>
      <c r="D16" s="25" t="e">
        <f>C16/45</f>
        <v>#VALUE!</v>
      </c>
      <c r="E16" s="45" t="e">
        <f>COUNTIF('[4]data '!$G$56:$G$100,"&gt;=50%")-COUNTIF('[4]data '!$G$56:$G$100,"&gt;=65%")</f>
        <v>#VALUE!</v>
      </c>
      <c r="F16" s="25" t="e">
        <f t="shared" si="0"/>
        <v>#VALUE!</v>
      </c>
      <c r="G16" s="45" t="e">
        <f>COUNTIF('[4]data '!$G$56:$G$100,"&gt;=65%")-COUNTIF('[4]data '!$G$56:$G$100,"&gt;=75%")</f>
        <v>#VALUE!</v>
      </c>
      <c r="H16" s="25" t="e">
        <f t="shared" si="1"/>
        <v>#VALUE!</v>
      </c>
      <c r="I16" s="45" t="e">
        <f>COUNTIF('[4]data '!$G$56:$G$100,"&gt;=75%")-COUNTIF('[4]data '!$G$56:$G$100,"&gt;=85%")</f>
        <v>#VALUE!</v>
      </c>
      <c r="J16" s="25" t="e">
        <f t="shared" si="2"/>
        <v>#VALUE!</v>
      </c>
      <c r="K16" s="45" t="e">
        <f>COUNTIF('[4]data '!$G$56:$G$100,"&gt;=85%")-COUNTIF('[4]data '!$G$56:$G$100,"&gt;=95%")</f>
        <v>#VALUE!</v>
      </c>
      <c r="L16" s="25" t="e">
        <f t="shared" si="3"/>
        <v>#VALUE!</v>
      </c>
      <c r="M16" s="45" t="e">
        <f>COUNTIF('[4]data '!$G$56:$G$100,"&gt;=95%")</f>
        <v>#VALUE!</v>
      </c>
      <c r="N16" s="58" t="e">
        <f t="shared" si="4"/>
        <v>#VALUE!</v>
      </c>
    </row>
    <row r="17" spans="1:19" ht="19.5" thickBot="1" x14ac:dyDescent="0.3">
      <c r="A17" s="86"/>
      <c r="B17" s="24" t="s">
        <v>270</v>
      </c>
      <c r="C17" s="24" t="e">
        <f>COUNTIF('[4]data '!$G$101:$G$145,"&lt;50%")</f>
        <v>#VALUE!</v>
      </c>
      <c r="D17" s="25" t="e">
        <f>C17/45</f>
        <v>#VALUE!</v>
      </c>
      <c r="E17" s="45" t="e">
        <f>COUNTIF('[4]data '!$G$101:$G$145,"&gt;=50%")-COUNTIF('[4]data '!$G$101:$G$145,"&gt;=65%")</f>
        <v>#VALUE!</v>
      </c>
      <c r="F17" s="25" t="e">
        <f t="shared" si="0"/>
        <v>#VALUE!</v>
      </c>
      <c r="G17" s="45" t="e">
        <f>COUNTIF('[4]data '!$G$101:$G$145,"&gt;=65%")-COUNTIF('[4]data '!$G$101:$G$145,"&gt;=75%")</f>
        <v>#VALUE!</v>
      </c>
      <c r="H17" s="25" t="e">
        <f t="shared" si="1"/>
        <v>#VALUE!</v>
      </c>
      <c r="I17" s="45" t="e">
        <f>COUNTIF('[4]data '!$G$101:$G$145,"&gt;=75%")-COUNTIF('[4]data '!$G$101:$G$145,"&gt;=85%")</f>
        <v>#VALUE!</v>
      </c>
      <c r="J17" s="25" t="e">
        <f t="shared" si="2"/>
        <v>#VALUE!</v>
      </c>
      <c r="K17" s="45" t="e">
        <f>COUNTIF('[4]data '!$G$101:$G$145,"&gt;=85%")-COUNTIF('[4]data '!$G$101:$G$145,"&gt;=95%")</f>
        <v>#VALUE!</v>
      </c>
      <c r="L17" s="25" t="e">
        <f t="shared" si="3"/>
        <v>#VALUE!</v>
      </c>
      <c r="M17" s="45" t="e">
        <f>COUNTIF('[4]data '!$G$101:$G$184,"&gt;=95%")</f>
        <v>#VALUE!</v>
      </c>
      <c r="N17" s="58" t="e">
        <f t="shared" si="4"/>
        <v>#VALUE!</v>
      </c>
    </row>
    <row r="18" spans="1:19" ht="19.5" thickBot="1" x14ac:dyDescent="0.3">
      <c r="A18" s="86"/>
      <c r="B18" s="24" t="s">
        <v>271</v>
      </c>
      <c r="C18" s="24" t="e">
        <f>COUNTIF('[4]data '!$G$146:$G$184,"&lt;50%")</f>
        <v>#VALUE!</v>
      </c>
      <c r="D18" s="25" t="e">
        <f>C18/39</f>
        <v>#VALUE!</v>
      </c>
      <c r="E18" s="45" t="e">
        <f>COUNTIF('[4]data '!$G$146:$G$184,"&gt;=50%")-COUNTIF('[4]data '!$G$146:$G$184,"&gt;=65%")</f>
        <v>#VALUE!</v>
      </c>
      <c r="F18" s="25" t="e">
        <f t="shared" ref="F18" si="5">E18/39</f>
        <v>#VALUE!</v>
      </c>
      <c r="G18" s="45" t="e">
        <f>COUNTIF('[4]data '!$G$146:$G$184,"&gt;=65%")-COUNTIF('[4]data '!$G$146:$G$184,"&gt;=75%")</f>
        <v>#VALUE!</v>
      </c>
      <c r="H18" s="25" t="e">
        <f t="shared" ref="H18" si="6">G18/39</f>
        <v>#VALUE!</v>
      </c>
      <c r="I18" s="45" t="e">
        <f>COUNTIF('[4]data '!$G$146:$G$184,"&gt;=75%")-COUNTIF('[4]data '!$G$146:$G$184,"&gt;=85%")</f>
        <v>#VALUE!</v>
      </c>
      <c r="J18" s="25" t="e">
        <f t="shared" ref="J18" si="7">I18/39</f>
        <v>#VALUE!</v>
      </c>
      <c r="K18" s="45" t="e">
        <f>COUNTIF('[4]data '!$G$146:$G$184,"&gt;=85%")-COUNTIF('[4]data '!$G$146:$G$184,"&gt;=95%")</f>
        <v>#VALUE!</v>
      </c>
      <c r="L18" s="25" t="e">
        <f t="shared" ref="L18" si="8">K18/39</f>
        <v>#VALUE!</v>
      </c>
      <c r="M18" s="45" t="e">
        <f>COUNTIF('[4]data '!$G$146:$G$184,"&gt;=95%")</f>
        <v>#VALUE!</v>
      </c>
      <c r="N18" s="58" t="e">
        <f t="shared" ref="N18" si="9">M18/39</f>
        <v>#VALUE!</v>
      </c>
    </row>
    <row r="19" spans="1:19" ht="19.5" thickBot="1" x14ac:dyDescent="0.3">
      <c r="A19" s="87"/>
      <c r="B19" s="59" t="s">
        <v>272</v>
      </c>
      <c r="C19" s="59" t="e">
        <f>COUNTIF('[4]data '!$G$185:$G$225,"&lt;50%")</f>
        <v>#VALUE!</v>
      </c>
      <c r="D19" s="60" t="e">
        <f>C19/41</f>
        <v>#VALUE!</v>
      </c>
      <c r="E19" s="61" t="e">
        <f>COUNTIF('[4]data '!$G$185:$G$225,"&gt;=50%")-COUNTIF('[4]data '!$G$185:$G$225,"&gt;=65%")</f>
        <v>#VALUE!</v>
      </c>
      <c r="F19" s="60" t="e">
        <f t="shared" ref="F19" si="10">E19/41</f>
        <v>#VALUE!</v>
      </c>
      <c r="G19" s="61" t="e">
        <f>COUNTIF('[4]data '!$G$185:$G$225,"&gt;=65%")-COUNTIF('[4]data '!$G$185:$G$225,"&gt;=75%")</f>
        <v>#VALUE!</v>
      </c>
      <c r="H19" s="60" t="e">
        <f t="shared" ref="H19" si="11">G19/41</f>
        <v>#VALUE!</v>
      </c>
      <c r="I19" s="61" t="e">
        <f>COUNTIF('[4]data '!$G$185:$G$225,"&gt;=75%")-COUNTIF('[4]data '!$G$185:$G$225,"&gt;=85%")</f>
        <v>#VALUE!</v>
      </c>
      <c r="J19" s="60" t="e">
        <f t="shared" ref="J19" si="12">I19/41</f>
        <v>#VALUE!</v>
      </c>
      <c r="K19" s="61" t="e">
        <f>COUNTIF('[4]data '!$G$185:$G$225,"&gt;=85%")-COUNTIF('[4]data '!$G$185:$G$225,"&gt;=95%")</f>
        <v>#VALUE!</v>
      </c>
      <c r="L19" s="60" t="e">
        <f t="shared" ref="L19" si="13">K19/41</f>
        <v>#VALUE!</v>
      </c>
      <c r="M19" s="61" t="e">
        <f>COUNTIF('[4]data '!$G$185:$G$225,"&gt;=95%")</f>
        <v>#VALUE!</v>
      </c>
      <c r="N19" s="62" t="e">
        <f t="shared" ref="N19" si="14">M19/41</f>
        <v>#VALUE!</v>
      </c>
    </row>
    <row r="20" spans="1:19" ht="20.25" thickTop="1" thickBot="1" x14ac:dyDescent="0.3">
      <c r="A20" s="85" t="s">
        <v>7</v>
      </c>
      <c r="B20" s="54" t="s">
        <v>268</v>
      </c>
      <c r="C20" s="54" t="e">
        <f>COUNTIF('[4]data '!$I$11:$I$55,"&lt;50%")</f>
        <v>#VALUE!</v>
      </c>
      <c r="D20" s="55" t="e">
        <f t="shared" ref="D20:D49" si="15">C20/41</f>
        <v>#VALUE!</v>
      </c>
      <c r="E20" s="56" t="e">
        <f>COUNTIF('[4]data '!$I$11:$I$55,"&gt;=50%")-COUNTIF('[4]data '!$I$11:$I$55,"&gt;=65%")</f>
        <v>#VALUE!</v>
      </c>
      <c r="F20" s="55" t="e">
        <f t="shared" ref="F20:F22" si="16">E20/45</f>
        <v>#VALUE!</v>
      </c>
      <c r="G20" s="56" t="e">
        <f>COUNTIF('[4]data '!$I$11:$I$55,"&gt;=65%")-COUNTIF('[4]data '!$I$11:$I$55,"&gt;=75%")</f>
        <v>#VALUE!</v>
      </c>
      <c r="H20" s="55" t="e">
        <f t="shared" ref="H20:H22" si="17">G20/45</f>
        <v>#VALUE!</v>
      </c>
      <c r="I20" s="56" t="e">
        <f>COUNTIF('[4]data '!$I$11:$I$55,"&gt;=75%")-COUNTIF('[4]data '!$I$11:$I$55,"&gt;=85%")</f>
        <v>#VALUE!</v>
      </c>
      <c r="J20" s="55" t="e">
        <f t="shared" ref="J20:J22" si="18">I20/45</f>
        <v>#VALUE!</v>
      </c>
      <c r="K20" s="56" t="e">
        <f>COUNTIF('[4]data '!$I$11:$I$55,"&gt;=85%")-COUNTIF('[4]data '!$I$11:$I$55,""&gt;=95)</f>
        <v>#VALUE!</v>
      </c>
      <c r="L20" s="55" t="e">
        <f t="shared" ref="L20:L22" si="19">K20/45</f>
        <v>#VALUE!</v>
      </c>
      <c r="M20" s="56" t="e">
        <f>COUNTIF('[4]data '!$I$11:$I$55,"&gt;=95%")</f>
        <v>#VALUE!</v>
      </c>
      <c r="N20" s="57" t="e">
        <f t="shared" ref="N20:N22" si="20">M20/45</f>
        <v>#VALUE!</v>
      </c>
    </row>
    <row r="21" spans="1:19" ht="19.5" thickBot="1" x14ac:dyDescent="0.3">
      <c r="A21" s="86"/>
      <c r="B21" s="24" t="s">
        <v>269</v>
      </c>
      <c r="C21" s="24" t="e">
        <f>COUNTIF('[4]data '!$I$56:$I$100,"&lt;50%")</f>
        <v>#VALUE!</v>
      </c>
      <c r="D21" s="25" t="e">
        <f t="shared" si="15"/>
        <v>#VALUE!</v>
      </c>
      <c r="E21" s="45" t="e">
        <f>COUNTIF('[4]data '!$I$56:$I$100,"&gt;=50%")-COUNTIF('[4]data '!$I$56:$I$100,"&gt;=65%")</f>
        <v>#VALUE!</v>
      </c>
      <c r="F21" s="25" t="e">
        <f t="shared" si="16"/>
        <v>#VALUE!</v>
      </c>
      <c r="G21" s="45" t="e">
        <f>COUNTIF('[4]data '!$I$56:$I$100,"&gt;=65%")-COUNTIF('[4]data '!$I$56:$I$100,"&gt;=75%")</f>
        <v>#VALUE!</v>
      </c>
      <c r="H21" s="25" t="e">
        <f t="shared" si="17"/>
        <v>#VALUE!</v>
      </c>
      <c r="I21" s="45" t="e">
        <f>COUNTIF('[4]data '!$I$56:$I$100,"&gt;=75%")-COUNTIF('[4]data '!$I$56:$I$100,"&gt;=85%")</f>
        <v>#VALUE!</v>
      </c>
      <c r="J21" s="25" t="e">
        <f t="shared" si="18"/>
        <v>#VALUE!</v>
      </c>
      <c r="K21" s="45" t="e">
        <f>COUNTIF('[4]data '!$I$56:$I$100,"&gt;=85%")-COUNTIF('[4]data '!$I$56:$I$100,"&gt;=95%")</f>
        <v>#VALUE!</v>
      </c>
      <c r="L21" s="25" t="e">
        <f t="shared" si="19"/>
        <v>#VALUE!</v>
      </c>
      <c r="M21" s="45" t="e">
        <f>COUNTIF('[4]data '!$I$56:$I$100,"&gt;=95%")</f>
        <v>#VALUE!</v>
      </c>
      <c r="N21" s="58" t="e">
        <f t="shared" si="20"/>
        <v>#VALUE!</v>
      </c>
    </row>
    <row r="22" spans="1:19" ht="19.5" thickBot="1" x14ac:dyDescent="0.3">
      <c r="A22" s="86"/>
      <c r="B22" s="24" t="s">
        <v>270</v>
      </c>
      <c r="C22" s="24" t="e">
        <f>COUNTIF('[4]data '!$I$101:$I$145,"&lt;50%")</f>
        <v>#VALUE!</v>
      </c>
      <c r="D22" s="25" t="e">
        <f t="shared" si="15"/>
        <v>#VALUE!</v>
      </c>
      <c r="E22" s="45" t="e">
        <f>COUNTIF('[4]data '!$I$101:$I$145,"&gt;=50%")-COUNTIF('[4]data '!$I$101:$I$145,"&gt;=65%")</f>
        <v>#VALUE!</v>
      </c>
      <c r="F22" s="25" t="e">
        <f t="shared" si="16"/>
        <v>#VALUE!</v>
      </c>
      <c r="G22" s="45" t="e">
        <f>COUNTIF('[4]data '!$E$101:$I$145,"&gt;=65%")-COUNTIF('[4]data '!$E$101:$I$145,"&gt;=75%")</f>
        <v>#VALUE!</v>
      </c>
      <c r="H22" s="25" t="e">
        <f t="shared" si="17"/>
        <v>#VALUE!</v>
      </c>
      <c r="I22" s="45" t="e">
        <f>COUNTIF('[4]data '!$I$101:$I$145,"&gt;=75%")-COUNTIF('[4]data '!$I$101:$I$145,"&gt;=85%")</f>
        <v>#VALUE!</v>
      </c>
      <c r="J22" s="25" t="e">
        <f t="shared" si="18"/>
        <v>#VALUE!</v>
      </c>
      <c r="K22" s="45" t="e">
        <f>COUNTIF('[4]data '!$I$101:$I$145,"&gt;=85%")-COUNTIF('[4]data '!$I$101:$I$145,"&gt;=95%")</f>
        <v>#VALUE!</v>
      </c>
      <c r="L22" s="25" t="e">
        <f t="shared" si="19"/>
        <v>#VALUE!</v>
      </c>
      <c r="M22" s="45" t="e">
        <f>COUNTIF('[4]data '!$I$101:$I$184,"&gt;=95%")</f>
        <v>#VALUE!</v>
      </c>
      <c r="N22" s="58" t="e">
        <f t="shared" si="20"/>
        <v>#VALUE!</v>
      </c>
      <c r="S22" t="s">
        <v>274</v>
      </c>
    </row>
    <row r="23" spans="1:19" ht="19.5" thickBot="1" x14ac:dyDescent="0.3">
      <c r="A23" s="86"/>
      <c r="B23" s="24" t="s">
        <v>271</v>
      </c>
      <c r="C23" s="24" t="e">
        <f>COUNTIF('[4]data '!$I$146:$I$184,"&lt;50%")</f>
        <v>#VALUE!</v>
      </c>
      <c r="D23" s="25" t="e">
        <f t="shared" si="15"/>
        <v>#VALUE!</v>
      </c>
      <c r="E23" s="45" t="e">
        <f>COUNTIF('[4]data '!$I$146:$I$184,"&gt;=50%")-COUNTIF('[4]data '!$I$146:$I$184,"&gt;=65%")</f>
        <v>#VALUE!</v>
      </c>
      <c r="F23" s="25" t="e">
        <f t="shared" ref="F23" si="21">E23/39</f>
        <v>#VALUE!</v>
      </c>
      <c r="G23" s="45" t="e">
        <f>COUNTIF('[4]data '!$I$146:$I$184,"&gt;=65%")-COUNTIF('[4]data '!$I$146:$I$184,"&gt;=75%")</f>
        <v>#VALUE!</v>
      </c>
      <c r="H23" s="25" t="e">
        <f t="shared" ref="H23" si="22">G23/39</f>
        <v>#VALUE!</v>
      </c>
      <c r="I23" s="45" t="e">
        <f>COUNTIF('[4]data '!$I$146:$I$184,"&gt;=75%")-COUNTIF('[4]data '!$I$146:$I$184,"&gt;=85%")</f>
        <v>#VALUE!</v>
      </c>
      <c r="J23" s="25" t="e">
        <f t="shared" ref="J23" si="23">I23/39</f>
        <v>#VALUE!</v>
      </c>
      <c r="K23" s="45" t="e">
        <f>COUNTIF('[4]data '!$I$146:$I$184,"&gt;=85%")-COUNTIF('[4]data '!$I$146:$I$184,"&gt;=95%")</f>
        <v>#VALUE!</v>
      </c>
      <c r="L23" s="25" t="e">
        <f t="shared" ref="L23" si="24">K23/39</f>
        <v>#VALUE!</v>
      </c>
      <c r="M23" s="45" t="e">
        <f>COUNTIF('[4]data '!$I$146:$I$184,"&gt;=95%")</f>
        <v>#VALUE!</v>
      </c>
      <c r="N23" s="58" t="e">
        <f t="shared" ref="N23" si="25">M23/39</f>
        <v>#VALUE!</v>
      </c>
      <c r="S23" t="s">
        <v>275</v>
      </c>
    </row>
    <row r="24" spans="1:19" ht="19.5" thickBot="1" x14ac:dyDescent="0.3">
      <c r="A24" s="87"/>
      <c r="B24" s="59" t="s">
        <v>272</v>
      </c>
      <c r="C24" s="59" t="e">
        <f>COUNTIF('[4]data '!$I$185:$I$225,"&lt;50%")</f>
        <v>#VALUE!</v>
      </c>
      <c r="D24" s="60" t="e">
        <f t="shared" si="15"/>
        <v>#VALUE!</v>
      </c>
      <c r="E24" s="61" t="e">
        <f>COUNTIF('[4]data '!$I$185:$I$225,"&gt;=50%")-COUNTIF('[4]data '!$I$185:$I$225,"&gt;=65%")</f>
        <v>#VALUE!</v>
      </c>
      <c r="F24" s="60" t="e">
        <f t="shared" ref="F24" si="26">E24/41</f>
        <v>#VALUE!</v>
      </c>
      <c r="G24" s="61" t="e">
        <f>COUNTIF('[4]data '!$I$185:$I$225,"&gt;=65%")-COUNTIF('[4]data '!$I$185:$I$225,"&gt;=75%")</f>
        <v>#VALUE!</v>
      </c>
      <c r="H24" s="60" t="e">
        <f t="shared" ref="H24" si="27">G24/41</f>
        <v>#VALUE!</v>
      </c>
      <c r="I24" s="61" t="e">
        <f>COUNTIF('[4]data '!$I$185:$I$225,"&gt;=75%")-COUNTIF('[4]data '!$I$185:$I$225,"&gt;=85%")</f>
        <v>#VALUE!</v>
      </c>
      <c r="J24" s="60" t="e">
        <f t="shared" ref="J24" si="28">I24/41</f>
        <v>#VALUE!</v>
      </c>
      <c r="K24" s="61" t="e">
        <f>COUNTIF('[4]data '!$I$185:$I$225,"&gt;=85%")-COUNTIF('[4]data '!$I$185:$I$225,"&gt;=95%")</f>
        <v>#VALUE!</v>
      </c>
      <c r="L24" s="60" t="e">
        <f t="shared" ref="L24" si="29">K24/41</f>
        <v>#VALUE!</v>
      </c>
      <c r="M24" s="61" t="e">
        <f>COUNTIF('[4]data '!$I$185:$I$225,"&gt;=95%")</f>
        <v>#VALUE!</v>
      </c>
      <c r="N24" s="62" t="e">
        <f t="shared" ref="N24" si="30">M24/41</f>
        <v>#VALUE!</v>
      </c>
      <c r="S24" t="s">
        <v>276</v>
      </c>
    </row>
    <row r="25" spans="1:19" ht="20.25" thickTop="1" thickBot="1" x14ac:dyDescent="0.3">
      <c r="A25" s="85" t="s">
        <v>277</v>
      </c>
      <c r="B25" s="54" t="s">
        <v>268</v>
      </c>
      <c r="C25" s="54" t="e">
        <f>COUNTIF('[4]data '!$K$11:$K$55,"&lt;50%")</f>
        <v>#VALUE!</v>
      </c>
      <c r="D25" s="55" t="e">
        <f t="shared" si="15"/>
        <v>#VALUE!</v>
      </c>
      <c r="E25" s="56" t="e">
        <f>COUNTIF('[4]data '!$K$11:$K$55,"&gt;=50%")-COUNTIF('[4]data '!$K$11:$K$55,"&gt;=65%")</f>
        <v>#VALUE!</v>
      </c>
      <c r="F25" s="55" t="e">
        <f t="shared" ref="F25:F27" si="31">E25/45</f>
        <v>#VALUE!</v>
      </c>
      <c r="G25" s="56" t="e">
        <f>COUNTIF('[4]data '!$K$11:$K$55,"&gt;=65%")-COUNTIF('[4]data '!$K$11:$K$55,"&gt;=75%")</f>
        <v>#VALUE!</v>
      </c>
      <c r="H25" s="55" t="e">
        <f t="shared" ref="H25:H27" si="32">G25/45</f>
        <v>#VALUE!</v>
      </c>
      <c r="I25" s="56" t="e">
        <f>COUNTIF('[4]data '!$K$11:$K$55,"&gt;=75%")-COUNTIF('[4]data '!$K$11:$K$55,"&gt;=85%")</f>
        <v>#VALUE!</v>
      </c>
      <c r="J25" s="55" t="e">
        <f t="shared" ref="J25:J27" si="33">I25/45</f>
        <v>#VALUE!</v>
      </c>
      <c r="K25" s="56" t="e">
        <f>COUNTIF('[4]data '!$K$11:$K$55,"&gt;=85%")-COUNTIF('[4]data '!$K$11:$K$55,""&gt;=95)</f>
        <v>#VALUE!</v>
      </c>
      <c r="L25" s="55" t="e">
        <f t="shared" ref="L25:L27" si="34">K25/45</f>
        <v>#VALUE!</v>
      </c>
      <c r="M25" s="56" t="e">
        <f>COUNTIF('[4]data '!$K$11:$K$55,"&gt;=95%")</f>
        <v>#VALUE!</v>
      </c>
      <c r="N25" s="57" t="e">
        <f t="shared" ref="N25:N27" si="35">M25/45</f>
        <v>#VALUE!</v>
      </c>
      <c r="S25" t="s">
        <v>278</v>
      </c>
    </row>
    <row r="26" spans="1:19" ht="19.5" thickBot="1" x14ac:dyDescent="0.3">
      <c r="A26" s="86"/>
      <c r="B26" s="24" t="s">
        <v>269</v>
      </c>
      <c r="C26" s="24" t="e">
        <f>COUNTIF('[4]data '!$K$56:$K$100,"&lt;50%")</f>
        <v>#VALUE!</v>
      </c>
      <c r="D26" s="25" t="e">
        <f t="shared" si="15"/>
        <v>#VALUE!</v>
      </c>
      <c r="E26" s="45" t="e">
        <f>COUNTIF('[4]data '!$K$56:$K$100,"&gt;=50%")-COUNTIF('[4]data '!$K$56:$K$100,"&gt;=65%")</f>
        <v>#VALUE!</v>
      </c>
      <c r="F26" s="25" t="e">
        <f t="shared" si="31"/>
        <v>#VALUE!</v>
      </c>
      <c r="G26" s="45" t="e">
        <f>COUNTIF('[4]data '!$K$56:$K$100,"&gt;=65%")-COUNTIF('[4]data '!$K$56:$K$100,"&gt;=75%")</f>
        <v>#VALUE!</v>
      </c>
      <c r="H26" s="25" t="e">
        <f t="shared" si="32"/>
        <v>#VALUE!</v>
      </c>
      <c r="I26" s="45" t="e">
        <f>COUNTIF('[4]data '!$K$56:$K$100,"&gt;=75%")-COUNTIF('[4]data '!$K$56:$K$100,"&gt;=85%")</f>
        <v>#VALUE!</v>
      </c>
      <c r="J26" s="25" t="e">
        <f t="shared" si="33"/>
        <v>#VALUE!</v>
      </c>
      <c r="K26" s="45" t="e">
        <f>COUNTIF('[4]data '!$K$56:$K$100,"&gt;=85%")-COUNTIF('[4]data '!$K$56:$K$100,""&gt;=95)</f>
        <v>#VALUE!</v>
      </c>
      <c r="L26" s="25" t="e">
        <f t="shared" si="34"/>
        <v>#VALUE!</v>
      </c>
      <c r="M26" s="45" t="e">
        <f>COUNTIF('[4]data '!$K$56:$K$100,"&gt;=95%")</f>
        <v>#VALUE!</v>
      </c>
      <c r="N26" s="58" t="e">
        <f t="shared" si="35"/>
        <v>#VALUE!</v>
      </c>
      <c r="S26" t="s">
        <v>279</v>
      </c>
    </row>
    <row r="27" spans="1:19" ht="19.5" thickBot="1" x14ac:dyDescent="0.3">
      <c r="A27" s="86"/>
      <c r="B27" s="24" t="s">
        <v>270</v>
      </c>
      <c r="C27" s="24" t="e">
        <f>COUNTIF('[4]data '!$K$101:$K$145,"&lt;50%")</f>
        <v>#VALUE!</v>
      </c>
      <c r="D27" s="25" t="e">
        <f t="shared" si="15"/>
        <v>#VALUE!</v>
      </c>
      <c r="E27" s="45" t="e">
        <f>COUNTIF('[4]data '!$K$101:$K$145,"&gt;=50%")-COUNTIF('[4]data '!$K$101:$K$145,"&gt;=65%")</f>
        <v>#VALUE!</v>
      </c>
      <c r="F27" s="25" t="e">
        <f t="shared" si="31"/>
        <v>#VALUE!</v>
      </c>
      <c r="G27" s="45" t="e">
        <f>COUNTIF('[4]data '!$K$101:$K$145,"&gt;=65%")-COUNTIF('[4]data '!$K$101:$K$145,"&gt;=75%")</f>
        <v>#VALUE!</v>
      </c>
      <c r="H27" s="25" t="e">
        <f t="shared" si="32"/>
        <v>#VALUE!</v>
      </c>
      <c r="I27" s="45" t="e">
        <f>COUNTIF('[4]data '!$K$101:$K$145,"&gt;=75%")-COUNTIF('[4]data '!$K$101:$K$145,"&gt;=85%")</f>
        <v>#VALUE!</v>
      </c>
      <c r="J27" s="25" t="e">
        <f t="shared" si="33"/>
        <v>#VALUE!</v>
      </c>
      <c r="K27" s="45" t="e">
        <f>COUNTIF('[4]data '!$K$101:$K$145,"&gt;=85%")-COUNTIF('[4]data '!$K$101:$K$145,""&gt;=95)</f>
        <v>#VALUE!</v>
      </c>
      <c r="L27" s="25" t="e">
        <f t="shared" si="34"/>
        <v>#VALUE!</v>
      </c>
      <c r="M27" s="45" t="e">
        <f>COUNTIF('[4]data '!$K$55:$K$101,"&gt;=95%")</f>
        <v>#VALUE!</v>
      </c>
      <c r="N27" s="58" t="e">
        <f t="shared" si="35"/>
        <v>#VALUE!</v>
      </c>
    </row>
    <row r="28" spans="1:19" ht="19.5" thickBot="1" x14ac:dyDescent="0.3">
      <c r="A28" s="86"/>
      <c r="B28" s="24" t="s">
        <v>271</v>
      </c>
      <c r="C28" s="24" t="e">
        <f>COUNTIF('[4]data '!$K$146:$K$184,"&lt;50%")</f>
        <v>#VALUE!</v>
      </c>
      <c r="D28" s="25" t="e">
        <f t="shared" si="15"/>
        <v>#VALUE!</v>
      </c>
      <c r="E28" s="45" t="e">
        <f>COUNTIF('[4]data '!$K$146:$K$184,"&gt;=50%")-COUNTIF('[4]data '!$K$146:$K$184,"&gt;=65%")</f>
        <v>#VALUE!</v>
      </c>
      <c r="F28" s="25" t="e">
        <f t="shared" ref="F28" si="36">E28/39</f>
        <v>#VALUE!</v>
      </c>
      <c r="G28" s="45" t="e">
        <f>COUNTIF('[4]data '!$K$146:$K$184,"&gt;=65%")-COUNTIF('[4]data '!$K$146:$K$184,"&gt;=75%")</f>
        <v>#VALUE!</v>
      </c>
      <c r="H28" s="25" t="e">
        <f t="shared" ref="H28" si="37">G28/39</f>
        <v>#VALUE!</v>
      </c>
      <c r="I28" s="45" t="e">
        <f>COUNTIF('[4]data '!$K$146:$K$184,"&gt;=75%")-COUNTIF('[4]data '!$K$146:$K$184,"&gt;=85%")</f>
        <v>#VALUE!</v>
      </c>
      <c r="J28" s="25" t="e">
        <f t="shared" ref="J28" si="38">I28/39</f>
        <v>#VALUE!</v>
      </c>
      <c r="K28" s="45" t="e">
        <f>COUNTIF('[4]data '!$K$146:$K$184,"&gt;=85%")-COUNTIF('[4]data '!$K$146:$K$148,""&gt;=95)</f>
        <v>#VALUE!</v>
      </c>
      <c r="L28" s="25" t="e">
        <f t="shared" ref="L28" si="39">K28/39</f>
        <v>#VALUE!</v>
      </c>
      <c r="M28" s="45" t="e">
        <f>COUNTIF('[4]data '!$K$146:$K$184,"&gt;=95%")</f>
        <v>#VALUE!</v>
      </c>
      <c r="N28" s="58" t="e">
        <f t="shared" ref="N28" si="40">M28/39</f>
        <v>#VALUE!</v>
      </c>
    </row>
    <row r="29" spans="1:19" ht="19.5" thickBot="1" x14ac:dyDescent="0.3">
      <c r="A29" s="87"/>
      <c r="B29" s="59" t="s">
        <v>272</v>
      </c>
      <c r="C29" s="59" t="e">
        <f>COUNTIF('[4]data '!$K$185:$K$225,"&lt;50%")</f>
        <v>#VALUE!</v>
      </c>
      <c r="D29" s="60" t="e">
        <f t="shared" si="15"/>
        <v>#VALUE!</v>
      </c>
      <c r="E29" s="61" t="e">
        <f>COUNTIF('[4]data '!$K$185:$K$225,"&gt;=50%")-COUNTIF('[4]data '!$K$185:$K$225,"&gt;=65%")</f>
        <v>#VALUE!</v>
      </c>
      <c r="F29" s="60" t="e">
        <f t="shared" ref="F29" si="41">E29/41</f>
        <v>#VALUE!</v>
      </c>
      <c r="G29" s="61" t="e">
        <f>COUNTIF('[4]data '!$K$185:$K$225,"&gt;=65%")-COUNTIF('[4]data '!$K$185:$K$225,"&gt;=75%")</f>
        <v>#VALUE!</v>
      </c>
      <c r="H29" s="60" t="e">
        <f t="shared" ref="H29" si="42">G29/41</f>
        <v>#VALUE!</v>
      </c>
      <c r="I29" s="61" t="e">
        <f>COUNTIF('[4]data '!$K$185:$K$225,"&gt;=75%")-COUNTIF('[4]data '!$K$185:$K$225,"&gt;=85%")</f>
        <v>#VALUE!</v>
      </c>
      <c r="J29" s="60" t="e">
        <f t="shared" ref="J29" si="43">I29/41</f>
        <v>#VALUE!</v>
      </c>
      <c r="K29" s="61" t="e">
        <f>COUNTIF('[4]data '!$K$185:$K$225,"&gt;=85%")-COUNTIF('[4]data '!$K$185:$K$225,""&gt;=95)</f>
        <v>#VALUE!</v>
      </c>
      <c r="L29" s="60" t="e">
        <f t="shared" ref="L29" si="44">K29/41</f>
        <v>#VALUE!</v>
      </c>
      <c r="M29" s="61" t="e">
        <f>COUNTIF('[4]data '!$K$185:$K$225,"&gt;=95%")</f>
        <v>#VALUE!</v>
      </c>
      <c r="N29" s="62" t="e">
        <f t="shared" ref="N29" si="45">M29/41</f>
        <v>#VALUE!</v>
      </c>
    </row>
    <row r="30" spans="1:19" ht="20.25" thickTop="1" thickBot="1" x14ac:dyDescent="0.3">
      <c r="A30" s="85" t="s">
        <v>9</v>
      </c>
      <c r="B30" s="54" t="s">
        <v>268</v>
      </c>
      <c r="C30" s="54" t="e">
        <f>COUNTIF('[4]data '!$M$11:$M$55,"&lt;50%")</f>
        <v>#VALUE!</v>
      </c>
      <c r="D30" s="55" t="e">
        <f t="shared" si="15"/>
        <v>#VALUE!</v>
      </c>
      <c r="E30" s="56" t="e">
        <f>COUNTIF('[4]data '!$M$11:$M$55,"&gt;=50%")-COUNTIF('[4]data '!$M$11:$M$55,"&gt;=65%")</f>
        <v>#VALUE!</v>
      </c>
      <c r="F30" s="55" t="e">
        <f t="shared" ref="F30:F32" si="46">E30/45</f>
        <v>#VALUE!</v>
      </c>
      <c r="G30" s="56" t="e">
        <f>COUNTIF('[4]data '!$M$11:$M$55,"&gt;=65%")-COUNTIF('[4]data '!$M$11:$M$55,"&gt;=75%")</f>
        <v>#VALUE!</v>
      </c>
      <c r="H30" s="55" t="e">
        <f t="shared" ref="H30:H32" si="47">G30/45</f>
        <v>#VALUE!</v>
      </c>
      <c r="I30" s="56" t="e">
        <f>COUNTIF('[4]data '!$M$11:$M$55,"&gt;=75%")-COUNTIF('[4]data '!$M$11:$M$55,"&gt;=85%")</f>
        <v>#VALUE!</v>
      </c>
      <c r="J30" s="55" t="e">
        <f t="shared" ref="J30:J32" si="48">I30/45</f>
        <v>#VALUE!</v>
      </c>
      <c r="K30" s="56" t="e">
        <f>COUNTIF('[4]data '!$M$11:$M$55,"&gt;=85%")-COUNTIF('[4]data '!$M$11:$M$55,"&gt;=95%")</f>
        <v>#VALUE!</v>
      </c>
      <c r="L30" s="55" t="e">
        <f t="shared" ref="L30:L32" si="49">K30/45</f>
        <v>#VALUE!</v>
      </c>
      <c r="M30" s="56" t="e">
        <f>COUNTIF('[4]data '!$M$11:$M$55,"&gt;=95%")</f>
        <v>#VALUE!</v>
      </c>
      <c r="N30" s="57" t="e">
        <f t="shared" ref="N30:N32" si="50">M30/45</f>
        <v>#VALUE!</v>
      </c>
    </row>
    <row r="31" spans="1:19" ht="19.5" thickBot="1" x14ac:dyDescent="0.3">
      <c r="A31" s="86"/>
      <c r="B31" s="24" t="s">
        <v>269</v>
      </c>
      <c r="C31" s="24" t="e">
        <f>COUNTIF('[4]data '!$M$56:$M$100,"&lt;50%")</f>
        <v>#VALUE!</v>
      </c>
      <c r="D31" s="25" t="e">
        <f t="shared" si="15"/>
        <v>#VALUE!</v>
      </c>
      <c r="E31" s="45" t="e">
        <f>COUNTIF('[4]data '!$M$56:$M$100,"&gt;=50%")-COUNTIF('[4]data '!$M$56:$M$100,"&gt;=65%")</f>
        <v>#VALUE!</v>
      </c>
      <c r="F31" s="25" t="e">
        <f t="shared" si="46"/>
        <v>#VALUE!</v>
      </c>
      <c r="G31" s="45" t="e">
        <f>COUNTIF('[4]data '!$M$56:$M$100,"&gt;=65%")-COUNTIF('[4]data '!$M$56:$M$100,"&gt;=75%")</f>
        <v>#VALUE!</v>
      </c>
      <c r="H31" s="25" t="e">
        <f t="shared" si="47"/>
        <v>#VALUE!</v>
      </c>
      <c r="I31" s="45" t="e">
        <f>COUNTIF('[4]data '!$M$56:$M$100,"&gt;=75%")-COUNTIF('[4]data '!$M$56:$M$100,"&gt;=85%")</f>
        <v>#VALUE!</v>
      </c>
      <c r="J31" s="25" t="e">
        <f t="shared" si="48"/>
        <v>#VALUE!</v>
      </c>
      <c r="K31" s="45" t="e">
        <f>COUNTIF('[4]data '!$M$56:$M$100,"&gt;=85%")-COUNTIF('[4]data '!$M$56:$M$100,"&gt;=95%")</f>
        <v>#VALUE!</v>
      </c>
      <c r="L31" s="25" t="e">
        <f t="shared" si="49"/>
        <v>#VALUE!</v>
      </c>
      <c r="M31" s="45" t="e">
        <f>COUNTIF('[4]data '!$M$56:$M$100,"&gt;=95%")</f>
        <v>#VALUE!</v>
      </c>
      <c r="N31" s="58" t="e">
        <f t="shared" si="50"/>
        <v>#VALUE!</v>
      </c>
    </row>
    <row r="32" spans="1:19" ht="19.5" thickBot="1" x14ac:dyDescent="0.3">
      <c r="A32" s="86"/>
      <c r="B32" s="24" t="s">
        <v>270</v>
      </c>
      <c r="C32" s="24" t="e">
        <f>COUNTIF('[4]data '!$M$101:$M$145,"&lt;50%")</f>
        <v>#VALUE!</v>
      </c>
      <c r="D32" s="25" t="e">
        <f t="shared" si="15"/>
        <v>#VALUE!</v>
      </c>
      <c r="E32" s="45" t="e">
        <f>COUNTIF('[4]data '!$M$101:$M$145,"&gt;=50%")-COUNTIF('[4]data '!$M$101:$M$145,"&gt;=65%")</f>
        <v>#VALUE!</v>
      </c>
      <c r="F32" s="25" t="e">
        <f t="shared" si="46"/>
        <v>#VALUE!</v>
      </c>
      <c r="G32" s="45" t="e">
        <f>COUNTIF('[4]data '!$M$101:$M$145,"&gt;=65%")-COUNTIF('[4]data '!$M$101:$M$145,"&gt;=75%")</f>
        <v>#VALUE!</v>
      </c>
      <c r="H32" s="25" t="e">
        <f t="shared" si="47"/>
        <v>#VALUE!</v>
      </c>
      <c r="I32" s="45" t="e">
        <f>COUNTIF('[4]data '!$M$101:$M$145,"&gt;=75%")-COUNTIF('[4]data '!$M$101:$M$145,"&gt;=85%")</f>
        <v>#VALUE!</v>
      </c>
      <c r="J32" s="25" t="e">
        <f t="shared" si="48"/>
        <v>#VALUE!</v>
      </c>
      <c r="K32" s="45" t="e">
        <f>COUNTIF('[4]data '!$M$101:$M$145,"&gt;=85%")-COUNTIF('[4]data '!$M$101:$M$145,"&gt;=95%")</f>
        <v>#VALUE!</v>
      </c>
      <c r="L32" s="25" t="e">
        <f t="shared" si="49"/>
        <v>#VALUE!</v>
      </c>
      <c r="M32" s="45" t="e">
        <f>COUNTIF('[4]data '!$M$101:$M$145,"&gt;=95%")</f>
        <v>#VALUE!</v>
      </c>
      <c r="N32" s="58" t="e">
        <f t="shared" si="50"/>
        <v>#VALUE!</v>
      </c>
    </row>
    <row r="33" spans="1:14" ht="19.5" thickBot="1" x14ac:dyDescent="0.3">
      <c r="A33" s="86"/>
      <c r="B33" s="24" t="s">
        <v>271</v>
      </c>
      <c r="C33" s="24" t="e">
        <f>COUNTIF('[4]data '!$M$146:$M$184,"&lt;50%")</f>
        <v>#VALUE!</v>
      </c>
      <c r="D33" s="25" t="e">
        <f t="shared" si="15"/>
        <v>#VALUE!</v>
      </c>
      <c r="E33" s="45" t="e">
        <f>COUNTIF('[4]data '!$M$146:$M$184,"&gt;=50%")-COUNTIF('[4]data '!$M$146:$M$184,"&gt;=65%")</f>
        <v>#VALUE!</v>
      </c>
      <c r="F33" s="25" t="e">
        <f t="shared" ref="F33" si="51">E33/39</f>
        <v>#VALUE!</v>
      </c>
      <c r="G33" s="45" t="e">
        <f>COUNTIF('[4]data '!$M$146:$M$184,"&gt;=65%")-COUNTIF('[4]data '!$M$146:$M$184,"&gt;=75%")</f>
        <v>#VALUE!</v>
      </c>
      <c r="H33" s="25" t="e">
        <f t="shared" ref="H33" si="52">G33/39</f>
        <v>#VALUE!</v>
      </c>
      <c r="I33" s="45" t="e">
        <f>COUNTIF('[4]data '!$M$146:$M$184,"&gt;=75%")-COUNTIF('[4]data '!$M$146:$M$184,"&gt;=85%")</f>
        <v>#VALUE!</v>
      </c>
      <c r="J33" s="25" t="e">
        <f t="shared" ref="J33" si="53">I33/39</f>
        <v>#VALUE!</v>
      </c>
      <c r="K33" s="45" t="e">
        <f>COUNTIF('[4]data '!$M$146:$M$184,"&gt;=85%")-COUNTIF('[4]data '!$M$146:$M$184,"&gt;=95%")</f>
        <v>#VALUE!</v>
      </c>
      <c r="L33" s="25" t="e">
        <f t="shared" ref="L33" si="54">K33/39</f>
        <v>#VALUE!</v>
      </c>
      <c r="M33" s="45" t="e">
        <f>COUNTIF('[4]data '!$M$146:$M$184,"&gt;=95%")</f>
        <v>#VALUE!</v>
      </c>
      <c r="N33" s="58" t="e">
        <f t="shared" ref="N33" si="55">M33/39</f>
        <v>#VALUE!</v>
      </c>
    </row>
    <row r="34" spans="1:14" ht="19.5" thickBot="1" x14ac:dyDescent="0.3">
      <c r="A34" s="87"/>
      <c r="B34" s="59" t="s">
        <v>272</v>
      </c>
      <c r="C34" s="59" t="e">
        <f>COUNTIF('[4]data '!$M$185:$M$225,"&lt;50%")</f>
        <v>#VALUE!</v>
      </c>
      <c r="D34" s="60" t="e">
        <f t="shared" si="15"/>
        <v>#VALUE!</v>
      </c>
      <c r="E34" s="61" t="e">
        <f>COUNTIF('[4]data '!$M$185:$M$225,"&gt;=50%")-COUNTIF('[4]data '!$M$185:$M$225,"&gt;=65%")</f>
        <v>#VALUE!</v>
      </c>
      <c r="F34" s="60" t="e">
        <f t="shared" ref="F34" si="56">E34/41</f>
        <v>#VALUE!</v>
      </c>
      <c r="G34" s="61" t="e">
        <f>COUNTIF('[4]data '!$M$185:$M$225,"&gt;=65%")-COUNTIF('[4]data '!$M$185:$M$225,"&gt;=75%")</f>
        <v>#VALUE!</v>
      </c>
      <c r="H34" s="60" t="e">
        <f t="shared" ref="H34" si="57">G34/41</f>
        <v>#VALUE!</v>
      </c>
      <c r="I34" s="61" t="e">
        <f>COUNTIF('[4]data '!$M$185:$M$225,"&gt;=75%")-COUNTIF('[4]data '!$M$185:$M$225,"&gt;=85%")</f>
        <v>#VALUE!</v>
      </c>
      <c r="J34" s="60" t="e">
        <f t="shared" ref="J34" si="58">I34/41</f>
        <v>#VALUE!</v>
      </c>
      <c r="K34" s="61" t="e">
        <f>COUNTIF('[4]data '!$M$185:$M$225,"&gt;=85%")-COUNTIF('[4]data '!$M$185:$M$225,"&gt;=95%")</f>
        <v>#VALUE!</v>
      </c>
      <c r="L34" s="60" t="e">
        <f t="shared" ref="L34" si="59">K34/41</f>
        <v>#VALUE!</v>
      </c>
      <c r="M34" s="61" t="e">
        <f>COUNTIF('[4]data '!$M$185:$M$225,"&gt;=95%")</f>
        <v>#VALUE!</v>
      </c>
      <c r="N34" s="62" t="e">
        <f t="shared" ref="N34" si="60">M34/41</f>
        <v>#VALUE!</v>
      </c>
    </row>
    <row r="35" spans="1:14" ht="20.25" thickTop="1" thickBot="1" x14ac:dyDescent="0.3">
      <c r="A35" s="85" t="s">
        <v>285</v>
      </c>
      <c r="B35" s="54" t="s">
        <v>268</v>
      </c>
      <c r="C35" s="54" t="e">
        <f>COUNTIF('[4]data '!$Q$11:$Q$55,"&lt;50%")</f>
        <v>#VALUE!</v>
      </c>
      <c r="D35" s="55" t="e">
        <f t="shared" si="15"/>
        <v>#VALUE!</v>
      </c>
      <c r="E35" s="56" t="e">
        <f>COUNTIF('[4]data '!$Q$11:$Q$55,"&gt;=50%")-COUNTIF('[4]data '!$Q$11:$Q$55,"&gt;=65%")</f>
        <v>#VALUE!</v>
      </c>
      <c r="F35" s="55" t="e">
        <f t="shared" ref="F35:F37" si="61">E35/45</f>
        <v>#VALUE!</v>
      </c>
      <c r="G35" s="56" t="e">
        <f>COUNTIF('[4]data '!$Q$11:$Q$55,"&gt;=65%")-COUNTIF('[4]data '!$Q$11:$Q$55,"&gt;=75%")</f>
        <v>#VALUE!</v>
      </c>
      <c r="H35" s="55" t="e">
        <f t="shared" ref="H35:H37" si="62">G35/45</f>
        <v>#VALUE!</v>
      </c>
      <c r="I35" s="56" t="e">
        <f>COUNTIF('[4]data '!$Q$11:$Q$55,"&gt;=75%")-COUNTIF('[4]data '!$Q$11:$Q$55,"&gt;=85%")</f>
        <v>#VALUE!</v>
      </c>
      <c r="J35" s="55" t="e">
        <f t="shared" ref="J35:J37" si="63">I35/45</f>
        <v>#VALUE!</v>
      </c>
      <c r="K35" s="56" t="e">
        <f>COUNTIF('[4]data '!$Q$11:$Q$55,"&gt;=85%")-COUNTIF('[4]data '!$Q$11:$Q$55,""&gt;=95)</f>
        <v>#VALUE!</v>
      </c>
      <c r="L35" s="55" t="e">
        <f t="shared" ref="L35:L37" si="64">K35/45</f>
        <v>#VALUE!</v>
      </c>
      <c r="M35" s="56" t="e">
        <f>COUNTIF('[4]data '!$Q$11:$Q$55,"&gt;=95%")</f>
        <v>#VALUE!</v>
      </c>
      <c r="N35" s="57" t="e">
        <f t="shared" ref="N35:N37" si="65">M35/45</f>
        <v>#VALUE!</v>
      </c>
    </row>
    <row r="36" spans="1:14" ht="19.5" thickBot="1" x14ac:dyDescent="0.3">
      <c r="A36" s="86"/>
      <c r="B36" s="24" t="s">
        <v>269</v>
      </c>
      <c r="C36" s="24" t="e">
        <f>COUNTIF('[4]data '!$Q$56:$Q$100,"&lt;50%")</f>
        <v>#VALUE!</v>
      </c>
      <c r="D36" s="25" t="e">
        <f t="shared" si="15"/>
        <v>#VALUE!</v>
      </c>
      <c r="E36" s="45" t="e">
        <f>COUNTIF('[4]data '!$Q$56:$Q$100,"&gt;=50%")-COUNTIF('[4]data '!$Q$56:$Q$100,"&gt;=65%")</f>
        <v>#VALUE!</v>
      </c>
      <c r="F36" s="25" t="e">
        <f t="shared" si="61"/>
        <v>#VALUE!</v>
      </c>
      <c r="G36" s="45" t="e">
        <f>COUNTIF('[4]data '!$Q$56:$Q$100,"&gt;=65%")-COUNTIF('[4]data '!$Q$56:$Q$100,"&gt;=75%")</f>
        <v>#VALUE!</v>
      </c>
      <c r="H36" s="25" t="e">
        <f t="shared" si="62"/>
        <v>#VALUE!</v>
      </c>
      <c r="I36" s="45" t="e">
        <f>COUNTIF('[4]data '!$Q$56:$Q$100,"&gt;=75%")-COUNTIF('[4]data '!$Q$56:$Q$100,"&gt;=85%")</f>
        <v>#VALUE!</v>
      </c>
      <c r="J36" s="25" t="e">
        <f t="shared" si="63"/>
        <v>#VALUE!</v>
      </c>
      <c r="K36" s="45" t="e">
        <f>COUNTIF('[4]data '!$Q$56:$Q$100,"&gt;=85%")-COUNTIF('[4]data '!$Q$56:$Q$100,"&gt;=95%")</f>
        <v>#VALUE!</v>
      </c>
      <c r="L36" s="25" t="e">
        <f t="shared" si="64"/>
        <v>#VALUE!</v>
      </c>
      <c r="M36" s="45" t="e">
        <f>COUNTIF('[4]data '!$Q$56:$Q$100,"&gt;=95%")</f>
        <v>#VALUE!</v>
      </c>
      <c r="N36" s="58" t="e">
        <f t="shared" si="65"/>
        <v>#VALUE!</v>
      </c>
    </row>
    <row r="37" spans="1:14" ht="19.5" thickBot="1" x14ac:dyDescent="0.3">
      <c r="A37" s="86"/>
      <c r="B37" s="24" t="s">
        <v>270</v>
      </c>
      <c r="C37" s="24" t="e">
        <f>COUNTIF('[4]data '!$Q$101:$Q$145,"&lt;50%")</f>
        <v>#VALUE!</v>
      </c>
      <c r="D37" s="25" t="e">
        <f t="shared" si="15"/>
        <v>#VALUE!</v>
      </c>
      <c r="E37" s="45" t="e">
        <f>COUNTIF('[4]data '!$Q$101:$Q$145,"&gt;=50%")-COUNTIF('[4]data '!$Q$101:$Q$145,"&gt;=65%")</f>
        <v>#VALUE!</v>
      </c>
      <c r="F37" s="25" t="e">
        <f t="shared" si="61"/>
        <v>#VALUE!</v>
      </c>
      <c r="G37" s="45" t="e">
        <f>COUNTIF('[4]data '!$Q$101:$Q$145,"&gt;=65%")-COUNTIF('[4]data '!$Q$101:$Q$145,"&gt;=75%")</f>
        <v>#VALUE!</v>
      </c>
      <c r="H37" s="25" t="e">
        <f t="shared" si="62"/>
        <v>#VALUE!</v>
      </c>
      <c r="I37" s="45" t="e">
        <f>COUNTIF('[4]data '!$Q$101:$Q$145,"&gt;=75%")-COUNTIF('[4]data '!$Q$101:$Q$145,"&gt;=85%")</f>
        <v>#VALUE!</v>
      </c>
      <c r="J37" s="25" t="e">
        <f t="shared" si="63"/>
        <v>#VALUE!</v>
      </c>
      <c r="K37" s="45" t="e">
        <f>COUNTIF('[4]data '!$Q$101:$Q$145,"&gt;=85%")-COUNTIF('[4]data '!$Q$101:$Q$145,"&gt;=95%")</f>
        <v>#VALUE!</v>
      </c>
      <c r="L37" s="25" t="e">
        <f t="shared" si="64"/>
        <v>#VALUE!</v>
      </c>
      <c r="M37" s="45" t="e">
        <f>COUNTIF('[4]data '!$Q$101:$Q$184,"&gt;=95%")</f>
        <v>#VALUE!</v>
      </c>
      <c r="N37" s="58" t="e">
        <f t="shared" si="65"/>
        <v>#VALUE!</v>
      </c>
    </row>
    <row r="38" spans="1:14" ht="19.5" thickBot="1" x14ac:dyDescent="0.3">
      <c r="A38" s="86"/>
      <c r="B38" s="24" t="s">
        <v>271</v>
      </c>
      <c r="C38" s="24" t="e">
        <f>COUNTIF('[4]data '!$Q$146:$Q$184,"&lt;50%")</f>
        <v>#VALUE!</v>
      </c>
      <c r="D38" s="25" t="e">
        <f t="shared" si="15"/>
        <v>#VALUE!</v>
      </c>
      <c r="E38" s="45" t="e">
        <f>COUNTIF('[4]data '!$Q$146:$Q$184,"&gt;=50%")-COUNTIF('[4]data '!$Q$146:$Q$184,"&gt;=65%")</f>
        <v>#VALUE!</v>
      </c>
      <c r="F38" s="25" t="e">
        <f t="shared" ref="F38" si="66">E38/39</f>
        <v>#VALUE!</v>
      </c>
      <c r="G38" s="45" t="e">
        <f>COUNTIF('[4]data '!$Q$146:$Q$184,"&gt;=65%")-COUNTIF('[4]data '!$Q$146:$Q$184,"&gt;=75%")</f>
        <v>#VALUE!</v>
      </c>
      <c r="H38" s="25" t="e">
        <f t="shared" ref="H38" si="67">G38/39</f>
        <v>#VALUE!</v>
      </c>
      <c r="I38" s="45" t="e">
        <f>COUNTIF('[4]data '!$Q$146:$Q$184,"&gt;=75%")-COUNTIF('[4]data '!$Q$146:$Q$184,"&gt;=85%")</f>
        <v>#VALUE!</v>
      </c>
      <c r="J38" s="25" t="e">
        <f t="shared" ref="J38" si="68">I38/39</f>
        <v>#VALUE!</v>
      </c>
      <c r="K38" s="45" t="e">
        <f>COUNTIF('[4]data '!$Q$146:$Q$184,"&gt;=85%")-COUNTIF('[4]data '!$Q$146:$Q$184,"&gt;=95%")</f>
        <v>#VALUE!</v>
      </c>
      <c r="L38" s="25" t="e">
        <f t="shared" ref="L38" si="69">K38/39</f>
        <v>#VALUE!</v>
      </c>
      <c r="M38" s="45" t="e">
        <f>COUNTIF('[4]data '!$Q$146:$Q$184,"&gt;=95%")</f>
        <v>#VALUE!</v>
      </c>
      <c r="N38" s="58" t="e">
        <f t="shared" ref="N38" si="70">M38/39</f>
        <v>#VALUE!</v>
      </c>
    </row>
    <row r="39" spans="1:14" ht="19.5" thickBot="1" x14ac:dyDescent="0.3">
      <c r="A39" s="87"/>
      <c r="B39" s="59" t="s">
        <v>272</v>
      </c>
      <c r="C39" s="59" t="e">
        <f>COUNTIF('[4]data '!$Q$185:$Q$225,"&lt;50%")</f>
        <v>#VALUE!</v>
      </c>
      <c r="D39" s="60" t="e">
        <f t="shared" si="15"/>
        <v>#VALUE!</v>
      </c>
      <c r="E39" s="61" t="e">
        <f>COUNTIF('[4]data '!$Q$185:$Q$225,"&gt;=50%")-COUNTIF('[4]data '!$Q$185:$Q$225,"&gt;=65%")</f>
        <v>#VALUE!</v>
      </c>
      <c r="F39" s="60" t="e">
        <f t="shared" ref="F39" si="71">E39/41</f>
        <v>#VALUE!</v>
      </c>
      <c r="G39" s="61" t="e">
        <f>COUNTIF('[4]data '!$Q$185:$Q$225,"&gt;=65%")-COUNTIF('[4]data '!$Q$185:$Q$225,"&gt;=75%")</f>
        <v>#VALUE!</v>
      </c>
      <c r="H39" s="60" t="e">
        <f t="shared" ref="H39" si="72">G39/41</f>
        <v>#VALUE!</v>
      </c>
      <c r="I39" s="61" t="e">
        <f>COUNTIF('[4]data '!$Q$185:$Q$225,"&gt;=75%")-COUNTIF('[4]data '!$Q$185:$Q$225,"&gt;=85%")</f>
        <v>#VALUE!</v>
      </c>
      <c r="J39" s="60" t="e">
        <f t="shared" ref="J39" si="73">I39/41</f>
        <v>#VALUE!</v>
      </c>
      <c r="K39" s="61" t="e">
        <f>COUNTIF('[4]data '!$Q$185:$Q$225,"&gt;=85%")-COUNTIF('[4]data '!$Q$185:$Q$225,"&gt;=95%")</f>
        <v>#VALUE!</v>
      </c>
      <c r="L39" s="60" t="e">
        <f t="shared" ref="L39" si="74">K39/41</f>
        <v>#VALUE!</v>
      </c>
      <c r="M39" s="61" t="e">
        <f>COUNTIF('[4]data '!$Q$185:$Q$225,"&gt;=95%")</f>
        <v>#VALUE!</v>
      </c>
      <c r="N39" s="62" t="e">
        <f t="shared" ref="N39" si="75">M39/41</f>
        <v>#VALUE!</v>
      </c>
    </row>
    <row r="40" spans="1:14" ht="20.25" thickTop="1" thickBot="1" x14ac:dyDescent="0.3">
      <c r="A40" s="85" t="s">
        <v>12</v>
      </c>
      <c r="B40" s="54" t="s">
        <v>268</v>
      </c>
      <c r="C40" s="54" t="e">
        <f>COUNTIF('[4]data '!$S$11:$S$55,"&lt;50%")</f>
        <v>#VALUE!</v>
      </c>
      <c r="D40" s="55" t="e">
        <f t="shared" si="15"/>
        <v>#VALUE!</v>
      </c>
      <c r="E40" s="56" t="e">
        <f>COUNTIF('[4]data '!$S$11:$S$55,"&gt;=50%")-COUNTIF('[4]data '!$S$11:$S$55,"&gt;=65%")</f>
        <v>#VALUE!</v>
      </c>
      <c r="F40" s="55" t="e">
        <f t="shared" ref="F40:F42" si="76">E40/45</f>
        <v>#VALUE!</v>
      </c>
      <c r="G40" s="56" t="e">
        <f>COUNTIF('[4]data '!$S$11:$S$55,"&gt;=65%")-COUNTIF('[4]data '!$S$11:$S$55,"&gt;=75%")</f>
        <v>#VALUE!</v>
      </c>
      <c r="H40" s="55" t="e">
        <f t="shared" ref="H40:H42" si="77">G40/45</f>
        <v>#VALUE!</v>
      </c>
      <c r="I40" s="56" t="e">
        <f>COUNTIF('[4]data '!$S$11:$S$55,"&gt;=75%")-COUNTIF('[4]data '!$S$11:$S$55,"&gt;=85%")</f>
        <v>#VALUE!</v>
      </c>
      <c r="J40" s="55" t="e">
        <f t="shared" ref="J40:J42" si="78">I40/45</f>
        <v>#VALUE!</v>
      </c>
      <c r="K40" s="56" t="e">
        <f>COUNTIF('[4]data '!$S$11:$S$55,"&gt;=85%")-COUNTIF('[4]data '!$S$11:$S$55,"&gt;=95%")</f>
        <v>#VALUE!</v>
      </c>
      <c r="L40" s="55" t="e">
        <f t="shared" ref="L40:L42" si="79">K40/45</f>
        <v>#VALUE!</v>
      </c>
      <c r="M40" s="56" t="e">
        <f>COUNTIF('[4]data '!$S$11:$S$55,"&gt;=95%")</f>
        <v>#VALUE!</v>
      </c>
      <c r="N40" s="57" t="e">
        <f t="shared" ref="N40:N42" si="80">M40/45</f>
        <v>#VALUE!</v>
      </c>
    </row>
    <row r="41" spans="1:14" ht="19.5" thickBot="1" x14ac:dyDescent="0.3">
      <c r="A41" s="86"/>
      <c r="B41" s="24" t="s">
        <v>269</v>
      </c>
      <c r="C41" s="24" t="e">
        <f>COUNTIF('[4]data '!$S$56:$S$100,"&lt;50%")</f>
        <v>#VALUE!</v>
      </c>
      <c r="D41" s="25" t="e">
        <f t="shared" si="15"/>
        <v>#VALUE!</v>
      </c>
      <c r="E41" s="45" t="e">
        <f>COUNTIF('[4]data '!$S$56:$S$100,"&gt;=50%")-COUNTIF('[4]data '!$S$56:$S$100,"&gt;=65%")</f>
        <v>#VALUE!</v>
      </c>
      <c r="F41" s="25" t="e">
        <f t="shared" si="76"/>
        <v>#VALUE!</v>
      </c>
      <c r="G41" s="45" t="e">
        <f>COUNTIF('[4]data '!$S$56:$S$100,"&gt;=65%")-COUNTIF('[4]data '!$S$56:$S$100,"&gt;=75%")</f>
        <v>#VALUE!</v>
      </c>
      <c r="H41" s="25" t="e">
        <f t="shared" si="77"/>
        <v>#VALUE!</v>
      </c>
      <c r="I41" s="45" t="e">
        <f>COUNTIF('[4]data '!$S$56:$S$100,"&gt;=75%")-COUNTIF('[4]data '!$S$56:$S$100,"&gt;=85%")</f>
        <v>#VALUE!</v>
      </c>
      <c r="J41" s="25" t="e">
        <f t="shared" si="78"/>
        <v>#VALUE!</v>
      </c>
      <c r="K41" s="45" t="e">
        <f>COUNTIF('[4]data '!$S$56:$S$100,"&gt;=85%")-COUNTIF('[4]data '!$S$56:$S$100,"&gt;=95%")</f>
        <v>#VALUE!</v>
      </c>
      <c r="L41" s="25" t="e">
        <f t="shared" si="79"/>
        <v>#VALUE!</v>
      </c>
      <c r="M41" s="45" t="e">
        <f>COUNTIF('[4]data '!$S$56:$S$100,"&gt;=95%")</f>
        <v>#VALUE!</v>
      </c>
      <c r="N41" s="58" t="e">
        <f t="shared" si="80"/>
        <v>#VALUE!</v>
      </c>
    </row>
    <row r="42" spans="1:14" ht="19.5" thickBot="1" x14ac:dyDescent="0.3">
      <c r="A42" s="86"/>
      <c r="B42" s="24" t="s">
        <v>270</v>
      </c>
      <c r="C42" s="24" t="e">
        <f>COUNTIF('[4]data '!$S$101:$S$145,"&lt;50%")</f>
        <v>#VALUE!</v>
      </c>
      <c r="D42" s="25" t="e">
        <f t="shared" si="15"/>
        <v>#VALUE!</v>
      </c>
      <c r="E42" s="45" t="e">
        <f>COUNTIF('[4]data '!$S$101:$S$145,"&gt;=50%")-COUNTIF('[4]data '!$S$101:$S$145,"&gt;=65%")</f>
        <v>#VALUE!</v>
      </c>
      <c r="F42" s="25" t="e">
        <f t="shared" si="76"/>
        <v>#VALUE!</v>
      </c>
      <c r="G42" s="45" t="e">
        <f>COUNTIF('[4]data '!$S$101:$S$145,"&gt;=65%")-COUNTIF('[4]data '!$S$101:$S$145,"&gt;=75%")</f>
        <v>#VALUE!</v>
      </c>
      <c r="H42" s="25" t="e">
        <f t="shared" si="77"/>
        <v>#VALUE!</v>
      </c>
      <c r="I42" s="45" t="e">
        <f>COUNTIF('[4]data '!$S$101:$S$145,"&gt;=75%")-COUNTIF('[4]data '!$S$101:$S$145,"&gt;=85%")</f>
        <v>#VALUE!</v>
      </c>
      <c r="J42" s="25" t="e">
        <f t="shared" si="78"/>
        <v>#VALUE!</v>
      </c>
      <c r="K42" s="45" t="e">
        <f>COUNTIF('[4]data '!$S$101:$S$145,"&gt;=85%")-COUNTIF('[4]data '!$S$101:$S$145,"&gt;=95%")</f>
        <v>#VALUE!</v>
      </c>
      <c r="L42" s="25" t="e">
        <f t="shared" si="79"/>
        <v>#VALUE!</v>
      </c>
      <c r="M42" s="45" t="e">
        <f>COUNTIF('[4]data '!$S$101:$S$184,"&gt;=95%")</f>
        <v>#VALUE!</v>
      </c>
      <c r="N42" s="58" t="e">
        <f t="shared" si="80"/>
        <v>#VALUE!</v>
      </c>
    </row>
    <row r="43" spans="1:14" ht="19.5" thickBot="1" x14ac:dyDescent="0.3">
      <c r="A43" s="86"/>
      <c r="B43" s="24" t="s">
        <v>271</v>
      </c>
      <c r="C43" s="24" t="e">
        <f>COUNTIF('[4]data '!$S$146:$S$184,"&lt;50%")</f>
        <v>#VALUE!</v>
      </c>
      <c r="D43" s="25" t="e">
        <f t="shared" si="15"/>
        <v>#VALUE!</v>
      </c>
      <c r="E43" s="45" t="e">
        <f>COUNTIF('[4]data '!$S$146:$S$184,"&gt;=50%")-COUNTIF('[4]data '!$S$146:$S$184,"&gt;=65%")</f>
        <v>#VALUE!</v>
      </c>
      <c r="F43" s="25" t="e">
        <f t="shared" ref="F43" si="81">E43/39</f>
        <v>#VALUE!</v>
      </c>
      <c r="G43" s="45" t="e">
        <f>COUNTIF('[4]data '!$S$146:$S$184,"&gt;=65%")-COUNTIF('[4]data '!$S$146:$S$184,"&gt;=75%")</f>
        <v>#VALUE!</v>
      </c>
      <c r="H43" s="25" t="e">
        <f t="shared" ref="H43" si="82">G43/39</f>
        <v>#VALUE!</v>
      </c>
      <c r="I43" s="45" t="e">
        <f>COUNTIF('[4]data '!$S$146:$S$184,"&gt;=75%")-COUNTIF('[4]data '!$S$146:$S$184,"&gt;=85%")</f>
        <v>#VALUE!</v>
      </c>
      <c r="J43" s="25" t="e">
        <f t="shared" ref="J43" si="83">I43/39</f>
        <v>#VALUE!</v>
      </c>
      <c r="K43" s="45" t="e">
        <f>COUNTIF('[4]data '!$S$146:$S$184,"&gt;=85%")-COUNTIF('[4]data '!$S$146:$S$184,"&gt;=95%")</f>
        <v>#VALUE!</v>
      </c>
      <c r="L43" s="25" t="e">
        <f t="shared" ref="L43" si="84">K43/39</f>
        <v>#VALUE!</v>
      </c>
      <c r="M43" s="45" t="e">
        <f>COUNTIF('[4]data '!$S$146:$S$184,"&gt;=95%")</f>
        <v>#VALUE!</v>
      </c>
      <c r="N43" s="58" t="e">
        <f t="shared" ref="N43" si="85">M43/39</f>
        <v>#VALUE!</v>
      </c>
    </row>
    <row r="44" spans="1:14" ht="19.5" thickBot="1" x14ac:dyDescent="0.3">
      <c r="A44" s="87"/>
      <c r="B44" s="59" t="s">
        <v>272</v>
      </c>
      <c r="C44" s="59" t="e">
        <f>COUNTIF('[4]data '!$S$185:$S$225,"&lt;50%")</f>
        <v>#VALUE!</v>
      </c>
      <c r="D44" s="60" t="e">
        <f t="shared" si="15"/>
        <v>#VALUE!</v>
      </c>
      <c r="E44" s="61" t="e">
        <f>COUNTIF('[4]data '!$S$185:$S$225,"&gt;=50%")-COUNTIF('[4]data '!$S$185:$S$225,"&gt;=65%")</f>
        <v>#VALUE!</v>
      </c>
      <c r="F44" s="60" t="e">
        <f t="shared" ref="F44" si="86">E44/41</f>
        <v>#VALUE!</v>
      </c>
      <c r="G44" s="61" t="e">
        <f>COUNTIF('[4]data '!$S$185:$S$225,"&gt;=65%")-COUNTIF('[4]data '!$S$185:$S$225,"&gt;=75%")</f>
        <v>#VALUE!</v>
      </c>
      <c r="H44" s="60" t="e">
        <f t="shared" ref="H44" si="87">G44/41</f>
        <v>#VALUE!</v>
      </c>
      <c r="I44" s="61" t="e">
        <f>COUNTIF('[4]data '!$S$185:$S$225,"&gt;=75%")-COUNTIF('[4]data '!$S$185:$S$225,"&gt;=85%")</f>
        <v>#VALUE!</v>
      </c>
      <c r="J44" s="60" t="e">
        <f t="shared" ref="J44" si="88">I44/41</f>
        <v>#VALUE!</v>
      </c>
      <c r="K44" s="61" t="e">
        <f>COUNTIF('[4]data '!$S$185:$S$225,"&gt;=85%")-COUNTIF('[4]data '!$S$185:$S$225,"&gt;=95%")</f>
        <v>#VALUE!</v>
      </c>
      <c r="L44" s="60" t="e">
        <f t="shared" ref="L44" si="89">K44/41</f>
        <v>#VALUE!</v>
      </c>
      <c r="M44" s="61" t="e">
        <f>COUNTIF('[4]data '!$S$185:$S$225,"&gt;=95%")</f>
        <v>#VALUE!</v>
      </c>
      <c r="N44" s="62" t="e">
        <f t="shared" ref="N44" si="90">M44/41</f>
        <v>#VALUE!</v>
      </c>
    </row>
    <row r="45" spans="1:14" ht="20.25" thickTop="1" thickBot="1" x14ac:dyDescent="0.3">
      <c r="A45" s="85" t="s">
        <v>13</v>
      </c>
      <c r="B45" s="54" t="s">
        <v>268</v>
      </c>
      <c r="C45" s="54" t="e">
        <f>COUNTIF('[4]data '!$U$11:$U$55,"&lt;50%")</f>
        <v>#VALUE!</v>
      </c>
      <c r="D45" s="55" t="e">
        <f t="shared" si="15"/>
        <v>#VALUE!</v>
      </c>
      <c r="E45" s="56" t="e">
        <f>COUNTIF('[4]data '!$U$11:$U$55,"&gt;=50%")-COUNTIF('[4]data '!$U$11:$U$55,"&gt;=65%")</f>
        <v>#VALUE!</v>
      </c>
      <c r="F45" s="55" t="e">
        <f t="shared" ref="F45:F47" si="91">E45/45</f>
        <v>#VALUE!</v>
      </c>
      <c r="G45" s="56" t="e">
        <f>COUNTIF('[4]data '!$U$11:$U$55,"&gt;=65%")-COUNTIF('[4]data '!$U$11:$U$55,"&gt;=75%")</f>
        <v>#VALUE!</v>
      </c>
      <c r="H45" s="55" t="e">
        <f t="shared" ref="H45:H47" si="92">G45/45</f>
        <v>#VALUE!</v>
      </c>
      <c r="I45" s="56" t="e">
        <f>COUNTIF('[4]data '!$U$11:$U$55,"&gt;=75%")-COUNTIF('[4]data '!$U$11:$EU$55,"&gt;=85%")</f>
        <v>#VALUE!</v>
      </c>
      <c r="J45" s="55" t="e">
        <f t="shared" ref="J45:J47" si="93">I45/45</f>
        <v>#VALUE!</v>
      </c>
      <c r="K45" s="56" t="e">
        <f>COUNTIF('[4]data '!$U$11:$U$55,"&gt;=85%")-COUNTIF('[4]data '!$U$11:$U$55,""&gt;=95)</f>
        <v>#VALUE!</v>
      </c>
      <c r="L45" s="55" t="e">
        <f t="shared" ref="L45:L47" si="94">K45/45</f>
        <v>#VALUE!</v>
      </c>
      <c r="M45" s="56" t="e">
        <f>COUNTIF('[4]data '!$U$11:$U$55,"&gt;=95%")</f>
        <v>#VALUE!</v>
      </c>
      <c r="N45" s="57" t="e">
        <f t="shared" ref="N45:N47" si="95">M45/45</f>
        <v>#VALUE!</v>
      </c>
    </row>
    <row r="46" spans="1:14" ht="19.5" thickBot="1" x14ac:dyDescent="0.3">
      <c r="A46" s="86"/>
      <c r="B46" s="24" t="s">
        <v>269</v>
      </c>
      <c r="C46" s="24" t="e">
        <f>COUNTIF('[4]data '!$U$56:$U$100,"&lt;50%")</f>
        <v>#VALUE!</v>
      </c>
      <c r="D46" s="25" t="e">
        <f t="shared" si="15"/>
        <v>#VALUE!</v>
      </c>
      <c r="E46" s="45" t="e">
        <f>COUNTIF('[4]data '!$U$56:$U$100,"&gt;=50%")-COUNTIF('[4]data '!$U$56:$U$100,"&gt;=65%")</f>
        <v>#VALUE!</v>
      </c>
      <c r="F46" s="25" t="e">
        <f t="shared" si="91"/>
        <v>#VALUE!</v>
      </c>
      <c r="G46" s="45" t="e">
        <f>COUNTIF('[4]data '!$U$56:$U$100,"&gt;=65%")-COUNTIF('[4]data '!$U$56:$U$100,"&gt;=75%")</f>
        <v>#VALUE!</v>
      </c>
      <c r="H46" s="25" t="e">
        <f t="shared" si="92"/>
        <v>#VALUE!</v>
      </c>
      <c r="I46" s="45" t="e">
        <f>COUNTIF('[4]data '!$U$56:$U$100,"&gt;=75%")-COUNTIF('[4]data '!$U$56:$U$100,"&gt;=85%")</f>
        <v>#VALUE!</v>
      </c>
      <c r="J46" s="25" t="e">
        <f t="shared" si="93"/>
        <v>#VALUE!</v>
      </c>
      <c r="K46" s="45" t="e">
        <f>COUNTIF('[4]data '!$U$56:$U$100,"&gt;=85%")-COUNTIF('[4]data '!$U$56:$U$100,"&gt;=95%")</f>
        <v>#VALUE!</v>
      </c>
      <c r="L46" s="25" t="e">
        <f t="shared" si="94"/>
        <v>#VALUE!</v>
      </c>
      <c r="M46" s="45" t="e">
        <f>COUNTIF('[4]data '!$U$56:$U$100,"&gt;=95%")</f>
        <v>#VALUE!</v>
      </c>
      <c r="N46" s="58" t="e">
        <f t="shared" si="95"/>
        <v>#VALUE!</v>
      </c>
    </row>
    <row r="47" spans="1:14" ht="19.5" thickBot="1" x14ac:dyDescent="0.3">
      <c r="A47" s="86"/>
      <c r="B47" s="24" t="s">
        <v>270</v>
      </c>
      <c r="C47" s="24" t="e">
        <f>COUNTIF('[4]data '!$U$101:$U$145,"&lt;50%")</f>
        <v>#VALUE!</v>
      </c>
      <c r="D47" s="25" t="e">
        <f t="shared" si="15"/>
        <v>#VALUE!</v>
      </c>
      <c r="E47" s="45" t="e">
        <f>COUNTIF('[4]data '!$U$101:$U$145,"&gt;=50%")-COUNTIF('[4]data '!$U$101:$U$145,"&gt;=65%")</f>
        <v>#VALUE!</v>
      </c>
      <c r="F47" s="25" t="e">
        <f t="shared" si="91"/>
        <v>#VALUE!</v>
      </c>
      <c r="G47" s="45" t="e">
        <f>COUNTIF('[4]data '!$U$101:$U$145,"&gt;=65%")-COUNTIF('[4]data '!$U$101:$U$145,"&gt;=75%")</f>
        <v>#VALUE!</v>
      </c>
      <c r="H47" s="25" t="e">
        <f t="shared" si="92"/>
        <v>#VALUE!</v>
      </c>
      <c r="I47" s="45" t="e">
        <f>COUNTIF('[4]data '!$U$101:$U$145,"&gt;=75%")-COUNTIF('[4]data '!$U$101:$U$145,"&gt;=85%")</f>
        <v>#VALUE!</v>
      </c>
      <c r="J47" s="25" t="e">
        <f t="shared" si="93"/>
        <v>#VALUE!</v>
      </c>
      <c r="K47" s="45" t="e">
        <f>COUNTIF('[4]data '!$U$101:$U$145,"&gt;=85%")-COUNTIF('[4]data '!$U$101:$U$145,"&gt;=95%")</f>
        <v>#VALUE!</v>
      </c>
      <c r="L47" s="25" t="e">
        <f t="shared" si="94"/>
        <v>#VALUE!</v>
      </c>
      <c r="M47" s="45" t="e">
        <f>COUNTIF('[4]data '!$U$101:$U$184,"&gt;=95%")</f>
        <v>#VALUE!</v>
      </c>
      <c r="N47" s="58" t="e">
        <f t="shared" si="95"/>
        <v>#VALUE!</v>
      </c>
    </row>
    <row r="48" spans="1:14" ht="19.5" thickBot="1" x14ac:dyDescent="0.3">
      <c r="A48" s="86"/>
      <c r="B48" s="24" t="s">
        <v>271</v>
      </c>
      <c r="C48" s="24" t="e">
        <f>COUNTIF('[4]data '!$U$146:$U$184,"&lt;50%")</f>
        <v>#VALUE!</v>
      </c>
      <c r="D48" s="25" t="e">
        <f t="shared" si="15"/>
        <v>#VALUE!</v>
      </c>
      <c r="E48" s="45" t="e">
        <f>COUNTIF('[4]data '!$U$146:$U$184,"&gt;=50%")-COUNTIF('[4]data '!$U$146:$U$184,"&gt;=65%")</f>
        <v>#VALUE!</v>
      </c>
      <c r="F48" s="25" t="e">
        <f t="shared" ref="F48" si="96">E48/39</f>
        <v>#VALUE!</v>
      </c>
      <c r="G48" s="45" t="e">
        <f>COUNTIF('[4]data '!$U$146:$U$184,"&gt;=65%")-COUNTIF('[4]data '!$U$146:$U$184,"&gt;=75%")</f>
        <v>#VALUE!</v>
      </c>
      <c r="H48" s="25" t="e">
        <f t="shared" ref="H48" si="97">G48/39</f>
        <v>#VALUE!</v>
      </c>
      <c r="I48" s="45" t="e">
        <f>COUNTIF('[4]data '!$U$146:$U$184,"&gt;=75%")-COUNTIF('[4]data '!$U$146:$U$184,"&gt;=85%")</f>
        <v>#VALUE!</v>
      </c>
      <c r="J48" s="25" t="e">
        <f t="shared" ref="J48" si="98">I48/39</f>
        <v>#VALUE!</v>
      </c>
      <c r="K48" s="45" t="e">
        <f>COUNTIF('[4]data '!$U$146:$U$184,"&gt;=85%")-COUNTIF('[4]data '!$U$146:$U$184,"&gt;=95%")</f>
        <v>#VALUE!</v>
      </c>
      <c r="L48" s="25" t="e">
        <f t="shared" ref="L48" si="99">K48/39</f>
        <v>#VALUE!</v>
      </c>
      <c r="M48" s="45" t="e">
        <f>COUNTIF('[4]data '!$U$146:$U$184,"&gt;=95%")</f>
        <v>#VALUE!</v>
      </c>
      <c r="N48" s="58" t="e">
        <f>M48/39</f>
        <v>#VALUE!</v>
      </c>
    </row>
    <row r="49" spans="1:14" ht="19.5" thickBot="1" x14ac:dyDescent="0.3">
      <c r="A49" s="87"/>
      <c r="B49" s="59" t="s">
        <v>272</v>
      </c>
      <c r="C49" s="59" t="e">
        <f>COUNTIF('[4]data '!$U$185:$U$225,"&lt;50%")</f>
        <v>#VALUE!</v>
      </c>
      <c r="D49" s="60" t="e">
        <f t="shared" si="15"/>
        <v>#VALUE!</v>
      </c>
      <c r="E49" s="61" t="e">
        <f>COUNTIF('[4]data '!$U$185:$U$225,"&gt;=50%")-COUNTIF('[4]data '!$U$185:$U$225,"&gt;=65%")</f>
        <v>#VALUE!</v>
      </c>
      <c r="F49" s="60" t="e">
        <f t="shared" ref="F49" si="100">E49/41</f>
        <v>#VALUE!</v>
      </c>
      <c r="G49" s="61" t="e">
        <f>COUNTIF('[4]data '!$U$185:$U$225,"&gt;=65%")-COUNTIF('[4]data '!$U$185:$U$225,"&gt;=75%")</f>
        <v>#VALUE!</v>
      </c>
      <c r="H49" s="60" t="e">
        <f t="shared" ref="H49" si="101">G49/41</f>
        <v>#VALUE!</v>
      </c>
      <c r="I49" s="61" t="e">
        <f>COUNTIF('[4]data '!$U$185:$U$225,"&gt;=75%")-COUNTIF('[4]data '!$U$185:$U$225,"&gt;=85%")</f>
        <v>#VALUE!</v>
      </c>
      <c r="J49" s="60" t="e">
        <f t="shared" ref="J49" si="102">I49/41</f>
        <v>#VALUE!</v>
      </c>
      <c r="K49" s="61" t="e">
        <f>COUNTIF('[4]data '!$U$185:$U$225,"&gt;=85%")-COUNTIF('[4]data '!$U$185:$U$225,"&gt;=95%")</f>
        <v>#VALUE!</v>
      </c>
      <c r="L49" s="60" t="e">
        <f t="shared" ref="L49" si="103">K49/41</f>
        <v>#VALUE!</v>
      </c>
      <c r="M49" s="61" t="e">
        <f>COUNTIF('[4]data '!$U$185:$U$225,"&gt;=95%")</f>
        <v>#VALUE!</v>
      </c>
      <c r="N49" s="62" t="e">
        <f>M49/41</f>
        <v>#VALUE!</v>
      </c>
    </row>
    <row r="50" spans="1:14" ht="15.75" thickTop="1" x14ac:dyDescent="0.25"/>
  </sheetData>
  <mergeCells count="17">
    <mergeCell ref="M8:N8"/>
    <mergeCell ref="A10:A14"/>
    <mergeCell ref="A15:A19"/>
    <mergeCell ref="A20:A24"/>
    <mergeCell ref="A25:A29"/>
    <mergeCell ref="B8:B9"/>
    <mergeCell ref="C8:D8"/>
    <mergeCell ref="E8:F8"/>
    <mergeCell ref="G8:H8"/>
    <mergeCell ref="I8:J8"/>
    <mergeCell ref="K8:L8"/>
    <mergeCell ref="A35:A39"/>
    <mergeCell ref="A40:A44"/>
    <mergeCell ref="A45:A49"/>
    <mergeCell ref="K5:L5"/>
    <mergeCell ref="D5:G5"/>
    <mergeCell ref="A30:A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Sheet5!$A$1:$A$5</xm:f>
          </x14:formula1>
          <xm:sqref>K5:L5</xm:sqref>
        </x14:dataValidation>
        <x14:dataValidation type="list" allowBlank="1" showInputMessage="1" showErrorMessage="1">
          <x14:formula1>
            <xm:f>Sheet5!$C$1:$C$8</xm:f>
          </x14:formula1>
          <xm:sqref>D5:G5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rightToLeft="1" tabSelected="1" topLeftCell="A19" workbookViewId="0">
      <selection activeCell="I5" sqref="I5:K5"/>
    </sheetView>
  </sheetViews>
  <sheetFormatPr defaultRowHeight="15" x14ac:dyDescent="0.25"/>
  <cols>
    <col min="1" max="1" width="4.28515625" customWidth="1"/>
    <col min="2" max="2" width="44" bestFit="1" customWidth="1"/>
    <col min="3" max="3" width="12.28515625" customWidth="1"/>
    <col min="4" max="4" width="11.28515625" customWidth="1"/>
    <col min="5" max="5" width="11.42578125" customWidth="1"/>
    <col min="6" max="6" width="9.5703125" customWidth="1"/>
    <col min="7" max="7" width="6.42578125" customWidth="1"/>
    <col min="8" max="8" width="46" bestFit="1" customWidth="1"/>
    <col min="9" max="9" width="10" customWidth="1"/>
    <col min="10" max="10" width="11.28515625" customWidth="1"/>
    <col min="11" max="11" width="11.42578125" customWidth="1"/>
    <col min="12" max="12" width="12.28515625" customWidth="1"/>
    <col min="14" max="14" width="12.7109375" customWidth="1"/>
  </cols>
  <sheetData>
    <row r="1" spans="1:11" ht="27.75" customHeight="1" x14ac:dyDescent="0.35">
      <c r="A1" s="4"/>
      <c r="B1" s="4"/>
      <c r="C1" s="31"/>
      <c r="D1" s="31"/>
      <c r="E1" s="31"/>
      <c r="I1" s="32"/>
      <c r="J1" s="33"/>
    </row>
    <row r="2" spans="1:11" ht="25.5" customHeight="1" x14ac:dyDescent="0.3">
      <c r="A2" s="4"/>
      <c r="B2" s="4"/>
      <c r="C2" s="31"/>
      <c r="D2" s="31"/>
      <c r="I2" s="82"/>
      <c r="J2" s="82"/>
    </row>
    <row r="3" spans="1:11" ht="27" customHeight="1" x14ac:dyDescent="0.3">
      <c r="A3" s="4"/>
      <c r="B3" s="4"/>
      <c r="C3" s="31"/>
      <c r="D3" s="31"/>
      <c r="I3" s="82"/>
      <c r="J3" s="82"/>
    </row>
    <row r="4" spans="1:11" ht="27" customHeight="1" x14ac:dyDescent="0.4">
      <c r="A4" s="34"/>
      <c r="B4" s="34"/>
      <c r="C4" s="34"/>
      <c r="D4" s="34"/>
      <c r="E4" s="34"/>
      <c r="F4" s="35"/>
      <c r="G4" s="35"/>
      <c r="H4" s="35"/>
    </row>
    <row r="5" spans="1:11" ht="42.75" customHeight="1" thickBot="1" x14ac:dyDescent="0.45">
      <c r="A5" s="4" t="s">
        <v>253</v>
      </c>
      <c r="B5" s="4"/>
      <c r="C5" s="35"/>
      <c r="D5" s="36"/>
      <c r="E5" s="104" t="s">
        <v>7</v>
      </c>
      <c r="F5" s="104"/>
      <c r="G5" s="104"/>
      <c r="I5" s="103" t="s">
        <v>282</v>
      </c>
      <c r="J5" s="103"/>
      <c r="K5" s="103"/>
    </row>
    <row r="6" spans="1:11" ht="37.5" customHeight="1" thickBot="1" x14ac:dyDescent="0.3">
      <c r="A6" s="37" t="s">
        <v>2</v>
      </c>
      <c r="B6" s="37" t="s">
        <v>254</v>
      </c>
      <c r="C6" s="37" t="s">
        <v>255</v>
      </c>
      <c r="D6" s="38" t="s">
        <v>256</v>
      </c>
      <c r="E6" s="37" t="s">
        <v>257</v>
      </c>
      <c r="F6" s="39"/>
      <c r="G6" s="37" t="s">
        <v>2</v>
      </c>
      <c r="H6" s="38" t="s">
        <v>254</v>
      </c>
      <c r="I6" s="37" t="s">
        <v>255</v>
      </c>
      <c r="J6" s="38" t="s">
        <v>256</v>
      </c>
      <c r="K6" s="37" t="s">
        <v>257</v>
      </c>
    </row>
    <row r="7" spans="1:11" ht="24.95" customHeight="1" thickBot="1" x14ac:dyDescent="0.3">
      <c r="A7" s="40">
        <f>_xlfn.AGGREGATE(3,5,$B$7:B7)</f>
        <v>1</v>
      </c>
      <c r="B7" s="41" t="str">
        <f>IFERROR(INDEX('data '!$B$11:$B$225,_xlfn.AGGREGATE(15,3,(درجات!$I$5='data '!$D$11:$D$225)/(درجات!$I$5='data '!$D$11:$D$225)*ROW('data '!$D$11:$D$225)-10,ROW(درجات!$A1)),0),"")</f>
        <v>محمد محمود خليل عطيه الزمامرى</v>
      </c>
      <c r="C7" s="42">
        <f>INDEX('data '!$E$11:$V$225,MATCH(درجات!$B7,'data '!$B$11:$B$225,0),MATCH(درجات!$E$5,'data '!$E$8:$V$8,0))</f>
        <v>15</v>
      </c>
      <c r="D7" s="43">
        <f>C7/40</f>
        <v>0.375</v>
      </c>
      <c r="E7" s="24"/>
      <c r="G7" s="40">
        <v>25</v>
      </c>
      <c r="H7" s="41" t="str">
        <f>IFERROR(INDEX('data '!$B$11:$B$225,_xlfn.AGGREGATE(15,3,(درجات!$I$5='data '!$D$11:$D$225)/(درجات!$I$5='data '!$D$11:$D$225)*ROW('data '!$D$11:$D$225)-10,ROW(درجات!$A25)),0),"")</f>
        <v>اسماء سعيد جمال جوده</v>
      </c>
      <c r="I7" s="44">
        <f>IFERROR(INDEX('data '!$E$11:$V$225,MATCH(درجات!$H7,'data '!$B$11:$B$225,0),MATCH(درجات!$E$5,'data '!$E$8:$V$8,0)),"")</f>
        <v>5.5</v>
      </c>
      <c r="J7" s="43">
        <f>IFERROR(I7/40,"")</f>
        <v>0.13750000000000001</v>
      </c>
      <c r="K7" s="24"/>
    </row>
    <row r="8" spans="1:11" ht="24.95" customHeight="1" thickBot="1" x14ac:dyDescent="0.3">
      <c r="A8" s="40">
        <f>_xlfn.AGGREGATE(3,5,$B$7:B8)</f>
        <v>2</v>
      </c>
      <c r="B8" s="41" t="str">
        <f>IFERROR(INDEX('data '!$B$11:$B$225,_xlfn.AGGREGATE(15,3,(درجات!$I$5='data '!$D$11:$D$225)/(درجات!$I$5='data '!$D$11:$D$225)*ROW('data '!$D$11:$D$225)-10,ROW(درجات!$A2)),0),"")</f>
        <v>محمد مصطفى عبدالحميد مصطفى حنفى</v>
      </c>
      <c r="C8" s="42">
        <f>INDEX('data '!$E$11:$V$225,MATCH(درجات!$B8,'data '!$B$11:$B$225,0),MATCH(درجات!$E$5,'data '!$E$8:$V$8,0))</f>
        <v>23.5</v>
      </c>
      <c r="D8" s="43">
        <f t="shared" ref="D8:D30" si="0">C8/40</f>
        <v>0.58750000000000002</v>
      </c>
      <c r="E8" s="24"/>
      <c r="G8" s="40">
        <v>26</v>
      </c>
      <c r="H8" s="41" t="str">
        <f>IFERROR(INDEX('data '!$B$11:$B$225,_xlfn.AGGREGATE(15,3,(درجات!$I$5='data '!$D$11:$D$225)/(درجات!$I$5='data '!$D$11:$D$225)*ROW('data '!$D$11:$D$225)-10,ROW(درجات!$A26)),0),"")</f>
        <v>اسماء محمد عبدالرحمن حسين عبدالرحمن</v>
      </c>
      <c r="I8" s="67">
        <f>IFERROR(INDEX('data '!$E$11:$V$225,MATCH(درجات!$H8,'data '!$B$11:$B$225,0),MATCH(درجات!$E$5,'data '!$E$8:$V$8,0)),"")</f>
        <v>33.5</v>
      </c>
      <c r="J8" s="43">
        <f t="shared" ref="J8:J30" si="1">IFERROR(I8/40,"")</f>
        <v>0.83750000000000002</v>
      </c>
      <c r="K8" s="24"/>
    </row>
    <row r="9" spans="1:11" ht="24.95" customHeight="1" thickBot="1" x14ac:dyDescent="0.3">
      <c r="A9" s="40">
        <f>_xlfn.AGGREGATE(3,5,$B$7:B9)</f>
        <v>3</v>
      </c>
      <c r="B9" s="41" t="str">
        <f>IFERROR(INDEX('data '!$B$11:$B$225,_xlfn.AGGREGATE(15,3,(درجات!$I$5='data '!$D$11:$D$225)/(درجات!$I$5='data '!$D$11:$D$225)*ROW('data '!$D$11:$D$225)-10,ROW(درجات!$A3)),0),"")</f>
        <v>محمد وائل سعيد طه محمد شعير</v>
      </c>
      <c r="C9" s="42">
        <f>INDEX('data '!$E$11:$V$225,MATCH(درجات!$B9,'data '!$B$11:$B$225,0),MATCH(درجات!$E$5,'data '!$E$8:$V$8,0))</f>
        <v>6.5</v>
      </c>
      <c r="D9" s="43">
        <f t="shared" si="0"/>
        <v>0.16250000000000001</v>
      </c>
      <c r="E9" s="24"/>
      <c r="G9" s="40">
        <v>27</v>
      </c>
      <c r="H9" s="41" t="str">
        <f>IFERROR(INDEX('data '!$B$11:$B$225,_xlfn.AGGREGATE(15,3,(درجات!$I$5='data '!$D$11:$D$225)/(درجات!$I$5='data '!$D$11:$D$225)*ROW('data '!$D$11:$D$225)-10,ROW(درجات!$A27)),0),"")</f>
        <v>اسماء محمدى حامد محمد سلامه</v>
      </c>
      <c r="I9" s="67">
        <f>IFERROR(INDEX('data '!$E$11:$V$225,MATCH(درجات!$H9,'data '!$B$11:$B$225,0),MATCH(درجات!$E$5,'data '!$E$8:$V$8,0)),"")</f>
        <v>20</v>
      </c>
      <c r="J9" s="43">
        <f t="shared" si="1"/>
        <v>0.5</v>
      </c>
      <c r="K9" s="24"/>
    </row>
    <row r="10" spans="1:11" ht="24.95" customHeight="1" thickBot="1" x14ac:dyDescent="0.3">
      <c r="A10" s="40">
        <f>_xlfn.AGGREGATE(3,5,$B$7:B10)</f>
        <v>4</v>
      </c>
      <c r="B10" s="41" t="str">
        <f>IFERROR(INDEX('data '!$B$11:$B$225,_xlfn.AGGREGATE(15,3,(درجات!$I$5='data '!$D$11:$D$225)/(درجات!$I$5='data '!$D$11:$D$225)*ROW('data '!$D$11:$D$225)-10,ROW(درجات!$A4)),0),"")</f>
        <v>محمد وليد محمد حامد عبدالهادى منصور</v>
      </c>
      <c r="C10" s="42">
        <f>INDEX('data '!$E$11:$V$225,MATCH(درجات!$B10,'data '!$B$11:$B$225,0),MATCH(درجات!$E$5,'data '!$E$8:$V$8,0))</f>
        <v>32</v>
      </c>
      <c r="D10" s="43">
        <f t="shared" si="0"/>
        <v>0.8</v>
      </c>
      <c r="E10" s="24"/>
      <c r="G10" s="40">
        <v>28</v>
      </c>
      <c r="H10" s="41" t="str">
        <f>IFERROR(INDEX('data '!$B$11:$B$225,_xlfn.AGGREGATE(15,3,(درجات!$I$5='data '!$D$11:$D$225)/(درجات!$I$5='data '!$D$11:$D$225)*ROW('data '!$D$11:$D$225)-10,ROW(درجات!$A28)),0),"")</f>
        <v>اسماء محمود محرم مكين</v>
      </c>
      <c r="I10" s="67">
        <f>IFERROR(INDEX('data '!$E$11:$V$225,MATCH(درجات!$H10,'data '!$B$11:$B$225,0),MATCH(درجات!$E$5,'data '!$E$8:$V$8,0)),"")</f>
        <v>35</v>
      </c>
      <c r="J10" s="43">
        <f t="shared" si="1"/>
        <v>0.875</v>
      </c>
      <c r="K10" s="24"/>
    </row>
    <row r="11" spans="1:11" ht="24.95" customHeight="1" thickBot="1" x14ac:dyDescent="0.3">
      <c r="A11" s="40">
        <f>_xlfn.AGGREGATE(3,5,$B$7:B11)</f>
        <v>5</v>
      </c>
      <c r="B11" s="41" t="str">
        <f>IFERROR(INDEX('data '!$B$11:$B$225,_xlfn.AGGREGATE(15,3,(درجات!$I$5='data '!$D$11:$D$225)/(درجات!$I$5='data '!$D$11:$D$225)*ROW('data '!$D$11:$D$225)-10,ROW(درجات!$A5)),0),"")</f>
        <v>محمود بدر محمد سعد حنفى</v>
      </c>
      <c r="C11" s="42">
        <f>INDEX('data '!$E$11:$V$225,MATCH(درجات!$B11,'data '!$B$11:$B$225,0),MATCH(درجات!$E$5,'data '!$E$8:$V$8,0))</f>
        <v>14.5</v>
      </c>
      <c r="D11" s="43">
        <f t="shared" si="0"/>
        <v>0.36249999999999999</v>
      </c>
      <c r="E11" s="24"/>
      <c r="G11" s="40">
        <v>29</v>
      </c>
      <c r="H11" s="41" t="str">
        <f>IFERROR(INDEX('data '!$B$11:$B$225,_xlfn.AGGREGATE(15,3,(درجات!$I$5='data '!$D$11:$D$225)/(درجات!$I$5='data '!$D$11:$D$225)*ROW('data '!$D$11:$D$225)-10,ROW(درجات!$A29)),0),"")</f>
        <v>الاء محمود عبدالحميد حسين عوف</v>
      </c>
      <c r="I11" s="67">
        <f>IFERROR(INDEX('data '!$E$11:$V$225,MATCH(درجات!$H11,'data '!$B$11:$B$225,0),MATCH(درجات!$E$5,'data '!$E$8:$V$8,0)),"")</f>
        <v>38</v>
      </c>
      <c r="J11" s="43">
        <f t="shared" si="1"/>
        <v>0.95</v>
      </c>
      <c r="K11" s="24"/>
    </row>
    <row r="12" spans="1:11" ht="24.95" customHeight="1" thickBot="1" x14ac:dyDescent="0.3">
      <c r="A12" s="40">
        <f>_xlfn.AGGREGATE(3,5,$B$7:B12)</f>
        <v>6</v>
      </c>
      <c r="B12" s="41" t="str">
        <f>IFERROR(INDEX('data '!$B$11:$B$225,_xlfn.AGGREGATE(15,3,(درجات!$I$5='data '!$D$11:$D$225)/(درجات!$I$5='data '!$D$11:$D$225)*ROW('data '!$D$11:$D$225)-10,ROW(درجات!$A6)),0),"")</f>
        <v>محمود سعد الدين عبدالوهاب بركه</v>
      </c>
      <c r="C12" s="42">
        <f>INDEX('data '!$E$11:$V$225,MATCH(درجات!$B12,'data '!$B$11:$B$225,0),MATCH(درجات!$E$5,'data '!$E$8:$V$8,0))</f>
        <v>32.5</v>
      </c>
      <c r="D12" s="43">
        <f t="shared" si="0"/>
        <v>0.8125</v>
      </c>
      <c r="E12" s="24"/>
      <c r="G12" s="40">
        <v>30</v>
      </c>
      <c r="H12" s="41" t="str">
        <f>IFERROR(INDEX('data '!$B$11:$B$225,_xlfn.AGGREGATE(15,3,(درجات!$I$5='data '!$D$11:$D$225)/(درجات!$I$5='data '!$D$11:$D$225)*ROW('data '!$D$11:$D$225)-10,ROW(درجات!$A30)),0),"")</f>
        <v>الزهراء عبدالعزيز الحسينى يوسف شرف الدين</v>
      </c>
      <c r="I12" s="67">
        <f>IFERROR(INDEX('data '!$E$11:$V$225,MATCH(درجات!$H12,'data '!$B$11:$B$225,0),MATCH(درجات!$E$5,'data '!$E$8:$V$8,0)),"")</f>
        <v>31</v>
      </c>
      <c r="J12" s="43">
        <f t="shared" si="1"/>
        <v>0.77500000000000002</v>
      </c>
      <c r="K12" s="24"/>
    </row>
    <row r="13" spans="1:11" ht="24.95" customHeight="1" thickBot="1" x14ac:dyDescent="0.3">
      <c r="A13" s="40">
        <f>_xlfn.AGGREGATE(3,5,$B$7:B13)</f>
        <v>7</v>
      </c>
      <c r="B13" s="41" t="str">
        <f>IFERROR(INDEX('data '!$B$11:$B$225,_xlfn.AGGREGATE(15,3,(درجات!$I$5='data '!$D$11:$D$225)/(درجات!$I$5='data '!$D$11:$D$225)*ROW('data '!$D$11:$D$225)-10,ROW(درجات!$A7)),0),"")</f>
        <v>محمود عبدالمنعم عباس شحاته</v>
      </c>
      <c r="C13" s="42">
        <f>INDEX('data '!$E$11:$V$225,MATCH(درجات!$B13,'data '!$B$11:$B$225,0),MATCH(درجات!$E$5,'data '!$E$8:$V$8,0))</f>
        <v>15</v>
      </c>
      <c r="D13" s="43">
        <f t="shared" si="0"/>
        <v>0.375</v>
      </c>
      <c r="E13" s="24"/>
      <c r="G13" s="40">
        <v>31</v>
      </c>
      <c r="H13" s="41" t="str">
        <f>IFERROR(INDEX('data '!$B$11:$B$225,_xlfn.AGGREGATE(15,3,(درجات!$I$5='data '!$D$11:$D$225)/(درجات!$I$5='data '!$D$11:$D$225)*ROW('data '!$D$11:$D$225)-10,ROW(درجات!$A31)),0),"")</f>
        <v>امانى ابراهيم عبدالعزيز ابراهيم</v>
      </c>
      <c r="I13" s="67">
        <f>IFERROR(INDEX('data '!$E$11:$V$225,MATCH(درجات!$H13,'data '!$B$11:$B$225,0),MATCH(درجات!$E$5,'data '!$E$8:$V$8,0)),"")</f>
        <v>29.5</v>
      </c>
      <c r="J13" s="43">
        <f t="shared" si="1"/>
        <v>0.73750000000000004</v>
      </c>
      <c r="K13" s="24"/>
    </row>
    <row r="14" spans="1:11" ht="24.95" customHeight="1" thickBot="1" x14ac:dyDescent="0.3">
      <c r="A14" s="40">
        <f>_xlfn.AGGREGATE(3,5,$B$7:B14)</f>
        <v>8</v>
      </c>
      <c r="B14" s="41" t="str">
        <f>IFERROR(INDEX('data '!$B$11:$B$225,_xlfn.AGGREGATE(15,3,(درجات!$I$5='data '!$D$11:$D$225)/(درجات!$I$5='data '!$D$11:$D$225)*ROW('data '!$D$11:$D$225)-10,ROW(درجات!$A8)),0),"")</f>
        <v>محمود محمد صلاح حسين البساتينى</v>
      </c>
      <c r="C14" s="42">
        <f>INDEX('data '!$E$11:$V$225,MATCH(درجات!$B14,'data '!$B$11:$B$225,0),MATCH(درجات!$E$5,'data '!$E$8:$V$8,0))</f>
        <v>10.5</v>
      </c>
      <c r="D14" s="43">
        <f t="shared" si="0"/>
        <v>0.26250000000000001</v>
      </c>
      <c r="E14" s="24"/>
      <c r="G14" s="40">
        <v>32</v>
      </c>
      <c r="H14" s="41" t="str">
        <f>IFERROR(INDEX('data '!$B$11:$B$225,_xlfn.AGGREGATE(15,3,(درجات!$I$5='data '!$D$11:$D$225)/(درجات!$I$5='data '!$D$11:$D$225)*ROW('data '!$D$11:$D$225)-10,ROW(درجات!$A32)),0),"")</f>
        <v>امانى عادل محمد عبدالرحمن السلمى</v>
      </c>
      <c r="I14" s="67">
        <f>IFERROR(INDEX('data '!$E$11:$V$225,MATCH(درجات!$H14,'data '!$B$11:$B$225,0),MATCH(درجات!$E$5,'data '!$E$8:$V$8,0)),"")</f>
        <v>18.5</v>
      </c>
      <c r="J14" s="43">
        <f t="shared" si="1"/>
        <v>0.46250000000000002</v>
      </c>
      <c r="K14" s="24"/>
    </row>
    <row r="15" spans="1:11" ht="24.95" customHeight="1" thickBot="1" x14ac:dyDescent="0.3">
      <c r="A15" s="40">
        <f>_xlfn.AGGREGATE(3,5,$B$7:B15)</f>
        <v>9</v>
      </c>
      <c r="B15" s="41" t="str">
        <f>IFERROR(INDEX('data '!$B$11:$B$225,_xlfn.AGGREGATE(15,3,(درجات!$I$5='data '!$D$11:$D$225)/(درجات!$I$5='data '!$D$11:$D$225)*ROW('data '!$D$11:$D$225)-10,ROW(درجات!$A9)),0),"")</f>
        <v>محمود محمد محمد ابراهيم عطيه</v>
      </c>
      <c r="C15" s="42">
        <f>INDEX('data '!$E$11:$V$225,MATCH(درجات!$B15,'data '!$B$11:$B$225,0),MATCH(درجات!$E$5,'data '!$E$8:$V$8,0))</f>
        <v>14.5</v>
      </c>
      <c r="D15" s="43">
        <f t="shared" si="0"/>
        <v>0.36249999999999999</v>
      </c>
      <c r="E15" s="24"/>
      <c r="G15" s="40">
        <v>33</v>
      </c>
      <c r="H15" s="41" t="str">
        <f>IFERROR(INDEX('data '!$B$11:$B$225,_xlfn.AGGREGATE(15,3,(درجات!$I$5='data '!$D$11:$D$225)/(درجات!$I$5='data '!$D$11:$D$225)*ROW('data '!$D$11:$D$225)-10,ROW(درجات!$A33)),0),"")</f>
        <v>امل ايمن عبدالغنى دياب محمد</v>
      </c>
      <c r="I15" s="67">
        <f>IFERROR(INDEX('data '!$E$11:$V$225,MATCH(درجات!$H15,'data '!$B$11:$B$225,0),MATCH(درجات!$E$5,'data '!$E$8:$V$8,0)),"")</f>
        <v>17.5</v>
      </c>
      <c r="J15" s="43">
        <f t="shared" si="1"/>
        <v>0.4375</v>
      </c>
      <c r="K15" s="24"/>
    </row>
    <row r="16" spans="1:11" ht="24.95" customHeight="1" thickBot="1" x14ac:dyDescent="0.3">
      <c r="A16" s="40">
        <f>_xlfn.AGGREGATE(3,5,$B$7:B16)</f>
        <v>10</v>
      </c>
      <c r="B16" s="41" t="str">
        <f>IFERROR(INDEX('data '!$B$11:$B$225,_xlfn.AGGREGATE(15,3,(درجات!$I$5='data '!$D$11:$D$225)/(درجات!$I$5='data '!$D$11:$D$225)*ROW('data '!$D$11:$D$225)-10,ROW(درجات!$A10)),0),"")</f>
        <v>محمود محمد محمود ابراهيم حنفى</v>
      </c>
      <c r="C16" s="42">
        <f>INDEX('data '!$E$11:$V$225,MATCH(درجات!$B16,'data '!$B$11:$B$225,0),MATCH(درجات!$E$5,'data '!$E$8:$V$8,0))</f>
        <v>18.5</v>
      </c>
      <c r="D16" s="43">
        <f t="shared" si="0"/>
        <v>0.46250000000000002</v>
      </c>
      <c r="E16" s="24"/>
      <c r="G16" s="40">
        <v>34</v>
      </c>
      <c r="H16" s="41" t="str">
        <f>IFERROR(INDEX('data '!$B$11:$B$225,_xlfn.AGGREGATE(15,3,(درجات!$I$5='data '!$D$11:$D$225)/(درجات!$I$5='data '!$D$11:$D$225)*ROW('data '!$D$11:$D$225)-10,ROW(درجات!$A34)),0),"")</f>
        <v>امل محمد احمد عثمان عمارة</v>
      </c>
      <c r="I16" s="67">
        <f>IFERROR(INDEX('data '!$E$11:$V$225,MATCH(درجات!$H16,'data '!$B$11:$B$225,0),MATCH(درجات!$E$5,'data '!$E$8:$V$8,0)),"")</f>
        <v>31</v>
      </c>
      <c r="J16" s="43">
        <f t="shared" si="1"/>
        <v>0.77500000000000002</v>
      </c>
      <c r="K16" s="24"/>
    </row>
    <row r="17" spans="1:14" ht="24.95" customHeight="1" thickBot="1" x14ac:dyDescent="0.3">
      <c r="A17" s="40">
        <f>_xlfn.AGGREGATE(3,5,$B$7:B17)</f>
        <v>11</v>
      </c>
      <c r="B17" s="41" t="str">
        <f>IFERROR(INDEX('data '!$B$11:$B$225,_xlfn.AGGREGATE(15,3,(درجات!$I$5='data '!$D$11:$D$225)/(درجات!$I$5='data '!$D$11:$D$225)*ROW('data '!$D$11:$D$225)-10,ROW(درجات!$A11)),0),"")</f>
        <v>مصطفى السيد محمد عبدالحميد لاشين</v>
      </c>
      <c r="C17" s="42">
        <f>INDEX('data '!$E$11:$V$225,MATCH(درجات!$B17,'data '!$B$11:$B$225,0),MATCH(درجات!$E$5,'data '!$E$8:$V$8,0))</f>
        <v>10</v>
      </c>
      <c r="D17" s="43">
        <f t="shared" si="0"/>
        <v>0.25</v>
      </c>
      <c r="E17" s="24"/>
      <c r="G17" s="40">
        <v>35</v>
      </c>
      <c r="H17" s="41" t="str">
        <f>IFERROR(INDEX('data '!$B$11:$B$225,_xlfn.AGGREGATE(15,3,(درجات!$I$5='data '!$D$11:$D$225)/(درجات!$I$5='data '!$D$11:$D$225)*ROW('data '!$D$11:$D$225)-10,ROW(درجات!$A35)),0),"")</f>
        <v>اميره رضا لطفى عبدالهادى</v>
      </c>
      <c r="I17" s="67">
        <f>IFERROR(INDEX('data '!$E$11:$V$225,MATCH(درجات!$H17,'data '!$B$11:$B$225,0),MATCH(درجات!$E$5,'data '!$E$8:$V$8,0)),"")</f>
        <v>27.5</v>
      </c>
      <c r="J17" s="43">
        <f t="shared" si="1"/>
        <v>0.6875</v>
      </c>
      <c r="K17" s="24"/>
    </row>
    <row r="18" spans="1:14" ht="24.95" customHeight="1" thickBot="1" x14ac:dyDescent="0.3">
      <c r="A18" s="40">
        <f>_xlfn.AGGREGATE(3,5,$B$7:B18)</f>
        <v>12</v>
      </c>
      <c r="B18" s="41" t="str">
        <f>IFERROR(INDEX('data '!$B$11:$B$225,_xlfn.AGGREGATE(15,3,(درجات!$I$5='data '!$D$11:$D$225)/(درجات!$I$5='data '!$D$11:$D$225)*ROW('data '!$D$11:$D$225)-10,ROW(درجات!$A12)),0),"")</f>
        <v>مصطفى حسين محمد حسين عبدالوهاب</v>
      </c>
      <c r="C18" s="42">
        <f>INDEX('data '!$E$11:$V$225,MATCH(درجات!$B18,'data '!$B$11:$B$225,0),MATCH(درجات!$E$5,'data '!$E$8:$V$8,0))</f>
        <v>12.5</v>
      </c>
      <c r="D18" s="43">
        <f t="shared" si="0"/>
        <v>0.3125</v>
      </c>
      <c r="E18" s="24"/>
      <c r="G18" s="40">
        <v>36</v>
      </c>
      <c r="H18" s="41" t="str">
        <f>IFERROR(INDEX('data '!$B$11:$B$225,_xlfn.AGGREGATE(15,3,(درجات!$I$5='data '!$D$11:$D$225)/(درجات!$I$5='data '!$D$11:$D$225)*ROW('data '!$D$11:$D$225)-10,ROW(درجات!$A36)),0),"")</f>
        <v>اميره سعيد على عبدالوهاب دحروج</v>
      </c>
      <c r="I18" s="67">
        <f>IFERROR(INDEX('data '!$E$11:$V$225,MATCH(درجات!$H18,'data '!$B$11:$B$225,0),MATCH(درجات!$E$5,'data '!$E$8:$V$8,0)),"")</f>
        <v>13.5</v>
      </c>
      <c r="J18" s="43">
        <f t="shared" si="1"/>
        <v>0.33750000000000002</v>
      </c>
      <c r="K18" s="24"/>
    </row>
    <row r="19" spans="1:14" ht="24.95" customHeight="1" thickBot="1" x14ac:dyDescent="0.3">
      <c r="A19" s="40">
        <f>_xlfn.AGGREGATE(3,5,$B$7:B19)</f>
        <v>13</v>
      </c>
      <c r="B19" s="41" t="str">
        <f>IFERROR(INDEX('data '!$B$11:$B$225,_xlfn.AGGREGATE(15,3,(درجات!$I$5='data '!$D$11:$D$225)/(درجات!$I$5='data '!$D$11:$D$225)*ROW('data '!$D$11:$D$225)-10,ROW(درجات!$A13)),0),"")</f>
        <v>مصطفى عبدالظاهر عبدالعظيم حسن سليمان</v>
      </c>
      <c r="C19" s="42">
        <f>INDEX('data '!$E$11:$V$225,MATCH(درجات!$B19,'data '!$B$11:$B$225,0),MATCH(درجات!$E$5,'data '!$E$8:$V$8,0))</f>
        <v>27.5</v>
      </c>
      <c r="D19" s="43">
        <f t="shared" si="0"/>
        <v>0.6875</v>
      </c>
      <c r="E19" s="24"/>
      <c r="G19" s="40">
        <v>37</v>
      </c>
      <c r="H19" s="41" t="str">
        <f>IFERROR(INDEX('data '!$B$11:$B$225,_xlfn.AGGREGATE(15,3,(درجات!$I$5='data '!$D$11:$D$225)/(درجات!$I$5='data '!$D$11:$D$225)*ROW('data '!$D$11:$D$225)-10,ROW(درجات!$A37)),0),"")</f>
        <v>اميره محمود محمد محمد محمد عبدالقادر</v>
      </c>
      <c r="I19" s="67">
        <f>IFERROR(INDEX('data '!$E$11:$V$225,MATCH(درجات!$H19,'data '!$B$11:$B$225,0),MATCH(درجات!$E$5,'data '!$E$8:$V$8,0)),"")</f>
        <v>17</v>
      </c>
      <c r="J19" s="43">
        <f t="shared" si="1"/>
        <v>0.42499999999999999</v>
      </c>
      <c r="K19" s="24"/>
    </row>
    <row r="20" spans="1:14" ht="24.95" customHeight="1" thickBot="1" x14ac:dyDescent="0.3">
      <c r="A20" s="40">
        <f>_xlfn.AGGREGATE(3,5,$B$7:B20)</f>
        <v>14</v>
      </c>
      <c r="B20" s="41" t="str">
        <f>IFERROR(INDEX('data '!$B$11:$B$225,_xlfn.AGGREGATE(15,3,(درجات!$I$5='data '!$D$11:$D$225)/(درجات!$I$5='data '!$D$11:$D$225)*ROW('data '!$D$11:$D$225)-10,ROW(درجات!$A14)),0),"")</f>
        <v>مصطفى محروس محمد مصطفى الخواص</v>
      </c>
      <c r="C20" s="42">
        <f>INDEX('data '!$E$11:$V$225,MATCH(درجات!$B20,'data '!$B$11:$B$225,0),MATCH(درجات!$E$5,'data '!$E$8:$V$8,0))</f>
        <v>15.5</v>
      </c>
      <c r="D20" s="43">
        <f t="shared" si="0"/>
        <v>0.38750000000000001</v>
      </c>
      <c r="E20" s="24"/>
      <c r="G20" s="40">
        <v>38</v>
      </c>
      <c r="H20" s="41" t="str">
        <f>IFERROR(INDEX('data '!$B$11:$B$225,_xlfn.AGGREGATE(15,3,(درجات!$I$5='data '!$D$11:$D$225)/(درجات!$I$5='data '!$D$11:$D$225)*ROW('data '!$D$11:$D$225)-10,ROW(درجات!$A38)),0),"")</f>
        <v>امينه حمدى عبدالغنى دياب</v>
      </c>
      <c r="I20" s="67">
        <f>IFERROR(INDEX('data '!$E$11:$V$225,MATCH(درجات!$H20,'data '!$B$11:$B$225,0),MATCH(درجات!$E$5,'data '!$E$8:$V$8,0)),"")</f>
        <v>15</v>
      </c>
      <c r="J20" s="43">
        <f t="shared" si="1"/>
        <v>0.375</v>
      </c>
      <c r="K20" s="24"/>
    </row>
    <row r="21" spans="1:14" ht="24.95" customHeight="1" thickBot="1" x14ac:dyDescent="0.3">
      <c r="A21" s="40">
        <f>_xlfn.AGGREGATE(3,5,$B$7:B21)</f>
        <v>15</v>
      </c>
      <c r="B21" s="41" t="str">
        <f>IFERROR(INDEX('data '!$B$11:$B$225,_xlfn.AGGREGATE(15,3,(درجات!$I$5='data '!$D$11:$D$225)/(درجات!$I$5='data '!$D$11:$D$225)*ROW('data '!$D$11:$D$225)-10,ROW(درجات!$A15)),0),"")</f>
        <v>مهدى ياسر عبدالحميد عباس</v>
      </c>
      <c r="C21" s="42">
        <f>INDEX('data '!$E$11:$V$225,MATCH(درجات!$B21,'data '!$B$11:$B$225,0),MATCH(درجات!$E$5,'data '!$E$8:$V$8,0))</f>
        <v>24</v>
      </c>
      <c r="D21" s="43">
        <f t="shared" si="0"/>
        <v>0.6</v>
      </c>
      <c r="E21" s="24"/>
      <c r="G21" s="40">
        <v>39</v>
      </c>
      <c r="H21" s="41" t="str">
        <f>IFERROR(INDEX('data '!$B$11:$B$225,_xlfn.AGGREGATE(15,3,(درجات!$I$5='data '!$D$11:$D$225)/(درجات!$I$5='data '!$D$11:$D$225)*ROW('data '!$D$11:$D$225)-10,ROW(درجات!$A39)),0),"")</f>
        <v>انجى شعبان عبدالمنعم متولى عثمان</v>
      </c>
      <c r="I21" s="67">
        <f>IFERROR(INDEX('data '!$E$11:$V$225,MATCH(درجات!$H21,'data '!$B$11:$B$225,0),MATCH(درجات!$E$5,'data '!$E$8:$V$8,0)),"")</f>
        <v>15</v>
      </c>
      <c r="J21" s="43">
        <f t="shared" si="1"/>
        <v>0.375</v>
      </c>
      <c r="K21" s="24"/>
    </row>
    <row r="22" spans="1:14" ht="24.95" customHeight="1" thickBot="1" x14ac:dyDescent="0.3">
      <c r="A22" s="40">
        <f>_xlfn.AGGREGATE(3,5,$B$7:B22)</f>
        <v>16</v>
      </c>
      <c r="B22" s="41" t="str">
        <f>IFERROR(INDEX('data '!$B$11:$B$225,_xlfn.AGGREGATE(15,3,(درجات!$I$5='data '!$D$11:$D$225)/(درجات!$I$5='data '!$D$11:$D$225)*ROW('data '!$D$11:$D$225)-10,ROW(درجات!$A16)),0),"")</f>
        <v>نشآت احمد على غمرى</v>
      </c>
      <c r="C22" s="42">
        <f>INDEX('data '!$E$11:$V$225,MATCH(درجات!$B22,'data '!$B$11:$B$225,0),MATCH(درجات!$E$5,'data '!$E$8:$V$8,0))</f>
        <v>21</v>
      </c>
      <c r="D22" s="43">
        <f t="shared" si="0"/>
        <v>0.52500000000000002</v>
      </c>
      <c r="E22" s="24"/>
      <c r="G22" s="40">
        <v>40</v>
      </c>
      <c r="H22" s="41" t="str">
        <f>IFERROR(INDEX('data '!$B$11:$B$225,_xlfn.AGGREGATE(15,3,(درجات!$I$5='data '!$D$11:$D$225)/(درجات!$I$5='data '!$D$11:$D$225)*ROW('data '!$D$11:$D$225)-10,ROW(درجات!$A40)),0),"")</f>
        <v>اية رضا جوده عبدالهادى محمد</v>
      </c>
      <c r="I22" s="67">
        <f>IFERROR(INDEX('data '!$E$11:$V$225,MATCH(درجات!$H22,'data '!$B$11:$B$225,0),MATCH(درجات!$E$5,'data '!$E$8:$V$8,0)),"")</f>
        <v>40</v>
      </c>
      <c r="J22" s="43">
        <f t="shared" si="1"/>
        <v>1</v>
      </c>
      <c r="K22" s="24"/>
    </row>
    <row r="23" spans="1:14" ht="24.95" customHeight="1" thickBot="1" x14ac:dyDescent="0.3">
      <c r="A23" s="40">
        <f>_xlfn.AGGREGATE(3,5,$B$7:B23)</f>
        <v>17</v>
      </c>
      <c r="B23" s="41" t="str">
        <f>IFERROR(INDEX('data '!$B$11:$B$225,_xlfn.AGGREGATE(15,3,(درجات!$I$5='data '!$D$11:$D$225)/(درجات!$I$5='data '!$D$11:$D$225)*ROW('data '!$D$11:$D$225)-10,ROW(درجات!$A17)),0),"")</f>
        <v>وسيم محمد عوض احمد مراد</v>
      </c>
      <c r="C23" s="42">
        <f>INDEX('data '!$E$11:$V$225,MATCH(درجات!$B23,'data '!$B$11:$B$225,0),MATCH(درجات!$E$5,'data '!$E$8:$V$8,0))</f>
        <v>25.5</v>
      </c>
      <c r="D23" s="43">
        <f t="shared" si="0"/>
        <v>0.63749999999999996</v>
      </c>
      <c r="E23" s="24"/>
      <c r="G23" s="40">
        <v>41</v>
      </c>
      <c r="H23" s="41" t="str">
        <f>IFERROR(INDEX('data '!$B$11:$B$225,_xlfn.AGGREGATE(15,3,(درجات!$I$5='data '!$D$11:$D$225)/(درجات!$I$5='data '!$D$11:$D$225)*ROW('data '!$D$11:$D$225)-10,ROW(درجات!$A41)),0),"")</f>
        <v>اية سعيد بدر ابو النور</v>
      </c>
      <c r="I23" s="67">
        <f>IFERROR(INDEX('data '!$E$11:$V$225,MATCH(درجات!$H23,'data '!$B$11:$B$225,0),MATCH(درجات!$E$5,'data '!$E$8:$V$8,0)),"")</f>
        <v>20</v>
      </c>
      <c r="J23" s="43">
        <f t="shared" si="1"/>
        <v>0.5</v>
      </c>
      <c r="K23" s="24"/>
    </row>
    <row r="24" spans="1:14" ht="24.95" customHeight="1" thickBot="1" x14ac:dyDescent="0.3">
      <c r="A24" s="40">
        <f>_xlfn.AGGREGATE(3,5,$B$7:B24)</f>
        <v>18</v>
      </c>
      <c r="B24" s="41" t="str">
        <f>IFERROR(INDEX('data '!$B$11:$B$225,_xlfn.AGGREGATE(15,3,(درجات!$I$5='data '!$D$11:$D$225)/(درجات!$I$5='data '!$D$11:$D$225)*ROW('data '!$D$11:$D$225)-10,ROW(درجات!$A18)),0),"")</f>
        <v>وليد شعبان احمد رجب احمد</v>
      </c>
      <c r="C24" s="42">
        <f>INDEX('data '!$E$11:$V$225,MATCH(درجات!$B24,'data '!$B$11:$B$225,0),MATCH(درجات!$E$5,'data '!$E$8:$V$8,0))</f>
        <v>5</v>
      </c>
      <c r="D24" s="43">
        <f t="shared" si="0"/>
        <v>0.125</v>
      </c>
      <c r="E24" s="24"/>
      <c r="G24" s="40">
        <v>42</v>
      </c>
      <c r="H24" s="41" t="str">
        <f>IFERROR(INDEX('data '!$B$11:$B$225,_xlfn.AGGREGATE(15,3,(درجات!$I$5='data '!$D$11:$D$225)/(درجات!$I$5='data '!$D$11:$D$225)*ROW('data '!$D$11:$D$225)-10,ROW(درجات!$A42)),0),"")</f>
        <v>اية محمد عبدالوهاب بركه</v>
      </c>
      <c r="I24" s="67">
        <f>IFERROR(INDEX('data '!$E$11:$V$225,MATCH(درجات!$H24,'data '!$B$11:$B$225,0),MATCH(درجات!$E$5,'data '!$E$8:$V$8,0)),"")</f>
        <v>32.5</v>
      </c>
      <c r="J24" s="43">
        <f t="shared" si="1"/>
        <v>0.8125</v>
      </c>
      <c r="K24" s="24"/>
    </row>
    <row r="25" spans="1:14" ht="24.95" customHeight="1" thickBot="1" x14ac:dyDescent="0.3">
      <c r="A25" s="40">
        <f>_xlfn.AGGREGATE(3,5,$B$7:B25)</f>
        <v>19</v>
      </c>
      <c r="B25" s="41" t="str">
        <f>IFERROR(INDEX('data '!$B$11:$B$225,_xlfn.AGGREGATE(15,3,(درجات!$I$5='data '!$D$11:$D$225)/(درجات!$I$5='data '!$D$11:$D$225)*ROW('data '!$D$11:$D$225)-10,ROW(درجات!$A19)),0),"")</f>
        <v>ياسر محمد عبدالرحمن عبدالكريم شاهين</v>
      </c>
      <c r="C25" s="42">
        <f>INDEX('data '!$E$11:$V$225,MATCH(درجات!$B25,'data '!$B$11:$B$225,0),MATCH(درجات!$E$5,'data '!$E$8:$V$8,0))</f>
        <v>20</v>
      </c>
      <c r="D25" s="43">
        <f t="shared" si="0"/>
        <v>0.5</v>
      </c>
      <c r="E25" s="24"/>
      <c r="G25" s="40">
        <v>43</v>
      </c>
      <c r="H25" s="41" t="str">
        <f>IFERROR(INDEX('data '!$B$11:$B$225,_xlfn.AGGREGATE(15,3,(درجات!$I$5='data '!$D$11:$D$225)/(درجات!$I$5='data '!$D$11:$D$225)*ROW('data '!$D$11:$D$225)-10,ROW(درجات!$A43)),0),"")</f>
        <v>ايمان حمدى عبدالهادى احمد بركه</v>
      </c>
      <c r="I25" s="67">
        <f>IFERROR(INDEX('data '!$E$11:$V$225,MATCH(درجات!$H25,'data '!$B$11:$B$225,0),MATCH(درجات!$E$5,'data '!$E$8:$V$8,0)),"")</f>
        <v>24.5</v>
      </c>
      <c r="J25" s="43">
        <f t="shared" si="1"/>
        <v>0.61250000000000004</v>
      </c>
      <c r="K25" s="24"/>
    </row>
    <row r="26" spans="1:14" ht="24.95" customHeight="1" thickBot="1" x14ac:dyDescent="0.3">
      <c r="A26" s="40">
        <f>_xlfn.AGGREGATE(3,5,$B$7:B26)</f>
        <v>20</v>
      </c>
      <c r="B26" s="41" t="str">
        <f>IFERROR(INDEX('data '!$B$11:$B$225,_xlfn.AGGREGATE(15,3,(درجات!$I$5='data '!$D$11:$D$225)/(درجات!$I$5='data '!$D$11:$D$225)*ROW('data '!$D$11:$D$225)-10,ROW(درجات!$A20)),0),"")</f>
        <v>اسراء عماد على حمدان على موسى</v>
      </c>
      <c r="C26" s="42">
        <f>INDEX('data '!$E$11:$V$225,MATCH(درجات!$B26,'data '!$B$11:$B$225,0),MATCH(درجات!$E$5,'data '!$E$8:$V$8,0))</f>
        <v>22</v>
      </c>
      <c r="D26" s="43">
        <f t="shared" si="0"/>
        <v>0.55000000000000004</v>
      </c>
      <c r="E26" s="24"/>
      <c r="G26" s="40">
        <v>44</v>
      </c>
      <c r="H26" s="41" t="str">
        <f>IFERROR(INDEX('data '!$B$11:$B$225,_xlfn.AGGREGATE(15,3,(درجات!$I$5='data '!$D$11:$D$225)/(درجات!$I$5='data '!$D$11:$D$225)*ROW('data '!$D$11:$D$225)-10,ROW(درجات!$A44)),0),"")</f>
        <v>ايمان خليل سعدالدين محمد عطيه</v>
      </c>
      <c r="I26" s="67">
        <f>IFERROR(INDEX('data '!$E$11:$V$225,MATCH(درجات!$H26,'data '!$B$11:$B$225,0),MATCH(درجات!$E$5,'data '!$E$8:$V$8,0)),"")</f>
        <v>17</v>
      </c>
      <c r="J26" s="43">
        <f t="shared" si="1"/>
        <v>0.42499999999999999</v>
      </c>
      <c r="K26" s="24"/>
    </row>
    <row r="27" spans="1:14" ht="24.95" customHeight="1" thickBot="1" x14ac:dyDescent="0.3">
      <c r="A27" s="40">
        <f>_xlfn.AGGREGATE(3,5,$B$7:B27)</f>
        <v>21</v>
      </c>
      <c r="B27" s="41" t="str">
        <f>IFERROR(INDEX('data '!$B$11:$B$225,_xlfn.AGGREGATE(15,3,(درجات!$I$5='data '!$D$11:$D$225)/(درجات!$I$5='data '!$D$11:$D$225)*ROW('data '!$D$11:$D$225)-10,ROW(درجات!$A21)),0),"")</f>
        <v>اسراء محمد امام عبدالعزيز حسن</v>
      </c>
      <c r="C27" s="42">
        <f>INDEX('data '!$E$11:$V$225,MATCH(درجات!$B27,'data '!$B$11:$B$225,0),MATCH(درجات!$E$5,'data '!$E$8:$V$8,0))</f>
        <v>7.5</v>
      </c>
      <c r="D27" s="43">
        <f t="shared" si="0"/>
        <v>0.1875</v>
      </c>
      <c r="E27" s="24"/>
      <c r="G27" s="40">
        <v>45</v>
      </c>
      <c r="H27" s="41" t="str">
        <f>IFERROR(INDEX('data '!$B$11:$B$225,_xlfn.AGGREGATE(15,3,(درجات!$I$5='data '!$D$11:$D$225)/(درجات!$I$5='data '!$D$11:$D$225)*ROW('data '!$D$11:$D$225)-10,ROW(درجات!$A45)),0),"")</f>
        <v>بسمة جوده عبدالحميد عبدالهادى</v>
      </c>
      <c r="I27" s="67">
        <f>IFERROR(INDEX('data '!$E$11:$V$225,MATCH(درجات!$H27,'data '!$B$11:$B$225,0),MATCH(درجات!$E$5,'data '!$E$8:$V$8,0)),"")</f>
        <v>20</v>
      </c>
      <c r="J27" s="43">
        <f t="shared" si="1"/>
        <v>0.5</v>
      </c>
      <c r="K27" s="24"/>
    </row>
    <row r="28" spans="1:14" ht="24.95" customHeight="1" thickBot="1" x14ac:dyDescent="0.3">
      <c r="A28" s="40">
        <f>_xlfn.AGGREGATE(3,5,$B$7:B28)</f>
        <v>22</v>
      </c>
      <c r="B28" s="41" t="str">
        <f>IFERROR(INDEX('data '!$B$11:$B$225,_xlfn.AGGREGATE(15,3,(درجات!$I$5='data '!$D$11:$D$225)/(درجات!$I$5='data '!$D$11:$D$225)*ROW('data '!$D$11:$D$225)-10,ROW(درجات!$A22)),0),"")</f>
        <v>اسراء محمد زينهم محمد عمر</v>
      </c>
      <c r="C28" s="42">
        <f>INDEX('data '!$E$11:$V$225,MATCH(درجات!$B28,'data '!$B$11:$B$225,0),MATCH(درجات!$E$5,'data '!$E$8:$V$8,0))</f>
        <v>7.5</v>
      </c>
      <c r="D28" s="43">
        <f t="shared" si="0"/>
        <v>0.1875</v>
      </c>
      <c r="E28" s="24"/>
      <c r="G28" s="40"/>
      <c r="H28" s="41" t="str">
        <f>IFERROR(INDEX('data '!$B$11:$B$225,_xlfn.AGGREGATE(15,3,(درجات!$I$5='data '!$D$11:$D$225)/(درجات!$I$5='data '!$D$11:$D$225)*ROW('data '!$D$11:$D$225)-10,ROW(درجات!$A46)),0),"")</f>
        <v/>
      </c>
      <c r="I28" s="67" t="str">
        <f>IFERROR(INDEX('data '!$E$11:$V$225,MATCH(درجات!$H28,'data '!$B$11:$B$225,0),MATCH(درجات!$E$5,'data '!$E$8:$V$8,0)),"")</f>
        <v/>
      </c>
      <c r="J28" s="43" t="str">
        <f t="shared" si="1"/>
        <v/>
      </c>
      <c r="K28" s="24"/>
    </row>
    <row r="29" spans="1:14" ht="24.95" customHeight="1" thickBot="1" x14ac:dyDescent="0.3">
      <c r="A29" s="40">
        <f>_xlfn.AGGREGATE(3,5,$B$7:B29)</f>
        <v>23</v>
      </c>
      <c r="B29" s="41" t="str">
        <f>IFERROR(INDEX('data '!$B$11:$B$225,_xlfn.AGGREGATE(15,3,(درجات!$I$5='data '!$D$11:$D$225)/(درجات!$I$5='data '!$D$11:$D$225)*ROW('data '!$D$11:$D$225)-10,ROW(درجات!$A23)),0),"")</f>
        <v>اسراء محمد صبرى محمد ابراهيم الصعيدى</v>
      </c>
      <c r="C29" s="42">
        <f>INDEX('data '!$E$11:$V$225,MATCH(درجات!$B29,'data '!$B$11:$B$225,0),MATCH(درجات!$E$5,'data '!$E$8:$V$8,0))</f>
        <v>11.5</v>
      </c>
      <c r="D29" s="43">
        <f t="shared" si="0"/>
        <v>0.28749999999999998</v>
      </c>
      <c r="E29" s="24"/>
      <c r="G29" s="40"/>
      <c r="H29" s="41" t="str">
        <f>IFERROR(INDEX('data '!$B$11:$B$225,_xlfn.AGGREGATE(15,3,(درجات!$I$5='data '!$D$11:$D$225)/(درجات!$I$5='data '!$D$11:$D$225)*ROW('data '!$D$11:$D$225)-10,ROW(درجات!$A47)),0),"")</f>
        <v/>
      </c>
      <c r="I29" s="67" t="str">
        <f>IFERROR(INDEX('data '!$E$11:$V$225,MATCH(درجات!$H29,'data '!$B$11:$B$225,0),MATCH(درجات!$E$5,'data '!$E$8:$V$8,0)),"")</f>
        <v/>
      </c>
      <c r="J29" s="43" t="str">
        <f t="shared" si="1"/>
        <v/>
      </c>
      <c r="K29" s="24"/>
    </row>
    <row r="30" spans="1:14" ht="24.95" customHeight="1" thickBot="1" x14ac:dyDescent="0.3">
      <c r="A30" s="40">
        <f>_xlfn.AGGREGATE(3,5,$B$7:B30)</f>
        <v>24</v>
      </c>
      <c r="B30" s="41" t="str">
        <f>IFERROR(INDEX('data '!$B$11:$B$225,_xlfn.AGGREGATE(15,3,(درجات!$I$5='data '!$D$11:$D$225)/(درجات!$I$5='data '!$D$11:$D$225)*ROW('data '!$D$11:$D$225)-10,ROW(درجات!$A24)),0),"")</f>
        <v>اسماء ابراهيم محمد الشاعر</v>
      </c>
      <c r="C30" s="42">
        <f>INDEX('data '!$E$11:$V$225,MATCH(درجات!$B30,'data '!$B$11:$B$225,0),MATCH(درجات!$E$5,'data '!$E$8:$V$8,0))</f>
        <v>9</v>
      </c>
      <c r="D30" s="43">
        <f t="shared" si="0"/>
        <v>0.22500000000000001</v>
      </c>
      <c r="E30" s="24"/>
      <c r="G30" s="40"/>
      <c r="H30" s="41" t="str">
        <f>IFERROR(INDEX('data '!$B$11:$B$225,_xlfn.AGGREGATE(15,3,(درجات!$I$5='data '!$D$11:$D$225)/(درجات!$I$5='data '!$D$11:$D$225)*ROW('data '!$D$11:$D$225)-10,ROW(درجات!$A48)),0),"")</f>
        <v/>
      </c>
      <c r="I30" s="67" t="str">
        <f>IFERROR(INDEX('data '!$E$11:$V$225,MATCH(درجات!$H30,'data '!$B$11:$B$225,0),MATCH(درجات!$E$5,'data '!$E$8:$V$8,0)),"")</f>
        <v/>
      </c>
      <c r="J30" s="43" t="str">
        <f t="shared" si="1"/>
        <v/>
      </c>
      <c r="K30" s="24"/>
    </row>
    <row r="31" spans="1:14" ht="62.25" customHeight="1" thickBot="1" x14ac:dyDescent="0.3"/>
    <row r="32" spans="1:14" ht="41.25" customHeight="1" thickBot="1" x14ac:dyDescent="0.3">
      <c r="B32" s="47" t="s">
        <v>15</v>
      </c>
      <c r="C32" s="101" t="s">
        <v>258</v>
      </c>
      <c r="D32" s="102"/>
      <c r="E32" s="99" t="s">
        <v>259</v>
      </c>
      <c r="F32" s="100"/>
      <c r="G32" s="99" t="s">
        <v>260</v>
      </c>
      <c r="H32" s="100"/>
      <c r="I32" s="99" t="s">
        <v>261</v>
      </c>
      <c r="J32" s="100"/>
      <c r="K32" s="99" t="s">
        <v>262</v>
      </c>
      <c r="L32" s="100"/>
      <c r="M32" s="97" t="s">
        <v>263</v>
      </c>
      <c r="N32" s="98"/>
    </row>
    <row r="33" spans="2:14" ht="38.25" customHeight="1" thickBot="1" x14ac:dyDescent="0.3">
      <c r="B33" s="47" t="s">
        <v>264</v>
      </c>
      <c r="C33" s="48" t="s">
        <v>265</v>
      </c>
      <c r="D33" s="48" t="s">
        <v>15</v>
      </c>
      <c r="E33" s="48" t="s">
        <v>265</v>
      </c>
      <c r="F33" s="48" t="s">
        <v>15</v>
      </c>
      <c r="G33" s="48" t="s">
        <v>265</v>
      </c>
      <c r="H33" s="48" t="s">
        <v>15</v>
      </c>
      <c r="I33" s="48" t="s">
        <v>265</v>
      </c>
      <c r="J33" s="48" t="s">
        <v>15</v>
      </c>
      <c r="K33" s="48" t="s">
        <v>265</v>
      </c>
      <c r="L33" s="48" t="s">
        <v>15</v>
      </c>
      <c r="M33" s="49" t="s">
        <v>265</v>
      </c>
      <c r="N33" s="48" t="s">
        <v>15</v>
      </c>
    </row>
    <row r="34" spans="2:14" ht="37.5" customHeight="1" thickBot="1" x14ac:dyDescent="0.3">
      <c r="B34" s="47" t="s">
        <v>5</v>
      </c>
      <c r="C34" s="47"/>
      <c r="D34" s="50"/>
      <c r="E34" s="47"/>
      <c r="F34" s="50"/>
      <c r="G34" s="47"/>
      <c r="H34" s="50"/>
      <c r="I34" s="47"/>
      <c r="J34" s="50"/>
      <c r="K34" s="47"/>
      <c r="L34" s="50"/>
      <c r="M34" s="51"/>
      <c r="N34" s="50"/>
    </row>
  </sheetData>
  <mergeCells count="10">
    <mergeCell ref="C32:D32"/>
    <mergeCell ref="I5:K5"/>
    <mergeCell ref="E5:G5"/>
    <mergeCell ref="K32:L32"/>
    <mergeCell ref="M32:N32"/>
    <mergeCell ref="I32:J32"/>
    <mergeCell ref="G32:H32"/>
    <mergeCell ref="E32:F32"/>
    <mergeCell ref="I2:J2"/>
    <mergeCell ref="I3:J3"/>
  </mergeCells>
  <pageMargins left="0.11811023622047245" right="0.11811023622047245" top="0.19685039370078741" bottom="0.19685039370078741" header="0" footer="0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'data '!$E$8:$V$8</xm:f>
          </x14:formula1>
          <xm:sqref>B34</xm:sqref>
        </x14:dataValidation>
        <x14:dataValidation type="list" allowBlank="1" showInputMessage="1" showErrorMessage="1">
          <x14:formula1>
            <xm:f>Sheet5!$A$1:$A$5</xm:f>
          </x14:formula1>
          <xm:sqref>I5:K5</xm:sqref>
        </x14:dataValidation>
        <x14:dataValidation type="list" allowBlank="1" showInputMessage="1" showErrorMessage="1">
          <x14:formula1>
            <xm:f>Sheet5!$C$1:$C$8</xm:f>
          </x14:formula1>
          <xm:sqref>E5:G5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data </vt:lpstr>
      <vt:lpstr>Sheet2</vt:lpstr>
      <vt:lpstr>درجات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2019-06-19T10:57:57Z</dcterms:modified>
</cp:coreProperties>
</file>