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005" tabRatio="650" activeTab="4"/>
  </bookViews>
  <sheets>
    <sheet name="الجمع بشرط واحد" sheetId="1" r:id="rId1"/>
    <sheet name="الجمع بشرطين" sheetId="2" r:id="rId2"/>
    <sheet name="الجمع بين تاريخين" sheetId="3" r:id="rId3"/>
    <sheet name="الجمع بشرط وبين تاريخين" sheetId="4" r:id="rId4"/>
    <sheet name="الجمع حسب اسم اليوم 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5" l="1" a="1"/>
  <c r="F8" i="5" s="1"/>
  <c r="F4" i="5" a="1"/>
  <c r="F4" i="5" s="1"/>
  <c r="I15" i="5"/>
  <c r="I21" i="5"/>
  <c r="I16" i="5"/>
  <c r="I17" i="5"/>
  <c r="I18" i="5"/>
  <c r="I19" i="5"/>
  <c r="I20" i="5"/>
  <c r="I4" i="4" l="1" a="1"/>
  <c r="I4" i="4" s="1"/>
  <c r="I4" i="3" a="1"/>
  <c r="I4" i="3" s="1"/>
  <c r="I4" i="2" a="1"/>
  <c r="I4" i="2" s="1"/>
  <c r="G6" i="1" a="1"/>
  <c r="G6" i="1" s="1"/>
  <c r="D22" i="1"/>
  <c r="L2" i="1"/>
</calcChain>
</file>

<file path=xl/sharedStrings.xml><?xml version="1.0" encoding="utf-8"?>
<sst xmlns="http://schemas.openxmlformats.org/spreadsheetml/2006/main" count="258" uniqueCount="49">
  <si>
    <t>التاريخ</t>
  </si>
  <si>
    <t>المندوب</t>
  </si>
  <si>
    <t>المبيعات</t>
  </si>
  <si>
    <t>أكاديمية الصقر للتدريب</t>
  </si>
  <si>
    <t>ياسر خليل</t>
  </si>
  <si>
    <t>حسام خطاب</t>
  </si>
  <si>
    <t>العربى</t>
  </si>
  <si>
    <t>عبدالجيد</t>
  </si>
  <si>
    <t>اسلام عبدالله</t>
  </si>
  <si>
    <t>محمود ابوالدهب</t>
  </si>
  <si>
    <t>محمد الدسوقى</t>
  </si>
  <si>
    <t>المنطقه</t>
  </si>
  <si>
    <t>مصر</t>
  </si>
  <si>
    <t>اسكندريه</t>
  </si>
  <si>
    <t>الشرقيه</t>
  </si>
  <si>
    <t>البحيره</t>
  </si>
  <si>
    <t>كفر الشيخ</t>
  </si>
  <si>
    <t>طنطا</t>
  </si>
  <si>
    <t>القاهره</t>
  </si>
  <si>
    <t xml:space="preserve">كلنا نعلم ان الداله SUM  مجرد داله جمع عاديه فقط يعنى مثلا اجمع النطاق من D2:D21 كالتالى  </t>
  </si>
  <si>
    <t>=SUM(D2:D21)</t>
  </si>
  <si>
    <t>{=SUM((B2:B21=F6)*D2:D21)}</t>
  </si>
  <si>
    <t>المعادله المستخدمه</t>
  </si>
  <si>
    <t>لكن ماذا لو اردنا عملية الجمع تكون بشرط واحد مثلا اجمع مبيعات المندوب حساب خطاب فقط</t>
  </si>
  <si>
    <t>{=SUM((A2:A21=G4)*(B2:B21=H4)*D2:D21)}</t>
  </si>
  <si>
    <t>{=SUM((A2:A21&gt;F4)*(A2:A21&lt;=G4)*D2:D21)}</t>
  </si>
  <si>
    <t>{=SUM((A2:A21&gt;=F4)*(A2:A21&lt;=G4)*(B2:B21=H4)*D2:D21)}</t>
  </si>
  <si>
    <t>{=SUM((WEEKDAY(A2:A21)=1)*D2:D21)}</t>
  </si>
  <si>
    <t>ماذا لو اردنا عملية الجمع تكون بشرطين  مثلا اجمع مبيعات المندوب حساب خطاب فقط وبشرط التاريخ يكون 2018/1/7</t>
  </si>
  <si>
    <t>ماذا لو اردنا عملية الجمع تكون بشرطين  مثلا اجمع مبيعات بين تاريخين مع استخدام علامات &gt; &amp; &lt; &amp; =</t>
  </si>
  <si>
    <t>ماذا لو اردنا عملية الجمع تكون بثلاث شروط  مثلا اجمع مبيعات المندوب حسام خطاب بين تاريخين</t>
  </si>
  <si>
    <t>الاحد</t>
  </si>
  <si>
    <t>الإثنين</t>
  </si>
  <si>
    <t>الثلاثاء</t>
  </si>
  <si>
    <t>الأربعاء</t>
  </si>
  <si>
    <t>الخميس</t>
  </si>
  <si>
    <t>الجمعة</t>
  </si>
  <si>
    <t>السبت</t>
  </si>
  <si>
    <t>=WEEKDAY(H15)</t>
  </si>
  <si>
    <t>=WEEKDAY(H16)</t>
  </si>
  <si>
    <t>=WEEKDAY(H17)</t>
  </si>
  <si>
    <t>=WEEKDAY(H18)</t>
  </si>
  <si>
    <t>=WEEKDAY(H19)</t>
  </si>
  <si>
    <t>=WEEKDAY(H20)</t>
  </si>
  <si>
    <t>=WEEKDAY(H21)</t>
  </si>
  <si>
    <t>الداله المستخدمه</t>
  </si>
  <si>
    <t xml:space="preserve">ماذا لو اردنا عملية الجمع تكون بشرط مبيعات يوم الاحد فقط </t>
  </si>
  <si>
    <t xml:space="preserve">ماذا لو اردنا عملية الجمع تكون بشرط مبيعات يومى الثلاثاء والأربعاء اللى هي ارقام 3 &amp; 4 </t>
  </si>
  <si>
    <t>{=SUM((WEEKDAY(A2:A21)={3,4})*D2:D21)}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</si>
</sst>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10000]yyyy/mm/dd;@"/>
    <numFmt numFmtId="165" formatCode="dddd"/>
    <numFmt numFmtId="166" formatCode="mm/dd/yyyy\ dddd"/>
  </numFmts>
  <fonts count="6" x14ac:knownFonts="1">
    <font>
      <sz val="11"/>
      <color theme="1"/>
      <name val="Arial"/>
      <family val="2"/>
      <charset val="178"/>
      <scheme val="minor"/>
    </font>
    <font>
      <sz val="10"/>
      <name val="Helv"/>
    </font>
    <font>
      <b/>
      <sz val="11"/>
      <name val="Arial"/>
      <family val="2"/>
      <scheme val="minor"/>
    </font>
    <font>
      <b/>
      <sz val="12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2" borderId="2" xfId="1" applyFont="1" applyFill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0" fontId="3" fillId="0" borderId="3" xfId="1" applyFont="1" applyBorder="1"/>
    <xf numFmtId="2" fontId="3" fillId="0" borderId="3" xfId="1" applyNumberFormat="1" applyFont="1" applyBorder="1"/>
    <xf numFmtId="0" fontId="3" fillId="0" borderId="1" xfId="1" applyFont="1" applyBorder="1"/>
    <xf numFmtId="2" fontId="3" fillId="0" borderId="1" xfId="1" applyNumberFormat="1" applyFont="1" applyBorder="1"/>
    <xf numFmtId="164" fontId="3" fillId="0" borderId="1" xfId="1" applyNumberFormat="1" applyFont="1" applyBorder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3" fillId="0" borderId="0" xfId="1" applyFont="1" applyBorder="1"/>
    <xf numFmtId="164" fontId="3" fillId="0" borderId="0" xfId="1" applyNumberFormat="1" applyFont="1" applyBorder="1" applyAlignment="1">
      <alignment horizontal="right"/>
    </xf>
    <xf numFmtId="164" fontId="4" fillId="0" borderId="0" xfId="0" applyNumberFormat="1" applyFont="1"/>
    <xf numFmtId="165" fontId="4" fillId="0" borderId="0" xfId="0" applyNumberFormat="1" applyFont="1"/>
    <xf numFmtId="164" fontId="3" fillId="3" borderId="3" xfId="1" applyNumberFormat="1" applyFont="1" applyFill="1" applyBorder="1" applyAlignment="1">
      <alignment horizontal="center"/>
    </xf>
    <xf numFmtId="0" fontId="3" fillId="3" borderId="1" xfId="1" applyFont="1" applyFill="1" applyBorder="1"/>
    <xf numFmtId="2" fontId="3" fillId="3" borderId="1" xfId="1" applyNumberFormat="1" applyFont="1" applyFill="1" applyBorder="1"/>
    <xf numFmtId="0" fontId="4" fillId="0" borderId="0" xfId="0" applyFont="1" applyAlignment="1"/>
    <xf numFmtId="0" fontId="4" fillId="5" borderId="4" xfId="0" quotePrefix="1" applyFont="1" applyFill="1" applyBorder="1" applyAlignment="1"/>
    <xf numFmtId="2" fontId="5" fillId="0" borderId="0" xfId="0" applyNumberFormat="1" applyFont="1"/>
    <xf numFmtId="2" fontId="5" fillId="2" borderId="0" xfId="0" applyNumberFormat="1" applyFont="1" applyFill="1"/>
    <xf numFmtId="0" fontId="4" fillId="0" borderId="4" xfId="0" applyFont="1" applyBorder="1"/>
    <xf numFmtId="0" fontId="5" fillId="0" borderId="0" xfId="0" applyFont="1" applyAlignment="1">
      <alignment horizontal="left"/>
    </xf>
    <xf numFmtId="0" fontId="4" fillId="0" borderId="0" xfId="0" quotePrefix="1" applyFont="1"/>
    <xf numFmtId="164" fontId="3" fillId="0" borderId="1" xfId="1" applyNumberFormat="1" applyFont="1" applyBorder="1" applyAlignment="1">
      <alignment horizontal="right"/>
    </xf>
    <xf numFmtId="164" fontId="3" fillId="0" borderId="5" xfId="1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4" fontId="3" fillId="3" borderId="1" xfId="1" applyNumberFormat="1" applyFont="1" applyFill="1" applyBorder="1" applyAlignment="1">
      <alignment horizontal="center"/>
    </xf>
    <xf numFmtId="0" fontId="3" fillId="3" borderId="3" xfId="1" applyFont="1" applyFill="1" applyBorder="1"/>
    <xf numFmtId="2" fontId="3" fillId="3" borderId="3" xfId="1" applyNumberFormat="1" applyFont="1" applyFill="1" applyBorder="1"/>
    <xf numFmtId="0" fontId="4" fillId="0" borderId="1" xfId="0" applyFont="1" applyBorder="1"/>
    <xf numFmtId="164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/>
    <xf numFmtId="2" fontId="3" fillId="0" borderId="1" xfId="1" applyNumberFormat="1" applyFont="1" applyFill="1" applyBorder="1"/>
    <xf numFmtId="164" fontId="3" fillId="0" borderId="3" xfId="1" applyNumberFormat="1" applyFont="1" applyFill="1" applyBorder="1" applyAlignment="1">
      <alignment horizontal="center"/>
    </xf>
    <xf numFmtId="0" fontId="3" fillId="0" borderId="3" xfId="1" applyFont="1" applyFill="1" applyBorder="1"/>
    <xf numFmtId="2" fontId="3" fillId="0" borderId="3" xfId="1" applyNumberFormat="1" applyFont="1" applyFill="1" applyBorder="1"/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left"/>
    </xf>
    <xf numFmtId="0" fontId="4" fillId="4" borderId="4" xfId="0" applyFont="1" applyFill="1" applyBorder="1"/>
    <xf numFmtId="164" fontId="3" fillId="4" borderId="3" xfId="1" applyNumberFormat="1" applyFont="1" applyFill="1" applyBorder="1" applyAlignment="1">
      <alignment horizontal="center"/>
    </xf>
    <xf numFmtId="0" fontId="3" fillId="4" borderId="1" xfId="1" applyFont="1" applyFill="1" applyBorder="1"/>
    <xf numFmtId="2" fontId="3" fillId="4" borderId="1" xfId="1" applyNumberFormat="1" applyFont="1" applyFill="1" applyBorder="1"/>
    <xf numFmtId="0" fontId="3" fillId="6" borderId="0" xfId="1" applyFont="1" applyFill="1" applyBorder="1"/>
    <xf numFmtId="164" fontId="3" fillId="6" borderId="3" xfId="1" applyNumberFormat="1" applyFont="1" applyFill="1" applyBorder="1" applyAlignment="1">
      <alignment horizontal="center"/>
    </xf>
    <xf numFmtId="0" fontId="3" fillId="6" borderId="1" xfId="1" applyFont="1" applyFill="1" applyBorder="1"/>
    <xf numFmtId="2" fontId="3" fillId="6" borderId="1" xfId="1" applyNumberFormat="1" applyFont="1" applyFill="1" applyBorder="1"/>
    <xf numFmtId="164" fontId="3" fillId="6" borderId="1" xfId="1" applyNumberFormat="1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Alignment="1">
      <alignment horizontal="left"/>
    </xf>
    <xf numFmtId="0" fontId="4" fillId="4" borderId="0" xfId="0" applyFont="1" applyFill="1" applyAlignment="1">
      <alignment horizontal="center"/>
    </xf>
    <xf numFmtId="0" fontId="4" fillId="0" borderId="0" xfId="0" quotePrefix="1" applyFont="1" applyAlignment="1">
      <alignment horizontal="center"/>
    </xf>
    <xf numFmtId="0" fontId="4" fillId="5" borderId="0" xfId="0" applyFont="1" applyFill="1" applyAlignment="1">
      <alignment horizontal="right"/>
    </xf>
    <xf numFmtId="0" fontId="4" fillId="5" borderId="0" xfId="0" applyFont="1" applyFill="1" applyAlignment="1">
      <alignment horizontal="center"/>
    </xf>
    <xf numFmtId="0" fontId="4" fillId="0" borderId="0" xfId="0" applyFont="1" applyAlignment="1">
      <alignment horizontal="left"/>
    </xf>
  </cellXfs>
  <cellStyles count="2">
    <cellStyle name="Normal" xfId="0" builtinId="0"/>
    <cellStyle name="Normal_TAB1" xfId="1"/>
  </cellStyles>
  <dxfs count="0"/>
  <tableStyles count="0" defaultTableStyle="TableStyleMedium2" defaultPivotStyle="PivotStyleLight16"/>
  <colors>
    <mruColors>
      <color rgb="FFFFFF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5</xdr:row>
      <xdr:rowOff>123825</xdr:rowOff>
    </xdr:from>
    <xdr:to>
      <xdr:col>8</xdr:col>
      <xdr:colOff>0</xdr:colOff>
      <xdr:row>5</xdr:row>
      <xdr:rowOff>123825</xdr:rowOff>
    </xdr:to>
    <xdr:cxnSp macro="">
      <xdr:nvCxnSpPr>
        <xdr:cNvPr id="3" name="رابط كسهم مستقيم 2"/>
        <xdr:cNvCxnSpPr/>
      </xdr:nvCxnSpPr>
      <xdr:spPr>
        <a:xfrm flipH="1">
          <a:off x="11231260875" y="1133475"/>
          <a:ext cx="857250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295275</xdr:colOff>
      <xdr:row>4</xdr:row>
      <xdr:rowOff>0</xdr:rowOff>
    </xdr:from>
    <xdr:to>
      <xdr:col>8</xdr:col>
      <xdr:colOff>295275</xdr:colOff>
      <xdr:row>5</xdr:row>
      <xdr:rowOff>28575</xdr:rowOff>
    </xdr:to>
    <xdr:cxnSp macro="">
      <xdr:nvCxnSpPr>
        <xdr:cNvPr id="3" name="رابط كسهم مستقيم 2"/>
        <xdr:cNvCxnSpPr/>
      </xdr:nvCxnSpPr>
      <xdr:spPr>
        <a:xfrm>
          <a:off x="11230575075" y="809625"/>
          <a:ext cx="0" cy="2286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257175</xdr:colOff>
      <xdr:row>4</xdr:row>
      <xdr:rowOff>0</xdr:rowOff>
    </xdr:from>
    <xdr:to>
      <xdr:col>8</xdr:col>
      <xdr:colOff>257175</xdr:colOff>
      <xdr:row>5</xdr:row>
      <xdr:rowOff>28575</xdr:rowOff>
    </xdr:to>
    <xdr:cxnSp macro="">
      <xdr:nvCxnSpPr>
        <xdr:cNvPr id="2" name="رابط كسهم مستقيم 1"/>
        <xdr:cNvCxnSpPr/>
      </xdr:nvCxnSpPr>
      <xdr:spPr>
        <a:xfrm>
          <a:off x="11230613175" y="809625"/>
          <a:ext cx="0" cy="2286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257175</xdr:colOff>
      <xdr:row>4</xdr:row>
      <xdr:rowOff>0</xdr:rowOff>
    </xdr:from>
    <xdr:to>
      <xdr:col>8</xdr:col>
      <xdr:colOff>257175</xdr:colOff>
      <xdr:row>5</xdr:row>
      <xdr:rowOff>28575</xdr:rowOff>
    </xdr:to>
    <xdr:cxnSp macro="">
      <xdr:nvCxnSpPr>
        <xdr:cNvPr id="2" name="رابط كسهم مستقيم 1"/>
        <xdr:cNvCxnSpPr/>
      </xdr:nvCxnSpPr>
      <xdr:spPr>
        <a:xfrm>
          <a:off x="11230613175" y="828675"/>
          <a:ext cx="0" cy="2286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800100</xdr:colOff>
      <xdr:row>3</xdr:row>
      <xdr:rowOff>104775</xdr:rowOff>
    </xdr:from>
    <xdr:to>
      <xdr:col>6</xdr:col>
      <xdr:colOff>409575</xdr:colOff>
      <xdr:row>3</xdr:row>
      <xdr:rowOff>104775</xdr:rowOff>
    </xdr:to>
    <xdr:cxnSp macro="">
      <xdr:nvCxnSpPr>
        <xdr:cNvPr id="2" name="رابط كسهم مستقيم 1"/>
        <xdr:cNvCxnSpPr/>
      </xdr:nvCxnSpPr>
      <xdr:spPr>
        <a:xfrm flipH="1">
          <a:off x="11233489725" y="723900"/>
          <a:ext cx="457200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180975</xdr:colOff>
      <xdr:row>8</xdr:row>
      <xdr:rowOff>133349</xdr:rowOff>
    </xdr:from>
    <xdr:to>
      <xdr:col>9</xdr:col>
      <xdr:colOff>781050</xdr:colOff>
      <xdr:row>12</xdr:row>
      <xdr:rowOff>190500</xdr:rowOff>
    </xdr:to>
    <xdr:sp macro="" textlink="">
      <xdr:nvSpPr>
        <xdr:cNvPr id="8" name="وسيلة شرح مستطيلة مستديرة الزوايا 7"/>
        <xdr:cNvSpPr/>
      </xdr:nvSpPr>
      <xdr:spPr>
        <a:xfrm>
          <a:off x="11229746400" y="1762124"/>
          <a:ext cx="3971925" cy="857251"/>
        </a:xfrm>
        <a:prstGeom prst="wedgeRoundRectCallout">
          <a:avLst>
            <a:gd name="adj1" fmla="val -20833"/>
            <a:gd name="adj2" fmla="val 7361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200" b="1"/>
            <a:t>تقوم</a:t>
          </a:r>
          <a:r>
            <a:rPr lang="ar-SA" sz="1200" b="1" baseline="0"/>
            <a:t> الداله </a:t>
          </a:r>
          <a:r>
            <a:rPr lang="en-US" sz="1200" b="1" baseline="0"/>
            <a:t>WEEKDAY</a:t>
          </a:r>
          <a:r>
            <a:rPr lang="ar-SA" sz="1200" b="1" baseline="0"/>
            <a:t> بارجاع رقم من 1 الى 7 للتاريخ فاذا كان التاريخ يوافق يوم الاحد يكون ناتج الداله </a:t>
          </a:r>
          <a:r>
            <a:rPr lang="en-US" sz="1200" b="1" baseline="0"/>
            <a:t>WEEKDAY</a:t>
          </a:r>
          <a:r>
            <a:rPr lang="ar-SA" sz="1200" b="1" baseline="0"/>
            <a:t> هو 1 لان الداله تعتبر يوم الاحد هو اول ايام الاسبوع وهكذا الى ان ينتهى بيوم السبت ويكون رقمه 7</a:t>
          </a:r>
          <a:endParaRPr lang="ar-SA" sz="1200" b="1"/>
        </a:p>
      </xdr:txBody>
    </xdr:sp>
    <xdr:clientData/>
  </xdr:twoCellAnchor>
  <xdr:twoCellAnchor>
    <xdr:from>
      <xdr:col>10</xdr:col>
      <xdr:colOff>85725</xdr:colOff>
      <xdr:row>14</xdr:row>
      <xdr:rowOff>104775</xdr:rowOff>
    </xdr:from>
    <xdr:to>
      <xdr:col>10</xdr:col>
      <xdr:colOff>247650</xdr:colOff>
      <xdr:row>20</xdr:row>
      <xdr:rowOff>171450</xdr:rowOff>
    </xdr:to>
    <xdr:sp macro="" textlink="">
      <xdr:nvSpPr>
        <xdr:cNvPr id="9" name="قوس كبير أيسر 8"/>
        <xdr:cNvSpPr/>
      </xdr:nvSpPr>
      <xdr:spPr>
        <a:xfrm>
          <a:off x="11229041550" y="2933700"/>
          <a:ext cx="161925" cy="1266825"/>
        </a:xfrm>
        <a:prstGeom prst="lef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5</xdr:col>
      <xdr:colOff>561975</xdr:colOff>
      <xdr:row>7</xdr:row>
      <xdr:rowOff>104775</xdr:rowOff>
    </xdr:from>
    <xdr:to>
      <xdr:col>6</xdr:col>
      <xdr:colOff>171450</xdr:colOff>
      <xdr:row>7</xdr:row>
      <xdr:rowOff>104775</xdr:rowOff>
    </xdr:to>
    <xdr:cxnSp macro="">
      <xdr:nvCxnSpPr>
        <xdr:cNvPr id="12" name="رابط كسهم مستقيم 11"/>
        <xdr:cNvCxnSpPr/>
      </xdr:nvCxnSpPr>
      <xdr:spPr>
        <a:xfrm flipH="1">
          <a:off x="11233727850" y="1533525"/>
          <a:ext cx="457200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rightToLeft="1" workbookViewId="0">
      <selection activeCell="M1" sqref="M1"/>
    </sheetView>
  </sheetViews>
  <sheetFormatPr defaultRowHeight="15.75" x14ac:dyDescent="0.25"/>
  <cols>
    <col min="1" max="1" width="11.125" bestFit="1" customWidth="1"/>
    <col min="2" max="2" width="16.125" bestFit="1" customWidth="1"/>
    <col min="3" max="3" width="15" customWidth="1"/>
    <col min="4" max="4" width="10.625" bestFit="1" customWidth="1"/>
    <col min="5" max="5" width="7.25" customWidth="1"/>
    <col min="6" max="6" width="16.25" style="9" bestFit="1" customWidth="1"/>
    <col min="7" max="7" width="8.375" style="9" bestFit="1" customWidth="1"/>
    <col min="8" max="8" width="12.375" bestFit="1" customWidth="1"/>
    <col min="9" max="9" width="9.375" bestFit="1" customWidth="1"/>
    <col min="11" max="11" width="10.25" customWidth="1"/>
    <col min="12" max="12" width="15.25" bestFit="1" customWidth="1"/>
  </cols>
  <sheetData>
    <row r="1" spans="1:15" ht="16.5" thickBot="1" x14ac:dyDescent="0.3">
      <c r="A1" s="1" t="s">
        <v>0</v>
      </c>
      <c r="B1" s="1" t="s">
        <v>1</v>
      </c>
      <c r="C1" s="1" t="s">
        <v>11</v>
      </c>
      <c r="D1" s="1" t="s">
        <v>2</v>
      </c>
      <c r="F1" s="50" t="s">
        <v>19</v>
      </c>
      <c r="G1" s="50"/>
      <c r="H1" s="50"/>
      <c r="I1" s="50"/>
      <c r="J1" s="50"/>
      <c r="K1" s="50"/>
      <c r="L1" s="18" t="s">
        <v>20</v>
      </c>
      <c r="M1" s="17"/>
      <c r="N1" s="17"/>
      <c r="O1" s="17"/>
    </row>
    <row r="2" spans="1:15" x14ac:dyDescent="0.25">
      <c r="A2" s="2">
        <v>43101</v>
      </c>
      <c r="B2" s="3" t="s">
        <v>3</v>
      </c>
      <c r="C2" s="3" t="s">
        <v>12</v>
      </c>
      <c r="D2" s="4">
        <v>100</v>
      </c>
      <c r="L2" s="19">
        <f>SUM(D2:D21)</f>
        <v>156300</v>
      </c>
    </row>
    <row r="3" spans="1:15" x14ac:dyDescent="0.25">
      <c r="A3" s="2">
        <v>43107</v>
      </c>
      <c r="B3" s="5" t="s">
        <v>4</v>
      </c>
      <c r="C3" s="5" t="s">
        <v>13</v>
      </c>
      <c r="D3" s="6">
        <v>1250</v>
      </c>
    </row>
    <row r="4" spans="1:15" x14ac:dyDescent="0.25">
      <c r="A4" s="14">
        <v>43103</v>
      </c>
      <c r="B4" s="15" t="s">
        <v>5</v>
      </c>
      <c r="C4" s="15" t="s">
        <v>14</v>
      </c>
      <c r="D4" s="16">
        <v>5000</v>
      </c>
      <c r="F4" s="9" t="s">
        <v>23</v>
      </c>
    </row>
    <row r="5" spans="1:15" ht="16.5" thickBot="1" x14ac:dyDescent="0.3">
      <c r="A5" s="7">
        <v>43104</v>
      </c>
      <c r="B5" s="5" t="s">
        <v>6</v>
      </c>
      <c r="C5" s="3" t="s">
        <v>14</v>
      </c>
      <c r="D5" s="4">
        <v>8000</v>
      </c>
    </row>
    <row r="6" spans="1:15" ht="16.5" thickBot="1" x14ac:dyDescent="0.3">
      <c r="A6" s="2">
        <v>43105</v>
      </c>
      <c r="B6" s="5" t="s">
        <v>4</v>
      </c>
      <c r="C6" s="5" t="s">
        <v>13</v>
      </c>
      <c r="D6" s="6">
        <v>9800</v>
      </c>
      <c r="F6" s="21" t="s">
        <v>5</v>
      </c>
      <c r="G6" s="21">
        <f t="array" ref="G6">SUM((B2:B21=F6)*D2:D21)</f>
        <v>22600</v>
      </c>
      <c r="I6" s="51" t="s">
        <v>21</v>
      </c>
      <c r="J6" s="51"/>
      <c r="K6" s="51"/>
    </row>
    <row r="7" spans="1:15" x14ac:dyDescent="0.25">
      <c r="A7" s="7">
        <v>43106</v>
      </c>
      <c r="B7" s="5" t="s">
        <v>7</v>
      </c>
      <c r="C7" s="5" t="s">
        <v>15</v>
      </c>
      <c r="D7" s="6">
        <v>6500</v>
      </c>
      <c r="H7" s="22" t="s">
        <v>22</v>
      </c>
    </row>
    <row r="8" spans="1:15" x14ac:dyDescent="0.25">
      <c r="A8" s="2">
        <v>43107</v>
      </c>
      <c r="B8" s="5" t="s">
        <v>8</v>
      </c>
      <c r="C8" s="3" t="s">
        <v>16</v>
      </c>
      <c r="D8" s="4">
        <v>45000</v>
      </c>
    </row>
    <row r="9" spans="1:15" x14ac:dyDescent="0.25">
      <c r="A9" s="7">
        <v>43108</v>
      </c>
      <c r="B9" s="5" t="s">
        <v>9</v>
      </c>
      <c r="C9" s="5" t="s">
        <v>17</v>
      </c>
      <c r="D9" s="6">
        <v>8500</v>
      </c>
    </row>
    <row r="10" spans="1:15" x14ac:dyDescent="0.25">
      <c r="A10" s="14">
        <v>43109</v>
      </c>
      <c r="B10" s="15" t="s">
        <v>5</v>
      </c>
      <c r="C10" s="15" t="s">
        <v>14</v>
      </c>
      <c r="D10" s="16">
        <v>7800</v>
      </c>
    </row>
    <row r="11" spans="1:15" x14ac:dyDescent="0.25">
      <c r="A11" s="7">
        <v>43110</v>
      </c>
      <c r="B11" s="5" t="s">
        <v>7</v>
      </c>
      <c r="C11" s="5" t="s">
        <v>15</v>
      </c>
      <c r="D11" s="6">
        <v>3000</v>
      </c>
    </row>
    <row r="12" spans="1:15" x14ac:dyDescent="0.25">
      <c r="A12" s="2">
        <v>43111</v>
      </c>
      <c r="B12" s="5" t="s">
        <v>8</v>
      </c>
      <c r="C12" s="5" t="s">
        <v>16</v>
      </c>
      <c r="D12" s="6">
        <v>6300</v>
      </c>
    </row>
    <row r="13" spans="1:15" x14ac:dyDescent="0.25">
      <c r="A13" s="7">
        <v>43112</v>
      </c>
      <c r="B13" s="5" t="s">
        <v>4</v>
      </c>
      <c r="C13" s="5" t="s">
        <v>13</v>
      </c>
      <c r="D13" s="6">
        <v>8500</v>
      </c>
    </row>
    <row r="14" spans="1:15" x14ac:dyDescent="0.25">
      <c r="A14" s="2">
        <v>43113</v>
      </c>
      <c r="B14" s="5" t="s">
        <v>7</v>
      </c>
      <c r="C14" s="5" t="s">
        <v>15</v>
      </c>
      <c r="D14" s="6">
        <v>1250</v>
      </c>
    </row>
    <row r="15" spans="1:15" x14ac:dyDescent="0.25">
      <c r="A15" s="7">
        <v>43114</v>
      </c>
      <c r="B15" s="5" t="s">
        <v>10</v>
      </c>
      <c r="C15" s="5" t="s">
        <v>18</v>
      </c>
      <c r="D15" s="6">
        <v>5000</v>
      </c>
    </row>
    <row r="16" spans="1:15" x14ac:dyDescent="0.25">
      <c r="A16" s="2">
        <v>43115</v>
      </c>
      <c r="B16" s="5" t="s">
        <v>3</v>
      </c>
      <c r="C16" s="3" t="s">
        <v>12</v>
      </c>
      <c r="D16" s="4">
        <v>8000</v>
      </c>
    </row>
    <row r="17" spans="1:9" x14ac:dyDescent="0.25">
      <c r="A17" s="14">
        <v>43107</v>
      </c>
      <c r="B17" s="15" t="s">
        <v>5</v>
      </c>
      <c r="C17" s="15" t="s">
        <v>14</v>
      </c>
      <c r="D17" s="16">
        <v>9800</v>
      </c>
    </row>
    <row r="18" spans="1:9" x14ac:dyDescent="0.25">
      <c r="A18" s="2">
        <v>43117</v>
      </c>
      <c r="B18" s="5" t="s">
        <v>4</v>
      </c>
      <c r="C18" s="5" t="s">
        <v>13</v>
      </c>
      <c r="D18" s="6">
        <v>6500</v>
      </c>
    </row>
    <row r="19" spans="1:9" x14ac:dyDescent="0.25">
      <c r="A19" s="7">
        <v>43118</v>
      </c>
      <c r="B19" s="5" t="s">
        <v>6</v>
      </c>
      <c r="C19" s="5" t="s">
        <v>14</v>
      </c>
      <c r="D19" s="6">
        <v>9400</v>
      </c>
      <c r="I19" s="9"/>
    </row>
    <row r="20" spans="1:9" x14ac:dyDescent="0.25">
      <c r="A20" s="2">
        <v>43119</v>
      </c>
      <c r="B20" s="5" t="s">
        <v>3</v>
      </c>
      <c r="C20" s="3" t="s">
        <v>12</v>
      </c>
      <c r="D20" s="4">
        <v>1400</v>
      </c>
      <c r="I20" s="9"/>
    </row>
    <row r="21" spans="1:9" x14ac:dyDescent="0.25">
      <c r="A21" s="2">
        <v>43120</v>
      </c>
      <c r="B21" s="5" t="s">
        <v>8</v>
      </c>
      <c r="C21" s="5" t="s">
        <v>16</v>
      </c>
      <c r="D21" s="6">
        <v>5200</v>
      </c>
      <c r="F21" s="12"/>
      <c r="H21" s="13"/>
      <c r="I21" s="9"/>
    </row>
    <row r="22" spans="1:9" x14ac:dyDescent="0.25">
      <c r="D22" s="20">
        <f>SUM(D2:D21)</f>
        <v>156300</v>
      </c>
      <c r="F22" s="12"/>
      <c r="H22" s="13"/>
      <c r="I22" s="9"/>
    </row>
    <row r="23" spans="1:9" x14ac:dyDescent="0.25">
      <c r="F23" s="12"/>
      <c r="H23" s="13"/>
      <c r="I23" s="9"/>
    </row>
    <row r="24" spans="1:9" x14ac:dyDescent="0.25">
      <c r="F24" s="12"/>
      <c r="H24" s="13"/>
      <c r="I24" s="9"/>
    </row>
    <row r="25" spans="1:9" x14ac:dyDescent="0.25">
      <c r="F25" s="12"/>
      <c r="H25" s="13"/>
      <c r="I25" s="9"/>
    </row>
    <row r="26" spans="1:9" x14ac:dyDescent="0.25">
      <c r="F26" s="12"/>
      <c r="H26" s="13"/>
    </row>
    <row r="27" spans="1:9" x14ac:dyDescent="0.25">
      <c r="F27" s="12"/>
      <c r="H27" s="13"/>
    </row>
    <row r="28" spans="1:9" x14ac:dyDescent="0.25">
      <c r="F28" s="12"/>
      <c r="H28" s="13"/>
    </row>
  </sheetData>
  <mergeCells count="2">
    <mergeCell ref="F1:K1"/>
    <mergeCell ref="I6:K6"/>
  </mergeCells>
  <dataValidations count="1">
    <dataValidation type="list" allowBlank="1" showInputMessage="1" showErrorMessage="1" sqref="F8 F12 F6">
      <formula1>"أكاديمية الصقر للتدريب,ياسر خليل,حسام خطاب,العربى,عبدالجيد,اسلام عبدالله,محمود ابوالدهب,محمد الدسوقى"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workbookViewId="0">
      <selection activeCell="F9" sqref="F9"/>
    </sheetView>
  </sheetViews>
  <sheetFormatPr defaultRowHeight="15.75" x14ac:dyDescent="0.25"/>
  <cols>
    <col min="1" max="1" width="11.125" bestFit="1" customWidth="1"/>
    <col min="2" max="2" width="16.125" bestFit="1" customWidth="1"/>
    <col min="3" max="3" width="15" customWidth="1"/>
    <col min="4" max="4" width="9.5" bestFit="1" customWidth="1"/>
    <col min="6" max="6" width="11.125" style="8" bestFit="1" customWidth="1"/>
    <col min="7" max="7" width="11.125" style="9" bestFit="1" customWidth="1"/>
    <col min="8" max="8" width="16.25" style="9" bestFit="1" customWidth="1"/>
    <col min="9" max="9" width="8.375" style="9" bestFit="1" customWidth="1"/>
    <col min="10" max="10" width="12.375" bestFit="1" customWidth="1"/>
    <col min="12" max="12" width="9.625" customWidth="1"/>
  </cols>
  <sheetData>
    <row r="1" spans="1:12" ht="16.5" thickBot="1" x14ac:dyDescent="0.3">
      <c r="A1" s="1" t="s">
        <v>0</v>
      </c>
      <c r="B1" s="1" t="s">
        <v>1</v>
      </c>
      <c r="C1" s="1" t="s">
        <v>11</v>
      </c>
      <c r="D1" s="1" t="s">
        <v>2</v>
      </c>
    </row>
    <row r="2" spans="1:12" x14ac:dyDescent="0.25">
      <c r="A2" s="2">
        <v>43101</v>
      </c>
      <c r="B2" s="3" t="s">
        <v>3</v>
      </c>
      <c r="C2" s="3" t="s">
        <v>12</v>
      </c>
      <c r="D2" s="4">
        <v>100</v>
      </c>
      <c r="F2" s="52" t="s">
        <v>28</v>
      </c>
      <c r="G2" s="52"/>
      <c r="H2" s="52"/>
      <c r="I2" s="52"/>
      <c r="J2" s="52"/>
      <c r="K2" s="52"/>
      <c r="L2" s="52"/>
    </row>
    <row r="3" spans="1:12" x14ac:dyDescent="0.25">
      <c r="A3" s="2">
        <v>43107</v>
      </c>
      <c r="B3" s="5" t="s">
        <v>4</v>
      </c>
      <c r="C3" s="5" t="s">
        <v>13</v>
      </c>
      <c r="D3" s="6">
        <v>1250</v>
      </c>
      <c r="F3" s="10"/>
    </row>
    <row r="4" spans="1:12" x14ac:dyDescent="0.25">
      <c r="A4" s="2">
        <v>43103</v>
      </c>
      <c r="B4" s="5" t="s">
        <v>5</v>
      </c>
      <c r="C4" s="5" t="s">
        <v>14</v>
      </c>
      <c r="D4" s="6">
        <v>5000</v>
      </c>
      <c r="G4" s="24">
        <v>43107</v>
      </c>
      <c r="H4" s="30" t="s">
        <v>5</v>
      </c>
      <c r="I4" s="30">
        <f t="array" ref="I4">SUM((A2:A21=G4)*(B2:B21=H4)*D2:D21)</f>
        <v>9800</v>
      </c>
    </row>
    <row r="5" spans="1:12" x14ac:dyDescent="0.25">
      <c r="A5" s="7">
        <v>43104</v>
      </c>
      <c r="B5" s="5" t="s">
        <v>6</v>
      </c>
      <c r="C5" s="3" t="s">
        <v>14</v>
      </c>
      <c r="D5" s="4">
        <v>8000</v>
      </c>
      <c r="F5" s="10"/>
    </row>
    <row r="6" spans="1:12" x14ac:dyDescent="0.25">
      <c r="A6" s="2">
        <v>43105</v>
      </c>
      <c r="B6" s="5" t="s">
        <v>4</v>
      </c>
      <c r="C6" s="5" t="s">
        <v>13</v>
      </c>
      <c r="D6" s="6">
        <v>9800</v>
      </c>
      <c r="F6" s="11"/>
      <c r="G6" s="11"/>
      <c r="I6" s="23" t="s">
        <v>24</v>
      </c>
      <c r="J6" s="9" t="s">
        <v>22</v>
      </c>
    </row>
    <row r="7" spans="1:12" x14ac:dyDescent="0.25">
      <c r="A7" s="7">
        <v>43106</v>
      </c>
      <c r="B7" s="5" t="s">
        <v>7</v>
      </c>
      <c r="C7" s="5" t="s">
        <v>15</v>
      </c>
      <c r="D7" s="6">
        <v>6500</v>
      </c>
      <c r="F7" s="10"/>
    </row>
    <row r="8" spans="1:12" x14ac:dyDescent="0.25">
      <c r="A8" s="2">
        <v>43107</v>
      </c>
      <c r="B8" s="5" t="s">
        <v>8</v>
      </c>
      <c r="C8" s="3" t="s">
        <v>16</v>
      </c>
      <c r="D8" s="4">
        <v>45000</v>
      </c>
      <c r="F8" s="11"/>
      <c r="G8" s="11"/>
    </row>
    <row r="9" spans="1:12" x14ac:dyDescent="0.25">
      <c r="A9" s="7">
        <v>43108</v>
      </c>
      <c r="B9" s="5" t="s">
        <v>9</v>
      </c>
      <c r="C9" s="5" t="s">
        <v>17</v>
      </c>
      <c r="D9" s="6">
        <v>8500</v>
      </c>
      <c r="F9" s="10"/>
    </row>
    <row r="10" spans="1:12" x14ac:dyDescent="0.25">
      <c r="A10" s="2">
        <v>43109</v>
      </c>
      <c r="B10" s="5" t="s">
        <v>5</v>
      </c>
      <c r="C10" s="5" t="s">
        <v>14</v>
      </c>
      <c r="D10" s="6">
        <v>7800</v>
      </c>
      <c r="F10" s="10"/>
    </row>
    <row r="11" spans="1:12" x14ac:dyDescent="0.25">
      <c r="A11" s="7">
        <v>43110</v>
      </c>
      <c r="B11" s="5" t="s">
        <v>7</v>
      </c>
      <c r="C11" s="5" t="s">
        <v>15</v>
      </c>
      <c r="D11" s="6">
        <v>3000</v>
      </c>
    </row>
    <row r="12" spans="1:12" x14ac:dyDescent="0.25">
      <c r="A12" s="2">
        <v>43111</v>
      </c>
      <c r="B12" s="5" t="s">
        <v>8</v>
      </c>
      <c r="C12" s="5" t="s">
        <v>16</v>
      </c>
      <c r="D12" s="6">
        <v>6300</v>
      </c>
    </row>
    <row r="13" spans="1:12" x14ac:dyDescent="0.25">
      <c r="A13" s="7">
        <v>43112</v>
      </c>
      <c r="B13" s="5" t="s">
        <v>4</v>
      </c>
      <c r="C13" s="5" t="s">
        <v>13</v>
      </c>
      <c r="D13" s="6">
        <v>8500</v>
      </c>
    </row>
    <row r="14" spans="1:12" x14ac:dyDescent="0.25">
      <c r="A14" s="2">
        <v>43113</v>
      </c>
      <c r="B14" s="5" t="s">
        <v>7</v>
      </c>
      <c r="C14" s="5" t="s">
        <v>15</v>
      </c>
      <c r="D14" s="6">
        <v>1250</v>
      </c>
    </row>
    <row r="15" spans="1:12" x14ac:dyDescent="0.25">
      <c r="A15" s="7">
        <v>43114</v>
      </c>
      <c r="B15" s="5" t="s">
        <v>10</v>
      </c>
      <c r="C15" s="5" t="s">
        <v>18</v>
      </c>
      <c r="D15" s="6">
        <v>5000</v>
      </c>
    </row>
    <row r="16" spans="1:12" x14ac:dyDescent="0.25">
      <c r="A16" s="2">
        <v>43115</v>
      </c>
      <c r="B16" s="5" t="s">
        <v>3</v>
      </c>
      <c r="C16" s="3" t="s">
        <v>12</v>
      </c>
      <c r="D16" s="4">
        <v>8000</v>
      </c>
    </row>
    <row r="17" spans="1:11" x14ac:dyDescent="0.25">
      <c r="A17" s="14">
        <v>43107</v>
      </c>
      <c r="B17" s="15" t="s">
        <v>5</v>
      </c>
      <c r="C17" s="15" t="s">
        <v>14</v>
      </c>
      <c r="D17" s="16">
        <v>9800</v>
      </c>
      <c r="H17" s="12"/>
      <c r="J17" s="13"/>
    </row>
    <row r="18" spans="1:11" x14ac:dyDescent="0.25">
      <c r="A18" s="2">
        <v>43117</v>
      </c>
      <c r="B18" s="5" t="s">
        <v>4</v>
      </c>
      <c r="C18" s="5" t="s">
        <v>13</v>
      </c>
      <c r="D18" s="6">
        <v>6500</v>
      </c>
      <c r="H18" s="12"/>
      <c r="J18" s="13"/>
      <c r="K18" s="9"/>
    </row>
    <row r="19" spans="1:11" x14ac:dyDescent="0.25">
      <c r="A19" s="7">
        <v>43118</v>
      </c>
      <c r="B19" s="5" t="s">
        <v>6</v>
      </c>
      <c r="C19" s="5" t="s">
        <v>14</v>
      </c>
      <c r="D19" s="6">
        <v>9400</v>
      </c>
      <c r="H19" s="12"/>
      <c r="J19" s="13"/>
      <c r="K19" s="9"/>
    </row>
    <row r="20" spans="1:11" x14ac:dyDescent="0.25">
      <c r="A20" s="2">
        <v>43119</v>
      </c>
      <c r="B20" s="5" t="s">
        <v>3</v>
      </c>
      <c r="C20" s="3" t="s">
        <v>12</v>
      </c>
      <c r="D20" s="4">
        <v>1400</v>
      </c>
      <c r="H20" s="12"/>
      <c r="J20" s="13"/>
      <c r="K20" s="9"/>
    </row>
    <row r="21" spans="1:11" x14ac:dyDescent="0.25">
      <c r="A21" s="2">
        <v>43120</v>
      </c>
      <c r="B21" s="5" t="s">
        <v>8</v>
      </c>
      <c r="C21" s="5" t="s">
        <v>16</v>
      </c>
      <c r="D21" s="6">
        <v>5200</v>
      </c>
      <c r="H21" s="12"/>
      <c r="J21" s="13"/>
      <c r="K21" s="9"/>
    </row>
    <row r="22" spans="1:11" x14ac:dyDescent="0.25">
      <c r="H22" s="12"/>
      <c r="J22" s="13"/>
      <c r="K22" s="9"/>
    </row>
    <row r="23" spans="1:11" x14ac:dyDescent="0.25">
      <c r="H23" s="12"/>
      <c r="J23" s="13"/>
      <c r="K23" s="9"/>
    </row>
    <row r="24" spans="1:11" x14ac:dyDescent="0.25">
      <c r="H24" s="12"/>
      <c r="J24" s="13"/>
      <c r="K24" s="9"/>
    </row>
  </sheetData>
  <mergeCells count="1">
    <mergeCell ref="F2:L2"/>
  </mergeCells>
  <dataValidations count="1">
    <dataValidation type="list" allowBlank="1" showInputMessage="1" showErrorMessage="1" sqref="H4 H8">
      <formula1>"أكاديمية الصقر للتدريب,ياسر خليل,حسام خطاب,العربى,عبدالجيد,اسلام عبدالله,محمود ابوالدهب,محمد الدسوقى"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workbookViewId="0">
      <selection activeCell="F9" sqref="F9"/>
    </sheetView>
  </sheetViews>
  <sheetFormatPr defaultRowHeight="15.75" x14ac:dyDescent="0.25"/>
  <cols>
    <col min="1" max="1" width="11.125" bestFit="1" customWidth="1"/>
    <col min="2" max="2" width="16.125" bestFit="1" customWidth="1"/>
    <col min="3" max="3" width="15" customWidth="1"/>
    <col min="4" max="4" width="9.5" bestFit="1" customWidth="1"/>
    <col min="6" max="6" width="11.125" style="8" bestFit="1" customWidth="1"/>
    <col min="7" max="7" width="11.125" style="9" bestFit="1" customWidth="1"/>
    <col min="8" max="8" width="16.25" style="9" bestFit="1" customWidth="1"/>
    <col min="9" max="9" width="8.375" style="9" bestFit="1" customWidth="1"/>
    <col min="10" max="10" width="12.375" bestFit="1" customWidth="1"/>
  </cols>
  <sheetData>
    <row r="1" spans="1:12" ht="16.5" thickBot="1" x14ac:dyDescent="0.3">
      <c r="A1" s="1" t="s">
        <v>0</v>
      </c>
      <c r="B1" s="1" t="s">
        <v>1</v>
      </c>
      <c r="C1" s="1" t="s">
        <v>11</v>
      </c>
      <c r="D1" s="1" t="s">
        <v>2</v>
      </c>
    </row>
    <row r="2" spans="1:12" x14ac:dyDescent="0.25">
      <c r="A2" s="2">
        <v>43101</v>
      </c>
      <c r="B2" s="3" t="s">
        <v>3</v>
      </c>
      <c r="C2" s="3" t="s">
        <v>12</v>
      </c>
      <c r="D2" s="4">
        <v>100</v>
      </c>
      <c r="F2" s="53" t="s">
        <v>29</v>
      </c>
      <c r="G2" s="53"/>
      <c r="H2" s="53"/>
      <c r="I2" s="53"/>
      <c r="J2" s="53"/>
      <c r="K2" s="53"/>
      <c r="L2" s="53"/>
    </row>
    <row r="3" spans="1:12" ht="16.5" thickBot="1" x14ac:dyDescent="0.3">
      <c r="A3" s="2">
        <v>43107</v>
      </c>
      <c r="B3" s="5" t="s">
        <v>4</v>
      </c>
      <c r="C3" s="5" t="s">
        <v>13</v>
      </c>
      <c r="D3" s="6">
        <v>1250</v>
      </c>
      <c r="F3" s="10"/>
    </row>
    <row r="4" spans="1:12" ht="16.5" thickBot="1" x14ac:dyDescent="0.3">
      <c r="A4" s="2">
        <v>43103</v>
      </c>
      <c r="B4" s="5" t="s">
        <v>5</v>
      </c>
      <c r="C4" s="5" t="s">
        <v>14</v>
      </c>
      <c r="D4" s="6">
        <v>5000</v>
      </c>
      <c r="F4" s="25">
        <v>43107</v>
      </c>
      <c r="G4" s="26">
        <v>43115</v>
      </c>
      <c r="I4" s="21">
        <f t="array" ref="I4">SUM((A2:A21&gt;F4)*(A2:A21&lt;=G4)*D2:D21)</f>
        <v>48350</v>
      </c>
    </row>
    <row r="5" spans="1:12" x14ac:dyDescent="0.25">
      <c r="A5" s="7">
        <v>43104</v>
      </c>
      <c r="B5" s="5" t="s">
        <v>6</v>
      </c>
      <c r="C5" s="3" t="s">
        <v>14</v>
      </c>
      <c r="D5" s="4">
        <v>8000</v>
      </c>
      <c r="F5" s="10"/>
    </row>
    <row r="6" spans="1:12" x14ac:dyDescent="0.25">
      <c r="A6" s="2">
        <v>43105</v>
      </c>
      <c r="B6" s="5" t="s">
        <v>4</v>
      </c>
      <c r="C6" s="5" t="s">
        <v>13</v>
      </c>
      <c r="D6" s="6">
        <v>9800</v>
      </c>
      <c r="F6" s="11"/>
      <c r="G6" s="11"/>
      <c r="I6" s="23" t="s">
        <v>25</v>
      </c>
      <c r="J6" s="9" t="s">
        <v>22</v>
      </c>
    </row>
    <row r="7" spans="1:12" x14ac:dyDescent="0.25">
      <c r="A7" s="7">
        <v>43106</v>
      </c>
      <c r="B7" s="5" t="s">
        <v>7</v>
      </c>
      <c r="C7" s="5" t="s">
        <v>15</v>
      </c>
      <c r="D7" s="6">
        <v>6500</v>
      </c>
      <c r="F7" s="10"/>
    </row>
    <row r="8" spans="1:12" x14ac:dyDescent="0.25">
      <c r="A8" s="2">
        <v>43107</v>
      </c>
      <c r="B8" s="5" t="s">
        <v>8</v>
      </c>
      <c r="C8" s="3" t="s">
        <v>16</v>
      </c>
      <c r="D8" s="4">
        <v>45000</v>
      </c>
      <c r="F8" s="10"/>
    </row>
    <row r="9" spans="1:12" x14ac:dyDescent="0.25">
      <c r="A9" s="27">
        <v>43108</v>
      </c>
      <c r="B9" s="15" t="s">
        <v>9</v>
      </c>
      <c r="C9" s="15" t="s">
        <v>17</v>
      </c>
      <c r="D9" s="16">
        <v>8500</v>
      </c>
    </row>
    <row r="10" spans="1:12" x14ac:dyDescent="0.25">
      <c r="A10" s="14">
        <v>43109</v>
      </c>
      <c r="B10" s="15" t="s">
        <v>5</v>
      </c>
      <c r="C10" s="15" t="s">
        <v>14</v>
      </c>
      <c r="D10" s="16">
        <v>7800</v>
      </c>
    </row>
    <row r="11" spans="1:12" x14ac:dyDescent="0.25">
      <c r="A11" s="27">
        <v>43110</v>
      </c>
      <c r="B11" s="15" t="s">
        <v>7</v>
      </c>
      <c r="C11" s="15" t="s">
        <v>15</v>
      </c>
      <c r="D11" s="16">
        <v>3000</v>
      </c>
    </row>
    <row r="12" spans="1:12" x14ac:dyDescent="0.25">
      <c r="A12" s="14">
        <v>43111</v>
      </c>
      <c r="B12" s="15" t="s">
        <v>8</v>
      </c>
      <c r="C12" s="15" t="s">
        <v>16</v>
      </c>
      <c r="D12" s="16">
        <v>6300</v>
      </c>
    </row>
    <row r="13" spans="1:12" x14ac:dyDescent="0.25">
      <c r="A13" s="27">
        <v>43112</v>
      </c>
      <c r="B13" s="15" t="s">
        <v>4</v>
      </c>
      <c r="C13" s="15" t="s">
        <v>13</v>
      </c>
      <c r="D13" s="16">
        <v>8500</v>
      </c>
    </row>
    <row r="14" spans="1:12" x14ac:dyDescent="0.25">
      <c r="A14" s="14">
        <v>43113</v>
      </c>
      <c r="B14" s="15" t="s">
        <v>7</v>
      </c>
      <c r="C14" s="15" t="s">
        <v>15</v>
      </c>
      <c r="D14" s="16">
        <v>1250</v>
      </c>
    </row>
    <row r="15" spans="1:12" x14ac:dyDescent="0.25">
      <c r="A15" s="27">
        <v>43114</v>
      </c>
      <c r="B15" s="15" t="s">
        <v>10</v>
      </c>
      <c r="C15" s="15" t="s">
        <v>18</v>
      </c>
      <c r="D15" s="16">
        <v>5000</v>
      </c>
      <c r="H15" s="12"/>
    </row>
    <row r="16" spans="1:12" x14ac:dyDescent="0.25">
      <c r="A16" s="14">
        <v>43115</v>
      </c>
      <c r="B16" s="15" t="s">
        <v>3</v>
      </c>
      <c r="C16" s="28" t="s">
        <v>12</v>
      </c>
      <c r="D16" s="29">
        <v>8000</v>
      </c>
      <c r="H16" s="12"/>
    </row>
    <row r="17" spans="1:11" x14ac:dyDescent="0.25">
      <c r="A17" s="2">
        <v>43107</v>
      </c>
      <c r="B17" s="5" t="s">
        <v>5</v>
      </c>
      <c r="C17" s="5" t="s">
        <v>14</v>
      </c>
      <c r="D17" s="6">
        <v>9800</v>
      </c>
      <c r="H17" s="12"/>
      <c r="J17" s="13"/>
    </row>
    <row r="18" spans="1:11" x14ac:dyDescent="0.25">
      <c r="A18" s="2">
        <v>43117</v>
      </c>
      <c r="B18" s="5" t="s">
        <v>4</v>
      </c>
      <c r="C18" s="5" t="s">
        <v>13</v>
      </c>
      <c r="D18" s="6">
        <v>6500</v>
      </c>
      <c r="H18" s="12"/>
      <c r="J18" s="13"/>
      <c r="K18" s="9"/>
    </row>
    <row r="19" spans="1:11" x14ac:dyDescent="0.25">
      <c r="A19" s="7">
        <v>43118</v>
      </c>
      <c r="B19" s="5" t="s">
        <v>6</v>
      </c>
      <c r="C19" s="5" t="s">
        <v>14</v>
      </c>
      <c r="D19" s="6">
        <v>9400</v>
      </c>
      <c r="H19" s="12"/>
      <c r="J19" s="13"/>
      <c r="K19" s="9"/>
    </row>
    <row r="20" spans="1:11" x14ac:dyDescent="0.25">
      <c r="A20" s="2">
        <v>43119</v>
      </c>
      <c r="B20" s="5" t="s">
        <v>3</v>
      </c>
      <c r="C20" s="3" t="s">
        <v>12</v>
      </c>
      <c r="D20" s="4">
        <v>1400</v>
      </c>
      <c r="H20" s="12"/>
      <c r="J20" s="13"/>
      <c r="K20" s="9"/>
    </row>
    <row r="21" spans="1:11" x14ac:dyDescent="0.25">
      <c r="A21" s="2">
        <v>43120</v>
      </c>
      <c r="B21" s="5" t="s">
        <v>8</v>
      </c>
      <c r="C21" s="5" t="s">
        <v>16</v>
      </c>
      <c r="D21" s="6">
        <v>5200</v>
      </c>
      <c r="H21" s="12"/>
      <c r="J21" s="13"/>
      <c r="K21" s="9"/>
    </row>
    <row r="22" spans="1:11" x14ac:dyDescent="0.25">
      <c r="H22" s="12"/>
      <c r="J22" s="13"/>
      <c r="K22" s="9"/>
    </row>
    <row r="23" spans="1:11" x14ac:dyDescent="0.25">
      <c r="J23" s="13"/>
      <c r="K23" s="9"/>
    </row>
    <row r="24" spans="1:11" x14ac:dyDescent="0.25">
      <c r="J24" s="13"/>
      <c r="K24" s="9"/>
    </row>
  </sheetData>
  <mergeCells count="1">
    <mergeCell ref="F2:L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rightToLeft="1" workbookViewId="0">
      <selection activeCell="F21" sqref="F21"/>
    </sheetView>
  </sheetViews>
  <sheetFormatPr defaultRowHeight="15.75" x14ac:dyDescent="0.25"/>
  <cols>
    <col min="1" max="1" width="11.125" bestFit="1" customWidth="1"/>
    <col min="2" max="2" width="16.125" bestFit="1" customWidth="1"/>
    <col min="3" max="3" width="15" customWidth="1"/>
    <col min="4" max="4" width="9.5" bestFit="1" customWidth="1"/>
    <col min="6" max="6" width="11.125" style="8" bestFit="1" customWidth="1"/>
    <col min="7" max="7" width="11.125" style="9" bestFit="1" customWidth="1"/>
    <col min="8" max="8" width="16.25" style="9" bestFit="1" customWidth="1"/>
    <col min="9" max="9" width="9.875" style="9" customWidth="1"/>
    <col min="10" max="10" width="12.375" bestFit="1" customWidth="1"/>
  </cols>
  <sheetData>
    <row r="1" spans="1:11" ht="16.5" thickBot="1" x14ac:dyDescent="0.3">
      <c r="A1" s="1" t="s">
        <v>0</v>
      </c>
      <c r="B1" s="1" t="s">
        <v>1</v>
      </c>
      <c r="C1" s="1" t="s">
        <v>11</v>
      </c>
      <c r="D1" s="1" t="s">
        <v>2</v>
      </c>
    </row>
    <row r="2" spans="1:11" x14ac:dyDescent="0.25">
      <c r="A2" s="2">
        <v>43101</v>
      </c>
      <c r="B2" s="3" t="s">
        <v>3</v>
      </c>
      <c r="C2" s="3" t="s">
        <v>12</v>
      </c>
      <c r="D2" s="4">
        <v>100</v>
      </c>
      <c r="F2" s="52" t="s">
        <v>30</v>
      </c>
      <c r="G2" s="52"/>
      <c r="H2" s="52"/>
      <c r="I2" s="52"/>
      <c r="J2" s="52"/>
      <c r="K2" s="52"/>
    </row>
    <row r="3" spans="1:11" ht="16.5" thickBot="1" x14ac:dyDescent="0.3">
      <c r="A3" s="2">
        <v>43107</v>
      </c>
      <c r="B3" s="5" t="s">
        <v>4</v>
      </c>
      <c r="C3" s="5" t="s">
        <v>13</v>
      </c>
      <c r="D3" s="6">
        <v>1250</v>
      </c>
      <c r="F3" s="10"/>
    </row>
    <row r="4" spans="1:11" ht="16.5" thickBot="1" x14ac:dyDescent="0.3">
      <c r="A4" s="2">
        <v>43103</v>
      </c>
      <c r="B4" s="5" t="s">
        <v>5</v>
      </c>
      <c r="C4" s="5" t="s">
        <v>14</v>
      </c>
      <c r="D4" s="6">
        <v>5000</v>
      </c>
      <c r="F4" s="25">
        <v>43107</v>
      </c>
      <c r="G4" s="26">
        <v>43115</v>
      </c>
      <c r="H4" s="21" t="s">
        <v>5</v>
      </c>
      <c r="I4" s="21">
        <f t="array" ref="I4">SUM((A2:A21&gt;=F4)*(A2:A21&lt;=G4)*(B2:B21=H4)*D2:D21)</f>
        <v>17600</v>
      </c>
    </row>
    <row r="5" spans="1:11" x14ac:dyDescent="0.25">
      <c r="A5" s="7">
        <v>43104</v>
      </c>
      <c r="B5" s="5" t="s">
        <v>6</v>
      </c>
      <c r="C5" s="3" t="s">
        <v>14</v>
      </c>
      <c r="D5" s="4">
        <v>8000</v>
      </c>
      <c r="F5" s="10"/>
    </row>
    <row r="6" spans="1:11" x14ac:dyDescent="0.25">
      <c r="A6" s="2">
        <v>43105</v>
      </c>
      <c r="B6" s="5" t="s">
        <v>4</v>
      </c>
      <c r="C6" s="5" t="s">
        <v>13</v>
      </c>
      <c r="D6" s="6">
        <v>9800</v>
      </c>
      <c r="F6" s="11"/>
      <c r="G6" s="11"/>
      <c r="I6" s="23" t="s">
        <v>26</v>
      </c>
      <c r="J6" s="9" t="s">
        <v>22</v>
      </c>
    </row>
    <row r="7" spans="1:11" x14ac:dyDescent="0.25">
      <c r="A7" s="7">
        <v>43106</v>
      </c>
      <c r="B7" s="5" t="s">
        <v>7</v>
      </c>
      <c r="C7" s="5" t="s">
        <v>15</v>
      </c>
      <c r="D7" s="6">
        <v>6500</v>
      </c>
      <c r="F7" s="10"/>
    </row>
    <row r="8" spans="1:11" x14ac:dyDescent="0.25">
      <c r="A8" s="2">
        <v>43107</v>
      </c>
      <c r="B8" s="5" t="s">
        <v>8</v>
      </c>
      <c r="C8" s="3" t="s">
        <v>16</v>
      </c>
      <c r="D8" s="4">
        <v>45000</v>
      </c>
      <c r="F8" s="10"/>
    </row>
    <row r="9" spans="1:11" x14ac:dyDescent="0.25">
      <c r="A9" s="31">
        <v>43108</v>
      </c>
      <c r="B9" s="32" t="s">
        <v>9</v>
      </c>
      <c r="C9" s="32" t="s">
        <v>17</v>
      </c>
      <c r="D9" s="33">
        <v>8500</v>
      </c>
    </row>
    <row r="10" spans="1:11" x14ac:dyDescent="0.25">
      <c r="A10" s="14">
        <v>43109</v>
      </c>
      <c r="B10" s="15" t="s">
        <v>5</v>
      </c>
      <c r="C10" s="15" t="s">
        <v>14</v>
      </c>
      <c r="D10" s="16">
        <v>7800</v>
      </c>
    </row>
    <row r="11" spans="1:11" x14ac:dyDescent="0.25">
      <c r="A11" s="31">
        <v>43110</v>
      </c>
      <c r="B11" s="32" t="s">
        <v>7</v>
      </c>
      <c r="C11" s="32" t="s">
        <v>15</v>
      </c>
      <c r="D11" s="33">
        <v>3000</v>
      </c>
    </row>
    <row r="12" spans="1:11" x14ac:dyDescent="0.25">
      <c r="A12" s="34">
        <v>43111</v>
      </c>
      <c r="B12" s="32" t="s">
        <v>8</v>
      </c>
      <c r="C12" s="32" t="s">
        <v>16</v>
      </c>
      <c r="D12" s="33">
        <v>6300</v>
      </c>
    </row>
    <row r="13" spans="1:11" x14ac:dyDescent="0.25">
      <c r="A13" s="31">
        <v>43112</v>
      </c>
      <c r="B13" s="32" t="s">
        <v>4</v>
      </c>
      <c r="C13" s="32" t="s">
        <v>13</v>
      </c>
      <c r="D13" s="33">
        <v>8500</v>
      </c>
    </row>
    <row r="14" spans="1:11" x14ac:dyDescent="0.25">
      <c r="A14" s="34">
        <v>43113</v>
      </c>
      <c r="B14" s="32" t="s">
        <v>7</v>
      </c>
      <c r="C14" s="32" t="s">
        <v>15</v>
      </c>
      <c r="D14" s="33">
        <v>1250</v>
      </c>
    </row>
    <row r="15" spans="1:11" x14ac:dyDescent="0.25">
      <c r="A15" s="31">
        <v>43114</v>
      </c>
      <c r="B15" s="32" t="s">
        <v>10</v>
      </c>
      <c r="C15" s="32" t="s">
        <v>18</v>
      </c>
      <c r="D15" s="33">
        <v>5000</v>
      </c>
      <c r="H15" s="12"/>
    </row>
    <row r="16" spans="1:11" x14ac:dyDescent="0.25">
      <c r="A16" s="34">
        <v>43115</v>
      </c>
      <c r="B16" s="32" t="s">
        <v>3</v>
      </c>
      <c r="C16" s="35" t="s">
        <v>12</v>
      </c>
      <c r="D16" s="36">
        <v>8000</v>
      </c>
      <c r="H16" s="12"/>
    </row>
    <row r="17" spans="1:11" x14ac:dyDescent="0.25">
      <c r="A17" s="14">
        <v>43107</v>
      </c>
      <c r="B17" s="15" t="s">
        <v>5</v>
      </c>
      <c r="C17" s="15" t="s">
        <v>14</v>
      </c>
      <c r="D17" s="16">
        <v>9800</v>
      </c>
      <c r="H17" s="12"/>
      <c r="J17" s="13"/>
    </row>
    <row r="18" spans="1:11" x14ac:dyDescent="0.25">
      <c r="A18" s="2">
        <v>43117</v>
      </c>
      <c r="B18" s="5" t="s">
        <v>4</v>
      </c>
      <c r="C18" s="5" t="s">
        <v>13</v>
      </c>
      <c r="D18" s="6">
        <v>6500</v>
      </c>
      <c r="H18" s="12"/>
      <c r="J18" s="13"/>
      <c r="K18" s="9"/>
    </row>
    <row r="19" spans="1:11" x14ac:dyDescent="0.25">
      <c r="A19" s="7">
        <v>43118</v>
      </c>
      <c r="B19" s="5" t="s">
        <v>6</v>
      </c>
      <c r="C19" s="5" t="s">
        <v>14</v>
      </c>
      <c r="D19" s="6">
        <v>9400</v>
      </c>
      <c r="H19" s="12"/>
      <c r="J19" s="13"/>
      <c r="K19" s="9"/>
    </row>
    <row r="20" spans="1:11" x14ac:dyDescent="0.25">
      <c r="A20" s="2">
        <v>43119</v>
      </c>
      <c r="B20" s="5" t="s">
        <v>3</v>
      </c>
      <c r="C20" s="3" t="s">
        <v>12</v>
      </c>
      <c r="D20" s="4">
        <v>1400</v>
      </c>
      <c r="H20" s="12"/>
      <c r="J20" s="13"/>
      <c r="K20" s="9"/>
    </row>
    <row r="21" spans="1:11" x14ac:dyDescent="0.25">
      <c r="A21" s="2">
        <v>43120</v>
      </c>
      <c r="B21" s="5" t="s">
        <v>8</v>
      </c>
      <c r="C21" s="5" t="s">
        <v>16</v>
      </c>
      <c r="D21" s="6">
        <v>5200</v>
      </c>
      <c r="H21" s="12"/>
      <c r="J21" s="13"/>
      <c r="K21" s="9"/>
    </row>
    <row r="22" spans="1:11" x14ac:dyDescent="0.25">
      <c r="H22" s="12"/>
      <c r="J22" s="13"/>
      <c r="K22" s="9"/>
    </row>
    <row r="23" spans="1:11" x14ac:dyDescent="0.25">
      <c r="J23" s="13"/>
      <c r="K23" s="9"/>
    </row>
    <row r="24" spans="1:11" x14ac:dyDescent="0.25">
      <c r="J24" s="13"/>
      <c r="K24" s="9"/>
    </row>
  </sheetData>
  <mergeCells count="1">
    <mergeCell ref="F2:K2"/>
  </mergeCells>
  <dataValidations count="1">
    <dataValidation type="list" allowBlank="1" showInputMessage="1" showErrorMessage="1" sqref="H4">
      <formula1>"أكاديمية الصقر للتدريب,ياسر خليل,حسام خطاب,العربى,عبدالجيد,اسلام عبدالله,محمود ابوالدهب,محمد الدسوقى"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tabSelected="1" workbookViewId="0">
      <selection activeCell="D26" sqref="D26"/>
    </sheetView>
  </sheetViews>
  <sheetFormatPr defaultRowHeight="15.75" x14ac:dyDescent="0.25"/>
  <cols>
    <col min="1" max="1" width="11.125" bestFit="1" customWidth="1"/>
    <col min="2" max="2" width="16.125" bestFit="1" customWidth="1"/>
    <col min="3" max="3" width="15" customWidth="1"/>
    <col min="4" max="4" width="9.5" bestFit="1" customWidth="1"/>
    <col min="5" max="5" width="6" customWidth="1"/>
    <col min="6" max="6" width="11.125" style="8" bestFit="1" customWidth="1"/>
    <col min="7" max="7" width="11.125" style="9" bestFit="1" customWidth="1"/>
    <col min="8" max="8" width="23.25" style="9" bestFit="1" customWidth="1"/>
    <col min="9" max="9" width="9.875" style="9" customWidth="1"/>
    <col min="10" max="10" width="17.625" bestFit="1" customWidth="1"/>
    <col min="11" max="11" width="10.75" customWidth="1"/>
    <col min="12" max="12" width="5.875" customWidth="1"/>
  </cols>
  <sheetData>
    <row r="1" spans="1:11" ht="16.5" thickBot="1" x14ac:dyDescent="0.3">
      <c r="A1" s="1" t="s">
        <v>0</v>
      </c>
      <c r="B1" s="1" t="s">
        <v>1</v>
      </c>
      <c r="C1" s="1" t="s">
        <v>11</v>
      </c>
      <c r="D1" s="1" t="s">
        <v>2</v>
      </c>
    </row>
    <row r="2" spans="1:11" x14ac:dyDescent="0.25">
      <c r="A2" s="2">
        <v>43101</v>
      </c>
      <c r="B2" s="3" t="s">
        <v>3</v>
      </c>
      <c r="C2" s="3" t="s">
        <v>12</v>
      </c>
      <c r="D2" s="4">
        <v>100</v>
      </c>
      <c r="F2" s="52" t="s">
        <v>46</v>
      </c>
      <c r="G2" s="52"/>
      <c r="H2" s="52"/>
      <c r="I2" s="52"/>
      <c r="J2" s="52"/>
      <c r="K2" s="52"/>
    </row>
    <row r="3" spans="1:11" ht="16.5" thickBot="1" x14ac:dyDescent="0.3">
      <c r="A3" s="40">
        <v>43107</v>
      </c>
      <c r="B3" s="41" t="s">
        <v>4</v>
      </c>
      <c r="C3" s="41" t="s">
        <v>13</v>
      </c>
      <c r="D3" s="42">
        <v>1250</v>
      </c>
      <c r="F3" s="10"/>
    </row>
    <row r="4" spans="1:11" ht="16.5" thickBot="1" x14ac:dyDescent="0.3">
      <c r="A4" s="44">
        <v>43103</v>
      </c>
      <c r="B4" s="45" t="s">
        <v>5</v>
      </c>
      <c r="C4" s="45" t="s">
        <v>14</v>
      </c>
      <c r="D4" s="46">
        <v>5000</v>
      </c>
      <c r="F4" s="39">
        <f t="array" ref="F4">SUM((WEEKDAY(A2:A21)=1)*D2:D21)</f>
        <v>61050</v>
      </c>
      <c r="G4"/>
      <c r="H4"/>
      <c r="I4" s="23" t="s">
        <v>27</v>
      </c>
      <c r="J4" s="9" t="s">
        <v>22</v>
      </c>
    </row>
    <row r="5" spans="1:11" x14ac:dyDescent="0.25">
      <c r="A5" s="7">
        <v>43104</v>
      </c>
      <c r="B5" s="5" t="s">
        <v>6</v>
      </c>
      <c r="C5" s="3" t="s">
        <v>14</v>
      </c>
      <c r="D5" s="4">
        <v>8000</v>
      </c>
      <c r="F5" s="10"/>
      <c r="G5" s="11"/>
      <c r="H5" s="8"/>
      <c r="I5" s="8"/>
    </row>
    <row r="6" spans="1:11" x14ac:dyDescent="0.25">
      <c r="A6" s="2">
        <v>43105</v>
      </c>
      <c r="B6" s="5" t="s">
        <v>4</v>
      </c>
      <c r="C6" s="5" t="s">
        <v>13</v>
      </c>
      <c r="D6" s="6">
        <v>9800</v>
      </c>
      <c r="F6" s="52" t="s">
        <v>47</v>
      </c>
      <c r="G6" s="52"/>
      <c r="H6" s="52"/>
      <c r="I6" s="52"/>
      <c r="J6" s="52"/>
      <c r="K6" s="52"/>
    </row>
    <row r="7" spans="1:11" x14ac:dyDescent="0.25">
      <c r="A7" s="7">
        <v>43106</v>
      </c>
      <c r="B7" s="5" t="s">
        <v>7</v>
      </c>
      <c r="C7" s="5" t="s">
        <v>15</v>
      </c>
      <c r="D7" s="6">
        <v>6500</v>
      </c>
      <c r="F7" s="10"/>
      <c r="G7" s="11"/>
      <c r="I7" s="23"/>
    </row>
    <row r="8" spans="1:11" x14ac:dyDescent="0.25">
      <c r="A8" s="40">
        <v>43107</v>
      </c>
      <c r="B8" s="41" t="s">
        <v>8</v>
      </c>
      <c r="C8" s="41" t="s">
        <v>16</v>
      </c>
      <c r="D8" s="42">
        <v>45000</v>
      </c>
      <c r="F8" s="43">
        <f t="array" ref="F8">SUM((WEEKDAY(A2:A21)={3,4})*D2:D21)</f>
        <v>22300</v>
      </c>
      <c r="I8" s="23" t="s">
        <v>48</v>
      </c>
      <c r="J8" s="9" t="s">
        <v>22</v>
      </c>
    </row>
    <row r="9" spans="1:11" x14ac:dyDescent="0.25">
      <c r="A9" s="34">
        <v>43108</v>
      </c>
      <c r="B9" s="32" t="s">
        <v>9</v>
      </c>
      <c r="C9" s="32" t="s">
        <v>17</v>
      </c>
      <c r="D9" s="33">
        <v>8500</v>
      </c>
    </row>
    <row r="10" spans="1:11" x14ac:dyDescent="0.25">
      <c r="A10" s="44">
        <v>43109</v>
      </c>
      <c r="B10" s="45" t="s">
        <v>5</v>
      </c>
      <c r="C10" s="45" t="s">
        <v>14</v>
      </c>
      <c r="D10" s="46">
        <v>7800</v>
      </c>
    </row>
    <row r="11" spans="1:11" x14ac:dyDescent="0.25">
      <c r="A11" s="47">
        <v>43110</v>
      </c>
      <c r="B11" s="45" t="s">
        <v>7</v>
      </c>
      <c r="C11" s="45" t="s">
        <v>15</v>
      </c>
      <c r="D11" s="46">
        <v>3000</v>
      </c>
      <c r="F11" s="48"/>
    </row>
    <row r="12" spans="1:11" x14ac:dyDescent="0.25">
      <c r="A12" s="34">
        <v>43111</v>
      </c>
      <c r="B12" s="32" t="s">
        <v>8</v>
      </c>
      <c r="C12" s="32" t="s">
        <v>16</v>
      </c>
      <c r="D12" s="33">
        <v>6300</v>
      </c>
    </row>
    <row r="13" spans="1:11" x14ac:dyDescent="0.25">
      <c r="A13" s="31">
        <v>43112</v>
      </c>
      <c r="B13" s="32" t="s">
        <v>4</v>
      </c>
      <c r="C13" s="32" t="s">
        <v>13</v>
      </c>
      <c r="D13" s="33">
        <v>8500</v>
      </c>
    </row>
    <row r="14" spans="1:11" x14ac:dyDescent="0.25">
      <c r="A14" s="34">
        <v>43113</v>
      </c>
      <c r="B14" s="32" t="s">
        <v>7</v>
      </c>
      <c r="C14" s="32" t="s">
        <v>15</v>
      </c>
      <c r="D14" s="33">
        <v>1250</v>
      </c>
      <c r="H14" s="12"/>
    </row>
    <row r="15" spans="1:11" x14ac:dyDescent="0.25">
      <c r="A15" s="40">
        <v>43114</v>
      </c>
      <c r="B15" s="41" t="s">
        <v>10</v>
      </c>
      <c r="C15" s="41" t="s">
        <v>18</v>
      </c>
      <c r="D15" s="42">
        <v>5000</v>
      </c>
      <c r="G15" s="49" t="s">
        <v>31</v>
      </c>
      <c r="H15" s="38">
        <v>43142</v>
      </c>
      <c r="I15" s="37">
        <f>WEEKDAY(H15)</f>
        <v>1</v>
      </c>
      <c r="J15" s="23" t="s">
        <v>38</v>
      </c>
    </row>
    <row r="16" spans="1:11" x14ac:dyDescent="0.25">
      <c r="A16" s="34">
        <v>43115</v>
      </c>
      <c r="B16" s="32" t="s">
        <v>3</v>
      </c>
      <c r="C16" s="35" t="s">
        <v>12</v>
      </c>
      <c r="D16" s="36">
        <v>8000</v>
      </c>
      <c r="G16" s="49" t="s">
        <v>32</v>
      </c>
      <c r="H16" s="38">
        <v>43143</v>
      </c>
      <c r="I16" s="37">
        <f t="shared" ref="I16:I20" si="0">WEEKDAY(H16)</f>
        <v>2</v>
      </c>
      <c r="J16" s="23" t="s">
        <v>39</v>
      </c>
    </row>
    <row r="17" spans="1:12" x14ac:dyDescent="0.25">
      <c r="A17" s="40">
        <v>43107</v>
      </c>
      <c r="B17" s="41" t="s">
        <v>5</v>
      </c>
      <c r="C17" s="41" t="s">
        <v>14</v>
      </c>
      <c r="D17" s="42">
        <v>9800</v>
      </c>
      <c r="G17" s="49" t="s">
        <v>33</v>
      </c>
      <c r="H17" s="38">
        <v>43144</v>
      </c>
      <c r="I17" s="37">
        <f t="shared" si="0"/>
        <v>3</v>
      </c>
      <c r="J17" s="23" t="s">
        <v>40</v>
      </c>
    </row>
    <row r="18" spans="1:12" x14ac:dyDescent="0.25">
      <c r="A18" s="44">
        <v>43117</v>
      </c>
      <c r="B18" s="45" t="s">
        <v>4</v>
      </c>
      <c r="C18" s="45" t="s">
        <v>13</v>
      </c>
      <c r="D18" s="46">
        <v>6500</v>
      </c>
      <c r="G18" s="49" t="s">
        <v>34</v>
      </c>
      <c r="H18" s="38">
        <v>43145</v>
      </c>
      <c r="I18" s="37">
        <f t="shared" si="0"/>
        <v>4</v>
      </c>
      <c r="J18" s="23" t="s">
        <v>41</v>
      </c>
      <c r="K18" s="54" t="s">
        <v>45</v>
      </c>
      <c r="L18" s="54"/>
    </row>
    <row r="19" spans="1:12" x14ac:dyDescent="0.25">
      <c r="A19" s="7">
        <v>43118</v>
      </c>
      <c r="B19" s="5" t="s">
        <v>6</v>
      </c>
      <c r="C19" s="5" t="s">
        <v>14</v>
      </c>
      <c r="D19" s="6">
        <v>9400</v>
      </c>
      <c r="G19" s="49" t="s">
        <v>35</v>
      </c>
      <c r="H19" s="38">
        <v>43146</v>
      </c>
      <c r="I19" s="37">
        <f t="shared" si="0"/>
        <v>5</v>
      </c>
      <c r="J19" s="23" t="s">
        <v>42</v>
      </c>
      <c r="K19" s="9"/>
    </row>
    <row r="20" spans="1:12" x14ac:dyDescent="0.25">
      <c r="A20" s="2">
        <v>43119</v>
      </c>
      <c r="B20" s="5" t="s">
        <v>3</v>
      </c>
      <c r="C20" s="3" t="s">
        <v>12</v>
      </c>
      <c r="D20" s="4">
        <v>1400</v>
      </c>
      <c r="G20" s="49" t="s">
        <v>36</v>
      </c>
      <c r="H20" s="38">
        <v>43147</v>
      </c>
      <c r="I20" s="37">
        <f t="shared" si="0"/>
        <v>6</v>
      </c>
      <c r="J20" s="23" t="s">
        <v>43</v>
      </c>
      <c r="K20" s="9"/>
    </row>
    <row r="21" spans="1:12" x14ac:dyDescent="0.25">
      <c r="A21" s="2">
        <v>43120</v>
      </c>
      <c r="B21" s="5" t="s">
        <v>8</v>
      </c>
      <c r="C21" s="5" t="s">
        <v>16</v>
      </c>
      <c r="D21" s="6">
        <v>5200</v>
      </c>
      <c r="G21" s="49" t="s">
        <v>37</v>
      </c>
      <c r="H21" s="38">
        <v>43148</v>
      </c>
      <c r="I21" s="37">
        <f>WEEKDAY(H21)</f>
        <v>7</v>
      </c>
      <c r="J21" s="23" t="s">
        <v>44</v>
      </c>
      <c r="K21" s="9"/>
    </row>
    <row r="22" spans="1:12" x14ac:dyDescent="0.25">
      <c r="H22" s="12"/>
      <c r="J22" s="13"/>
      <c r="K22" s="9"/>
    </row>
    <row r="23" spans="1:12" x14ac:dyDescent="0.25">
      <c r="H23" s="12"/>
      <c r="J23" s="13"/>
      <c r="K23" s="9"/>
    </row>
    <row r="24" spans="1:12" x14ac:dyDescent="0.25">
      <c r="J24" s="13"/>
      <c r="K24" s="9"/>
    </row>
  </sheetData>
  <mergeCells count="3">
    <mergeCell ref="F2:K2"/>
    <mergeCell ref="K18:L18"/>
    <mergeCell ref="F6:K6"/>
  </mergeCells>
  <dataValidations count="1">
    <dataValidation type="list" allowBlank="1" showInputMessage="1" showErrorMessage="1" sqref="H5">
      <formula1>"أكاديمية الصقر للتدريب,ياسر خليل,حسام خطاب,العربى,عبدالجيد,اسلام عبدالله,محمود ابوالدهب,محمد الدسوقى"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الجمع بشرط واحد</vt:lpstr>
      <vt:lpstr>الجمع بشرطين</vt:lpstr>
      <vt:lpstr>الجمع بين تاريخين</vt:lpstr>
      <vt:lpstr>الجمع بشرط وبين تاريخين</vt:lpstr>
      <vt:lpstr>الجمع حسب اسم اليوم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hissa</dc:creator>
  <cp:lastModifiedBy>DELL</cp:lastModifiedBy>
  <dcterms:created xsi:type="dcterms:W3CDTF">2018-02-14T09:41:51Z</dcterms:created>
  <dcterms:modified xsi:type="dcterms:W3CDTF">2019-07-03T15:55:10Z</dcterms:modified>
</cp:coreProperties>
</file>