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9040" windowHeight="15840"/>
  </bookViews>
  <sheets>
    <sheet name="الأساسي مايو" sheetId="3" r:id="rId1"/>
    <sheet name="مايو" sheetId="1" r:id="rId2"/>
    <sheet name="يونيو" sheetId="4" r:id="rId3"/>
  </sheets>
  <definedNames>
    <definedName name="_xlnm._FilterDatabase" localSheetId="1" hidden="1">مايو!$B$3:$H$34</definedName>
    <definedName name="_xlnm._FilterDatabase" localSheetId="2" hidden="1">يونيو!$B$3:$H$33</definedName>
    <definedName name="_xlnm.Print_Area" localSheetId="0">'الأساسي مايو'!$A$1:$N$47</definedName>
    <definedName name="_xlnm.Print_Area" localSheetId="1">مايو!$A$1:$H$46</definedName>
    <definedName name="sheets">مايو!$Q$3:$Q$4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4" i="4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" i="1"/>
  <c r="K6" i="3"/>
  <c r="K10" i="3"/>
  <c r="K14" i="3"/>
  <c r="K18" i="3"/>
  <c r="K22" i="3"/>
  <c r="K26" i="3"/>
  <c r="K30" i="3"/>
  <c r="K34" i="3"/>
  <c r="K38" i="3"/>
  <c r="K42" i="3"/>
  <c r="K46" i="3"/>
  <c r="L45" i="3"/>
  <c r="M45" i="3"/>
  <c r="L8" i="3"/>
  <c r="L12" i="3"/>
  <c r="L16" i="3"/>
  <c r="L20" i="3"/>
  <c r="L24" i="3"/>
  <c r="L28" i="3"/>
  <c r="L32" i="3"/>
  <c r="L36" i="3"/>
  <c r="L44" i="3"/>
  <c r="M6" i="3"/>
  <c r="M10" i="3"/>
  <c r="M14" i="3"/>
  <c r="M18" i="3"/>
  <c r="M22" i="3"/>
  <c r="M26" i="3"/>
  <c r="M30" i="3"/>
  <c r="M34" i="3"/>
  <c r="N6" i="3"/>
  <c r="N10" i="3"/>
  <c r="N14" i="3"/>
  <c r="N18" i="3"/>
  <c r="N22" i="3"/>
  <c r="N26" i="3"/>
  <c r="N30" i="3"/>
  <c r="N34" i="3"/>
  <c r="N38" i="3"/>
  <c r="N42" i="3"/>
  <c r="N46" i="3"/>
  <c r="L46" i="3"/>
  <c r="N5" i="3"/>
  <c r="I6" i="3"/>
  <c r="I22" i="3"/>
  <c r="I38" i="3"/>
  <c r="I44" i="3"/>
  <c r="I19" i="3"/>
  <c r="I8" i="3"/>
  <c r="I24" i="3"/>
  <c r="I40" i="3"/>
  <c r="I21" i="3"/>
  <c r="I37" i="3"/>
  <c r="I35" i="3"/>
  <c r="I41" i="3"/>
  <c r="L6" i="3"/>
  <c r="L22" i="3"/>
  <c r="L34" i="3"/>
  <c r="M8" i="3"/>
  <c r="M20" i="3"/>
  <c r="M38" i="3"/>
  <c r="N8" i="3"/>
  <c r="N24" i="3"/>
  <c r="N40" i="3"/>
  <c r="N44" i="3"/>
  <c r="I14" i="3"/>
  <c r="I11" i="3"/>
  <c r="I16" i="3"/>
  <c r="I45" i="3"/>
  <c r="K7" i="3"/>
  <c r="K11" i="3"/>
  <c r="K15" i="3"/>
  <c r="K19" i="3"/>
  <c r="K23" i="3"/>
  <c r="K27" i="3"/>
  <c r="K31" i="3"/>
  <c r="K35" i="3"/>
  <c r="K39" i="3"/>
  <c r="K43" i="3"/>
  <c r="K47" i="3"/>
  <c r="M36" i="3"/>
  <c r="M47" i="3"/>
  <c r="L9" i="3"/>
  <c r="L13" i="3"/>
  <c r="L17" i="3"/>
  <c r="L21" i="3"/>
  <c r="L25" i="3"/>
  <c r="L29" i="3"/>
  <c r="L33" i="3"/>
  <c r="L37" i="3"/>
  <c r="L47" i="3"/>
  <c r="M7" i="3"/>
  <c r="M11" i="3"/>
  <c r="M15" i="3"/>
  <c r="M19" i="3"/>
  <c r="M23" i="3"/>
  <c r="M27" i="3"/>
  <c r="M31" i="3"/>
  <c r="M35" i="3"/>
  <c r="N7" i="3"/>
  <c r="N11" i="3"/>
  <c r="N15" i="3"/>
  <c r="N19" i="3"/>
  <c r="N23" i="3"/>
  <c r="N27" i="3"/>
  <c r="N31" i="3"/>
  <c r="N35" i="3"/>
  <c r="N39" i="3"/>
  <c r="N43" i="3"/>
  <c r="N47" i="3"/>
  <c r="M37" i="3"/>
  <c r="L5" i="3"/>
  <c r="I10" i="3"/>
  <c r="I26" i="3"/>
  <c r="I42" i="3"/>
  <c r="I7" i="3"/>
  <c r="I23" i="3"/>
  <c r="I12" i="3"/>
  <c r="I28" i="3"/>
  <c r="I9" i="3"/>
  <c r="I25" i="3"/>
  <c r="I47" i="3"/>
  <c r="L10" i="3"/>
  <c r="L30" i="3"/>
  <c r="M12" i="3"/>
  <c r="M28" i="3"/>
  <c r="N16" i="3"/>
  <c r="N28" i="3"/>
  <c r="L39" i="3"/>
  <c r="I30" i="3"/>
  <c r="I32" i="3"/>
  <c r="I5" i="3"/>
  <c r="K8" i="3"/>
  <c r="K12" i="3"/>
  <c r="K16" i="3"/>
  <c r="K20" i="3"/>
  <c r="K24" i="3"/>
  <c r="K28" i="3"/>
  <c r="K32" i="3"/>
  <c r="K36" i="3"/>
  <c r="K40" i="3"/>
  <c r="K44" i="3"/>
  <c r="M39" i="3"/>
  <c r="L14" i="3"/>
  <c r="L26" i="3"/>
  <c r="M40" i="3"/>
  <c r="M24" i="3"/>
  <c r="N12" i="3"/>
  <c r="N32" i="3"/>
  <c r="M5" i="3"/>
  <c r="I27" i="3"/>
  <c r="I29" i="3"/>
  <c r="K9" i="3"/>
  <c r="K13" i="3"/>
  <c r="K17" i="3"/>
  <c r="K21" i="3"/>
  <c r="K25" i="3"/>
  <c r="K29" i="3"/>
  <c r="K33" i="3"/>
  <c r="K37" i="3"/>
  <c r="K41" i="3"/>
  <c r="K45" i="3"/>
  <c r="L42" i="3"/>
  <c r="M42" i="3"/>
  <c r="L7" i="3"/>
  <c r="L11" i="3"/>
  <c r="L15" i="3"/>
  <c r="L19" i="3"/>
  <c r="L23" i="3"/>
  <c r="L27" i="3"/>
  <c r="L31" i="3"/>
  <c r="L35" i="3"/>
  <c r="L41" i="3"/>
  <c r="M44" i="3"/>
  <c r="M9" i="3"/>
  <c r="M13" i="3"/>
  <c r="M17" i="3"/>
  <c r="M21" i="3"/>
  <c r="M25" i="3"/>
  <c r="M29" i="3"/>
  <c r="M33" i="3"/>
  <c r="M43" i="3"/>
  <c r="N9" i="3"/>
  <c r="N13" i="3"/>
  <c r="N17" i="3"/>
  <c r="N21" i="3"/>
  <c r="N25" i="3"/>
  <c r="N29" i="3"/>
  <c r="N33" i="3"/>
  <c r="N37" i="3"/>
  <c r="N41" i="3"/>
  <c r="N45" i="3"/>
  <c r="L43" i="3"/>
  <c r="M46" i="3"/>
  <c r="K5" i="3"/>
  <c r="I18" i="3"/>
  <c r="I34" i="3"/>
  <c r="I43" i="3"/>
  <c r="I15" i="3"/>
  <c r="I39" i="3"/>
  <c r="I20" i="3"/>
  <c r="I36" i="3"/>
  <c r="I17" i="3"/>
  <c r="I33" i="3"/>
  <c r="I46" i="3"/>
  <c r="L40" i="3"/>
  <c r="L18" i="3"/>
  <c r="L38" i="3"/>
  <c r="M16" i="3"/>
  <c r="M32" i="3"/>
  <c r="N20" i="3"/>
  <c r="N36" i="3"/>
  <c r="M41" i="3"/>
  <c r="I31" i="3"/>
  <c r="I13" i="3"/>
  <c r="J21" i="3" l="1"/>
  <c r="J20" i="3" l="1"/>
  <c r="J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5" i="3" l="1"/>
</calcChain>
</file>

<file path=xl/sharedStrings.xml><?xml version="1.0" encoding="utf-8"?>
<sst xmlns="http://schemas.openxmlformats.org/spreadsheetml/2006/main" count="391" uniqueCount="78">
  <si>
    <t>التاريخ</t>
  </si>
  <si>
    <t>عدد</t>
  </si>
  <si>
    <t>شاي ليبتون أحمر</t>
  </si>
  <si>
    <t>شاي ليبتون أخضر</t>
  </si>
  <si>
    <t>شاي ربيع أحمر</t>
  </si>
  <si>
    <t>شاي ليبتون حبيبات</t>
  </si>
  <si>
    <t>حليب أبوقوس</t>
  </si>
  <si>
    <t>حليب السعودي</t>
  </si>
  <si>
    <t>حليب المراعي</t>
  </si>
  <si>
    <t>نسكافيه أصابع</t>
  </si>
  <si>
    <t>نسكافيه جولد</t>
  </si>
  <si>
    <t>سكر ناعم (50 كيلو)</t>
  </si>
  <si>
    <t>سكر تروبيكانا</t>
  </si>
  <si>
    <t>عسل روضة النحل</t>
  </si>
  <si>
    <t>زعفران اسباني</t>
  </si>
  <si>
    <t>هيل أمريكي (الدرجة الثاني)</t>
  </si>
  <si>
    <t>التصنيف</t>
  </si>
  <si>
    <t>خصم</t>
  </si>
  <si>
    <t>المستهلك</t>
  </si>
  <si>
    <t>ربيع</t>
  </si>
  <si>
    <t>سراج</t>
  </si>
  <si>
    <t>اليوم</t>
  </si>
  <si>
    <t>المشترى بتاريخ</t>
  </si>
  <si>
    <t>الكمية</t>
  </si>
  <si>
    <t>عبدالحي</t>
  </si>
  <si>
    <t>المتبقي</t>
  </si>
  <si>
    <t xml:space="preserve">كشف مشتريات المواد واستهلاكها </t>
  </si>
  <si>
    <t xml:space="preserve">اضافة </t>
  </si>
  <si>
    <t>مشتريات أول المدة</t>
  </si>
  <si>
    <t>إضافة</t>
  </si>
  <si>
    <t>شاي ليبتون أحمر بودرة</t>
  </si>
  <si>
    <t>مياه نوفا</t>
  </si>
  <si>
    <t>كاس ورقي كابتشينو</t>
  </si>
  <si>
    <t>ملاعق كبير</t>
  </si>
  <si>
    <t>ملاعق صغير</t>
  </si>
  <si>
    <t>شوكي</t>
  </si>
  <si>
    <t>صحن كبير</t>
  </si>
  <si>
    <t>صحن وسط</t>
  </si>
  <si>
    <t>صحن صغير</t>
  </si>
  <si>
    <t>مناديل كلينكس</t>
  </si>
  <si>
    <t>مناديل سوبر تاول</t>
  </si>
  <si>
    <t>مناديل سانيتا (16*3)</t>
  </si>
  <si>
    <t>كيس زبالة كبير</t>
  </si>
  <si>
    <t>كيس زبالة صغير</t>
  </si>
  <si>
    <t>صابون فيري</t>
  </si>
  <si>
    <t>صابون يدين</t>
  </si>
  <si>
    <t>صابون جيف</t>
  </si>
  <si>
    <t>داك مطهر</t>
  </si>
  <si>
    <t>Dettol</t>
  </si>
  <si>
    <t>بخاخ فراولة</t>
  </si>
  <si>
    <t>بخاخ طاولة خشب</t>
  </si>
  <si>
    <t>تلميع زجاج</t>
  </si>
  <si>
    <t>هاربيك</t>
  </si>
  <si>
    <t>يد كفوف</t>
  </si>
  <si>
    <t>كمامة</t>
  </si>
  <si>
    <t>سلك بالاسفنج موج</t>
  </si>
  <si>
    <t>حديد سلك</t>
  </si>
  <si>
    <t>ريش تنظيف</t>
  </si>
  <si>
    <t>محمد</t>
  </si>
  <si>
    <t>إضافة مشتريات</t>
  </si>
  <si>
    <t xml:space="preserve">احصائيات </t>
  </si>
  <si>
    <t>الأربعاء</t>
  </si>
  <si>
    <t>جالون</t>
  </si>
  <si>
    <t>حبه</t>
  </si>
  <si>
    <t>علبه</t>
  </si>
  <si>
    <t>كيلو</t>
  </si>
  <si>
    <t>كرتون</t>
  </si>
  <si>
    <t>الخميس</t>
  </si>
  <si>
    <t>الأحد</t>
  </si>
  <si>
    <t>الثلاثاء</t>
  </si>
  <si>
    <t>الإثنين</t>
  </si>
  <si>
    <t>تمر</t>
  </si>
  <si>
    <t xml:space="preserve">كشف استهلاك المواد لشهر مايو </t>
  </si>
  <si>
    <t xml:space="preserve">كشف استهلاك المواد لشهر يونيو </t>
  </si>
  <si>
    <t>النوع</t>
  </si>
  <si>
    <t>مايو</t>
  </si>
  <si>
    <t>يونيو</t>
  </si>
  <si>
    <t>Sheet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</si>
</sst>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8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auto="1"/>
      </bottom>
      <diagonal/>
    </border>
    <border>
      <left style="medium">
        <color rgb="FFC00000"/>
      </left>
      <right style="medium">
        <color rgb="FFC00000"/>
      </right>
      <top style="thin">
        <color auto="1"/>
      </top>
      <bottom style="medium">
        <color rgb="FFC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 wrapText="1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quotePrefix="1" applyFont="1"/>
    <xf numFmtId="0" fontId="6" fillId="1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FF000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P47"/>
  <sheetViews>
    <sheetView rightToLeft="1" tabSelected="1" view="pageBreakPreview" topLeftCell="E1" zoomScale="130" zoomScaleNormal="100" zoomScaleSheetLayoutView="130" workbookViewId="0">
      <selection activeCell="K12" sqref="K12"/>
    </sheetView>
  </sheetViews>
  <sheetFormatPr defaultRowHeight="15" x14ac:dyDescent="0.25"/>
  <cols>
    <col min="1" max="1" width="1.5703125" customWidth="1"/>
    <col min="2" max="2" width="5.5703125" customWidth="1"/>
    <col min="3" max="3" width="10.5703125" customWidth="1"/>
    <col min="4" max="4" width="14.28515625" style="5" customWidth="1"/>
    <col min="5" max="5" width="20.5703125" customWidth="1"/>
    <col min="6" max="7" width="5.5703125" customWidth="1"/>
    <col min="8" max="8" width="4.7109375" bestFit="1" customWidth="1"/>
    <col min="9" max="9" width="10.42578125" customWidth="1"/>
    <col min="10" max="14" width="10.5703125" customWidth="1"/>
  </cols>
  <sheetData>
    <row r="1" spans="2:16" ht="15" customHeight="1" x14ac:dyDescent="0.25"/>
    <row r="2" spans="2:16" ht="45" customHeight="1" x14ac:dyDescent="0.25">
      <c r="B2" s="29" t="s">
        <v>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6" ht="24.95" customHeight="1" x14ac:dyDescent="0.25">
      <c r="B3" s="31" t="s">
        <v>28</v>
      </c>
      <c r="C3" s="31"/>
      <c r="D3" s="31"/>
      <c r="E3" s="31"/>
      <c r="F3" s="31" t="s">
        <v>59</v>
      </c>
      <c r="G3" s="31"/>
      <c r="H3" s="31"/>
      <c r="I3" s="30" t="s">
        <v>60</v>
      </c>
      <c r="J3" s="30"/>
      <c r="K3" s="30"/>
      <c r="L3" s="30"/>
      <c r="M3" s="30"/>
      <c r="N3" s="30"/>
    </row>
    <row r="4" spans="2:16" ht="20.100000000000001" customHeight="1" x14ac:dyDescent="0.25">
      <c r="B4" s="12" t="s">
        <v>1</v>
      </c>
      <c r="C4" s="12" t="s">
        <v>21</v>
      </c>
      <c r="D4" s="15" t="s">
        <v>22</v>
      </c>
      <c r="E4" s="12" t="s">
        <v>16</v>
      </c>
      <c r="F4" s="10" t="s">
        <v>23</v>
      </c>
      <c r="G4" s="10" t="s">
        <v>27</v>
      </c>
      <c r="H4" s="10" t="s">
        <v>29</v>
      </c>
      <c r="I4" s="8" t="s">
        <v>18</v>
      </c>
      <c r="J4" s="8" t="s">
        <v>25</v>
      </c>
      <c r="K4" s="6" t="s">
        <v>20</v>
      </c>
      <c r="L4" s="6" t="s">
        <v>24</v>
      </c>
      <c r="M4" s="6" t="s">
        <v>19</v>
      </c>
      <c r="N4" s="6" t="s">
        <v>58</v>
      </c>
    </row>
    <row r="5" spans="2:16" ht="20.100000000000001" customHeight="1" x14ac:dyDescent="0.25">
      <c r="B5" s="12">
        <v>1</v>
      </c>
      <c r="C5" s="13" t="s">
        <v>61</v>
      </c>
      <c r="D5" s="16">
        <v>43586</v>
      </c>
      <c r="E5" s="14" t="s">
        <v>2</v>
      </c>
      <c r="F5" s="11">
        <v>9</v>
      </c>
      <c r="G5" s="2">
        <v>36</v>
      </c>
      <c r="H5" s="2"/>
      <c r="I5" s="9">
        <f t="shared" ref="I5:I47" ca="1" si="0">SUMPRODUCT(SUMIF(INDIRECT("'"&amp;sheets&amp;"'!"&amp;"e4:e1000"),$E5,INDIRECT("'"&amp;sheets&amp;"'!"&amp;"f4:f1000")))</f>
        <v>4</v>
      </c>
      <c r="J5" s="9">
        <f ca="1">SUM(F5+G5+H5)-I5</f>
        <v>41</v>
      </c>
      <c r="K5" s="7">
        <f t="shared" ref="K5:N24" ca="1" si="1">SUMPRODUCT(SUMIF(INDIRECT("'"&amp;sheets&amp;"'!"&amp;"I4:I1000"),$E5&amp;K$4,INDIRECT("'"&amp;sheets&amp;"'!"&amp;"f4:f1000")))</f>
        <v>0</v>
      </c>
      <c r="L5" s="7">
        <f t="shared" ca="1" si="1"/>
        <v>0</v>
      </c>
      <c r="M5" s="7">
        <f t="shared" ca="1" si="1"/>
        <v>4</v>
      </c>
      <c r="N5" s="7">
        <f t="shared" ca="1" si="1"/>
        <v>0</v>
      </c>
      <c r="O5" s="24"/>
      <c r="P5" s="24"/>
    </row>
    <row r="6" spans="2:16" ht="20.100000000000001" customHeight="1" x14ac:dyDescent="0.25">
      <c r="B6" s="12">
        <v>3</v>
      </c>
      <c r="C6" s="13" t="s">
        <v>61</v>
      </c>
      <c r="D6" s="17">
        <v>43586</v>
      </c>
      <c r="E6" s="14" t="s">
        <v>3</v>
      </c>
      <c r="F6" s="11">
        <v>5</v>
      </c>
      <c r="G6" s="2"/>
      <c r="H6" s="2"/>
      <c r="I6" s="9">
        <f t="shared" ca="1" si="0"/>
        <v>0</v>
      </c>
      <c r="J6" s="9">
        <f t="shared" ref="J6:J47" ca="1" si="2">SUM(F6+G6+H6)-I6</f>
        <v>5</v>
      </c>
      <c r="K6" s="7">
        <f t="shared" ca="1" si="1"/>
        <v>0</v>
      </c>
      <c r="L6" s="7">
        <f t="shared" ca="1" si="1"/>
        <v>0</v>
      </c>
      <c r="M6" s="7">
        <f t="shared" ca="1" si="1"/>
        <v>0</v>
      </c>
      <c r="N6" s="7">
        <f t="shared" ca="1" si="1"/>
        <v>0</v>
      </c>
      <c r="O6" s="27"/>
      <c r="P6" s="24"/>
    </row>
    <row r="7" spans="2:16" ht="20.100000000000001" customHeight="1" x14ac:dyDescent="0.25">
      <c r="B7" s="12">
        <v>4</v>
      </c>
      <c r="C7" s="13" t="s">
        <v>61</v>
      </c>
      <c r="D7" s="16">
        <v>43586</v>
      </c>
      <c r="E7" s="14" t="s">
        <v>4</v>
      </c>
      <c r="F7" s="11">
        <v>4</v>
      </c>
      <c r="G7" s="2">
        <v>5</v>
      </c>
      <c r="H7" s="2"/>
      <c r="I7" s="9">
        <f t="shared" ca="1" si="0"/>
        <v>2</v>
      </c>
      <c r="J7" s="9">
        <f t="shared" ca="1" si="2"/>
        <v>7</v>
      </c>
      <c r="K7" s="7">
        <f t="shared" ca="1" si="1"/>
        <v>0</v>
      </c>
      <c r="L7" s="7">
        <f t="shared" ca="1" si="1"/>
        <v>0</v>
      </c>
      <c r="M7" s="7">
        <f t="shared" ca="1" si="1"/>
        <v>2</v>
      </c>
      <c r="N7" s="7">
        <f t="shared" ca="1" si="1"/>
        <v>0</v>
      </c>
      <c r="O7" s="24"/>
      <c r="P7" s="24"/>
    </row>
    <row r="8" spans="2:16" ht="20.100000000000001" customHeight="1" x14ac:dyDescent="0.25">
      <c r="B8" s="12">
        <v>5</v>
      </c>
      <c r="C8" s="13" t="s">
        <v>61</v>
      </c>
      <c r="D8" s="17">
        <v>43586</v>
      </c>
      <c r="E8" s="14" t="s">
        <v>30</v>
      </c>
      <c r="F8" s="11">
        <v>4</v>
      </c>
      <c r="G8" s="2"/>
      <c r="H8" s="2"/>
      <c r="I8" s="9">
        <f t="shared" ca="1" si="0"/>
        <v>2</v>
      </c>
      <c r="J8" s="9">
        <f t="shared" ca="1" si="2"/>
        <v>2</v>
      </c>
      <c r="K8" s="7">
        <f t="shared" ca="1" si="1"/>
        <v>0</v>
      </c>
      <c r="L8" s="7">
        <f t="shared" ca="1" si="1"/>
        <v>0</v>
      </c>
      <c r="M8" s="7">
        <f t="shared" ca="1" si="1"/>
        <v>2</v>
      </c>
      <c r="N8" s="7">
        <f t="shared" ca="1" si="1"/>
        <v>0</v>
      </c>
      <c r="O8" s="24"/>
      <c r="P8" s="24"/>
    </row>
    <row r="9" spans="2:16" ht="20.100000000000001" customHeight="1" x14ac:dyDescent="0.25">
      <c r="B9" s="12">
        <v>6</v>
      </c>
      <c r="C9" s="13" t="s">
        <v>61</v>
      </c>
      <c r="D9" s="16">
        <v>43586</v>
      </c>
      <c r="E9" s="14" t="s">
        <v>5</v>
      </c>
      <c r="F9" s="11">
        <v>0</v>
      </c>
      <c r="G9" s="2"/>
      <c r="H9" s="2"/>
      <c r="I9" s="9">
        <f t="shared" ca="1" si="0"/>
        <v>0</v>
      </c>
      <c r="J9" s="9">
        <f t="shared" ca="1" si="2"/>
        <v>0</v>
      </c>
      <c r="K9" s="7">
        <f t="shared" ca="1" si="1"/>
        <v>0</v>
      </c>
      <c r="L9" s="7">
        <f t="shared" ca="1" si="1"/>
        <v>0</v>
      </c>
      <c r="M9" s="7">
        <f t="shared" ca="1" si="1"/>
        <v>0</v>
      </c>
      <c r="N9" s="7">
        <f t="shared" ca="1" si="1"/>
        <v>0</v>
      </c>
      <c r="O9" s="24"/>
      <c r="P9" s="24"/>
    </row>
    <row r="10" spans="2:16" ht="20.100000000000001" customHeight="1" x14ac:dyDescent="0.25">
      <c r="B10" s="12">
        <v>7</v>
      </c>
      <c r="C10" s="13" t="s">
        <v>61</v>
      </c>
      <c r="D10" s="17">
        <v>43586</v>
      </c>
      <c r="E10" s="14" t="s">
        <v>6</v>
      </c>
      <c r="F10" s="11">
        <v>149</v>
      </c>
      <c r="G10" s="2">
        <v>192</v>
      </c>
      <c r="H10" s="2"/>
      <c r="I10" s="9">
        <f t="shared" ca="1" si="0"/>
        <v>22</v>
      </c>
      <c r="J10" s="9">
        <f t="shared" ca="1" si="2"/>
        <v>319</v>
      </c>
      <c r="K10" s="7">
        <f t="shared" ca="1" si="1"/>
        <v>0</v>
      </c>
      <c r="L10" s="7">
        <f t="shared" ca="1" si="1"/>
        <v>12</v>
      </c>
      <c r="M10" s="7">
        <f t="shared" ca="1" si="1"/>
        <v>10</v>
      </c>
      <c r="N10" s="7">
        <f t="shared" ca="1" si="1"/>
        <v>0</v>
      </c>
      <c r="O10" s="24"/>
      <c r="P10" s="24"/>
    </row>
    <row r="11" spans="2:16" ht="20.100000000000001" customHeight="1" x14ac:dyDescent="0.25">
      <c r="B11" s="12">
        <v>8</v>
      </c>
      <c r="C11" s="13" t="s">
        <v>61</v>
      </c>
      <c r="D11" s="16">
        <v>43586</v>
      </c>
      <c r="E11" s="14" t="s">
        <v>7</v>
      </c>
      <c r="F11" s="11">
        <v>12</v>
      </c>
      <c r="G11" s="2">
        <v>12</v>
      </c>
      <c r="H11" s="2"/>
      <c r="I11" s="9">
        <f t="shared" ca="1" si="0"/>
        <v>8</v>
      </c>
      <c r="J11" s="9">
        <f ca="1">SUM(F11+G11+H11)-I11</f>
        <v>16</v>
      </c>
      <c r="K11" s="7">
        <f t="shared" ca="1" si="1"/>
        <v>0</v>
      </c>
      <c r="L11" s="7">
        <f t="shared" ca="1" si="1"/>
        <v>4</v>
      </c>
      <c r="M11" s="7">
        <f t="shared" ca="1" si="1"/>
        <v>4</v>
      </c>
      <c r="N11" s="7">
        <f t="shared" ca="1" si="1"/>
        <v>0</v>
      </c>
      <c r="O11" s="24"/>
      <c r="P11" s="24"/>
    </row>
    <row r="12" spans="2:16" ht="20.100000000000001" customHeight="1" x14ac:dyDescent="0.25">
      <c r="B12" s="12">
        <v>9</v>
      </c>
      <c r="C12" s="13" t="s">
        <v>61</v>
      </c>
      <c r="D12" s="17">
        <v>43586</v>
      </c>
      <c r="E12" s="14" t="s">
        <v>8</v>
      </c>
      <c r="F12" s="11">
        <v>0</v>
      </c>
      <c r="G12" s="2"/>
      <c r="H12" s="2"/>
      <c r="I12" s="9">
        <f t="shared" ca="1" si="0"/>
        <v>0</v>
      </c>
      <c r="J12" s="9">
        <f t="shared" ca="1" si="2"/>
        <v>0</v>
      </c>
      <c r="K12" s="7">
        <f t="shared" ca="1" si="1"/>
        <v>0</v>
      </c>
      <c r="L12" s="7">
        <f t="shared" ca="1" si="1"/>
        <v>0</v>
      </c>
      <c r="M12" s="7">
        <f t="shared" ca="1" si="1"/>
        <v>0</v>
      </c>
      <c r="N12" s="7">
        <f t="shared" ca="1" si="1"/>
        <v>0</v>
      </c>
      <c r="O12" s="24"/>
      <c r="P12" s="24"/>
    </row>
    <row r="13" spans="2:16" ht="20.100000000000001" customHeight="1" x14ac:dyDescent="0.25">
      <c r="B13" s="12">
        <v>10</v>
      </c>
      <c r="C13" s="13" t="s">
        <v>61</v>
      </c>
      <c r="D13" s="16">
        <v>43586</v>
      </c>
      <c r="E13" s="14" t="s">
        <v>9</v>
      </c>
      <c r="F13" s="11">
        <v>5</v>
      </c>
      <c r="G13" s="2"/>
      <c r="H13" s="2"/>
      <c r="I13" s="9">
        <f t="shared" ca="1" si="0"/>
        <v>2</v>
      </c>
      <c r="J13" s="9">
        <f t="shared" ca="1" si="2"/>
        <v>3</v>
      </c>
      <c r="K13" s="7">
        <f t="shared" ca="1" si="1"/>
        <v>0</v>
      </c>
      <c r="L13" s="7">
        <f t="shared" ca="1" si="1"/>
        <v>0</v>
      </c>
      <c r="M13" s="7">
        <f t="shared" ca="1" si="1"/>
        <v>2</v>
      </c>
      <c r="N13" s="7">
        <f t="shared" ca="1" si="1"/>
        <v>0</v>
      </c>
      <c r="O13" s="24"/>
      <c r="P13" s="24"/>
    </row>
    <row r="14" spans="2:16" ht="20.100000000000001" customHeight="1" x14ac:dyDescent="0.25">
      <c r="B14" s="12">
        <v>11</v>
      </c>
      <c r="C14" s="13" t="s">
        <v>61</v>
      </c>
      <c r="D14" s="17">
        <v>43586</v>
      </c>
      <c r="E14" s="14" t="s">
        <v>10</v>
      </c>
      <c r="F14" s="11">
        <v>4</v>
      </c>
      <c r="G14" s="2"/>
      <c r="H14" s="2"/>
      <c r="I14" s="9">
        <f t="shared" ca="1" si="0"/>
        <v>2</v>
      </c>
      <c r="J14" s="9">
        <f t="shared" ca="1" si="2"/>
        <v>2</v>
      </c>
      <c r="K14" s="7">
        <f t="shared" ca="1" si="1"/>
        <v>0</v>
      </c>
      <c r="L14" s="7">
        <f t="shared" ca="1" si="1"/>
        <v>0</v>
      </c>
      <c r="M14" s="7">
        <f t="shared" ca="1" si="1"/>
        <v>2</v>
      </c>
      <c r="N14" s="7">
        <f t="shared" ca="1" si="1"/>
        <v>0</v>
      </c>
      <c r="O14" s="24"/>
      <c r="P14" s="24"/>
    </row>
    <row r="15" spans="2:16" ht="20.100000000000001" customHeight="1" x14ac:dyDescent="0.25">
      <c r="B15" s="12">
        <v>12</v>
      </c>
      <c r="C15" s="13" t="s">
        <v>61</v>
      </c>
      <c r="D15" s="16">
        <v>43586</v>
      </c>
      <c r="E15" s="14" t="s">
        <v>11</v>
      </c>
      <c r="F15" s="11">
        <v>50</v>
      </c>
      <c r="G15" s="2"/>
      <c r="H15" s="2"/>
      <c r="I15" s="9">
        <f t="shared" ca="1" si="0"/>
        <v>0</v>
      </c>
      <c r="J15" s="9">
        <f t="shared" ca="1" si="2"/>
        <v>50</v>
      </c>
      <c r="K15" s="7">
        <f t="shared" ca="1" si="1"/>
        <v>0</v>
      </c>
      <c r="L15" s="7">
        <f t="shared" ca="1" si="1"/>
        <v>0</v>
      </c>
      <c r="M15" s="7">
        <f t="shared" ca="1" si="1"/>
        <v>0</v>
      </c>
      <c r="N15" s="7">
        <f t="shared" ca="1" si="1"/>
        <v>0</v>
      </c>
      <c r="O15" s="24"/>
      <c r="P15" s="24"/>
    </row>
    <row r="16" spans="2:16" ht="20.100000000000001" customHeight="1" x14ac:dyDescent="0.25">
      <c r="B16" s="12">
        <v>13</v>
      </c>
      <c r="C16" s="13" t="s">
        <v>61</v>
      </c>
      <c r="D16" s="17">
        <v>43586</v>
      </c>
      <c r="E16" s="14" t="s">
        <v>12</v>
      </c>
      <c r="F16" s="11">
        <v>6</v>
      </c>
      <c r="G16" s="2"/>
      <c r="H16" s="2"/>
      <c r="I16" s="9">
        <f t="shared" ca="1" si="0"/>
        <v>0</v>
      </c>
      <c r="J16" s="9">
        <f t="shared" ca="1" si="2"/>
        <v>6</v>
      </c>
      <c r="K16" s="7">
        <f t="shared" ca="1" si="1"/>
        <v>0</v>
      </c>
      <c r="L16" s="7">
        <f t="shared" ca="1" si="1"/>
        <v>0</v>
      </c>
      <c r="M16" s="7">
        <f t="shared" ca="1" si="1"/>
        <v>0</v>
      </c>
      <c r="N16" s="7">
        <f t="shared" ca="1" si="1"/>
        <v>0</v>
      </c>
      <c r="O16" s="24"/>
      <c r="P16" s="24"/>
    </row>
    <row r="17" spans="2:16" ht="20.100000000000001" customHeight="1" x14ac:dyDescent="0.25">
      <c r="B17" s="12">
        <v>14</v>
      </c>
      <c r="C17" s="13" t="s">
        <v>61</v>
      </c>
      <c r="D17" s="16">
        <v>43586</v>
      </c>
      <c r="E17" s="14" t="s">
        <v>13</v>
      </c>
      <c r="F17" s="11">
        <v>37</v>
      </c>
      <c r="G17" s="2"/>
      <c r="H17" s="2"/>
      <c r="I17" s="9">
        <f t="shared" ca="1" si="0"/>
        <v>0</v>
      </c>
      <c r="J17" s="9">
        <f t="shared" ca="1" si="2"/>
        <v>37</v>
      </c>
      <c r="K17" s="7">
        <f t="shared" ca="1" si="1"/>
        <v>0</v>
      </c>
      <c r="L17" s="7">
        <f t="shared" ca="1" si="1"/>
        <v>0</v>
      </c>
      <c r="M17" s="7">
        <f t="shared" ca="1" si="1"/>
        <v>0</v>
      </c>
      <c r="N17" s="7">
        <f t="shared" ca="1" si="1"/>
        <v>0</v>
      </c>
      <c r="O17" s="24"/>
      <c r="P17" s="24"/>
    </row>
    <row r="18" spans="2:16" ht="20.100000000000001" customHeight="1" x14ac:dyDescent="0.25">
      <c r="B18" s="12">
        <v>15</v>
      </c>
      <c r="C18" s="13" t="s">
        <v>61</v>
      </c>
      <c r="D18" s="17">
        <v>43586</v>
      </c>
      <c r="E18" s="14" t="s">
        <v>14</v>
      </c>
      <c r="F18" s="11">
        <v>19</v>
      </c>
      <c r="G18" s="2">
        <v>14</v>
      </c>
      <c r="H18" s="2"/>
      <c r="I18" s="9">
        <f t="shared" ca="1" si="0"/>
        <v>6</v>
      </c>
      <c r="J18" s="9">
        <f t="shared" ca="1" si="2"/>
        <v>27</v>
      </c>
      <c r="K18" s="7">
        <f t="shared" ca="1" si="1"/>
        <v>2</v>
      </c>
      <c r="L18" s="7">
        <f t="shared" ca="1" si="1"/>
        <v>2</v>
      </c>
      <c r="M18" s="7">
        <f t="shared" ca="1" si="1"/>
        <v>2</v>
      </c>
      <c r="N18" s="7">
        <f t="shared" ca="1" si="1"/>
        <v>0</v>
      </c>
      <c r="O18" s="24"/>
      <c r="P18" s="24"/>
    </row>
    <row r="19" spans="2:16" ht="20.100000000000001" customHeight="1" x14ac:dyDescent="0.25">
      <c r="B19" s="12">
        <v>16</v>
      </c>
      <c r="C19" s="13" t="s">
        <v>61</v>
      </c>
      <c r="D19" s="16">
        <v>43586</v>
      </c>
      <c r="E19" s="14" t="s">
        <v>15</v>
      </c>
      <c r="F19" s="11">
        <v>2</v>
      </c>
      <c r="G19" s="2">
        <v>2</v>
      </c>
      <c r="H19" s="2"/>
      <c r="I19" s="9">
        <f t="shared" ca="1" si="0"/>
        <v>4</v>
      </c>
      <c r="J19" s="9">
        <f t="shared" ca="1" si="2"/>
        <v>0</v>
      </c>
      <c r="K19" s="7">
        <f t="shared" ca="1" si="1"/>
        <v>0</v>
      </c>
      <c r="L19" s="7">
        <f t="shared" ca="1" si="1"/>
        <v>0</v>
      </c>
      <c r="M19" s="7">
        <f t="shared" ca="1" si="1"/>
        <v>4</v>
      </c>
      <c r="N19" s="7">
        <f t="shared" ca="1" si="1"/>
        <v>0</v>
      </c>
      <c r="O19" s="24"/>
      <c r="P19" s="24"/>
    </row>
    <row r="20" spans="2:16" ht="20.100000000000001" customHeight="1" x14ac:dyDescent="0.25">
      <c r="B20" s="12">
        <v>17</v>
      </c>
      <c r="C20" s="13" t="s">
        <v>61</v>
      </c>
      <c r="D20" s="17">
        <v>43586</v>
      </c>
      <c r="E20" s="14" t="s">
        <v>31</v>
      </c>
      <c r="F20" s="11">
        <v>45</v>
      </c>
      <c r="G20" s="2"/>
      <c r="H20" s="2"/>
      <c r="I20" s="9">
        <f t="shared" ca="1" si="0"/>
        <v>21</v>
      </c>
      <c r="J20" s="9">
        <f ca="1">SUM(F20+G20+H20)-I20</f>
        <v>24</v>
      </c>
      <c r="K20" s="7">
        <f t="shared" ca="1" si="1"/>
        <v>8</v>
      </c>
      <c r="L20" s="7">
        <f t="shared" ca="1" si="1"/>
        <v>7</v>
      </c>
      <c r="M20" s="7">
        <f t="shared" ca="1" si="1"/>
        <v>6</v>
      </c>
      <c r="N20" s="7">
        <f t="shared" ca="1" si="1"/>
        <v>0</v>
      </c>
      <c r="O20" s="24"/>
      <c r="P20" s="24"/>
    </row>
    <row r="21" spans="2:16" ht="20.100000000000001" customHeight="1" x14ac:dyDescent="0.25">
      <c r="B21" s="12">
        <v>18</v>
      </c>
      <c r="C21" s="13"/>
      <c r="D21" s="17"/>
      <c r="E21" s="14" t="s">
        <v>71</v>
      </c>
      <c r="F21" s="11">
        <v>3</v>
      </c>
      <c r="G21" s="2">
        <v>10</v>
      </c>
      <c r="H21" s="2"/>
      <c r="I21" s="9">
        <f t="shared" ca="1" si="0"/>
        <v>0</v>
      </c>
      <c r="J21" s="9">
        <f ca="1">SUM(F21+G21+H21)-I21</f>
        <v>13</v>
      </c>
      <c r="K21" s="7">
        <f t="shared" ca="1" si="1"/>
        <v>0</v>
      </c>
      <c r="L21" s="7">
        <f t="shared" ca="1" si="1"/>
        <v>0</v>
      </c>
      <c r="M21" s="7">
        <f t="shared" ca="1" si="1"/>
        <v>0</v>
      </c>
      <c r="N21" s="7">
        <f t="shared" ca="1" si="1"/>
        <v>0</v>
      </c>
      <c r="O21" s="24"/>
      <c r="P21" s="24"/>
    </row>
    <row r="22" spans="2:16" ht="20.100000000000001" customHeight="1" x14ac:dyDescent="0.25">
      <c r="B22" s="12">
        <v>19</v>
      </c>
      <c r="C22" s="13" t="s">
        <v>61</v>
      </c>
      <c r="D22" s="16">
        <v>43586</v>
      </c>
      <c r="E22" s="14" t="s">
        <v>32</v>
      </c>
      <c r="F22" s="11">
        <v>1000</v>
      </c>
      <c r="G22" s="2"/>
      <c r="H22" s="2"/>
      <c r="I22" s="9">
        <f t="shared" ca="1" si="0"/>
        <v>0</v>
      </c>
      <c r="J22" s="9">
        <f t="shared" ca="1" si="2"/>
        <v>1000</v>
      </c>
      <c r="K22" s="7">
        <f t="shared" ca="1" si="1"/>
        <v>0</v>
      </c>
      <c r="L22" s="7">
        <f t="shared" ca="1" si="1"/>
        <v>0</v>
      </c>
      <c r="M22" s="7">
        <f t="shared" ca="1" si="1"/>
        <v>0</v>
      </c>
      <c r="N22" s="7">
        <f t="shared" ca="1" si="1"/>
        <v>0</v>
      </c>
      <c r="O22" s="24"/>
      <c r="P22" s="24"/>
    </row>
    <row r="23" spans="2:16" ht="20.100000000000001" customHeight="1" x14ac:dyDescent="0.25">
      <c r="B23" s="12">
        <v>20</v>
      </c>
      <c r="C23" s="13" t="s">
        <v>61</v>
      </c>
      <c r="D23" s="17">
        <v>43586</v>
      </c>
      <c r="E23" s="14" t="s">
        <v>33</v>
      </c>
      <c r="F23" s="11">
        <v>250</v>
      </c>
      <c r="G23" s="2"/>
      <c r="H23" s="2"/>
      <c r="I23" s="9">
        <f t="shared" ca="1" si="0"/>
        <v>0</v>
      </c>
      <c r="J23" s="9">
        <f t="shared" ca="1" si="2"/>
        <v>250</v>
      </c>
      <c r="K23" s="7">
        <f t="shared" ca="1" si="1"/>
        <v>0</v>
      </c>
      <c r="L23" s="7">
        <f t="shared" ca="1" si="1"/>
        <v>0</v>
      </c>
      <c r="M23" s="7">
        <f t="shared" ca="1" si="1"/>
        <v>0</v>
      </c>
      <c r="N23" s="7">
        <f t="shared" ca="1" si="1"/>
        <v>0</v>
      </c>
      <c r="O23" s="24"/>
      <c r="P23" s="24"/>
    </row>
    <row r="24" spans="2:16" ht="20.100000000000001" customHeight="1" x14ac:dyDescent="0.25">
      <c r="B24" s="12">
        <v>21</v>
      </c>
      <c r="C24" s="13" t="s">
        <v>61</v>
      </c>
      <c r="D24" s="16">
        <v>43586</v>
      </c>
      <c r="E24" s="14" t="s">
        <v>34</v>
      </c>
      <c r="F24" s="11">
        <v>450</v>
      </c>
      <c r="G24" s="2"/>
      <c r="H24" s="2"/>
      <c r="I24" s="9">
        <f t="shared" ca="1" si="0"/>
        <v>0</v>
      </c>
      <c r="J24" s="9">
        <f t="shared" ca="1" si="2"/>
        <v>450</v>
      </c>
      <c r="K24" s="7">
        <f t="shared" ca="1" si="1"/>
        <v>0</v>
      </c>
      <c r="L24" s="7">
        <f t="shared" ca="1" si="1"/>
        <v>0</v>
      </c>
      <c r="M24" s="7">
        <f t="shared" ca="1" si="1"/>
        <v>0</v>
      </c>
      <c r="N24" s="7">
        <f t="shared" ca="1" si="1"/>
        <v>0</v>
      </c>
      <c r="O24" s="24"/>
      <c r="P24" s="24"/>
    </row>
    <row r="25" spans="2:16" ht="20.100000000000001" customHeight="1" x14ac:dyDescent="0.25">
      <c r="B25" s="12">
        <v>22</v>
      </c>
      <c r="C25" s="13" t="s">
        <v>61</v>
      </c>
      <c r="D25" s="17">
        <v>43586</v>
      </c>
      <c r="E25" s="14" t="s">
        <v>35</v>
      </c>
      <c r="F25" s="11">
        <v>150</v>
      </c>
      <c r="G25" s="2"/>
      <c r="H25" s="2"/>
      <c r="I25" s="9">
        <f t="shared" ca="1" si="0"/>
        <v>0</v>
      </c>
      <c r="J25" s="9">
        <f t="shared" ca="1" si="2"/>
        <v>150</v>
      </c>
      <c r="K25" s="7">
        <f t="shared" ref="K25:N47" ca="1" si="3">SUMPRODUCT(SUMIF(INDIRECT("'"&amp;sheets&amp;"'!"&amp;"I4:I1000"),$E25&amp;K$4,INDIRECT("'"&amp;sheets&amp;"'!"&amp;"f4:f1000")))</f>
        <v>0</v>
      </c>
      <c r="L25" s="7">
        <f t="shared" ca="1" si="3"/>
        <v>0</v>
      </c>
      <c r="M25" s="7">
        <f t="shared" ca="1" si="3"/>
        <v>0</v>
      </c>
      <c r="N25" s="7">
        <f t="shared" ca="1" si="3"/>
        <v>0</v>
      </c>
      <c r="O25" s="24"/>
      <c r="P25" s="24"/>
    </row>
    <row r="26" spans="2:16" ht="20.100000000000001" customHeight="1" x14ac:dyDescent="0.25">
      <c r="B26" s="12">
        <v>23</v>
      </c>
      <c r="C26" s="13" t="s">
        <v>61</v>
      </c>
      <c r="D26" s="16">
        <v>43586</v>
      </c>
      <c r="E26" s="14" t="s">
        <v>36</v>
      </c>
      <c r="F26" s="11">
        <v>100</v>
      </c>
      <c r="G26" s="2"/>
      <c r="H26" s="2"/>
      <c r="I26" s="9">
        <f t="shared" ca="1" si="0"/>
        <v>0</v>
      </c>
      <c r="J26" s="9">
        <f t="shared" ca="1" si="2"/>
        <v>100</v>
      </c>
      <c r="K26" s="7">
        <f t="shared" ca="1" si="3"/>
        <v>0</v>
      </c>
      <c r="L26" s="7">
        <f t="shared" ca="1" si="3"/>
        <v>0</v>
      </c>
      <c r="M26" s="7">
        <f t="shared" ca="1" si="3"/>
        <v>0</v>
      </c>
      <c r="N26" s="7">
        <f t="shared" ca="1" si="3"/>
        <v>0</v>
      </c>
      <c r="O26" s="24"/>
      <c r="P26" s="24"/>
    </row>
    <row r="27" spans="2:16" ht="20.100000000000001" customHeight="1" x14ac:dyDescent="0.25">
      <c r="B27" s="12">
        <v>24</v>
      </c>
      <c r="C27" s="13" t="s">
        <v>61</v>
      </c>
      <c r="D27" s="17">
        <v>43586</v>
      </c>
      <c r="E27" s="14" t="s">
        <v>37</v>
      </c>
      <c r="F27" s="11">
        <v>1100</v>
      </c>
      <c r="G27" s="2"/>
      <c r="H27" s="2"/>
      <c r="I27" s="9">
        <f t="shared" ca="1" si="0"/>
        <v>0</v>
      </c>
      <c r="J27" s="9">
        <f t="shared" ca="1" si="2"/>
        <v>1100</v>
      </c>
      <c r="K27" s="7">
        <f t="shared" ca="1" si="3"/>
        <v>0</v>
      </c>
      <c r="L27" s="7">
        <f t="shared" ca="1" si="3"/>
        <v>0</v>
      </c>
      <c r="M27" s="7">
        <f t="shared" ca="1" si="3"/>
        <v>0</v>
      </c>
      <c r="N27" s="7">
        <f t="shared" ca="1" si="3"/>
        <v>0</v>
      </c>
      <c r="O27" s="24"/>
      <c r="P27" s="24"/>
    </row>
    <row r="28" spans="2:16" ht="20.100000000000001" customHeight="1" x14ac:dyDescent="0.25">
      <c r="B28" s="12">
        <v>25</v>
      </c>
      <c r="C28" s="13" t="s">
        <v>61</v>
      </c>
      <c r="D28" s="16">
        <v>43586</v>
      </c>
      <c r="E28" s="14" t="s">
        <v>38</v>
      </c>
      <c r="F28" s="11">
        <v>800</v>
      </c>
      <c r="G28" s="2"/>
      <c r="H28" s="2"/>
      <c r="I28" s="9">
        <f t="shared" ca="1" si="0"/>
        <v>0</v>
      </c>
      <c r="J28" s="9">
        <f t="shared" ca="1" si="2"/>
        <v>800</v>
      </c>
      <c r="K28" s="7">
        <f t="shared" ca="1" si="3"/>
        <v>0</v>
      </c>
      <c r="L28" s="7">
        <f t="shared" ca="1" si="3"/>
        <v>0</v>
      </c>
      <c r="M28" s="7">
        <f t="shared" ca="1" si="3"/>
        <v>0</v>
      </c>
      <c r="N28" s="7">
        <f t="shared" ca="1" si="3"/>
        <v>0</v>
      </c>
      <c r="O28" s="24"/>
      <c r="P28" s="24"/>
    </row>
    <row r="29" spans="2:16" ht="20.100000000000001" customHeight="1" x14ac:dyDescent="0.25">
      <c r="B29" s="12">
        <v>26</v>
      </c>
      <c r="C29" s="13" t="s">
        <v>61</v>
      </c>
      <c r="D29" s="17">
        <v>43586</v>
      </c>
      <c r="E29" s="14" t="s">
        <v>39</v>
      </c>
      <c r="F29" s="11">
        <v>648</v>
      </c>
      <c r="G29" s="2"/>
      <c r="H29" s="2"/>
      <c r="I29" s="9">
        <f t="shared" ca="1" si="0"/>
        <v>24</v>
      </c>
      <c r="J29" s="9">
        <f t="shared" ca="1" si="2"/>
        <v>624</v>
      </c>
      <c r="K29" s="7">
        <f t="shared" ca="1" si="3"/>
        <v>0</v>
      </c>
      <c r="L29" s="7">
        <f t="shared" ca="1" si="3"/>
        <v>0</v>
      </c>
      <c r="M29" s="7">
        <f t="shared" ca="1" si="3"/>
        <v>0</v>
      </c>
      <c r="N29" s="7">
        <f t="shared" ca="1" si="3"/>
        <v>24</v>
      </c>
      <c r="O29" s="24"/>
      <c r="P29" s="24"/>
    </row>
    <row r="30" spans="2:16" ht="20.100000000000001" customHeight="1" x14ac:dyDescent="0.25">
      <c r="B30" s="12">
        <v>27</v>
      </c>
      <c r="C30" s="13" t="s">
        <v>61</v>
      </c>
      <c r="D30" s="16">
        <v>43586</v>
      </c>
      <c r="E30" s="14" t="s">
        <v>40</v>
      </c>
      <c r="F30" s="11">
        <v>264</v>
      </c>
      <c r="G30" s="2"/>
      <c r="H30" s="2"/>
      <c r="I30" s="9">
        <f t="shared" ca="1" si="0"/>
        <v>68</v>
      </c>
      <c r="J30" s="9">
        <f t="shared" ca="1" si="2"/>
        <v>196</v>
      </c>
      <c r="K30" s="7">
        <f t="shared" ca="1" si="3"/>
        <v>0</v>
      </c>
      <c r="L30" s="7">
        <f t="shared" ca="1" si="3"/>
        <v>0</v>
      </c>
      <c r="M30" s="7">
        <f t="shared" ca="1" si="3"/>
        <v>0</v>
      </c>
      <c r="N30" s="7">
        <f t="shared" ca="1" si="3"/>
        <v>68</v>
      </c>
      <c r="O30" s="24"/>
      <c r="P30" s="24"/>
    </row>
    <row r="31" spans="2:16" ht="20.100000000000001" customHeight="1" x14ac:dyDescent="0.25">
      <c r="B31" s="12">
        <v>28</v>
      </c>
      <c r="C31" s="13" t="s">
        <v>61</v>
      </c>
      <c r="D31" s="17">
        <v>43586</v>
      </c>
      <c r="E31" s="14" t="s">
        <v>41</v>
      </c>
      <c r="F31" s="11">
        <v>192</v>
      </c>
      <c r="G31" s="2"/>
      <c r="H31" s="2"/>
      <c r="I31" s="9">
        <f t="shared" ca="1" si="0"/>
        <v>20</v>
      </c>
      <c r="J31" s="9">
        <f t="shared" ca="1" si="2"/>
        <v>172</v>
      </c>
      <c r="K31" s="7">
        <f t="shared" ca="1" si="3"/>
        <v>0</v>
      </c>
      <c r="L31" s="7">
        <f t="shared" ca="1" si="3"/>
        <v>0</v>
      </c>
      <c r="M31" s="7">
        <f t="shared" ca="1" si="3"/>
        <v>0</v>
      </c>
      <c r="N31" s="7">
        <f t="shared" ca="1" si="3"/>
        <v>20</v>
      </c>
      <c r="O31" s="24"/>
      <c r="P31" s="24"/>
    </row>
    <row r="32" spans="2:16" ht="20.100000000000001" customHeight="1" x14ac:dyDescent="0.25">
      <c r="B32" s="12">
        <v>29</v>
      </c>
      <c r="C32" s="13" t="s">
        <v>61</v>
      </c>
      <c r="D32" s="16">
        <v>43586</v>
      </c>
      <c r="E32" s="14" t="s">
        <v>42</v>
      </c>
      <c r="F32" s="11">
        <v>22</v>
      </c>
      <c r="G32" s="2"/>
      <c r="H32" s="2"/>
      <c r="I32" s="9">
        <f t="shared" ca="1" si="0"/>
        <v>14</v>
      </c>
      <c r="J32" s="9">
        <f t="shared" ca="1" si="2"/>
        <v>8</v>
      </c>
      <c r="K32" s="7">
        <f t="shared" ca="1" si="3"/>
        <v>0</v>
      </c>
      <c r="L32" s="7">
        <f t="shared" ca="1" si="3"/>
        <v>0</v>
      </c>
      <c r="M32" s="7">
        <f t="shared" ca="1" si="3"/>
        <v>0</v>
      </c>
      <c r="N32" s="7">
        <f t="shared" ca="1" si="3"/>
        <v>14</v>
      </c>
      <c r="O32" s="24"/>
      <c r="P32" s="24"/>
    </row>
    <row r="33" spans="2:16" ht="20.100000000000001" customHeight="1" x14ac:dyDescent="0.25">
      <c r="B33" s="12">
        <v>30</v>
      </c>
      <c r="C33" s="13" t="s">
        <v>61</v>
      </c>
      <c r="D33" s="17">
        <v>43586</v>
      </c>
      <c r="E33" s="14" t="s">
        <v>43</v>
      </c>
      <c r="F33" s="11">
        <v>46</v>
      </c>
      <c r="G33" s="2"/>
      <c r="H33" s="2"/>
      <c r="I33" s="9">
        <f t="shared" ca="1" si="0"/>
        <v>4</v>
      </c>
      <c r="J33" s="9">
        <f t="shared" ca="1" si="2"/>
        <v>42</v>
      </c>
      <c r="K33" s="7">
        <f t="shared" ca="1" si="3"/>
        <v>0</v>
      </c>
      <c r="L33" s="7">
        <f t="shared" ca="1" si="3"/>
        <v>0</v>
      </c>
      <c r="M33" s="7">
        <f t="shared" ca="1" si="3"/>
        <v>0</v>
      </c>
      <c r="N33" s="7">
        <f t="shared" ca="1" si="3"/>
        <v>4</v>
      </c>
      <c r="O33" s="24"/>
      <c r="P33" s="24"/>
    </row>
    <row r="34" spans="2:16" ht="20.100000000000001" customHeight="1" x14ac:dyDescent="0.25">
      <c r="B34" s="12">
        <v>31</v>
      </c>
      <c r="C34" s="13" t="s">
        <v>61</v>
      </c>
      <c r="D34" s="16">
        <v>43586</v>
      </c>
      <c r="E34" s="14" t="s">
        <v>44</v>
      </c>
      <c r="F34" s="11">
        <v>14</v>
      </c>
      <c r="G34" s="2"/>
      <c r="H34" s="2"/>
      <c r="I34" s="9">
        <f t="shared" ca="1" si="0"/>
        <v>6</v>
      </c>
      <c r="J34" s="9">
        <f t="shared" ca="1" si="2"/>
        <v>8</v>
      </c>
      <c r="K34" s="7">
        <f t="shared" ca="1" si="3"/>
        <v>0</v>
      </c>
      <c r="L34" s="7">
        <f t="shared" ca="1" si="3"/>
        <v>0</v>
      </c>
      <c r="M34" s="7">
        <f t="shared" ca="1" si="3"/>
        <v>0</v>
      </c>
      <c r="N34" s="7">
        <f t="shared" ca="1" si="3"/>
        <v>6</v>
      </c>
      <c r="O34" s="24"/>
      <c r="P34" s="24"/>
    </row>
    <row r="35" spans="2:16" ht="20.100000000000001" customHeight="1" x14ac:dyDescent="0.25">
      <c r="B35" s="12">
        <v>32</v>
      </c>
      <c r="C35" s="13" t="s">
        <v>61</v>
      </c>
      <c r="D35" s="17">
        <v>43586</v>
      </c>
      <c r="E35" s="14" t="s">
        <v>45</v>
      </c>
      <c r="F35" s="11">
        <v>4</v>
      </c>
      <c r="G35" s="2"/>
      <c r="H35" s="2"/>
      <c r="I35" s="9">
        <f t="shared" ca="1" si="0"/>
        <v>0</v>
      </c>
      <c r="J35" s="9">
        <f t="shared" ca="1" si="2"/>
        <v>4</v>
      </c>
      <c r="K35" s="7">
        <f t="shared" ca="1" si="3"/>
        <v>0</v>
      </c>
      <c r="L35" s="7">
        <f t="shared" ca="1" si="3"/>
        <v>0</v>
      </c>
      <c r="M35" s="7">
        <f t="shared" ca="1" si="3"/>
        <v>0</v>
      </c>
      <c r="N35" s="7">
        <f t="shared" ca="1" si="3"/>
        <v>0</v>
      </c>
      <c r="O35" s="24"/>
      <c r="P35" s="24"/>
    </row>
    <row r="36" spans="2:16" ht="20.100000000000001" customHeight="1" x14ac:dyDescent="0.25">
      <c r="B36" s="12">
        <v>33</v>
      </c>
      <c r="C36" s="13" t="s">
        <v>61</v>
      </c>
      <c r="D36" s="16">
        <v>43586</v>
      </c>
      <c r="E36" s="14" t="s">
        <v>46</v>
      </c>
      <c r="F36" s="11">
        <v>11</v>
      </c>
      <c r="G36" s="2"/>
      <c r="H36" s="2"/>
      <c r="I36" s="9">
        <f t="shared" ca="1" si="0"/>
        <v>0</v>
      </c>
      <c r="J36" s="9">
        <f t="shared" ca="1" si="2"/>
        <v>11</v>
      </c>
      <c r="K36" s="7">
        <f t="shared" ca="1" si="3"/>
        <v>0</v>
      </c>
      <c r="L36" s="7">
        <f t="shared" ca="1" si="3"/>
        <v>0</v>
      </c>
      <c r="M36" s="7">
        <f t="shared" ca="1" si="3"/>
        <v>0</v>
      </c>
      <c r="N36" s="7">
        <f t="shared" ca="1" si="3"/>
        <v>0</v>
      </c>
      <c r="O36" s="24"/>
      <c r="P36" s="24"/>
    </row>
    <row r="37" spans="2:16" ht="20.100000000000001" customHeight="1" x14ac:dyDescent="0.25">
      <c r="B37" s="12">
        <v>34</v>
      </c>
      <c r="C37" s="13" t="s">
        <v>61</v>
      </c>
      <c r="D37" s="17">
        <v>43586</v>
      </c>
      <c r="E37" s="14" t="s">
        <v>47</v>
      </c>
      <c r="F37" s="11">
        <v>6</v>
      </c>
      <c r="G37" s="2"/>
      <c r="H37" s="2"/>
      <c r="I37" s="9">
        <f t="shared" ca="1" si="0"/>
        <v>0</v>
      </c>
      <c r="J37" s="9">
        <f t="shared" ca="1" si="2"/>
        <v>6</v>
      </c>
      <c r="K37" s="7">
        <f t="shared" ca="1" si="3"/>
        <v>0</v>
      </c>
      <c r="L37" s="7">
        <f t="shared" ca="1" si="3"/>
        <v>0</v>
      </c>
      <c r="M37" s="7">
        <f t="shared" ca="1" si="3"/>
        <v>0</v>
      </c>
      <c r="N37" s="7">
        <f t="shared" ca="1" si="3"/>
        <v>0</v>
      </c>
      <c r="O37" s="24"/>
      <c r="P37" s="24"/>
    </row>
    <row r="38" spans="2:16" ht="20.100000000000001" customHeight="1" x14ac:dyDescent="0.25">
      <c r="B38" s="12">
        <v>35</v>
      </c>
      <c r="C38" s="13" t="s">
        <v>61</v>
      </c>
      <c r="D38" s="16">
        <v>43586</v>
      </c>
      <c r="E38" s="14" t="s">
        <v>48</v>
      </c>
      <c r="F38" s="11">
        <v>4</v>
      </c>
      <c r="G38" s="2"/>
      <c r="H38" s="2"/>
      <c r="I38" s="9">
        <f t="shared" ca="1" si="0"/>
        <v>0</v>
      </c>
      <c r="J38" s="9">
        <f t="shared" ca="1" si="2"/>
        <v>4</v>
      </c>
      <c r="K38" s="7">
        <f t="shared" ca="1" si="3"/>
        <v>0</v>
      </c>
      <c r="L38" s="7">
        <f t="shared" ca="1" si="3"/>
        <v>0</v>
      </c>
      <c r="M38" s="7">
        <f t="shared" ca="1" si="3"/>
        <v>0</v>
      </c>
      <c r="N38" s="7">
        <f t="shared" ca="1" si="3"/>
        <v>0</v>
      </c>
      <c r="O38" s="24"/>
      <c r="P38" s="24"/>
    </row>
    <row r="39" spans="2:16" ht="20.100000000000001" customHeight="1" x14ac:dyDescent="0.25">
      <c r="B39" s="12">
        <v>36</v>
      </c>
      <c r="C39" s="13" t="s">
        <v>61</v>
      </c>
      <c r="D39" s="17">
        <v>43586</v>
      </c>
      <c r="E39" s="14" t="s">
        <v>49</v>
      </c>
      <c r="F39" s="11">
        <v>6</v>
      </c>
      <c r="G39" s="2"/>
      <c r="H39" s="2"/>
      <c r="I39" s="9">
        <f t="shared" ca="1" si="0"/>
        <v>0</v>
      </c>
      <c r="J39" s="9">
        <f t="shared" ca="1" si="2"/>
        <v>6</v>
      </c>
      <c r="K39" s="7">
        <f t="shared" ca="1" si="3"/>
        <v>0</v>
      </c>
      <c r="L39" s="7">
        <f t="shared" ca="1" si="3"/>
        <v>0</v>
      </c>
      <c r="M39" s="7">
        <f t="shared" ca="1" si="3"/>
        <v>0</v>
      </c>
      <c r="N39" s="7">
        <f t="shared" ca="1" si="3"/>
        <v>0</v>
      </c>
      <c r="O39" s="24"/>
      <c r="P39" s="24"/>
    </row>
    <row r="40" spans="2:16" ht="20.100000000000001" customHeight="1" x14ac:dyDescent="0.25">
      <c r="B40" s="12">
        <v>37</v>
      </c>
      <c r="C40" s="13" t="s">
        <v>61</v>
      </c>
      <c r="D40" s="16">
        <v>43586</v>
      </c>
      <c r="E40" s="14" t="s">
        <v>50</v>
      </c>
      <c r="F40" s="11">
        <v>27</v>
      </c>
      <c r="G40" s="2"/>
      <c r="H40" s="2"/>
      <c r="I40" s="9">
        <f t="shared" ca="1" si="0"/>
        <v>0</v>
      </c>
      <c r="J40" s="9">
        <f t="shared" ca="1" si="2"/>
        <v>27</v>
      </c>
      <c r="K40" s="7">
        <f t="shared" ca="1" si="3"/>
        <v>0</v>
      </c>
      <c r="L40" s="7">
        <f t="shared" ca="1" si="3"/>
        <v>0</v>
      </c>
      <c r="M40" s="7">
        <f t="shared" ca="1" si="3"/>
        <v>0</v>
      </c>
      <c r="N40" s="7">
        <f t="shared" ca="1" si="3"/>
        <v>0</v>
      </c>
      <c r="O40" s="24"/>
      <c r="P40" s="24"/>
    </row>
    <row r="41" spans="2:16" ht="20.100000000000001" customHeight="1" x14ac:dyDescent="0.25">
      <c r="B41" s="12">
        <v>38</v>
      </c>
      <c r="C41" s="13" t="s">
        <v>61</v>
      </c>
      <c r="D41" s="17">
        <v>43586</v>
      </c>
      <c r="E41" s="14" t="s">
        <v>51</v>
      </c>
      <c r="F41" s="11">
        <v>2</v>
      </c>
      <c r="G41" s="2"/>
      <c r="H41" s="2"/>
      <c r="I41" s="9">
        <f t="shared" ca="1" si="0"/>
        <v>0</v>
      </c>
      <c r="J41" s="9">
        <f t="shared" ca="1" si="2"/>
        <v>2</v>
      </c>
      <c r="K41" s="7">
        <f t="shared" ca="1" si="3"/>
        <v>0</v>
      </c>
      <c r="L41" s="7">
        <f t="shared" ca="1" si="3"/>
        <v>0</v>
      </c>
      <c r="M41" s="7">
        <f t="shared" ca="1" si="3"/>
        <v>0</v>
      </c>
      <c r="N41" s="7">
        <f t="shared" ca="1" si="3"/>
        <v>0</v>
      </c>
      <c r="O41" s="24"/>
      <c r="P41" s="24"/>
    </row>
    <row r="42" spans="2:16" ht="20.100000000000001" customHeight="1" x14ac:dyDescent="0.25">
      <c r="B42" s="12">
        <v>39</v>
      </c>
      <c r="C42" s="13" t="s">
        <v>61</v>
      </c>
      <c r="D42" s="16">
        <v>43586</v>
      </c>
      <c r="E42" s="14" t="s">
        <v>52</v>
      </c>
      <c r="F42" s="11">
        <v>9</v>
      </c>
      <c r="G42" s="2"/>
      <c r="H42" s="2"/>
      <c r="I42" s="9">
        <f t="shared" ca="1" si="0"/>
        <v>0</v>
      </c>
      <c r="J42" s="9">
        <f t="shared" ca="1" si="2"/>
        <v>9</v>
      </c>
      <c r="K42" s="7">
        <f t="shared" ca="1" si="3"/>
        <v>0</v>
      </c>
      <c r="L42" s="7">
        <f t="shared" ca="1" si="3"/>
        <v>0</v>
      </c>
      <c r="M42" s="7">
        <f t="shared" ca="1" si="3"/>
        <v>0</v>
      </c>
      <c r="N42" s="7">
        <f t="shared" ca="1" si="3"/>
        <v>0</v>
      </c>
      <c r="O42" s="24"/>
      <c r="P42" s="24"/>
    </row>
    <row r="43" spans="2:16" ht="20.100000000000001" customHeight="1" x14ac:dyDescent="0.25">
      <c r="B43" s="12">
        <v>40</v>
      </c>
      <c r="C43" s="13" t="s">
        <v>61</v>
      </c>
      <c r="D43" s="17">
        <v>43586</v>
      </c>
      <c r="E43" s="14" t="s">
        <v>53</v>
      </c>
      <c r="F43" s="11">
        <v>7</v>
      </c>
      <c r="G43" s="2"/>
      <c r="H43" s="2"/>
      <c r="I43" s="9">
        <f t="shared" ca="1" si="0"/>
        <v>0</v>
      </c>
      <c r="J43" s="9">
        <f t="shared" ca="1" si="2"/>
        <v>7</v>
      </c>
      <c r="K43" s="7">
        <f t="shared" ca="1" si="3"/>
        <v>0</v>
      </c>
      <c r="L43" s="7">
        <f t="shared" ca="1" si="3"/>
        <v>0</v>
      </c>
      <c r="M43" s="7">
        <f t="shared" ca="1" si="3"/>
        <v>0</v>
      </c>
      <c r="N43" s="7">
        <f t="shared" ca="1" si="3"/>
        <v>0</v>
      </c>
      <c r="O43" s="24"/>
      <c r="P43" s="24"/>
    </row>
    <row r="44" spans="2:16" ht="20.100000000000001" customHeight="1" x14ac:dyDescent="0.25">
      <c r="B44" s="12">
        <v>41</v>
      </c>
      <c r="C44" s="13" t="s">
        <v>61</v>
      </c>
      <c r="D44" s="16">
        <v>43586</v>
      </c>
      <c r="E44" s="14" t="s">
        <v>54</v>
      </c>
      <c r="F44" s="11">
        <v>31</v>
      </c>
      <c r="G44" s="2"/>
      <c r="H44" s="2"/>
      <c r="I44" s="9">
        <f t="shared" ca="1" si="0"/>
        <v>2</v>
      </c>
      <c r="J44" s="9">
        <f t="shared" ca="1" si="2"/>
        <v>29</v>
      </c>
      <c r="K44" s="7">
        <f t="shared" ca="1" si="3"/>
        <v>0</v>
      </c>
      <c r="L44" s="7">
        <f t="shared" ca="1" si="3"/>
        <v>0</v>
      </c>
      <c r="M44" s="7">
        <f t="shared" ca="1" si="3"/>
        <v>0</v>
      </c>
      <c r="N44" s="7">
        <f t="shared" ca="1" si="3"/>
        <v>2</v>
      </c>
      <c r="O44" s="24"/>
      <c r="P44" s="24"/>
    </row>
    <row r="45" spans="2:16" ht="20.100000000000001" customHeight="1" x14ac:dyDescent="0.25">
      <c r="B45" s="12">
        <v>42</v>
      </c>
      <c r="C45" s="13" t="s">
        <v>61</v>
      </c>
      <c r="D45" s="17">
        <v>43586</v>
      </c>
      <c r="E45" s="14" t="s">
        <v>55</v>
      </c>
      <c r="F45" s="11">
        <v>27</v>
      </c>
      <c r="G45" s="2"/>
      <c r="H45" s="2"/>
      <c r="I45" s="9">
        <f t="shared" ca="1" si="0"/>
        <v>2</v>
      </c>
      <c r="J45" s="9">
        <f t="shared" ca="1" si="2"/>
        <v>25</v>
      </c>
      <c r="K45" s="7">
        <f t="shared" ca="1" si="3"/>
        <v>0</v>
      </c>
      <c r="L45" s="7">
        <f t="shared" ca="1" si="3"/>
        <v>0</v>
      </c>
      <c r="M45" s="7">
        <f t="shared" ca="1" si="3"/>
        <v>0</v>
      </c>
      <c r="N45" s="7">
        <f t="shared" ca="1" si="3"/>
        <v>2</v>
      </c>
      <c r="O45" s="24"/>
      <c r="P45" s="24"/>
    </row>
    <row r="46" spans="2:16" ht="20.100000000000001" customHeight="1" x14ac:dyDescent="0.25">
      <c r="B46" s="12">
        <v>43</v>
      </c>
      <c r="C46" s="13" t="s">
        <v>61</v>
      </c>
      <c r="D46" s="16">
        <v>43586</v>
      </c>
      <c r="E46" s="14" t="s">
        <v>56</v>
      </c>
      <c r="F46" s="11">
        <v>6</v>
      </c>
      <c r="G46" s="2"/>
      <c r="H46" s="2"/>
      <c r="I46" s="9">
        <f t="shared" ca="1" si="0"/>
        <v>0</v>
      </c>
      <c r="J46" s="9">
        <f t="shared" ca="1" si="2"/>
        <v>6</v>
      </c>
      <c r="K46" s="7">
        <f t="shared" ca="1" si="3"/>
        <v>0</v>
      </c>
      <c r="L46" s="7">
        <f t="shared" ca="1" si="3"/>
        <v>0</v>
      </c>
      <c r="M46" s="7">
        <f t="shared" ca="1" si="3"/>
        <v>0</v>
      </c>
      <c r="N46" s="7">
        <f t="shared" ca="1" si="3"/>
        <v>0</v>
      </c>
      <c r="O46" s="24"/>
      <c r="P46" s="24"/>
    </row>
    <row r="47" spans="2:16" ht="20.100000000000001" customHeight="1" x14ac:dyDescent="0.25">
      <c r="B47" s="12">
        <v>44</v>
      </c>
      <c r="C47" s="13" t="s">
        <v>61</v>
      </c>
      <c r="D47" s="17">
        <v>43586</v>
      </c>
      <c r="E47" s="14" t="s">
        <v>57</v>
      </c>
      <c r="F47" s="11">
        <v>4</v>
      </c>
      <c r="G47" s="2"/>
      <c r="H47" s="2"/>
      <c r="I47" s="9">
        <f t="shared" ca="1" si="0"/>
        <v>0</v>
      </c>
      <c r="J47" s="9">
        <f t="shared" ca="1" si="2"/>
        <v>4</v>
      </c>
      <c r="K47" s="7">
        <f t="shared" ca="1" si="3"/>
        <v>0</v>
      </c>
      <c r="L47" s="7">
        <f t="shared" ca="1" si="3"/>
        <v>0</v>
      </c>
      <c r="M47" s="7">
        <f t="shared" ca="1" si="3"/>
        <v>0</v>
      </c>
      <c r="N47" s="7">
        <f t="shared" ca="1" si="3"/>
        <v>0</v>
      </c>
      <c r="O47" s="24"/>
      <c r="P47" s="24"/>
    </row>
  </sheetData>
  <mergeCells count="4">
    <mergeCell ref="B2:N2"/>
    <mergeCell ref="I3:N3"/>
    <mergeCell ref="F3:H3"/>
    <mergeCell ref="B3:E3"/>
  </mergeCells>
  <conditionalFormatting sqref="J5:J47">
    <cfRule type="cellIs" dxfId="3" priority="5" operator="equal">
      <formula>0</formula>
    </cfRule>
  </conditionalFormatting>
  <conditionalFormatting sqref="K5:N47">
    <cfRule type="cellIs" dxfId="2" priority="1" operator="greaterThan">
      <formula>0</formula>
    </cfRule>
    <cfRule type="cellIs" dxfId="1" priority="2" operator="greater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scale="4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Q54"/>
  <sheetViews>
    <sheetView rightToLeft="1" zoomScale="115" zoomScaleNormal="115" zoomScaleSheetLayoutView="115" workbookViewId="0">
      <selection activeCell="R5" sqref="R5"/>
    </sheetView>
  </sheetViews>
  <sheetFormatPr defaultRowHeight="15" x14ac:dyDescent="0.25"/>
  <cols>
    <col min="1" max="1" width="1.5703125" customWidth="1"/>
    <col min="2" max="2" width="5.5703125" customWidth="1"/>
    <col min="3" max="3" width="10.5703125" customWidth="1"/>
    <col min="4" max="4" width="14" style="5" customWidth="1"/>
    <col min="5" max="5" width="20.5703125" customWidth="1"/>
    <col min="6" max="7" width="10.5703125" customWidth="1"/>
    <col min="9" max="9" width="0" hidden="1" customWidth="1"/>
    <col min="12" max="12" width="20.5703125" customWidth="1"/>
  </cols>
  <sheetData>
    <row r="2" spans="2:17" ht="49.5" customHeight="1" thickBot="1" x14ac:dyDescent="0.3">
      <c r="B2" s="32" t="s">
        <v>72</v>
      </c>
      <c r="C2" s="32"/>
      <c r="D2" s="32"/>
      <c r="E2" s="32"/>
      <c r="F2" s="32"/>
      <c r="G2" s="32"/>
      <c r="H2" s="32"/>
      <c r="Q2" s="28" t="s">
        <v>77</v>
      </c>
    </row>
    <row r="3" spans="2:17" ht="20.100000000000001" customHeight="1" x14ac:dyDescent="0.25">
      <c r="B3" s="22" t="s">
        <v>1</v>
      </c>
      <c r="C3" s="22" t="s">
        <v>21</v>
      </c>
      <c r="D3" s="23" t="s">
        <v>0</v>
      </c>
      <c r="E3" s="22" t="s">
        <v>16</v>
      </c>
      <c r="F3" s="22" t="s">
        <v>17</v>
      </c>
      <c r="G3" s="22" t="s">
        <v>18</v>
      </c>
      <c r="H3" s="22" t="s">
        <v>74</v>
      </c>
      <c r="L3" s="19" t="s">
        <v>2</v>
      </c>
      <c r="O3" s="18" t="s">
        <v>58</v>
      </c>
      <c r="Q3" s="25" t="s">
        <v>75</v>
      </c>
    </row>
    <row r="4" spans="2:17" ht="20.100000000000001" customHeight="1" thickBot="1" x14ac:dyDescent="0.3">
      <c r="B4" s="1">
        <v>1</v>
      </c>
      <c r="C4" s="1" t="s">
        <v>61</v>
      </c>
      <c r="D4" s="4">
        <v>43586</v>
      </c>
      <c r="E4" s="1" t="s">
        <v>31</v>
      </c>
      <c r="F4" s="1">
        <v>2</v>
      </c>
      <c r="G4" s="1" t="s">
        <v>24</v>
      </c>
      <c r="H4" s="1" t="s">
        <v>66</v>
      </c>
      <c r="I4" t="str">
        <f>E4&amp;G4</f>
        <v>مياه نوفاعبدالحي</v>
      </c>
      <c r="L4" s="19" t="s">
        <v>3</v>
      </c>
      <c r="O4" s="18" t="s">
        <v>24</v>
      </c>
      <c r="Q4" s="26" t="s">
        <v>76</v>
      </c>
    </row>
    <row r="5" spans="2:17" ht="20.100000000000001" customHeight="1" x14ac:dyDescent="0.25">
      <c r="B5" s="1">
        <v>2</v>
      </c>
      <c r="C5" s="1" t="s">
        <v>61</v>
      </c>
      <c r="D5" s="4">
        <v>43586</v>
      </c>
      <c r="E5" s="1" t="s">
        <v>6</v>
      </c>
      <c r="F5" s="1">
        <v>6</v>
      </c>
      <c r="G5" s="1" t="s">
        <v>24</v>
      </c>
      <c r="H5" s="1" t="s">
        <v>63</v>
      </c>
      <c r="I5" t="str">
        <f t="shared" ref="I5:I46" si="0">E5&amp;G5</f>
        <v>حليب أبوقوسعبدالحي</v>
      </c>
      <c r="L5" s="19" t="s">
        <v>4</v>
      </c>
      <c r="O5" s="18" t="s">
        <v>20</v>
      </c>
    </row>
    <row r="6" spans="2:17" ht="20.100000000000001" customHeight="1" x14ac:dyDescent="0.25">
      <c r="B6" s="1">
        <v>3</v>
      </c>
      <c r="C6" s="1" t="s">
        <v>61</v>
      </c>
      <c r="D6" s="4">
        <v>43586</v>
      </c>
      <c r="E6" s="1" t="s">
        <v>31</v>
      </c>
      <c r="F6" s="1">
        <v>1</v>
      </c>
      <c r="G6" s="1" t="s">
        <v>20</v>
      </c>
      <c r="H6" s="1" t="s">
        <v>66</v>
      </c>
      <c r="I6" t="str">
        <f t="shared" si="0"/>
        <v>مياه نوفاسراج</v>
      </c>
      <c r="L6" s="19" t="s">
        <v>30</v>
      </c>
      <c r="O6" s="18" t="s">
        <v>19</v>
      </c>
    </row>
    <row r="7" spans="2:17" ht="20.100000000000001" customHeight="1" x14ac:dyDescent="0.25">
      <c r="B7" s="1">
        <v>4</v>
      </c>
      <c r="C7" s="1" t="s">
        <v>61</v>
      </c>
      <c r="D7" s="4">
        <v>43586</v>
      </c>
      <c r="E7" s="1" t="s">
        <v>39</v>
      </c>
      <c r="F7" s="1">
        <v>12</v>
      </c>
      <c r="G7" s="1" t="s">
        <v>58</v>
      </c>
      <c r="H7" s="1" t="s">
        <v>63</v>
      </c>
      <c r="I7" t="str">
        <f t="shared" si="0"/>
        <v>مناديل كلينكسمحمد</v>
      </c>
      <c r="L7" s="19" t="s">
        <v>5</v>
      </c>
      <c r="N7" s="20"/>
    </row>
    <row r="8" spans="2:17" ht="20.100000000000001" customHeight="1" x14ac:dyDescent="0.25">
      <c r="B8" s="1">
        <v>5</v>
      </c>
      <c r="C8" s="1" t="s">
        <v>61</v>
      </c>
      <c r="D8" s="4">
        <v>43586</v>
      </c>
      <c r="E8" s="1" t="s">
        <v>42</v>
      </c>
      <c r="F8" s="1">
        <v>7</v>
      </c>
      <c r="G8" s="1" t="s">
        <v>58</v>
      </c>
      <c r="H8" s="1" t="s">
        <v>63</v>
      </c>
      <c r="I8" t="str">
        <f t="shared" si="0"/>
        <v>كيس زبالة كبيرمحمد</v>
      </c>
      <c r="L8" s="19" t="s">
        <v>6</v>
      </c>
      <c r="N8" s="18" t="s">
        <v>66</v>
      </c>
    </row>
    <row r="9" spans="2:17" ht="20.100000000000001" customHeight="1" x14ac:dyDescent="0.25">
      <c r="B9" s="1">
        <v>6</v>
      </c>
      <c r="C9" s="1" t="s">
        <v>61</v>
      </c>
      <c r="D9" s="4">
        <v>43586</v>
      </c>
      <c r="E9" s="1" t="s">
        <v>43</v>
      </c>
      <c r="F9" s="1">
        <v>2</v>
      </c>
      <c r="G9" s="1" t="s">
        <v>58</v>
      </c>
      <c r="H9" s="1" t="s">
        <v>63</v>
      </c>
      <c r="I9" t="str">
        <f t="shared" si="0"/>
        <v>كيس زبالة صغيرمحمد</v>
      </c>
      <c r="L9" s="19" t="s">
        <v>7</v>
      </c>
      <c r="N9" s="18" t="s">
        <v>64</v>
      </c>
    </row>
    <row r="10" spans="2:17" ht="20.100000000000001" customHeight="1" x14ac:dyDescent="0.25">
      <c r="B10" s="1">
        <v>7</v>
      </c>
      <c r="C10" s="1" t="s">
        <v>61</v>
      </c>
      <c r="D10" s="4">
        <v>43586</v>
      </c>
      <c r="E10" s="1" t="s">
        <v>7</v>
      </c>
      <c r="F10" s="1">
        <v>2</v>
      </c>
      <c r="G10" s="1" t="s">
        <v>24</v>
      </c>
      <c r="H10" s="1" t="s">
        <v>62</v>
      </c>
      <c r="I10" t="str">
        <f t="shared" si="0"/>
        <v>حليب السعوديعبدالحي</v>
      </c>
      <c r="L10" s="19" t="s">
        <v>8</v>
      </c>
      <c r="N10" s="18" t="s">
        <v>63</v>
      </c>
    </row>
    <row r="11" spans="2:17" ht="20.100000000000001" customHeight="1" x14ac:dyDescent="0.25">
      <c r="B11" s="1">
        <v>8</v>
      </c>
      <c r="C11" s="1" t="s">
        <v>61</v>
      </c>
      <c r="D11" s="4">
        <v>43586</v>
      </c>
      <c r="E11" s="1" t="s">
        <v>14</v>
      </c>
      <c r="F11" s="1">
        <v>1</v>
      </c>
      <c r="G11" s="1" t="s">
        <v>24</v>
      </c>
      <c r="H11" s="1" t="s">
        <v>63</v>
      </c>
      <c r="I11" t="str">
        <f t="shared" si="0"/>
        <v>زعفران اسبانيعبدالحي</v>
      </c>
      <c r="L11" s="19" t="s">
        <v>9</v>
      </c>
      <c r="N11" s="18" t="s">
        <v>62</v>
      </c>
    </row>
    <row r="12" spans="2:17" ht="20.100000000000001" customHeight="1" x14ac:dyDescent="0.25">
      <c r="B12" s="1">
        <v>9</v>
      </c>
      <c r="C12" s="1" t="s">
        <v>61</v>
      </c>
      <c r="D12" s="4">
        <v>43586</v>
      </c>
      <c r="E12" s="1" t="s">
        <v>14</v>
      </c>
      <c r="F12" s="1">
        <v>1</v>
      </c>
      <c r="G12" s="1" t="s">
        <v>20</v>
      </c>
      <c r="H12" s="1" t="s">
        <v>63</v>
      </c>
      <c r="I12" t="str">
        <f t="shared" si="0"/>
        <v>زعفران اسبانيسراج</v>
      </c>
      <c r="L12" s="19" t="s">
        <v>10</v>
      </c>
      <c r="N12" s="21" t="s">
        <v>65</v>
      </c>
    </row>
    <row r="13" spans="2:17" ht="20.100000000000001" customHeight="1" x14ac:dyDescent="0.25">
      <c r="B13" s="1">
        <v>10</v>
      </c>
      <c r="C13" s="1" t="s">
        <v>61</v>
      </c>
      <c r="D13" s="4">
        <v>43586</v>
      </c>
      <c r="E13" s="1" t="s">
        <v>4</v>
      </c>
      <c r="F13" s="1">
        <v>1</v>
      </c>
      <c r="G13" s="1" t="s">
        <v>19</v>
      </c>
      <c r="H13" s="1" t="s">
        <v>64</v>
      </c>
      <c r="I13" t="str">
        <f t="shared" si="0"/>
        <v>شاي ربيع أحمرربيع</v>
      </c>
      <c r="L13" s="19" t="s">
        <v>11</v>
      </c>
    </row>
    <row r="14" spans="2:17" ht="20.100000000000001" customHeight="1" x14ac:dyDescent="0.25">
      <c r="B14" s="1">
        <v>11</v>
      </c>
      <c r="C14" s="1" t="s">
        <v>61</v>
      </c>
      <c r="D14" s="4">
        <v>43586</v>
      </c>
      <c r="E14" s="1" t="s">
        <v>10</v>
      </c>
      <c r="F14" s="1">
        <v>1</v>
      </c>
      <c r="G14" s="1" t="s">
        <v>19</v>
      </c>
      <c r="H14" s="1" t="s">
        <v>64</v>
      </c>
      <c r="I14" t="str">
        <f t="shared" si="0"/>
        <v>نسكافيه جولدربيع</v>
      </c>
      <c r="L14" s="19" t="s">
        <v>12</v>
      </c>
    </row>
    <row r="15" spans="2:17" ht="20.100000000000001" customHeight="1" x14ac:dyDescent="0.25">
      <c r="B15" s="1">
        <v>12</v>
      </c>
      <c r="C15" s="1" t="s">
        <v>61</v>
      </c>
      <c r="D15" s="4">
        <v>43586</v>
      </c>
      <c r="E15" s="1" t="s">
        <v>9</v>
      </c>
      <c r="F15" s="1">
        <v>1</v>
      </c>
      <c r="G15" s="1" t="s">
        <v>19</v>
      </c>
      <c r="H15" s="1" t="s">
        <v>64</v>
      </c>
      <c r="I15" t="str">
        <f t="shared" si="0"/>
        <v>نسكافيه أصابعربيع</v>
      </c>
      <c r="L15" s="19" t="s">
        <v>13</v>
      </c>
    </row>
    <row r="16" spans="2:17" ht="20.100000000000001" customHeight="1" x14ac:dyDescent="0.25">
      <c r="B16" s="1">
        <v>13</v>
      </c>
      <c r="C16" s="1" t="s">
        <v>61</v>
      </c>
      <c r="D16" s="4">
        <v>43586</v>
      </c>
      <c r="E16" s="1" t="s">
        <v>15</v>
      </c>
      <c r="F16" s="1">
        <v>2</v>
      </c>
      <c r="G16" s="1" t="s">
        <v>19</v>
      </c>
      <c r="H16" s="1" t="s">
        <v>65</v>
      </c>
      <c r="I16" t="str">
        <f t="shared" si="0"/>
        <v>هيل أمريكي (الدرجة الثاني)ربيع</v>
      </c>
      <c r="L16" s="19" t="s">
        <v>14</v>
      </c>
    </row>
    <row r="17" spans="2:12" ht="20.100000000000001" customHeight="1" x14ac:dyDescent="0.25">
      <c r="B17" s="1">
        <v>14</v>
      </c>
      <c r="C17" s="1" t="s">
        <v>61</v>
      </c>
      <c r="D17" s="4">
        <v>43586</v>
      </c>
      <c r="E17" s="1" t="s">
        <v>54</v>
      </c>
      <c r="F17" s="1">
        <v>1</v>
      </c>
      <c r="G17" s="1" t="s">
        <v>58</v>
      </c>
      <c r="H17" s="1" t="s">
        <v>63</v>
      </c>
      <c r="I17" t="str">
        <f t="shared" si="0"/>
        <v>كمامةمحمد</v>
      </c>
      <c r="L17" s="19"/>
    </row>
    <row r="18" spans="2:12" ht="20.100000000000001" customHeight="1" x14ac:dyDescent="0.25">
      <c r="B18" s="1">
        <v>15</v>
      </c>
      <c r="C18" s="1" t="s">
        <v>67</v>
      </c>
      <c r="D18" s="4">
        <v>43587</v>
      </c>
      <c r="E18" s="1" t="s">
        <v>31</v>
      </c>
      <c r="F18" s="1">
        <v>2</v>
      </c>
      <c r="G18" s="1" t="s">
        <v>20</v>
      </c>
      <c r="H18" s="1" t="s">
        <v>66</v>
      </c>
      <c r="I18" t="str">
        <f t="shared" si="0"/>
        <v>مياه نوفاسراج</v>
      </c>
      <c r="L18" s="19" t="s">
        <v>15</v>
      </c>
    </row>
    <row r="19" spans="2:12" ht="20.100000000000001" customHeight="1" x14ac:dyDescent="0.25">
      <c r="B19" s="1">
        <v>16</v>
      </c>
      <c r="C19" s="1" t="s">
        <v>68</v>
      </c>
      <c r="D19" s="4">
        <v>43590</v>
      </c>
      <c r="E19" s="1" t="s">
        <v>2</v>
      </c>
      <c r="F19" s="1">
        <v>2</v>
      </c>
      <c r="G19" s="1" t="s">
        <v>19</v>
      </c>
      <c r="H19" s="1" t="s">
        <v>64</v>
      </c>
      <c r="I19" t="str">
        <f t="shared" si="0"/>
        <v>شاي ليبتون أحمرربيع</v>
      </c>
      <c r="L19" s="19" t="s">
        <v>31</v>
      </c>
    </row>
    <row r="20" spans="2:12" ht="20.100000000000001" customHeight="1" x14ac:dyDescent="0.25">
      <c r="B20" s="1">
        <v>17</v>
      </c>
      <c r="C20" s="1" t="s">
        <v>68</v>
      </c>
      <c r="D20" s="4">
        <v>43590</v>
      </c>
      <c r="E20" s="1" t="s">
        <v>30</v>
      </c>
      <c r="F20" s="1">
        <v>1</v>
      </c>
      <c r="G20" s="1" t="s">
        <v>19</v>
      </c>
      <c r="H20" s="1" t="s">
        <v>64</v>
      </c>
      <c r="I20" t="str">
        <f t="shared" si="0"/>
        <v>شاي ليبتون أحمر بودرةربيع</v>
      </c>
      <c r="L20" s="19" t="s">
        <v>71</v>
      </c>
    </row>
    <row r="21" spans="2:12" ht="20.100000000000001" customHeight="1" x14ac:dyDescent="0.25">
      <c r="B21" s="1">
        <v>18</v>
      </c>
      <c r="C21" s="1" t="s">
        <v>68</v>
      </c>
      <c r="D21" s="4">
        <v>43590</v>
      </c>
      <c r="E21" s="1" t="s">
        <v>7</v>
      </c>
      <c r="F21" s="1">
        <v>2</v>
      </c>
      <c r="G21" s="1" t="s">
        <v>19</v>
      </c>
      <c r="H21" s="1" t="s">
        <v>62</v>
      </c>
      <c r="I21" t="str">
        <f t="shared" si="0"/>
        <v>حليب السعوديربيع</v>
      </c>
      <c r="L21" s="19" t="s">
        <v>32</v>
      </c>
    </row>
    <row r="22" spans="2:12" ht="20.100000000000001" customHeight="1" x14ac:dyDescent="0.25">
      <c r="B22" s="1">
        <v>19</v>
      </c>
      <c r="C22" s="1" t="s">
        <v>68</v>
      </c>
      <c r="D22" s="4">
        <v>43590</v>
      </c>
      <c r="E22" s="1" t="s">
        <v>6</v>
      </c>
      <c r="F22" s="1">
        <v>5</v>
      </c>
      <c r="G22" s="1" t="s">
        <v>19</v>
      </c>
      <c r="H22" s="1" t="s">
        <v>63</v>
      </c>
      <c r="I22" t="str">
        <f t="shared" si="0"/>
        <v>حليب أبوقوسربيع</v>
      </c>
      <c r="L22" s="19" t="s">
        <v>33</v>
      </c>
    </row>
    <row r="23" spans="2:12" ht="20.100000000000001" customHeight="1" x14ac:dyDescent="0.25">
      <c r="B23" s="1">
        <v>20</v>
      </c>
      <c r="C23" s="1" t="s">
        <v>68</v>
      </c>
      <c r="D23" s="4">
        <v>43590</v>
      </c>
      <c r="E23" s="1" t="s">
        <v>31</v>
      </c>
      <c r="F23" s="1">
        <v>3</v>
      </c>
      <c r="G23" s="1" t="s">
        <v>19</v>
      </c>
      <c r="H23" s="1" t="s">
        <v>66</v>
      </c>
      <c r="I23" t="str">
        <f t="shared" si="0"/>
        <v>مياه نوفاربيع</v>
      </c>
      <c r="L23" s="19" t="s">
        <v>34</v>
      </c>
    </row>
    <row r="24" spans="2:12" ht="20.100000000000001" customHeight="1" x14ac:dyDescent="0.25">
      <c r="B24" s="1">
        <v>21</v>
      </c>
      <c r="C24" s="1" t="s">
        <v>68</v>
      </c>
      <c r="D24" s="4">
        <v>43590</v>
      </c>
      <c r="E24" s="1" t="s">
        <v>31</v>
      </c>
      <c r="F24" s="1">
        <v>1</v>
      </c>
      <c r="G24" s="1" t="s">
        <v>20</v>
      </c>
      <c r="H24" s="1" t="s">
        <v>66</v>
      </c>
      <c r="I24" t="str">
        <f t="shared" si="0"/>
        <v>مياه نوفاسراج</v>
      </c>
      <c r="L24" s="19" t="s">
        <v>35</v>
      </c>
    </row>
    <row r="25" spans="2:12" ht="20.100000000000001" customHeight="1" x14ac:dyDescent="0.25">
      <c r="B25" s="1">
        <v>22</v>
      </c>
      <c r="C25" s="1" t="s">
        <v>68</v>
      </c>
      <c r="D25" s="4">
        <v>43590</v>
      </c>
      <c r="E25" s="1" t="s">
        <v>40</v>
      </c>
      <c r="F25" s="1">
        <v>24</v>
      </c>
      <c r="G25" s="1" t="s">
        <v>58</v>
      </c>
      <c r="H25" s="1" t="s">
        <v>63</v>
      </c>
      <c r="I25" t="str">
        <f t="shared" si="0"/>
        <v>مناديل سوبر تاولمحمد</v>
      </c>
      <c r="L25" s="19" t="s">
        <v>36</v>
      </c>
    </row>
    <row r="26" spans="2:12" ht="20.100000000000001" customHeight="1" x14ac:dyDescent="0.25">
      <c r="B26" s="1">
        <v>23</v>
      </c>
      <c r="C26" s="1" t="s">
        <v>68</v>
      </c>
      <c r="D26" s="4">
        <v>43590</v>
      </c>
      <c r="E26" s="1" t="s">
        <v>44</v>
      </c>
      <c r="F26" s="1">
        <v>1</v>
      </c>
      <c r="G26" s="1" t="s">
        <v>58</v>
      </c>
      <c r="H26" s="1" t="s">
        <v>62</v>
      </c>
      <c r="I26" t="str">
        <f t="shared" si="0"/>
        <v>صابون فيريمحمد</v>
      </c>
      <c r="L26" s="19" t="s">
        <v>37</v>
      </c>
    </row>
    <row r="27" spans="2:12" ht="20.100000000000001" customHeight="1" x14ac:dyDescent="0.25">
      <c r="B27" s="1">
        <v>24</v>
      </c>
      <c r="C27" s="1" t="s">
        <v>69</v>
      </c>
      <c r="D27" s="4">
        <v>43592</v>
      </c>
      <c r="E27" s="1" t="s">
        <v>55</v>
      </c>
      <c r="F27" s="1">
        <v>1</v>
      </c>
      <c r="G27" s="1" t="s">
        <v>58</v>
      </c>
      <c r="H27" s="1" t="s">
        <v>63</v>
      </c>
      <c r="I27" t="str">
        <f t="shared" si="0"/>
        <v>سلك بالاسفنج موجمحمد</v>
      </c>
      <c r="L27" s="19" t="s">
        <v>38</v>
      </c>
    </row>
    <row r="28" spans="2:12" ht="20.100000000000001" customHeight="1" x14ac:dyDescent="0.25">
      <c r="B28" s="1">
        <v>25</v>
      </c>
      <c r="C28" s="1" t="s">
        <v>67</v>
      </c>
      <c r="D28" s="4">
        <v>43601</v>
      </c>
      <c r="E28" s="1" t="s">
        <v>41</v>
      </c>
      <c r="F28" s="1">
        <v>10</v>
      </c>
      <c r="G28" s="1" t="s">
        <v>58</v>
      </c>
      <c r="H28" s="1" t="s">
        <v>63</v>
      </c>
      <c r="I28" t="str">
        <f t="shared" si="0"/>
        <v>مناديل سانيتا (16*3)محمد</v>
      </c>
      <c r="L28" s="19" t="s">
        <v>39</v>
      </c>
    </row>
    <row r="29" spans="2:12" ht="20.100000000000001" customHeight="1" x14ac:dyDescent="0.25">
      <c r="B29" s="1">
        <v>26</v>
      </c>
      <c r="C29" s="1" t="s">
        <v>68</v>
      </c>
      <c r="D29" s="4">
        <v>43604</v>
      </c>
      <c r="E29" s="1" t="s">
        <v>14</v>
      </c>
      <c r="F29" s="1">
        <v>1</v>
      </c>
      <c r="G29" s="1" t="s">
        <v>19</v>
      </c>
      <c r="H29" s="1" t="s">
        <v>63</v>
      </c>
      <c r="I29" t="str">
        <f t="shared" si="0"/>
        <v>زعفران اسبانيربيع</v>
      </c>
      <c r="L29" s="19" t="s">
        <v>40</v>
      </c>
    </row>
    <row r="30" spans="2:12" ht="20.100000000000001" customHeight="1" x14ac:dyDescent="0.25">
      <c r="B30" s="1">
        <v>27</v>
      </c>
      <c r="C30" s="1" t="s">
        <v>70</v>
      </c>
      <c r="D30" s="4">
        <v>43605</v>
      </c>
      <c r="E30" s="1" t="s">
        <v>40</v>
      </c>
      <c r="F30" s="1">
        <v>10</v>
      </c>
      <c r="G30" s="1" t="s">
        <v>58</v>
      </c>
      <c r="H30" s="1" t="s">
        <v>63</v>
      </c>
      <c r="I30" t="str">
        <f t="shared" si="0"/>
        <v>مناديل سوبر تاولمحمد</v>
      </c>
      <c r="L30" s="19" t="s">
        <v>41</v>
      </c>
    </row>
    <row r="31" spans="2:12" ht="20.100000000000001" customHeight="1" x14ac:dyDescent="0.25">
      <c r="B31" s="1">
        <v>28</v>
      </c>
      <c r="C31" s="1"/>
      <c r="D31" s="4"/>
      <c r="E31" s="1" t="s">
        <v>71</v>
      </c>
      <c r="F31" s="1"/>
      <c r="G31" s="1"/>
      <c r="H31" s="1"/>
      <c r="I31" t="str">
        <f t="shared" si="0"/>
        <v>تمر</v>
      </c>
      <c r="L31" s="19" t="s">
        <v>42</v>
      </c>
    </row>
    <row r="32" spans="2:12" ht="20.100000000000001" customHeight="1" x14ac:dyDescent="0.25">
      <c r="B32" s="1">
        <v>29</v>
      </c>
      <c r="C32" s="1"/>
      <c r="D32" s="4"/>
      <c r="E32" s="1"/>
      <c r="F32" s="1"/>
      <c r="G32" s="1"/>
      <c r="H32" s="1"/>
      <c r="I32" t="str">
        <f t="shared" si="0"/>
        <v/>
      </c>
      <c r="L32" s="19" t="s">
        <v>43</v>
      </c>
    </row>
    <row r="33" spans="2:12" ht="20.100000000000001" customHeight="1" x14ac:dyDescent="0.25">
      <c r="B33" s="1">
        <v>30</v>
      </c>
      <c r="C33" s="1"/>
      <c r="D33" s="4"/>
      <c r="E33" s="1"/>
      <c r="F33" s="1"/>
      <c r="G33" s="1"/>
      <c r="H33" s="1"/>
      <c r="I33" t="str">
        <f t="shared" si="0"/>
        <v/>
      </c>
      <c r="L33" s="19" t="s">
        <v>44</v>
      </c>
    </row>
    <row r="34" spans="2:12" ht="20.100000000000001" customHeight="1" x14ac:dyDescent="0.25">
      <c r="B34" s="1">
        <v>31</v>
      </c>
      <c r="C34" s="1"/>
      <c r="D34" s="4"/>
      <c r="E34" s="1"/>
      <c r="F34" s="1"/>
      <c r="G34" s="1"/>
      <c r="H34" s="1"/>
      <c r="I34" t="str">
        <f t="shared" si="0"/>
        <v/>
      </c>
      <c r="L34" s="19" t="s">
        <v>45</v>
      </c>
    </row>
    <row r="35" spans="2:12" x14ac:dyDescent="0.25">
      <c r="I35" t="str">
        <f t="shared" si="0"/>
        <v/>
      </c>
      <c r="L35" s="19" t="s">
        <v>46</v>
      </c>
    </row>
    <row r="36" spans="2:12" x14ac:dyDescent="0.25">
      <c r="I36" t="str">
        <f t="shared" si="0"/>
        <v/>
      </c>
      <c r="L36" s="19" t="s">
        <v>47</v>
      </c>
    </row>
    <row r="37" spans="2:12" x14ac:dyDescent="0.25">
      <c r="I37" t="str">
        <f t="shared" si="0"/>
        <v/>
      </c>
      <c r="L37" s="19" t="s">
        <v>48</v>
      </c>
    </row>
    <row r="38" spans="2:12" x14ac:dyDescent="0.25">
      <c r="I38" t="str">
        <f t="shared" si="0"/>
        <v/>
      </c>
      <c r="L38" s="19" t="s">
        <v>49</v>
      </c>
    </row>
    <row r="39" spans="2:12" x14ac:dyDescent="0.25">
      <c r="I39" t="str">
        <f t="shared" si="0"/>
        <v/>
      </c>
      <c r="L39" s="19" t="s">
        <v>50</v>
      </c>
    </row>
    <row r="40" spans="2:12" x14ac:dyDescent="0.25">
      <c r="I40" t="str">
        <f t="shared" si="0"/>
        <v/>
      </c>
      <c r="L40" s="19" t="s">
        <v>51</v>
      </c>
    </row>
    <row r="41" spans="2:12" x14ac:dyDescent="0.25">
      <c r="I41" t="str">
        <f t="shared" si="0"/>
        <v/>
      </c>
      <c r="L41" s="19" t="s">
        <v>52</v>
      </c>
    </row>
    <row r="42" spans="2:12" x14ac:dyDescent="0.25">
      <c r="I42" t="str">
        <f t="shared" si="0"/>
        <v/>
      </c>
      <c r="L42" s="19" t="s">
        <v>53</v>
      </c>
    </row>
    <row r="43" spans="2:12" x14ac:dyDescent="0.25">
      <c r="I43" t="str">
        <f t="shared" si="0"/>
        <v/>
      </c>
      <c r="L43" s="19" t="s">
        <v>54</v>
      </c>
    </row>
    <row r="44" spans="2:12" x14ac:dyDescent="0.25">
      <c r="I44" t="str">
        <f t="shared" si="0"/>
        <v/>
      </c>
      <c r="L44" s="19" t="s">
        <v>55</v>
      </c>
    </row>
    <row r="45" spans="2:12" x14ac:dyDescent="0.25">
      <c r="I45" t="str">
        <f t="shared" si="0"/>
        <v/>
      </c>
      <c r="L45" s="19" t="s">
        <v>56</v>
      </c>
    </row>
    <row r="46" spans="2:12" x14ac:dyDescent="0.25">
      <c r="I46" t="str">
        <f t="shared" si="0"/>
        <v/>
      </c>
      <c r="L46" s="19" t="s">
        <v>57</v>
      </c>
    </row>
    <row r="54" spans="6:6" x14ac:dyDescent="0.25">
      <c r="F54" s="3"/>
    </row>
  </sheetData>
  <autoFilter ref="B3:H34"/>
  <mergeCells count="1">
    <mergeCell ref="B2:H2"/>
  </mergeCells>
  <dataValidations count="3">
    <dataValidation type="list" allowBlank="1" showInputMessage="1" showErrorMessage="1" sqref="E4:E34">
      <formula1>$L$3:$L$45</formula1>
    </dataValidation>
    <dataValidation type="list" allowBlank="1" showInputMessage="1" showErrorMessage="1" sqref="H4:H34">
      <formula1>$N$8:$N$12</formula1>
    </dataValidation>
    <dataValidation type="list" allowBlank="1" showInputMessage="1" showErrorMessage="1" sqref="G4:G34">
      <formula1>$O$3:$O$6</formula1>
    </dataValidation>
  </dataValidations>
  <pageMargins left="0.7" right="0.7" top="0.75" bottom="0.75" header="0.3" footer="0.3"/>
  <pageSetup paperSize="9" scale="8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I33"/>
  <sheetViews>
    <sheetView rightToLeft="1" workbookViewId="0">
      <selection activeCell="M11" sqref="M11"/>
    </sheetView>
  </sheetViews>
  <sheetFormatPr defaultRowHeight="15" x14ac:dyDescent="0.25"/>
  <cols>
    <col min="1" max="1" width="5.5703125" customWidth="1"/>
    <col min="2" max="2" width="8.42578125" customWidth="1"/>
    <col min="3" max="4" width="10.5703125" customWidth="1"/>
    <col min="5" max="5" width="21.42578125" customWidth="1"/>
    <col min="6" max="8" width="10.5703125" customWidth="1"/>
    <col min="9" max="9" width="19.5703125" hidden="1" customWidth="1"/>
  </cols>
  <sheetData>
    <row r="1" spans="2:9" ht="57.75" customHeight="1" x14ac:dyDescent="0.25"/>
    <row r="2" spans="2:9" ht="28.5" customHeight="1" x14ac:dyDescent="0.25">
      <c r="B2" s="32" t="s">
        <v>73</v>
      </c>
      <c r="C2" s="32"/>
      <c r="D2" s="32"/>
      <c r="E2" s="32"/>
      <c r="F2" s="32"/>
      <c r="G2" s="32"/>
      <c r="H2" s="32"/>
    </row>
    <row r="3" spans="2:9" ht="20.100000000000001" customHeight="1" x14ac:dyDescent="0.25">
      <c r="B3" s="22" t="s">
        <v>1</v>
      </c>
      <c r="C3" s="22" t="s">
        <v>21</v>
      </c>
      <c r="D3" s="23" t="s">
        <v>0</v>
      </c>
      <c r="E3" s="22" t="s">
        <v>16</v>
      </c>
      <c r="F3" s="22" t="s">
        <v>17</v>
      </c>
      <c r="G3" s="22" t="s">
        <v>18</v>
      </c>
      <c r="H3" s="22" t="s">
        <v>74</v>
      </c>
    </row>
    <row r="4" spans="2:9" ht="20.100000000000001" customHeight="1" x14ac:dyDescent="0.25">
      <c r="B4" s="1">
        <v>1</v>
      </c>
      <c r="C4" s="1" t="s">
        <v>61</v>
      </c>
      <c r="D4" s="4">
        <v>43586</v>
      </c>
      <c r="E4" s="1" t="s">
        <v>31</v>
      </c>
      <c r="F4" s="1">
        <v>5</v>
      </c>
      <c r="G4" s="1" t="s">
        <v>24</v>
      </c>
      <c r="H4" s="1" t="s">
        <v>66</v>
      </c>
      <c r="I4" t="str">
        <f>E4&amp;G4</f>
        <v>مياه نوفاعبدالحي</v>
      </c>
    </row>
    <row r="5" spans="2:9" ht="20.100000000000001" customHeight="1" x14ac:dyDescent="0.25">
      <c r="B5" s="1">
        <v>2</v>
      </c>
      <c r="C5" s="1" t="s">
        <v>61</v>
      </c>
      <c r="D5" s="4">
        <v>43586</v>
      </c>
      <c r="E5" s="1" t="s">
        <v>6</v>
      </c>
      <c r="F5" s="1">
        <v>6</v>
      </c>
      <c r="G5" s="1" t="s">
        <v>24</v>
      </c>
      <c r="H5" s="1" t="s">
        <v>63</v>
      </c>
      <c r="I5" t="str">
        <f t="shared" ref="I5:I32" si="0">E5&amp;G5</f>
        <v>حليب أبوقوسعبدالحي</v>
      </c>
    </row>
    <row r="6" spans="2:9" ht="20.100000000000001" customHeight="1" x14ac:dyDescent="0.25">
      <c r="B6" s="1">
        <v>3</v>
      </c>
      <c r="C6" s="1" t="s">
        <v>61</v>
      </c>
      <c r="D6" s="4">
        <v>43586</v>
      </c>
      <c r="E6" s="1" t="s">
        <v>31</v>
      </c>
      <c r="F6" s="1">
        <v>1</v>
      </c>
      <c r="G6" s="1" t="s">
        <v>20</v>
      </c>
      <c r="H6" s="1" t="s">
        <v>66</v>
      </c>
      <c r="I6" t="str">
        <f t="shared" si="0"/>
        <v>مياه نوفاسراج</v>
      </c>
    </row>
    <row r="7" spans="2:9" ht="20.100000000000001" customHeight="1" x14ac:dyDescent="0.25">
      <c r="B7" s="1">
        <v>4</v>
      </c>
      <c r="C7" s="1" t="s">
        <v>61</v>
      </c>
      <c r="D7" s="4">
        <v>43586</v>
      </c>
      <c r="E7" s="1" t="s">
        <v>39</v>
      </c>
      <c r="F7" s="1">
        <v>12</v>
      </c>
      <c r="G7" s="1" t="s">
        <v>58</v>
      </c>
      <c r="H7" s="1" t="s">
        <v>63</v>
      </c>
      <c r="I7" t="str">
        <f t="shared" si="0"/>
        <v>مناديل كلينكسمحمد</v>
      </c>
    </row>
    <row r="8" spans="2:9" ht="20.100000000000001" customHeight="1" x14ac:dyDescent="0.25">
      <c r="B8" s="1">
        <v>5</v>
      </c>
      <c r="C8" s="1" t="s">
        <v>61</v>
      </c>
      <c r="D8" s="4">
        <v>43586</v>
      </c>
      <c r="E8" s="1" t="s">
        <v>42</v>
      </c>
      <c r="F8" s="1">
        <v>7</v>
      </c>
      <c r="G8" s="1" t="s">
        <v>58</v>
      </c>
      <c r="H8" s="1" t="s">
        <v>63</v>
      </c>
      <c r="I8" t="str">
        <f t="shared" si="0"/>
        <v>كيس زبالة كبيرمحمد</v>
      </c>
    </row>
    <row r="9" spans="2:9" ht="20.100000000000001" customHeight="1" x14ac:dyDescent="0.25">
      <c r="B9" s="1">
        <v>6</v>
      </c>
      <c r="C9" s="1" t="s">
        <v>61</v>
      </c>
      <c r="D9" s="4">
        <v>43586</v>
      </c>
      <c r="E9" s="1" t="s">
        <v>43</v>
      </c>
      <c r="F9" s="1">
        <v>2</v>
      </c>
      <c r="G9" s="1" t="s">
        <v>58</v>
      </c>
      <c r="H9" s="1" t="s">
        <v>63</v>
      </c>
      <c r="I9" t="str">
        <f t="shared" si="0"/>
        <v>كيس زبالة صغيرمحمد</v>
      </c>
    </row>
    <row r="10" spans="2:9" ht="20.100000000000001" customHeight="1" x14ac:dyDescent="0.25">
      <c r="B10" s="1">
        <v>7</v>
      </c>
      <c r="C10" s="1" t="s">
        <v>61</v>
      </c>
      <c r="D10" s="4">
        <v>43586</v>
      </c>
      <c r="E10" s="1" t="s">
        <v>7</v>
      </c>
      <c r="F10" s="1">
        <v>2</v>
      </c>
      <c r="G10" s="1" t="s">
        <v>24</v>
      </c>
      <c r="H10" s="1" t="s">
        <v>62</v>
      </c>
      <c r="I10" t="str">
        <f t="shared" si="0"/>
        <v>حليب السعوديعبدالحي</v>
      </c>
    </row>
    <row r="11" spans="2:9" ht="20.100000000000001" customHeight="1" x14ac:dyDescent="0.25">
      <c r="B11" s="1">
        <v>8</v>
      </c>
      <c r="C11" s="1" t="s">
        <v>61</v>
      </c>
      <c r="D11" s="4">
        <v>43586</v>
      </c>
      <c r="E11" s="1" t="s">
        <v>14</v>
      </c>
      <c r="F11" s="1">
        <v>1</v>
      </c>
      <c r="G11" s="1" t="s">
        <v>24</v>
      </c>
      <c r="H11" s="1" t="s">
        <v>63</v>
      </c>
      <c r="I11" t="str">
        <f t="shared" si="0"/>
        <v>زعفران اسبانيعبدالحي</v>
      </c>
    </row>
    <row r="12" spans="2:9" ht="20.100000000000001" customHeight="1" x14ac:dyDescent="0.25">
      <c r="B12" s="1">
        <v>9</v>
      </c>
      <c r="C12" s="1" t="s">
        <v>61</v>
      </c>
      <c r="D12" s="4">
        <v>43586</v>
      </c>
      <c r="E12" s="1" t="s">
        <v>14</v>
      </c>
      <c r="F12" s="1">
        <v>1</v>
      </c>
      <c r="G12" s="1" t="s">
        <v>20</v>
      </c>
      <c r="H12" s="1" t="s">
        <v>63</v>
      </c>
      <c r="I12" t="str">
        <f t="shared" si="0"/>
        <v>زعفران اسبانيسراج</v>
      </c>
    </row>
    <row r="13" spans="2:9" ht="20.100000000000001" customHeight="1" x14ac:dyDescent="0.25">
      <c r="B13" s="1">
        <v>10</v>
      </c>
      <c r="C13" s="1" t="s">
        <v>61</v>
      </c>
      <c r="D13" s="4">
        <v>43586</v>
      </c>
      <c r="E13" s="1" t="s">
        <v>4</v>
      </c>
      <c r="F13" s="1">
        <v>1</v>
      </c>
      <c r="G13" s="1" t="s">
        <v>19</v>
      </c>
      <c r="H13" s="1" t="s">
        <v>64</v>
      </c>
      <c r="I13" t="str">
        <f t="shared" si="0"/>
        <v>شاي ربيع أحمرربيع</v>
      </c>
    </row>
    <row r="14" spans="2:9" ht="20.100000000000001" customHeight="1" x14ac:dyDescent="0.25">
      <c r="B14" s="1">
        <v>11</v>
      </c>
      <c r="C14" s="1" t="s">
        <v>61</v>
      </c>
      <c r="D14" s="4">
        <v>43586</v>
      </c>
      <c r="E14" s="1" t="s">
        <v>10</v>
      </c>
      <c r="F14" s="1">
        <v>1</v>
      </c>
      <c r="G14" s="1" t="s">
        <v>19</v>
      </c>
      <c r="H14" s="1" t="s">
        <v>64</v>
      </c>
      <c r="I14" t="str">
        <f t="shared" si="0"/>
        <v>نسكافيه جولدربيع</v>
      </c>
    </row>
    <row r="15" spans="2:9" ht="20.100000000000001" customHeight="1" x14ac:dyDescent="0.25">
      <c r="B15" s="1">
        <v>12</v>
      </c>
      <c r="C15" s="1" t="s">
        <v>61</v>
      </c>
      <c r="D15" s="4">
        <v>43586</v>
      </c>
      <c r="E15" s="1" t="s">
        <v>9</v>
      </c>
      <c r="F15" s="1">
        <v>1</v>
      </c>
      <c r="G15" s="1" t="s">
        <v>19</v>
      </c>
      <c r="H15" s="1" t="s">
        <v>64</v>
      </c>
      <c r="I15" t="str">
        <f t="shared" si="0"/>
        <v>نسكافيه أصابعربيع</v>
      </c>
    </row>
    <row r="16" spans="2:9" ht="20.100000000000001" customHeight="1" x14ac:dyDescent="0.25">
      <c r="B16" s="1">
        <v>13</v>
      </c>
      <c r="C16" s="1" t="s">
        <v>61</v>
      </c>
      <c r="D16" s="4">
        <v>43586</v>
      </c>
      <c r="E16" s="1" t="s">
        <v>15</v>
      </c>
      <c r="F16" s="1">
        <v>2</v>
      </c>
      <c r="G16" s="1" t="s">
        <v>19</v>
      </c>
      <c r="H16" s="1" t="s">
        <v>65</v>
      </c>
      <c r="I16" t="str">
        <f t="shared" si="0"/>
        <v>هيل أمريكي (الدرجة الثاني)ربيع</v>
      </c>
    </row>
    <row r="17" spans="2:9" ht="20.100000000000001" customHeight="1" x14ac:dyDescent="0.25">
      <c r="B17" s="1">
        <v>14</v>
      </c>
      <c r="C17" s="1" t="s">
        <v>61</v>
      </c>
      <c r="D17" s="4">
        <v>43586</v>
      </c>
      <c r="E17" s="1" t="s">
        <v>54</v>
      </c>
      <c r="F17" s="1">
        <v>1</v>
      </c>
      <c r="G17" s="1" t="s">
        <v>58</v>
      </c>
      <c r="H17" s="1" t="s">
        <v>63</v>
      </c>
      <c r="I17" t="str">
        <f t="shared" si="0"/>
        <v>كمامةمحمد</v>
      </c>
    </row>
    <row r="18" spans="2:9" ht="20.100000000000001" customHeight="1" x14ac:dyDescent="0.25">
      <c r="B18" s="1">
        <v>15</v>
      </c>
      <c r="C18" s="1" t="s">
        <v>67</v>
      </c>
      <c r="D18" s="4">
        <v>43587</v>
      </c>
      <c r="E18" s="1" t="s">
        <v>31</v>
      </c>
      <c r="F18" s="1">
        <v>2</v>
      </c>
      <c r="G18" s="1" t="s">
        <v>20</v>
      </c>
      <c r="H18" s="1" t="s">
        <v>66</v>
      </c>
      <c r="I18" t="str">
        <f t="shared" si="0"/>
        <v>مياه نوفاسراج</v>
      </c>
    </row>
    <row r="19" spans="2:9" ht="20.100000000000001" customHeight="1" x14ac:dyDescent="0.25">
      <c r="B19" s="1">
        <v>16</v>
      </c>
      <c r="C19" s="1" t="s">
        <v>68</v>
      </c>
      <c r="D19" s="4">
        <v>43590</v>
      </c>
      <c r="E19" s="1" t="s">
        <v>2</v>
      </c>
      <c r="F19" s="1">
        <v>2</v>
      </c>
      <c r="G19" s="1" t="s">
        <v>19</v>
      </c>
      <c r="H19" s="1" t="s">
        <v>64</v>
      </c>
      <c r="I19" t="str">
        <f t="shared" si="0"/>
        <v>شاي ليبتون أحمرربيع</v>
      </c>
    </row>
    <row r="20" spans="2:9" ht="20.100000000000001" customHeight="1" x14ac:dyDescent="0.25">
      <c r="B20" s="1">
        <v>17</v>
      </c>
      <c r="C20" s="1" t="s">
        <v>68</v>
      </c>
      <c r="D20" s="4">
        <v>43590</v>
      </c>
      <c r="E20" s="1" t="s">
        <v>30</v>
      </c>
      <c r="F20" s="1">
        <v>1</v>
      </c>
      <c r="G20" s="1" t="s">
        <v>19</v>
      </c>
      <c r="H20" s="1" t="s">
        <v>64</v>
      </c>
      <c r="I20" t="str">
        <f t="shared" si="0"/>
        <v>شاي ليبتون أحمر بودرةربيع</v>
      </c>
    </row>
    <row r="21" spans="2:9" ht="20.100000000000001" customHeight="1" x14ac:dyDescent="0.25">
      <c r="B21" s="1">
        <v>18</v>
      </c>
      <c r="C21" s="1" t="s">
        <v>68</v>
      </c>
      <c r="D21" s="4">
        <v>43590</v>
      </c>
      <c r="E21" s="1" t="s">
        <v>7</v>
      </c>
      <c r="F21" s="1">
        <v>2</v>
      </c>
      <c r="G21" s="1" t="s">
        <v>19</v>
      </c>
      <c r="H21" s="1" t="s">
        <v>62</v>
      </c>
      <c r="I21" t="str">
        <f t="shared" si="0"/>
        <v>حليب السعوديربيع</v>
      </c>
    </row>
    <row r="22" spans="2:9" ht="20.100000000000001" customHeight="1" x14ac:dyDescent="0.25">
      <c r="B22" s="1">
        <v>19</v>
      </c>
      <c r="C22" s="1" t="s">
        <v>68</v>
      </c>
      <c r="D22" s="4">
        <v>43590</v>
      </c>
      <c r="E22" s="1" t="s">
        <v>6</v>
      </c>
      <c r="F22" s="1">
        <v>5</v>
      </c>
      <c r="G22" s="1" t="s">
        <v>19</v>
      </c>
      <c r="H22" s="1" t="s">
        <v>63</v>
      </c>
      <c r="I22" t="str">
        <f t="shared" si="0"/>
        <v>حليب أبوقوسربيع</v>
      </c>
    </row>
    <row r="23" spans="2:9" ht="20.100000000000001" customHeight="1" x14ac:dyDescent="0.25">
      <c r="B23" s="1">
        <v>20</v>
      </c>
      <c r="C23" s="1" t="s">
        <v>68</v>
      </c>
      <c r="D23" s="4">
        <v>43590</v>
      </c>
      <c r="E23" s="1" t="s">
        <v>31</v>
      </c>
      <c r="F23" s="1">
        <v>3</v>
      </c>
      <c r="G23" s="1" t="s">
        <v>19</v>
      </c>
      <c r="H23" s="1" t="s">
        <v>66</v>
      </c>
      <c r="I23" t="str">
        <f t="shared" si="0"/>
        <v>مياه نوفاربيع</v>
      </c>
    </row>
    <row r="24" spans="2:9" ht="20.100000000000001" customHeight="1" x14ac:dyDescent="0.25">
      <c r="B24" s="1">
        <v>21</v>
      </c>
      <c r="C24" s="1" t="s">
        <v>68</v>
      </c>
      <c r="D24" s="4">
        <v>43590</v>
      </c>
      <c r="E24" s="1" t="s">
        <v>31</v>
      </c>
      <c r="F24" s="1">
        <v>1</v>
      </c>
      <c r="G24" s="1" t="s">
        <v>20</v>
      </c>
      <c r="H24" s="1" t="s">
        <v>66</v>
      </c>
      <c r="I24" t="str">
        <f t="shared" si="0"/>
        <v>مياه نوفاسراج</v>
      </c>
    </row>
    <row r="25" spans="2:9" ht="20.100000000000001" customHeight="1" x14ac:dyDescent="0.25">
      <c r="B25" s="1">
        <v>22</v>
      </c>
      <c r="C25" s="1" t="s">
        <v>68</v>
      </c>
      <c r="D25" s="4">
        <v>43590</v>
      </c>
      <c r="E25" s="1" t="s">
        <v>40</v>
      </c>
      <c r="F25" s="1">
        <v>24</v>
      </c>
      <c r="G25" s="1" t="s">
        <v>58</v>
      </c>
      <c r="H25" s="1" t="s">
        <v>63</v>
      </c>
      <c r="I25" t="str">
        <f t="shared" si="0"/>
        <v>مناديل سوبر تاولمحمد</v>
      </c>
    </row>
    <row r="26" spans="2:9" ht="20.100000000000001" customHeight="1" x14ac:dyDescent="0.25">
      <c r="B26" s="1">
        <v>23</v>
      </c>
      <c r="C26" s="1" t="s">
        <v>68</v>
      </c>
      <c r="D26" s="4">
        <v>43590</v>
      </c>
      <c r="E26" s="1" t="s">
        <v>44</v>
      </c>
      <c r="F26" s="1">
        <v>5</v>
      </c>
      <c r="G26" s="1" t="s">
        <v>58</v>
      </c>
      <c r="H26" s="1" t="s">
        <v>62</v>
      </c>
      <c r="I26" t="str">
        <f t="shared" si="0"/>
        <v>صابون فيريمحمد</v>
      </c>
    </row>
    <row r="27" spans="2:9" ht="20.100000000000001" customHeight="1" x14ac:dyDescent="0.25">
      <c r="B27" s="1">
        <v>24</v>
      </c>
      <c r="C27" s="1" t="s">
        <v>69</v>
      </c>
      <c r="D27" s="4">
        <v>43592</v>
      </c>
      <c r="E27" s="1" t="s">
        <v>55</v>
      </c>
      <c r="F27" s="1">
        <v>1</v>
      </c>
      <c r="G27" s="1" t="s">
        <v>58</v>
      </c>
      <c r="H27" s="1" t="s">
        <v>63</v>
      </c>
      <c r="I27" t="str">
        <f t="shared" si="0"/>
        <v>سلك بالاسفنج موجمحمد</v>
      </c>
    </row>
    <row r="28" spans="2:9" ht="20.100000000000001" customHeight="1" x14ac:dyDescent="0.25">
      <c r="B28" s="1">
        <v>25</v>
      </c>
      <c r="C28" s="1" t="s">
        <v>67</v>
      </c>
      <c r="D28" s="4">
        <v>43601</v>
      </c>
      <c r="E28" s="1" t="s">
        <v>41</v>
      </c>
      <c r="F28" s="1">
        <v>10</v>
      </c>
      <c r="G28" s="1" t="s">
        <v>58</v>
      </c>
      <c r="H28" s="1" t="s">
        <v>63</v>
      </c>
      <c r="I28" t="str">
        <f t="shared" si="0"/>
        <v>مناديل سانيتا (16*3)محمد</v>
      </c>
    </row>
    <row r="29" spans="2:9" ht="20.100000000000001" customHeight="1" x14ac:dyDescent="0.25">
      <c r="B29" s="1">
        <v>26</v>
      </c>
      <c r="C29" s="1" t="s">
        <v>68</v>
      </c>
      <c r="D29" s="4">
        <v>43604</v>
      </c>
      <c r="E29" s="1" t="s">
        <v>14</v>
      </c>
      <c r="F29" s="1">
        <v>1</v>
      </c>
      <c r="G29" s="1" t="s">
        <v>19</v>
      </c>
      <c r="H29" s="1" t="s">
        <v>63</v>
      </c>
      <c r="I29" t="str">
        <f t="shared" si="0"/>
        <v>زعفران اسبانيربيع</v>
      </c>
    </row>
    <row r="30" spans="2:9" ht="20.100000000000001" customHeight="1" x14ac:dyDescent="0.25">
      <c r="B30" s="1">
        <v>27</v>
      </c>
      <c r="C30" s="1" t="s">
        <v>70</v>
      </c>
      <c r="D30" s="4">
        <v>43605</v>
      </c>
      <c r="E30" s="1" t="s">
        <v>40</v>
      </c>
      <c r="F30" s="1">
        <v>10</v>
      </c>
      <c r="G30" s="1" t="s">
        <v>58</v>
      </c>
      <c r="H30" s="1" t="s">
        <v>63</v>
      </c>
      <c r="I30" t="str">
        <f t="shared" si="0"/>
        <v>مناديل سوبر تاولمحمد</v>
      </c>
    </row>
    <row r="31" spans="2:9" ht="20.100000000000001" customHeight="1" x14ac:dyDescent="0.25">
      <c r="B31" s="1">
        <v>28</v>
      </c>
      <c r="C31" s="1"/>
      <c r="D31" s="4"/>
      <c r="E31" s="1" t="s">
        <v>71</v>
      </c>
      <c r="F31" s="1"/>
      <c r="G31" s="1"/>
      <c r="H31" s="1"/>
      <c r="I31" t="str">
        <f t="shared" si="0"/>
        <v>تمر</v>
      </c>
    </row>
    <row r="32" spans="2:9" x14ac:dyDescent="0.25">
      <c r="B32" s="1">
        <v>29</v>
      </c>
      <c r="C32" s="1"/>
      <c r="D32" s="4"/>
      <c r="E32" s="1"/>
      <c r="F32" s="1"/>
      <c r="G32" s="1"/>
      <c r="H32" s="1"/>
      <c r="I32" t="str">
        <f t="shared" si="0"/>
        <v/>
      </c>
    </row>
    <row r="33" spans="2:4" x14ac:dyDescent="0.25">
      <c r="B33">
        <v>31</v>
      </c>
      <c r="D33" s="5"/>
    </row>
  </sheetData>
  <autoFilter ref="B3:H33"/>
  <mergeCells count="1">
    <mergeCell ref="B2:H2"/>
  </mergeCells>
  <dataValidations count="3">
    <dataValidation type="list" allowBlank="1" showInputMessage="1" showErrorMessage="1" sqref="H4:H32">
      <formula1>$P$8:$P$12</formula1>
    </dataValidation>
    <dataValidation type="list" allowBlank="1" showInputMessage="1" showErrorMessage="1" sqref="E3:E32">
      <formula1>$N$3:$N$44</formula1>
    </dataValidation>
    <dataValidation type="list" allowBlank="1" showInputMessage="1" showErrorMessage="1" sqref="G3:G32">
      <formula1>$P$3:$P$6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الأساسي مايو</vt:lpstr>
      <vt:lpstr>مايو</vt:lpstr>
      <vt:lpstr>يونيو</vt:lpstr>
      <vt:lpstr>'الأساسي مايو'!Print_Area</vt:lpstr>
      <vt:lpstr>مايو!Print_Area</vt:lpstr>
      <vt:lpstr>sheets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هيثم نشأت. برديسي</dc:creator>
  <cp:lastModifiedBy>Ali Ali</cp:lastModifiedBy>
  <cp:lastPrinted>2019-05-23T13:00:42Z</cp:lastPrinted>
  <dcterms:created xsi:type="dcterms:W3CDTF">2019-04-30T08:13:14Z</dcterms:created>
  <dcterms:modified xsi:type="dcterms:W3CDTF">2019-07-08T12:31:45Z</dcterms:modified>
</cp:coreProperties>
</file>