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5090" windowHeight="6390" activeTab="2"/>
  </bookViews>
  <sheets>
    <sheet name="Offset_Match" sheetId="1" r:id="rId1"/>
    <sheet name="Salim_indirect" sheetId="3" r:id="rId2"/>
    <sheet name="Salim_sum" sheetId="5" r:id="rId3"/>
    <sheet name="G_H" sheetId="2" r:id="rId4"/>
  </sheets>
  <definedNames>
    <definedName name="_xlnm._FilterDatabase" localSheetId="3" hidden="1">G_H!$A$1:$P$1</definedName>
    <definedName name="APR">G_H!$F$2:$F$200</definedName>
    <definedName name="AUG">G_H!$J$2:$J$200</definedName>
    <definedName name="DEC">G_H!$N$2:$N$200</definedName>
    <definedName name="FEB">G_H!$D$2:$D$200</definedName>
    <definedName name="JUL">G_H!$I$2:$I$200</definedName>
    <definedName name="JUN">G_H!$H$2:$H$200</definedName>
    <definedName name="MAR">G_H!$E$2:$E$200</definedName>
    <definedName name="MAY">G_H!$G$2:$G$200</definedName>
    <definedName name="NOV">G_H!$M$2:$M$200</definedName>
    <definedName name="OCT">G_H!$L$2:$L$200</definedName>
    <definedName name="SEP">G_H!$K$2:$K$200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" i="5" l="1" a="1"/>
  <c r="D3" i="5"/>
  <c r="E3" i="5" a="1"/>
  <c r="E3" i="5"/>
  <c r="F3" i="5" a="1"/>
  <c r="F3" i="5"/>
  <c r="D4" i="5" a="1"/>
  <c r="D4" i="5"/>
  <c r="E4" i="5" a="1"/>
  <c r="E4" i="5"/>
  <c r="F4" i="5" a="1"/>
  <c r="F4" i="5"/>
  <c r="D5" i="5" a="1"/>
  <c r="D5" i="5"/>
  <c r="E5" i="5" a="1"/>
  <c r="E5" i="5"/>
  <c r="F5" i="5" a="1"/>
  <c r="F5" i="5"/>
  <c r="D6" i="5" a="1"/>
  <c r="D6" i="5"/>
  <c r="E6" i="5" a="1"/>
  <c r="E6" i="5"/>
  <c r="F6" i="5" a="1"/>
  <c r="F6" i="5"/>
  <c r="D7" i="5" a="1"/>
  <c r="D7" i="5"/>
  <c r="E7" i="5" a="1"/>
  <c r="E7" i="5"/>
  <c r="F7" i="5" a="1"/>
  <c r="F7" i="5"/>
  <c r="D8" i="5" a="1"/>
  <c r="D8" i="5"/>
  <c r="E8" i="5" a="1"/>
  <c r="E8" i="5"/>
  <c r="F8" i="5" a="1"/>
  <c r="F8" i="5"/>
  <c r="D9" i="5" a="1"/>
  <c r="D9" i="5"/>
  <c r="E9" i="5" a="1"/>
  <c r="E9" i="5"/>
  <c r="F9" i="5" a="1"/>
  <c r="F9" i="5"/>
  <c r="D10" i="5" a="1"/>
  <c r="D10" i="5"/>
  <c r="E10" i="5" a="1"/>
  <c r="E10" i="5"/>
  <c r="F10" i="5" a="1"/>
  <c r="F10" i="5"/>
  <c r="D11" i="5" a="1"/>
  <c r="D11" i="5"/>
  <c r="E11" i="5" a="1"/>
  <c r="E11" i="5"/>
  <c r="F11" i="5" a="1"/>
  <c r="F11" i="5"/>
  <c r="E2" i="5" a="1"/>
  <c r="E2" i="5"/>
  <c r="F2" i="5" a="1"/>
  <c r="F2" i="5"/>
  <c r="D2" i="5" a="1"/>
  <c r="D2" i="5"/>
  <c r="C5" i="5"/>
  <c r="B5" i="5"/>
  <c r="C4" i="5"/>
  <c r="B4" i="5"/>
  <c r="C3" i="5"/>
  <c r="B3" i="5"/>
  <c r="C2" i="5"/>
  <c r="B2" i="5"/>
  <c r="C5" i="3"/>
  <c r="B5" i="3"/>
  <c r="C4" i="3"/>
  <c r="B4" i="3"/>
  <c r="C3" i="3"/>
  <c r="B3" i="3"/>
  <c r="C2" i="3"/>
  <c r="B2" i="3"/>
  <c r="B3" i="1"/>
  <c r="B4" i="1"/>
  <c r="B5" i="1"/>
  <c r="B6" i="1"/>
  <c r="B7" i="1"/>
  <c r="B8" i="1"/>
  <c r="B9" i="1"/>
  <c r="B10" i="1"/>
  <c r="B11" i="1"/>
  <c r="B12" i="1"/>
  <c r="B13" i="1"/>
  <c r="B14" i="1"/>
  <c r="C3" i="1"/>
  <c r="C4" i="1"/>
  <c r="C5" i="1"/>
  <c r="C6" i="1"/>
  <c r="C7" i="1"/>
  <c r="C8" i="1"/>
  <c r="C9" i="1"/>
  <c r="C10" i="1"/>
  <c r="C11" i="1"/>
  <c r="C12" i="1"/>
  <c r="C13" i="1"/>
  <c r="C14" i="1"/>
  <c r="D2" i="1" a="1"/>
  <c r="D2" i="1" s="1"/>
  <c r="E2" i="1" a="1"/>
  <c r="E2" i="1" s="1"/>
  <c r="D3" i="1" a="1"/>
  <c r="D3" i="1" s="1"/>
  <c r="E3" i="1" a="1"/>
  <c r="E3" i="1" s="1"/>
  <c r="D4" i="1" a="1"/>
  <c r="D4" i="1" s="1"/>
  <c r="E4" i="1" a="1"/>
  <c r="E4" i="1" s="1"/>
  <c r="D5" i="1" a="1"/>
  <c r="D5" i="1" s="1"/>
  <c r="E5" i="1" a="1"/>
  <c r="E5" i="1" s="1"/>
  <c r="D6" i="1" a="1"/>
  <c r="D6" i="1" s="1"/>
  <c r="E6" i="1" a="1"/>
  <c r="E6" i="1" s="1"/>
  <c r="D7" i="1" a="1"/>
  <c r="D7" i="1" s="1"/>
  <c r="E7" i="1" a="1"/>
  <c r="E7" i="1" s="1"/>
  <c r="D8" i="1" a="1"/>
  <c r="D8" i="1" s="1"/>
  <c r="E8" i="1" a="1"/>
  <c r="E8" i="1" s="1"/>
  <c r="D9" i="1" a="1"/>
  <c r="D9" i="1" s="1"/>
  <c r="E9" i="1" a="1"/>
  <c r="E9" i="1" s="1"/>
  <c r="D10" i="1" a="1"/>
  <c r="D10" i="1" s="1"/>
  <c r="E10" i="1" a="1"/>
  <c r="E10" i="1" s="1"/>
  <c r="D11" i="1" a="1"/>
  <c r="D11" i="1" s="1"/>
  <c r="E11" i="1" a="1"/>
  <c r="E11" i="1" s="1"/>
  <c r="D12" i="1" a="1"/>
  <c r="D12" i="1" s="1"/>
  <c r="E12" i="1" a="1"/>
  <c r="E12" i="1" s="1"/>
  <c r="D13" i="1" a="1"/>
  <c r="D13" i="1" s="1"/>
  <c r="E13" i="1" a="1"/>
  <c r="E13" i="1" s="1"/>
  <c r="D14" i="1" a="1"/>
  <c r="D14" i="1" s="1"/>
  <c r="E14" i="1" a="1"/>
  <c r="E14" i="1" s="1"/>
  <c r="C2" i="1"/>
  <c r="F3" i="1" a="1"/>
  <c r="F3" i="1" s="1"/>
  <c r="F4" i="1" a="1"/>
  <c r="F4" i="1" s="1"/>
  <c r="F5" i="1" a="1"/>
  <c r="F5" i="1" s="1"/>
  <c r="F6" i="1" a="1"/>
  <c r="F6" i="1" s="1"/>
  <c r="F7" i="1" a="1"/>
  <c r="F7" i="1" s="1"/>
  <c r="F8" i="1" a="1"/>
  <c r="F8" i="1" s="1"/>
  <c r="F9" i="1" a="1"/>
  <c r="F9" i="1" s="1"/>
  <c r="F10" i="1" a="1"/>
  <c r="F10" i="1" s="1"/>
  <c r="F11" i="1" a="1"/>
  <c r="F11" i="1" s="1"/>
  <c r="F12" i="1" a="1"/>
  <c r="F12" i="1" s="1"/>
  <c r="F13" i="1" a="1"/>
  <c r="F13" i="1" s="1"/>
  <c r="F14" i="1" a="1"/>
  <c r="F14" i="1" s="1"/>
  <c r="F2" i="1" a="1"/>
  <c r="F2" i="1" s="1"/>
  <c r="B2" i="1"/>
  <c r="D5" i="3" a="1"/>
  <c r="F4" i="3" a="1"/>
  <c r="D2" i="3" a="1"/>
  <c r="D3" i="3" a="1"/>
  <c r="F5" i="3" a="1"/>
  <c r="E5" i="3" a="1"/>
  <c r="E4" i="3" a="1"/>
  <c r="D4" i="3" a="1"/>
  <c r="F2" i="3" a="1"/>
  <c r="F3" i="3" a="1"/>
  <c r="E3" i="3" a="1"/>
  <c r="E2" i="3" a="1"/>
  <c r="G3" i="5" l="1"/>
  <c r="H3" i="5" s="1"/>
  <c r="G4" i="5"/>
  <c r="H4" i="5" s="1"/>
  <c r="E5" i="3"/>
  <c r="F4" i="3"/>
  <c r="D4" i="3"/>
  <c r="E3" i="3"/>
  <c r="F5" i="3"/>
  <c r="D5" i="3"/>
  <c r="E4" i="3"/>
  <c r="F3" i="3"/>
  <c r="D3" i="3"/>
  <c r="F2" i="3"/>
  <c r="E2" i="3"/>
  <c r="D2" i="3"/>
  <c r="G2" i="1"/>
  <c r="G2" i="5" l="1"/>
  <c r="H2" i="5" s="1"/>
  <c r="G5" i="5"/>
  <c r="H5" i="5" s="1"/>
  <c r="G4" i="3"/>
  <c r="H4" i="3" s="1"/>
  <c r="G5" i="3"/>
  <c r="H5" i="3" s="1"/>
  <c r="G3" i="3"/>
  <c r="H3" i="3" s="1"/>
  <c r="G2" i="3"/>
  <c r="H2" i="3" s="1"/>
  <c r="G5" i="1"/>
  <c r="H5" i="1" s="1"/>
  <c r="G3" i="1"/>
  <c r="H3" i="1" s="1"/>
  <c r="G4" i="1"/>
  <c r="H4" i="1" s="1"/>
  <c r="H2" i="1"/>
</calcChain>
</file>

<file path=xl/sharedStrings.xml><?xml version="1.0" encoding="utf-8"?>
<sst xmlns="http://schemas.openxmlformats.org/spreadsheetml/2006/main" count="58" uniqueCount="25">
  <si>
    <t>الرمز</t>
  </si>
  <si>
    <t>الاسم</t>
  </si>
  <si>
    <t>MAY</t>
  </si>
  <si>
    <t>راتب أساسي</t>
  </si>
  <si>
    <t>TOTAL</t>
  </si>
  <si>
    <t>AMOUNT</t>
  </si>
  <si>
    <t>FEB</t>
  </si>
  <si>
    <t>JUL</t>
  </si>
  <si>
    <t>MAR</t>
  </si>
  <si>
    <t>APR</t>
  </si>
  <si>
    <t>JUN</t>
  </si>
  <si>
    <t>AUG</t>
  </si>
  <si>
    <t>SEP</t>
  </si>
  <si>
    <t>OCT</t>
  </si>
  <si>
    <t>NOV</t>
  </si>
  <si>
    <t>DEC</t>
  </si>
  <si>
    <t>A1</t>
  </si>
  <si>
    <t>A2</t>
  </si>
  <si>
    <t>A3</t>
  </si>
  <si>
    <t>A4</t>
  </si>
  <si>
    <t>A5</t>
  </si>
  <si>
    <t>A6</t>
  </si>
  <si>
    <t>A7</t>
  </si>
  <si>
    <t>A8</t>
  </si>
  <si>
    <t>A9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</si>
</sst>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3" xfId="0" applyNumberFormat="1" applyFont="1" applyFill="1" applyBorder="1" applyAlignment="1">
      <alignment horizontal="center" vertical="center"/>
    </xf>
    <xf numFmtId="1" fontId="0" fillId="0" borderId="0" xfId="0" applyNumberFormat="1"/>
    <xf numFmtId="0" fontId="0" fillId="0" borderId="0" xfId="0" applyNumberFormat="1"/>
    <xf numFmtId="0" fontId="0" fillId="0" borderId="0" xfId="0" applyNumberFormat="1" applyFill="1" applyBorder="1"/>
    <xf numFmtId="15" fontId="0" fillId="0" borderId="0" xfId="0" applyNumberFormat="1"/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zoomScale="130" zoomScaleNormal="130" workbookViewId="0">
      <selection activeCell="G9" sqref="G9"/>
    </sheetView>
  </sheetViews>
  <sheetFormatPr defaultRowHeight="14.5"/>
  <cols>
    <col min="1" max="1" width="8.81640625"/>
    <col min="3" max="3" width="11.36328125" customWidth="1"/>
    <col min="4" max="4" width="11.453125" customWidth="1"/>
    <col min="5" max="6" width="8.81640625" customWidth="1"/>
    <col min="8" max="8" width="8.81640625"/>
  </cols>
  <sheetData>
    <row r="1" spans="1:8">
      <c r="A1" s="1" t="s">
        <v>0</v>
      </c>
      <c r="B1" s="2" t="s">
        <v>1</v>
      </c>
      <c r="C1" s="2" t="s">
        <v>3</v>
      </c>
      <c r="D1" s="2" t="s">
        <v>6</v>
      </c>
      <c r="E1" s="2" t="s">
        <v>2</v>
      </c>
      <c r="F1" s="2" t="s">
        <v>7</v>
      </c>
      <c r="G1" s="2" t="s">
        <v>4</v>
      </c>
      <c r="H1" s="3" t="s">
        <v>5</v>
      </c>
    </row>
    <row r="2" spans="1:8">
      <c r="A2" s="5">
        <v>1</v>
      </c>
      <c r="B2" t="str">
        <f>IF($A2="","",INDEX(G_H!B$1:B$592,MATCH($A2,G_H!$A$1:$A$592,0)))</f>
        <v>A1</v>
      </c>
      <c r="C2">
        <f>IF($A2="","",INDEX(G_H!C$1:C$592,MATCH($A2,G_H!$A$1:$A$592,0)))</f>
        <v>1700</v>
      </c>
      <c r="D2">
        <f t="array" aca="1" ref="D2" ca="1">IF($A2="","",SUM(OFFSET(G_H!$D$2:$D$19,0,MATCH(D$1,G_H!$D$1:$N$1,0)-1)*(G_H!$A$2:$A$19=$A2)))</f>
        <v>58</v>
      </c>
      <c r="E2">
        <f t="array" aca="1" ref="E2" ca="1">IF($A2="","",SUM(OFFSET(G_H!$D$2:$D$19,0,MATCH(E$1,G_H!$D$1:$N$1,0)-1)*(G_H!$A$2:$A$19=$A2)))</f>
        <v>33</v>
      </c>
      <c r="F2">
        <f t="array" aca="1" ref="F2" ca="1">IF($A2="","",SUM(OFFSET(G_H!$D$2:$D$19,0,MATCH(F$1,G_H!$D$1:$N$1,0)-1)*(G_H!$A$2:$A$19=$A2)))</f>
        <v>24</v>
      </c>
      <c r="G2">
        <f ca="1">IF(SUM($D2:$F2)=0,"",SUM($D2:$F2))</f>
        <v>115</v>
      </c>
      <c r="H2" s="4">
        <f ca="1">IF(G2="","",($C2/30/8)*1.5*$G2)</f>
        <v>1221.875</v>
      </c>
    </row>
    <row r="3" spans="1:8">
      <c r="A3" s="5">
        <v>2</v>
      </c>
      <c r="B3" t="str">
        <f>IF($A3="","",INDEX(G_H!B$1:B$592,MATCH($A3,G_H!$A$1:$A$592,0)))</f>
        <v>A2</v>
      </c>
      <c r="C3">
        <f>IF($A3="","",INDEX(G_H!C$1:C$592,MATCH($A3,G_H!$A$1:$A$592,0)))</f>
        <v>1500</v>
      </c>
      <c r="D3">
        <f t="array" aca="1" ref="D3" ca="1">IF($A3="","",SUM(OFFSET(G_H!$D$2:$D$19,0,MATCH(D$1,G_H!$D$1:$N$1,0)-1)*(G_H!$A$2:$A$19=$A3)))</f>
        <v>54</v>
      </c>
      <c r="E3">
        <f t="array" aca="1" ref="E3" ca="1">IF($A3="","",SUM(OFFSET(G_H!$D$2:$D$19,0,MATCH(E$1,G_H!$D$1:$N$1,0)-1)*(G_H!$A$2:$A$19=$A3)))</f>
        <v>40</v>
      </c>
      <c r="F3">
        <f t="array" aca="1" ref="F3" ca="1">IF($A3="","",SUM(OFFSET(G_H!$D$2:$D$19,0,MATCH(F$1,G_H!$D$1:$N$1,0)-1)*(G_H!$A$2:$A$19=$A3)))</f>
        <v>49</v>
      </c>
      <c r="G3">
        <f t="shared" ref="G3:G5" ca="1" si="0">IF(SUM($D3:$F3)=0,"",SUM($D3:$F3))</f>
        <v>143</v>
      </c>
      <c r="H3" s="4">
        <f t="shared" ref="H3:H5" ca="1" si="1">IF(G3="","",($C3/30/8)*1.5*$G3)</f>
        <v>1340.625</v>
      </c>
    </row>
    <row r="4" spans="1:8">
      <c r="A4" s="5">
        <v>5</v>
      </c>
      <c r="B4" t="str">
        <f>IF($A4="","",INDEX(G_H!B$1:B$592,MATCH($A4,G_H!$A$1:$A$592,0)))</f>
        <v>A5</v>
      </c>
      <c r="C4">
        <f>IF($A4="","",INDEX(G_H!C$1:C$592,MATCH($A4,G_H!$A$1:$A$592,0)))</f>
        <v>1700</v>
      </c>
      <c r="D4">
        <f t="array" aca="1" ref="D4" ca="1">IF($A4="","",SUM(OFFSET(G_H!$D$2:$D$19,0,MATCH(D$1,G_H!$D$1:$N$1,0)-1)*(G_H!$A$2:$A$19=$A4)))</f>
        <v>53</v>
      </c>
      <c r="E4">
        <f t="array" aca="1" ref="E4" ca="1">IF($A4="","",SUM(OFFSET(G_H!$D$2:$D$19,0,MATCH(E$1,G_H!$D$1:$N$1,0)-1)*(G_H!$A$2:$A$19=$A4)))</f>
        <v>53</v>
      </c>
      <c r="F4">
        <f t="array" aca="1" ref="F4" ca="1">IF($A4="","",SUM(OFFSET(G_H!$D$2:$D$19,0,MATCH(F$1,G_H!$D$1:$N$1,0)-1)*(G_H!$A$2:$A$19=$A4)))</f>
        <v>23</v>
      </c>
      <c r="G4">
        <f t="shared" ca="1" si="0"/>
        <v>129</v>
      </c>
      <c r="H4" s="4">
        <f t="shared" ca="1" si="1"/>
        <v>1370.625</v>
      </c>
    </row>
    <row r="5" spans="1:8">
      <c r="A5" s="6">
        <v>4</v>
      </c>
      <c r="B5" t="str">
        <f>IF($A5="","",INDEX(G_H!B$1:B$592,MATCH($A5,G_H!$A$1:$A$592,0)))</f>
        <v>A4</v>
      </c>
      <c r="C5">
        <f>IF($A5="","",INDEX(G_H!C$1:C$592,MATCH($A5,G_H!$A$1:$A$592,0)))</f>
        <v>1700</v>
      </c>
      <c r="D5">
        <f t="array" aca="1" ref="D5" ca="1">IF($A5="","",SUM(OFFSET(G_H!$D$2:$D$19,0,MATCH(D$1,G_H!$D$1:$N$1,0)-1)*(G_H!$A$2:$A$19=$A5)))</f>
        <v>55</v>
      </c>
      <c r="E5">
        <f t="array" aca="1" ref="E5" ca="1">IF($A5="","",SUM(OFFSET(G_H!$D$2:$D$19,0,MATCH(E$1,G_H!$D$1:$N$1,0)-1)*(G_H!$A$2:$A$19=$A5)))</f>
        <v>60</v>
      </c>
      <c r="F5">
        <f t="array" aca="1" ref="F5" ca="1">IF($A5="","",SUM(OFFSET(G_H!$D$2:$D$19,0,MATCH(F$1,G_H!$D$1:$N$1,0)-1)*(G_H!$A$2:$A$19=$A5)))</f>
        <v>39</v>
      </c>
      <c r="G5">
        <f t="shared" ca="1" si="0"/>
        <v>154</v>
      </c>
      <c r="H5" s="4">
        <f t="shared" ca="1" si="1"/>
        <v>1636.25</v>
      </c>
    </row>
    <row r="6" spans="1:8">
      <c r="B6" t="str">
        <f>IF($A6="","",INDEX(G_H!B$1:B$592,MATCH($A6,G_H!$A$1:$A$592,0)))</f>
        <v/>
      </c>
      <c r="C6" t="str">
        <f>IF($A6="","",INDEX(G_H!C$1:C$592,MATCH($A6,G_H!$A$1:$A$592,0)))</f>
        <v/>
      </c>
      <c r="D6" t="str">
        <f t="array" aca="1" ref="D6" ca="1">IF($A6="","",SUM(OFFSET(G_H!$D$2:$D$19,0,MATCH(D$1,G_H!$D$1:$N$1,0)-1)*(G_H!$A$2:$A$19=$A6)))</f>
        <v/>
      </c>
      <c r="E6" t="str">
        <f t="array" aca="1" ref="E6" ca="1">IF($A6="","",SUM(OFFSET(G_H!$D$2:$D$19,0,MATCH(E$1,G_H!$D$1:$N$1,0)-1)*(G_H!$A$2:$A$19=$A6)))</f>
        <v/>
      </c>
      <c r="F6" t="str">
        <f t="array" aca="1" ref="F6" ca="1">IF($A6="","",SUM(OFFSET(G_H!$D$2:$D$19,0,MATCH(F$1,G_H!$D$1:$N$1,0)-1)*(G_H!$A$2:$A$19=$A6)))</f>
        <v/>
      </c>
    </row>
    <row r="7" spans="1:8">
      <c r="B7" t="str">
        <f>IF($A7="","",INDEX(G_H!B$1:B$592,MATCH($A7,G_H!$A$1:$A$592,0)))</f>
        <v/>
      </c>
      <c r="C7" t="str">
        <f>IF($A7="","",INDEX(G_H!C$1:C$592,MATCH($A7,G_H!$A$1:$A$592,0)))</f>
        <v/>
      </c>
      <c r="D7" t="str">
        <f t="array" aca="1" ref="D7" ca="1">IF($A7="","",SUM(OFFSET(G_H!$D$2:$D$19,0,MATCH(D$1,G_H!$D$1:$N$1,0)-1)*(G_H!$A$2:$A$19=$A7)))</f>
        <v/>
      </c>
      <c r="E7" t="str">
        <f t="array" aca="1" ref="E7" ca="1">IF($A7="","",SUM(OFFSET(G_H!$D$2:$D$19,0,MATCH(E$1,G_H!$D$1:$N$1,0)-1)*(G_H!$A$2:$A$19=$A7)))</f>
        <v/>
      </c>
      <c r="F7" t="str">
        <f t="array" aca="1" ref="F7" ca="1">IF($A7="","",SUM(OFFSET(G_H!$D$2:$D$19,0,MATCH(F$1,G_H!$D$1:$N$1,0)-1)*(G_H!$A$2:$A$19=$A7)))</f>
        <v/>
      </c>
    </row>
    <row r="8" spans="1:8">
      <c r="B8" t="str">
        <f>IF($A8="","",INDEX(G_H!B$1:B$592,MATCH($A8,G_H!$A$1:$A$592,0)))</f>
        <v/>
      </c>
      <c r="C8" t="str">
        <f>IF($A8="","",INDEX(G_H!C$1:C$592,MATCH($A8,G_H!$A$1:$A$592,0)))</f>
        <v/>
      </c>
      <c r="D8" t="str">
        <f t="array" aca="1" ref="D8" ca="1">IF($A8="","",SUM(OFFSET(G_H!$D$2:$D$19,0,MATCH(D$1,G_H!$D$1:$N$1,0)-1)*(G_H!$A$2:$A$19=$A8)))</f>
        <v/>
      </c>
      <c r="E8" t="str">
        <f t="array" aca="1" ref="E8" ca="1">IF($A8="","",SUM(OFFSET(G_H!$D$2:$D$19,0,MATCH(E$1,G_H!$D$1:$N$1,0)-1)*(G_H!$A$2:$A$19=$A8)))</f>
        <v/>
      </c>
      <c r="F8" t="str">
        <f t="array" aca="1" ref="F8" ca="1">IF($A8="","",SUM(OFFSET(G_H!$D$2:$D$19,0,MATCH(F$1,G_H!$D$1:$N$1,0)-1)*(G_H!$A$2:$A$19=$A8)))</f>
        <v/>
      </c>
    </row>
    <row r="9" spans="1:8">
      <c r="B9" t="str">
        <f>IF($A9="","",INDEX(G_H!B$1:B$592,MATCH($A9,G_H!$A$1:$A$592,0)))</f>
        <v/>
      </c>
      <c r="C9" t="str">
        <f>IF($A9="","",INDEX(G_H!C$1:C$592,MATCH($A9,G_H!$A$1:$A$592,0)))</f>
        <v/>
      </c>
      <c r="D9" t="str">
        <f t="array" aca="1" ref="D9" ca="1">IF($A9="","",SUM(OFFSET(G_H!$D$2:$D$19,0,MATCH(D$1,G_H!$D$1:$N$1,0)-1)*(G_H!$A$2:$A$19=$A9)))</f>
        <v/>
      </c>
      <c r="E9" t="str">
        <f t="array" aca="1" ref="E9" ca="1">IF($A9="","",SUM(OFFSET(G_H!$D$2:$D$19,0,MATCH(E$1,G_H!$D$1:$N$1,0)-1)*(G_H!$A$2:$A$19=$A9)))</f>
        <v/>
      </c>
      <c r="F9" t="str">
        <f t="array" aca="1" ref="F9" ca="1">IF($A9="","",SUM(OFFSET(G_H!$D$2:$D$19,0,MATCH(F$1,G_H!$D$1:$N$1,0)-1)*(G_H!$A$2:$A$19=$A9)))</f>
        <v/>
      </c>
    </row>
    <row r="10" spans="1:8">
      <c r="B10" t="str">
        <f>IF($A10="","",INDEX(G_H!B$1:B$592,MATCH($A10,G_H!$A$1:$A$592,0)))</f>
        <v/>
      </c>
      <c r="C10" t="str">
        <f>IF($A10="","",INDEX(G_H!C$1:C$592,MATCH($A10,G_H!$A$1:$A$592,0)))</f>
        <v/>
      </c>
      <c r="D10" t="str">
        <f t="array" aca="1" ref="D10" ca="1">IF($A10="","",SUM(OFFSET(G_H!$D$2:$D$19,0,MATCH(D$1,G_H!$D$1:$N$1,0)-1)*(G_H!$A$2:$A$19=$A10)))</f>
        <v/>
      </c>
      <c r="E10" t="str">
        <f t="array" aca="1" ref="E10" ca="1">IF($A10="","",SUM(OFFSET(G_H!$D$2:$D$19,0,MATCH(E$1,G_H!$D$1:$N$1,0)-1)*(G_H!$A$2:$A$19=$A10)))</f>
        <v/>
      </c>
      <c r="F10" t="str">
        <f t="array" aca="1" ref="F10" ca="1">IF($A10="","",SUM(OFFSET(G_H!$D$2:$D$19,0,MATCH(F$1,G_H!$D$1:$N$1,0)-1)*(G_H!$A$2:$A$19=$A10)))</f>
        <v/>
      </c>
    </row>
    <row r="11" spans="1:8">
      <c r="B11" t="str">
        <f>IF($A11="","",INDEX(G_H!B$1:B$592,MATCH($A11,G_H!$A$1:$A$592,0)))</f>
        <v/>
      </c>
      <c r="C11" t="str">
        <f>IF($A11="","",INDEX(G_H!C$1:C$592,MATCH($A11,G_H!$A$1:$A$592,0)))</f>
        <v/>
      </c>
      <c r="D11" t="str">
        <f t="array" aca="1" ref="D11" ca="1">IF($A11="","",SUM(OFFSET(G_H!$D$2:$D$19,0,MATCH(D$1,G_H!$D$1:$N$1,0)-1)*(G_H!$A$2:$A$19=$A11)))</f>
        <v/>
      </c>
      <c r="E11" t="str">
        <f t="array" aca="1" ref="E11" ca="1">IF($A11="","",SUM(OFFSET(G_H!$D$2:$D$19,0,MATCH(E$1,G_H!$D$1:$N$1,0)-1)*(G_H!$A$2:$A$19=$A11)))</f>
        <v/>
      </c>
      <c r="F11" t="str">
        <f t="array" aca="1" ref="F11" ca="1">IF($A11="","",SUM(OFFSET(G_H!$D$2:$D$19,0,MATCH(F$1,G_H!$D$1:$N$1,0)-1)*(G_H!$A$2:$A$19=$A11)))</f>
        <v/>
      </c>
    </row>
    <row r="12" spans="1:8">
      <c r="B12" t="str">
        <f>IF($A12="","",INDEX(G_H!B$1:B$592,MATCH($A12,G_H!$A$1:$A$592,0)))</f>
        <v/>
      </c>
      <c r="C12" t="str">
        <f>IF($A12="","",INDEX(G_H!C$1:C$592,MATCH($A12,G_H!$A$1:$A$592,0)))</f>
        <v/>
      </c>
      <c r="D12" t="str">
        <f t="array" aca="1" ref="D12" ca="1">IF($A12="","",SUM(OFFSET(G_H!$D$2:$D$19,0,MATCH(D$1,G_H!$D$1:$N$1,0)-1)*(G_H!$A$2:$A$19=$A12)))</f>
        <v/>
      </c>
      <c r="E12" t="str">
        <f t="array" aca="1" ref="E12" ca="1">IF($A12="","",SUM(OFFSET(G_H!$D$2:$D$19,0,MATCH(E$1,G_H!$D$1:$N$1,0)-1)*(G_H!$A$2:$A$19=$A12)))</f>
        <v/>
      </c>
      <c r="F12" t="str">
        <f t="array" aca="1" ref="F12" ca="1">IF($A12="","",SUM(OFFSET(G_H!$D$2:$D$19,0,MATCH(F$1,G_H!$D$1:$N$1,0)-1)*(G_H!$A$2:$A$19=$A12)))</f>
        <v/>
      </c>
    </row>
    <row r="13" spans="1:8">
      <c r="B13" t="str">
        <f>IF($A13="","",INDEX(G_H!B$1:B$592,MATCH($A13,G_H!$A$1:$A$592,0)))</f>
        <v/>
      </c>
      <c r="C13" t="str">
        <f>IF($A13="","",INDEX(G_H!C$1:C$592,MATCH($A13,G_H!$A$1:$A$592,0)))</f>
        <v/>
      </c>
      <c r="D13" t="str">
        <f t="array" aca="1" ref="D13" ca="1">IF($A13="","",SUM(OFFSET(G_H!$D$2:$D$19,0,MATCH(D$1,G_H!$D$1:$N$1,0)-1)*(G_H!$A$2:$A$19=$A13)))</f>
        <v/>
      </c>
      <c r="E13" t="str">
        <f t="array" aca="1" ref="E13" ca="1">IF($A13="","",SUM(OFFSET(G_H!$D$2:$D$19,0,MATCH(E$1,G_H!$D$1:$N$1,0)-1)*(G_H!$A$2:$A$19=$A13)))</f>
        <v/>
      </c>
      <c r="F13" t="str">
        <f t="array" aca="1" ref="F13" ca="1">IF($A13="","",SUM(OFFSET(G_H!$D$2:$D$19,0,MATCH(F$1,G_H!$D$1:$N$1,0)-1)*(G_H!$A$2:$A$19=$A13)))</f>
        <v/>
      </c>
    </row>
    <row r="14" spans="1:8">
      <c r="B14" t="str">
        <f>IF($A14="","",INDEX(G_H!B$1:B$592,MATCH($A14,G_H!$A$1:$A$592,0)))</f>
        <v/>
      </c>
      <c r="C14" t="str">
        <f>IF($A14="","",INDEX(G_H!C$1:C$592,MATCH($A14,G_H!$A$1:$A$592,0)))</f>
        <v/>
      </c>
      <c r="D14" t="str">
        <f t="array" aca="1" ref="D14" ca="1">IF($A14="","",SUM(OFFSET(G_H!$D$2:$D$19,0,MATCH(D$1,G_H!$D$1:$N$1,0)-1)*(G_H!$A$2:$A$19=$A14)))</f>
        <v/>
      </c>
      <c r="E14" t="str">
        <f t="array" aca="1" ref="E14" ca="1">IF($A14="","",SUM(OFFSET(G_H!$D$2:$D$19,0,MATCH(E$1,G_H!$D$1:$N$1,0)-1)*(G_H!$A$2:$A$19=$A14)))</f>
        <v/>
      </c>
      <c r="F14" t="str">
        <f t="array" aca="1" ref="F14" ca="1">IF($A14="","",SUM(OFFSET(G_H!$D$2:$D$19,0,MATCH(F$1,G_H!$D$1:$N$1,0)-1)*(G_H!$A$2:$A$19=$A14)))</f>
        <v/>
      </c>
    </row>
  </sheetData>
  <conditionalFormatting sqref="A1">
    <cfRule type="duplicateValues" dxfId="5" priority="2"/>
  </conditionalFormatting>
  <conditionalFormatting sqref="A1:A5">
    <cfRule type="duplicateValues" dxfId="4" priority="1"/>
  </conditionalFormatting>
  <dataValidations count="1">
    <dataValidation type="custom" allowBlank="1" showInputMessage="1" showErrorMessage="1" sqref="B2:F14">
      <formula1>CHAR(156)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zoomScale="130" zoomScaleNormal="130" workbookViewId="0">
      <selection activeCell="D10" sqref="D10"/>
    </sheetView>
  </sheetViews>
  <sheetFormatPr defaultRowHeight="14.5"/>
  <cols>
    <col min="3" max="3" width="11.36328125" customWidth="1"/>
    <col min="4" max="4" width="11.453125" customWidth="1"/>
    <col min="5" max="6" width="8.81640625" customWidth="1"/>
  </cols>
  <sheetData>
    <row r="1" spans="1:8">
      <c r="A1" s="1" t="s">
        <v>0</v>
      </c>
      <c r="B1" s="2" t="s">
        <v>1</v>
      </c>
      <c r="C1" s="2" t="s">
        <v>3</v>
      </c>
      <c r="D1" s="2" t="s">
        <v>6</v>
      </c>
      <c r="E1" s="2" t="s">
        <v>2</v>
      </c>
      <c r="F1" s="2" t="s">
        <v>7</v>
      </c>
      <c r="G1" s="2" t="s">
        <v>4</v>
      </c>
      <c r="H1" s="3" t="s">
        <v>5</v>
      </c>
    </row>
    <row r="2" spans="1:8">
      <c r="A2" s="5">
        <v>1</v>
      </c>
      <c r="B2" t="str">
        <f>IF($A2="","",INDEX(G_H!B$1:B$592,MATCH($A2,G_H!$A$1:$A$592,0)))</f>
        <v>A1</v>
      </c>
      <c r="C2">
        <f>IF($A2="","",INDEX(G_H!C$1:C$592,MATCH($A2,G_H!$A$1:$A$592,0)))</f>
        <v>1700</v>
      </c>
      <c r="D2">
        <f t="array" aca="1" ref="D2" ca="1">SUM(INDIRECT(D$1)*(G_H!$A$2:$A$200=$A2))</f>
        <v>58</v>
      </c>
      <c r="E2">
        <f t="array" aca="1" ref="E2" ca="1">SUM(INDIRECT(E$1)*(G_H!$A$2:$A$200=$A2))</f>
        <v>33</v>
      </c>
      <c r="F2">
        <f t="array" aca="1" ref="F2" ca="1">SUM(INDIRECT(F$1)*(G_H!$A$2:$A$200=$A2))</f>
        <v>24</v>
      </c>
      <c r="G2">
        <f ca="1">IF(SUM($D2:$F2)=0,"",SUM($D2:$F2))</f>
        <v>115</v>
      </c>
      <c r="H2" s="4">
        <f ca="1">IF(G2="","",($C2/30/8)*1.5*$G2)</f>
        <v>1221.875</v>
      </c>
    </row>
    <row r="3" spans="1:8">
      <c r="A3" s="5">
        <v>2</v>
      </c>
      <c r="B3" t="str">
        <f>IF($A3="","",INDEX(G_H!B$1:B$592,MATCH($A3,G_H!$A$1:$A$592,0)))</f>
        <v>A2</v>
      </c>
      <c r="C3">
        <f>IF($A3="","",INDEX(G_H!C$1:C$592,MATCH($A3,G_H!$A$1:$A$592,0)))</f>
        <v>1500</v>
      </c>
      <c r="D3">
        <f t="array" aca="1" ref="D3" ca="1">SUM(INDIRECT(D$1)*(G_H!$A$2:$A$200=$A3))</f>
        <v>54</v>
      </c>
      <c r="E3">
        <f t="array" aca="1" ref="E3" ca="1">SUM(INDIRECT(E$1)*(G_H!$A$2:$A$200=$A3))</f>
        <v>40</v>
      </c>
      <c r="F3">
        <f t="array" aca="1" ref="F3" ca="1">SUM(INDIRECT(F$1)*(G_H!$A$2:$A$200=$A3))</f>
        <v>49</v>
      </c>
      <c r="G3">
        <f t="shared" ref="G3:G5" ca="1" si="0">IF(SUM($D3:$F3)=0,"",SUM($D3:$F3))</f>
        <v>143</v>
      </c>
      <c r="H3" s="4">
        <f t="shared" ref="H3:H5" ca="1" si="1">IF(G3="","",($C3/30/8)*1.5*$G3)</f>
        <v>1340.625</v>
      </c>
    </row>
    <row r="4" spans="1:8">
      <c r="A4" s="5">
        <v>5</v>
      </c>
      <c r="B4" t="str">
        <f>IF($A4="","",INDEX(G_H!B$1:B$592,MATCH($A4,G_H!$A$1:$A$592,0)))</f>
        <v>A5</v>
      </c>
      <c r="C4">
        <f>IF($A4="","",INDEX(G_H!C$1:C$592,MATCH($A4,G_H!$A$1:$A$592,0)))</f>
        <v>1700</v>
      </c>
      <c r="D4">
        <f t="array" aca="1" ref="D4" ca="1">SUM(INDIRECT(D$1)*(G_H!$A$2:$A$200=$A4))</f>
        <v>53</v>
      </c>
      <c r="E4">
        <f t="array" aca="1" ref="E4" ca="1">SUM(INDIRECT(E$1)*(G_H!$A$2:$A$200=$A4))</f>
        <v>53</v>
      </c>
      <c r="F4">
        <f t="array" aca="1" ref="F4" ca="1">SUM(INDIRECT(F$1)*(G_H!$A$2:$A$200=$A4))</f>
        <v>23</v>
      </c>
      <c r="G4">
        <f t="shared" ca="1" si="0"/>
        <v>129</v>
      </c>
      <c r="H4" s="4">
        <f t="shared" ca="1" si="1"/>
        <v>1370.625</v>
      </c>
    </row>
    <row r="5" spans="1:8">
      <c r="A5" s="6">
        <v>4</v>
      </c>
      <c r="B5" t="str">
        <f>IF($A5="","",INDEX(G_H!B$1:B$592,MATCH($A5,G_H!$A$1:$A$592,0)))</f>
        <v>A4</v>
      </c>
      <c r="C5">
        <f>IF($A5="","",INDEX(G_H!C$1:C$592,MATCH($A5,G_H!$A$1:$A$592,0)))</f>
        <v>1700</v>
      </c>
      <c r="D5">
        <f t="array" aca="1" ref="D5" ca="1">SUM(INDIRECT(D$1)*(G_H!$A$2:$A$200=$A5))</f>
        <v>55</v>
      </c>
      <c r="E5">
        <f t="array" aca="1" ref="E5" ca="1">SUM(INDIRECT(E$1)*(G_H!$A$2:$A$200=$A5))</f>
        <v>60</v>
      </c>
      <c r="F5">
        <f t="array" aca="1" ref="F5" ca="1">SUM(INDIRECT(F$1)*(G_H!$A$2:$A$200=$A5))</f>
        <v>39</v>
      </c>
      <c r="G5">
        <f t="shared" ca="1" si="0"/>
        <v>154</v>
      </c>
      <c r="H5" s="4">
        <f t="shared" ca="1" si="1"/>
        <v>1636.25</v>
      </c>
    </row>
  </sheetData>
  <conditionalFormatting sqref="A1">
    <cfRule type="duplicateValues" dxfId="3" priority="2"/>
  </conditionalFormatting>
  <conditionalFormatting sqref="A1:A5">
    <cfRule type="duplicateValues" dxfId="2" priority="1"/>
  </conditionalFormatting>
  <dataValidations count="1">
    <dataValidation type="custom" allowBlank="1" showInputMessage="1" showErrorMessage="1" sqref="B2:C5">
      <formula1>CHAR(156)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G_H!$D$1:$N$1</xm:f>
          </x14:formula1>
          <xm:sqref>D1:F1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zoomScale="130" zoomScaleNormal="130" workbookViewId="0">
      <selection activeCell="I9" sqref="I9"/>
    </sheetView>
  </sheetViews>
  <sheetFormatPr defaultRowHeight="14.5"/>
  <cols>
    <col min="3" max="3" width="11.36328125" customWidth="1"/>
    <col min="4" max="4" width="11.453125" customWidth="1"/>
    <col min="5" max="6" width="8.81640625" customWidth="1"/>
  </cols>
  <sheetData>
    <row r="1" spans="1:8">
      <c r="A1" s="1" t="s">
        <v>0</v>
      </c>
      <c r="B1" s="2" t="s">
        <v>1</v>
      </c>
      <c r="C1" s="2" t="s">
        <v>3</v>
      </c>
      <c r="D1" s="2" t="s">
        <v>6</v>
      </c>
      <c r="E1" s="2" t="s">
        <v>2</v>
      </c>
      <c r="F1" s="2" t="s">
        <v>7</v>
      </c>
      <c r="G1" s="2" t="s">
        <v>4</v>
      </c>
      <c r="H1" s="3" t="s">
        <v>5</v>
      </c>
    </row>
    <row r="2" spans="1:8">
      <c r="A2" s="5">
        <v>1</v>
      </c>
      <c r="B2" t="str">
        <f>IF($A2="","",INDEX(G_H!B$1:B$592,MATCH($A2,G_H!$A$1:$A$592,0)))</f>
        <v>A1</v>
      </c>
      <c r="C2">
        <f>IF($A2="","",INDEX(G_H!C$1:C$592,MATCH($A2,G_H!$A$1:$A$592,0)))</f>
        <v>1700</v>
      </c>
      <c r="D2">
        <f t="array" ref="D2">IF($A2="","",SUM(G_H!$D$2:$N$200*(G_H!$D$1:$N$1=D$1)*(G_H!$A$2:$A$200=$A2)))</f>
        <v>58</v>
      </c>
      <c r="E2">
        <f t="array" ref="E2">IF($A2="","",SUM(G_H!$D$2:$N$200*(G_H!$D$1:$N$1=E$1)*(G_H!$A$2:$A$200=$A2)))</f>
        <v>33</v>
      </c>
      <c r="F2">
        <f t="array" ref="F2">IF($A2="","",SUM(G_H!$D$2:$N$200*(G_H!$D$1:$N$1=F$1)*(G_H!$A$2:$A$200=$A2)))</f>
        <v>24</v>
      </c>
      <c r="G2">
        <f>IF(SUM($D2:$F2)=0,"",SUM($D2:$F2))</f>
        <v>115</v>
      </c>
      <c r="H2" s="4">
        <f>IF(G2="","",($C2/30/8)*1.5*$G2)</f>
        <v>1221.875</v>
      </c>
    </row>
    <row r="3" spans="1:8">
      <c r="A3" s="5">
        <v>2</v>
      </c>
      <c r="B3" t="str">
        <f>IF($A3="","",INDEX(G_H!B$1:B$592,MATCH($A3,G_H!$A$1:$A$592,0)))</f>
        <v>A2</v>
      </c>
      <c r="C3">
        <f>IF($A3="","",INDEX(G_H!C$1:C$592,MATCH($A3,G_H!$A$1:$A$592,0)))</f>
        <v>1500</v>
      </c>
      <c r="D3">
        <f t="array" ref="D3">IF($A3="","",SUM(G_H!$D$2:$N$200*(G_H!$D$1:$N$1=D$1)*(G_H!$A$2:$A$200=$A3)))</f>
        <v>54</v>
      </c>
      <c r="E3">
        <f t="array" ref="E3">IF($A3="","",SUM(G_H!$D$2:$N$200*(G_H!$D$1:$N$1=E$1)*(G_H!$A$2:$A$200=$A3)))</f>
        <v>40</v>
      </c>
      <c r="F3">
        <f t="array" ref="F3">IF($A3="","",SUM(G_H!$D$2:$N$200*(G_H!$D$1:$N$1=F$1)*(G_H!$A$2:$A$200=$A3)))</f>
        <v>49</v>
      </c>
      <c r="G3">
        <f t="shared" ref="G3:G5" si="0">IF(SUM($D3:$F3)=0,"",SUM($D3:$F3))</f>
        <v>143</v>
      </c>
      <c r="H3" s="4">
        <f t="shared" ref="H3:H5" si="1">IF(G3="","",($C3/30/8)*1.5*$G3)</f>
        <v>1340.625</v>
      </c>
    </row>
    <row r="4" spans="1:8">
      <c r="A4" s="5">
        <v>5</v>
      </c>
      <c r="B4" t="str">
        <f>IF($A4="","",INDEX(G_H!B$1:B$592,MATCH($A4,G_H!$A$1:$A$592,0)))</f>
        <v>A5</v>
      </c>
      <c r="C4">
        <f>IF($A4="","",INDEX(G_H!C$1:C$592,MATCH($A4,G_H!$A$1:$A$592,0)))</f>
        <v>1700</v>
      </c>
      <c r="D4">
        <f t="array" ref="D4">IF($A4="","",SUM(G_H!$D$2:$N$200*(G_H!$D$1:$N$1=D$1)*(G_H!$A$2:$A$200=$A4)))</f>
        <v>53</v>
      </c>
      <c r="E4">
        <f t="array" ref="E4">IF($A4="","",SUM(G_H!$D$2:$N$200*(G_H!$D$1:$N$1=E$1)*(G_H!$A$2:$A$200=$A4)))</f>
        <v>53</v>
      </c>
      <c r="F4">
        <f t="array" ref="F4">IF($A4="","",SUM(G_H!$D$2:$N$200*(G_H!$D$1:$N$1=F$1)*(G_H!$A$2:$A$200=$A4)))</f>
        <v>23</v>
      </c>
      <c r="G4">
        <f t="shared" si="0"/>
        <v>129</v>
      </c>
      <c r="H4" s="4">
        <f t="shared" si="1"/>
        <v>1370.625</v>
      </c>
    </row>
    <row r="5" spans="1:8">
      <c r="A5" s="6">
        <v>4</v>
      </c>
      <c r="B5" t="str">
        <f>IF($A5="","",INDEX(G_H!B$1:B$592,MATCH($A5,G_H!$A$1:$A$592,0)))</f>
        <v>A4</v>
      </c>
      <c r="C5">
        <f>IF($A5="","",INDEX(G_H!C$1:C$592,MATCH($A5,G_H!$A$1:$A$592,0)))</f>
        <v>1700</v>
      </c>
      <c r="D5">
        <f t="array" ref="D5">IF($A5="","",SUM(G_H!$D$2:$N$200*(G_H!$D$1:$N$1=D$1)*(G_H!$A$2:$A$200=$A5)))</f>
        <v>55</v>
      </c>
      <c r="E5">
        <f t="array" ref="E5">IF($A5="","",SUM(G_H!$D$2:$N$200*(G_H!$D$1:$N$1=E$1)*(G_H!$A$2:$A$200=$A5)))</f>
        <v>60</v>
      </c>
      <c r="F5">
        <f t="array" ref="F5">IF($A5="","",SUM(G_H!$D$2:$N$200*(G_H!$D$1:$N$1=F$1)*(G_H!$A$2:$A$200=$A5)))</f>
        <v>39</v>
      </c>
      <c r="G5">
        <f t="shared" si="0"/>
        <v>154</v>
      </c>
      <c r="H5" s="4">
        <f t="shared" si="1"/>
        <v>1636.25</v>
      </c>
    </row>
    <row r="6" spans="1:8">
      <c r="D6" t="str">
        <f t="array" ref="D6">IF($A6="","",SUM(G_H!$D$2:$N$200*(G_H!$D$1:$N$1=D$1)*(G_H!$A$2:$A$200=$A6)))</f>
        <v/>
      </c>
      <c r="E6" t="str">
        <f t="array" ref="E6">IF($A6="","",SUM(G_H!$D$2:$N$200*(G_H!$D$1:$N$1=E$1)*(G_H!$A$2:$A$200=$A6)))</f>
        <v/>
      </c>
      <c r="F6" t="str">
        <f t="array" ref="F6">IF($A6="","",SUM(G_H!$D$2:$N$200*(G_H!$D$1:$N$1=F$1)*(G_H!$A$2:$A$200=$A6)))</f>
        <v/>
      </c>
    </row>
    <row r="7" spans="1:8">
      <c r="D7" t="str">
        <f t="array" ref="D7">IF($A7="","",SUM(G_H!$D$2:$N$200*(G_H!$D$1:$N$1=D$1)*(G_H!$A$2:$A$200=$A7)))</f>
        <v/>
      </c>
      <c r="E7" t="str">
        <f t="array" ref="E7">IF($A7="","",SUM(G_H!$D$2:$N$200*(G_H!$D$1:$N$1=E$1)*(G_H!$A$2:$A$200=$A7)))</f>
        <v/>
      </c>
      <c r="F7" t="str">
        <f t="array" ref="F7">IF($A7="","",SUM(G_H!$D$2:$N$200*(G_H!$D$1:$N$1=F$1)*(G_H!$A$2:$A$200=$A7)))</f>
        <v/>
      </c>
    </row>
    <row r="8" spans="1:8">
      <c r="D8" t="str">
        <f t="array" ref="D8">IF($A8="","",SUM(G_H!$D$2:$N$200*(G_H!$D$1:$N$1=D$1)*(G_H!$A$2:$A$200=$A8)))</f>
        <v/>
      </c>
      <c r="E8" t="str">
        <f t="array" ref="E8">IF($A8="","",SUM(G_H!$D$2:$N$200*(G_H!$D$1:$N$1=E$1)*(G_H!$A$2:$A$200=$A8)))</f>
        <v/>
      </c>
      <c r="F8" t="str">
        <f t="array" ref="F8">IF($A8="","",SUM(G_H!$D$2:$N$200*(G_H!$D$1:$N$1=F$1)*(G_H!$A$2:$A$200=$A8)))</f>
        <v/>
      </c>
    </row>
    <row r="9" spans="1:8">
      <c r="D9" t="str">
        <f t="array" ref="D9">IF($A9="","",SUM(G_H!$D$2:$N$200*(G_H!$D$1:$N$1=D$1)*(G_H!$A$2:$A$200=$A9)))</f>
        <v/>
      </c>
      <c r="E9" t="str">
        <f t="array" ref="E9">IF($A9="","",SUM(G_H!$D$2:$N$200*(G_H!$D$1:$N$1=E$1)*(G_H!$A$2:$A$200=$A9)))</f>
        <v/>
      </c>
      <c r="F9" t="str">
        <f t="array" ref="F9">IF($A9="","",SUM(G_H!$D$2:$N$200*(G_H!$D$1:$N$1=F$1)*(G_H!$A$2:$A$200=$A9)))</f>
        <v/>
      </c>
    </row>
    <row r="10" spans="1:8">
      <c r="D10" t="str">
        <f t="array" ref="D10">IF($A10="","",SUM(G_H!$D$2:$N$200*(G_H!$D$1:$N$1=D$1)*(G_H!$A$2:$A$200=$A10)))</f>
        <v/>
      </c>
      <c r="E10" t="str">
        <f t="array" ref="E10">IF($A10="","",SUM(G_H!$D$2:$N$200*(G_H!$D$1:$N$1=E$1)*(G_H!$A$2:$A$200=$A10)))</f>
        <v/>
      </c>
      <c r="F10" t="str">
        <f t="array" ref="F10">IF($A10="","",SUM(G_H!$D$2:$N$200*(G_H!$D$1:$N$1=F$1)*(G_H!$A$2:$A$200=$A10)))</f>
        <v/>
      </c>
    </row>
    <row r="11" spans="1:8">
      <c r="D11" t="str">
        <f t="array" ref="D11">IF($A11="","",SUM(G_H!$D$2:$N$200*(G_H!$D$1:$N$1=D$1)*(G_H!$A$2:$A$200=$A11)))</f>
        <v/>
      </c>
      <c r="E11" t="str">
        <f t="array" ref="E11">IF($A11="","",SUM(G_H!$D$2:$N$200*(G_H!$D$1:$N$1=E$1)*(G_H!$A$2:$A$200=$A11)))</f>
        <v/>
      </c>
      <c r="F11" t="str">
        <f t="array" ref="F11">IF($A11="","",SUM(G_H!$D$2:$N$200*(G_H!$D$1:$N$1=F$1)*(G_H!$A$2:$A$200=$A11)))</f>
        <v/>
      </c>
    </row>
  </sheetData>
  <conditionalFormatting sqref="A1">
    <cfRule type="duplicateValues" dxfId="1" priority="2"/>
  </conditionalFormatting>
  <conditionalFormatting sqref="A1:A5">
    <cfRule type="duplicateValues" dxfId="0" priority="1"/>
  </conditionalFormatting>
  <dataValidations disablePrompts="1" count="1">
    <dataValidation type="custom" allowBlank="1" showInputMessage="1" showErrorMessage="1" sqref="B2:C5">
      <formula1>CHAR(156)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G_H!$D$1:$N$1</xm:f>
          </x14:formula1>
          <xm:sqref>D1:F1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5"/>
  <sheetViews>
    <sheetView zoomScale="85" zoomScaleNormal="85" workbookViewId="0">
      <pane ySplit="1" topLeftCell="A2" activePane="bottomLeft" state="frozen"/>
      <selection activeCell="D10" sqref="D10"/>
      <selection pane="bottomLeft" activeCell="G21" sqref="G21"/>
    </sheetView>
  </sheetViews>
  <sheetFormatPr defaultRowHeight="14.5"/>
  <cols>
    <col min="4" max="14" width="9.54296875" bestFit="1" customWidth="1"/>
  </cols>
  <sheetData>
    <row r="1" spans="1:16">
      <c r="A1" t="s">
        <v>0</v>
      </c>
      <c r="B1" t="s">
        <v>1</v>
      </c>
      <c r="C1" t="s">
        <v>3</v>
      </c>
      <c r="D1" s="7" t="s">
        <v>6</v>
      </c>
      <c r="E1" s="7" t="s">
        <v>8</v>
      </c>
      <c r="F1" s="7" t="s">
        <v>9</v>
      </c>
      <c r="G1" s="7" t="s">
        <v>2</v>
      </c>
      <c r="H1" s="7" t="s">
        <v>10</v>
      </c>
      <c r="I1" s="7" t="s">
        <v>7</v>
      </c>
      <c r="J1" s="7" t="s">
        <v>11</v>
      </c>
      <c r="K1" s="7" t="s">
        <v>12</v>
      </c>
      <c r="L1" s="7" t="s">
        <v>13</v>
      </c>
      <c r="M1" s="7" t="s">
        <v>14</v>
      </c>
      <c r="N1" s="7" t="s">
        <v>15</v>
      </c>
      <c r="O1" t="s">
        <v>4</v>
      </c>
      <c r="P1" t="s">
        <v>5</v>
      </c>
    </row>
    <row r="2" spans="1:16">
      <c r="A2">
        <v>1</v>
      </c>
      <c r="B2" t="s">
        <v>16</v>
      </c>
      <c r="C2">
        <v>1700</v>
      </c>
      <c r="D2" s="5">
        <v>17</v>
      </c>
      <c r="E2" s="5">
        <v>10</v>
      </c>
      <c r="F2" s="5">
        <v>4</v>
      </c>
      <c r="G2" s="5">
        <v>22</v>
      </c>
      <c r="H2" s="5">
        <v>11</v>
      </c>
      <c r="I2" s="5">
        <v>12</v>
      </c>
      <c r="J2" s="5">
        <v>20</v>
      </c>
      <c r="K2" s="5">
        <v>7</v>
      </c>
      <c r="L2" s="5">
        <v>32</v>
      </c>
      <c r="M2" s="5">
        <v>13</v>
      </c>
      <c r="N2" s="5">
        <v>29</v>
      </c>
      <c r="O2">
        <v>177</v>
      </c>
      <c r="P2">
        <v>1880.625</v>
      </c>
    </row>
    <row r="3" spans="1:16">
      <c r="A3">
        <v>2</v>
      </c>
      <c r="B3" t="s">
        <v>17</v>
      </c>
      <c r="C3">
        <v>1500</v>
      </c>
      <c r="D3" s="5">
        <v>11</v>
      </c>
      <c r="E3" s="5">
        <v>27</v>
      </c>
      <c r="F3" s="5">
        <v>55</v>
      </c>
      <c r="G3" s="5">
        <v>28</v>
      </c>
      <c r="H3" s="5">
        <v>6</v>
      </c>
      <c r="I3" s="5">
        <v>14</v>
      </c>
      <c r="J3" s="5">
        <v>38</v>
      </c>
      <c r="K3" s="5">
        <v>4</v>
      </c>
      <c r="L3" s="5">
        <v>8</v>
      </c>
      <c r="M3" s="5">
        <v>6</v>
      </c>
      <c r="N3" s="5">
        <v>6</v>
      </c>
      <c r="O3">
        <v>203</v>
      </c>
      <c r="P3">
        <v>1903.125</v>
      </c>
    </row>
    <row r="4" spans="1:16">
      <c r="A4">
        <v>3</v>
      </c>
      <c r="B4" t="s">
        <v>18</v>
      </c>
      <c r="C4">
        <v>1500</v>
      </c>
      <c r="D4" s="5">
        <v>4</v>
      </c>
      <c r="E4" s="5">
        <v>10</v>
      </c>
      <c r="F4" s="5">
        <v>25</v>
      </c>
      <c r="G4" s="5">
        <v>9</v>
      </c>
      <c r="H4" s="5">
        <v>43</v>
      </c>
      <c r="I4" s="5">
        <v>5</v>
      </c>
      <c r="J4" s="5">
        <v>4</v>
      </c>
      <c r="K4" s="5">
        <v>49</v>
      </c>
      <c r="L4" s="5">
        <v>45</v>
      </c>
      <c r="M4" s="5">
        <v>5</v>
      </c>
      <c r="N4" s="5">
        <v>19</v>
      </c>
      <c r="O4">
        <v>218</v>
      </c>
      <c r="P4">
        <v>2043.75</v>
      </c>
    </row>
    <row r="5" spans="1:16">
      <c r="A5">
        <v>4</v>
      </c>
      <c r="B5" t="s">
        <v>19</v>
      </c>
      <c r="C5">
        <v>1700</v>
      </c>
      <c r="D5" s="5">
        <v>19</v>
      </c>
      <c r="E5" s="5">
        <v>4</v>
      </c>
      <c r="F5" s="5">
        <v>47</v>
      </c>
      <c r="G5" s="5">
        <v>44</v>
      </c>
      <c r="H5" s="5">
        <v>10</v>
      </c>
      <c r="I5" s="5">
        <v>8</v>
      </c>
      <c r="J5" s="5">
        <v>59</v>
      </c>
      <c r="K5" s="5">
        <v>4</v>
      </c>
      <c r="L5" s="5">
        <v>24</v>
      </c>
      <c r="M5" s="5">
        <v>12</v>
      </c>
      <c r="N5" s="5">
        <v>6</v>
      </c>
      <c r="O5">
        <v>237</v>
      </c>
      <c r="P5">
        <v>2518.125</v>
      </c>
    </row>
    <row r="6" spans="1:16">
      <c r="A6">
        <v>5</v>
      </c>
      <c r="B6" t="s">
        <v>20</v>
      </c>
      <c r="C6">
        <v>1700</v>
      </c>
      <c r="D6" s="5">
        <v>31</v>
      </c>
      <c r="E6" s="5">
        <v>4</v>
      </c>
      <c r="F6" s="5">
        <v>27</v>
      </c>
      <c r="G6" s="5">
        <v>43</v>
      </c>
      <c r="H6" s="5">
        <v>40</v>
      </c>
      <c r="I6" s="5">
        <v>5</v>
      </c>
      <c r="J6" s="5">
        <v>18</v>
      </c>
      <c r="K6" s="5">
        <v>36</v>
      </c>
      <c r="L6" s="5">
        <v>8</v>
      </c>
      <c r="M6" s="5">
        <v>8</v>
      </c>
      <c r="N6" s="5">
        <v>18</v>
      </c>
      <c r="O6">
        <v>238</v>
      </c>
      <c r="P6">
        <v>2528.75</v>
      </c>
    </row>
    <row r="7" spans="1:16">
      <c r="A7">
        <v>6</v>
      </c>
      <c r="B7" t="s">
        <v>21</v>
      </c>
      <c r="C7">
        <v>1700</v>
      </c>
      <c r="D7" s="5">
        <v>15</v>
      </c>
      <c r="E7" s="5">
        <v>39</v>
      </c>
      <c r="F7" s="5">
        <v>19</v>
      </c>
      <c r="G7" s="5">
        <v>18</v>
      </c>
      <c r="H7" s="5">
        <v>13</v>
      </c>
      <c r="I7" s="5">
        <v>57</v>
      </c>
      <c r="J7" s="5">
        <v>30</v>
      </c>
      <c r="K7" s="5">
        <v>8</v>
      </c>
      <c r="L7" s="5">
        <v>25</v>
      </c>
      <c r="M7" s="5">
        <v>7</v>
      </c>
      <c r="N7" s="5">
        <v>16</v>
      </c>
      <c r="O7">
        <v>247</v>
      </c>
      <c r="P7">
        <v>2624.375</v>
      </c>
    </row>
    <row r="8" spans="1:16">
      <c r="A8">
        <v>7</v>
      </c>
      <c r="B8" t="s">
        <v>22</v>
      </c>
      <c r="C8">
        <v>1700</v>
      </c>
      <c r="D8" s="5">
        <v>19</v>
      </c>
      <c r="E8" s="5">
        <v>8</v>
      </c>
      <c r="F8" s="5">
        <v>4</v>
      </c>
      <c r="G8" s="5">
        <v>20</v>
      </c>
      <c r="H8" s="5">
        <v>48</v>
      </c>
      <c r="I8" s="5">
        <v>43</v>
      </c>
      <c r="J8" s="5">
        <v>18</v>
      </c>
      <c r="K8" s="5">
        <v>50</v>
      </c>
      <c r="L8" s="5">
        <v>21</v>
      </c>
      <c r="M8" s="5">
        <v>5</v>
      </c>
      <c r="N8" s="5">
        <v>12</v>
      </c>
      <c r="O8">
        <v>248</v>
      </c>
      <c r="P8">
        <v>2635</v>
      </c>
    </row>
    <row r="9" spans="1:16">
      <c r="A9">
        <v>8</v>
      </c>
      <c r="B9" t="s">
        <v>23</v>
      </c>
      <c r="C9">
        <v>2160</v>
      </c>
      <c r="D9" s="5">
        <v>12</v>
      </c>
      <c r="E9" s="5">
        <v>25</v>
      </c>
      <c r="F9" s="5">
        <v>22</v>
      </c>
      <c r="G9" s="5">
        <v>39</v>
      </c>
      <c r="H9" s="5">
        <v>18</v>
      </c>
      <c r="I9" s="5">
        <v>17</v>
      </c>
      <c r="J9" s="5">
        <v>38</v>
      </c>
      <c r="K9" s="5">
        <v>17</v>
      </c>
      <c r="L9" s="5">
        <v>36</v>
      </c>
      <c r="M9" s="5">
        <v>11</v>
      </c>
      <c r="N9" s="5">
        <v>13</v>
      </c>
      <c r="O9">
        <v>248</v>
      </c>
      <c r="P9">
        <v>3348</v>
      </c>
    </row>
    <row r="10" spans="1:16">
      <c r="A10">
        <v>9</v>
      </c>
      <c r="B10" t="s">
        <v>24</v>
      </c>
      <c r="C10">
        <v>1700</v>
      </c>
      <c r="D10" s="5">
        <v>30</v>
      </c>
      <c r="E10" s="5">
        <v>50</v>
      </c>
      <c r="F10" s="5">
        <v>12</v>
      </c>
      <c r="G10" s="5">
        <v>22</v>
      </c>
      <c r="H10" s="5">
        <v>45</v>
      </c>
      <c r="I10" s="5">
        <v>7</v>
      </c>
      <c r="J10" s="5">
        <v>24</v>
      </c>
      <c r="K10" s="5">
        <v>7</v>
      </c>
      <c r="L10" s="5">
        <v>5</v>
      </c>
      <c r="M10" s="5">
        <v>20</v>
      </c>
      <c r="N10" s="5">
        <v>32</v>
      </c>
      <c r="O10">
        <v>254</v>
      </c>
      <c r="P10">
        <v>2698.75</v>
      </c>
    </row>
    <row r="11" spans="1:16">
      <c r="A11">
        <v>1</v>
      </c>
      <c r="B11" t="s">
        <v>16</v>
      </c>
      <c r="C11">
        <v>1700</v>
      </c>
      <c r="D11" s="5">
        <v>41</v>
      </c>
      <c r="E11" s="5">
        <v>7</v>
      </c>
      <c r="F11" s="5">
        <v>5</v>
      </c>
      <c r="G11" s="5">
        <v>11</v>
      </c>
      <c r="H11" s="5">
        <v>38</v>
      </c>
      <c r="I11" s="5">
        <v>12</v>
      </c>
      <c r="J11" s="5">
        <v>7</v>
      </c>
      <c r="K11" s="5">
        <v>53</v>
      </c>
      <c r="L11" s="5">
        <v>17</v>
      </c>
      <c r="M11" s="5">
        <v>9</v>
      </c>
      <c r="N11" s="5">
        <v>55</v>
      </c>
      <c r="O11">
        <v>255</v>
      </c>
      <c r="P11">
        <v>2709.375</v>
      </c>
    </row>
    <row r="12" spans="1:16">
      <c r="A12">
        <v>2</v>
      </c>
      <c r="B12" t="s">
        <v>17</v>
      </c>
      <c r="C12">
        <v>1700</v>
      </c>
      <c r="D12" s="5">
        <v>43</v>
      </c>
      <c r="E12" s="5">
        <v>14</v>
      </c>
      <c r="F12" s="5">
        <v>8</v>
      </c>
      <c r="G12" s="5">
        <v>12</v>
      </c>
      <c r="H12" s="5">
        <v>35</v>
      </c>
      <c r="I12" s="5">
        <v>35</v>
      </c>
      <c r="J12" s="5">
        <v>9</v>
      </c>
      <c r="K12" s="5">
        <v>38</v>
      </c>
      <c r="L12" s="5">
        <v>39</v>
      </c>
      <c r="M12" s="5">
        <v>13</v>
      </c>
      <c r="N12" s="5">
        <v>9</v>
      </c>
      <c r="O12">
        <v>255</v>
      </c>
      <c r="P12">
        <v>2709.375</v>
      </c>
    </row>
    <row r="13" spans="1:16">
      <c r="A13">
        <v>3</v>
      </c>
      <c r="B13" t="s">
        <v>18</v>
      </c>
      <c r="C13">
        <v>1700</v>
      </c>
      <c r="D13" s="5">
        <v>9</v>
      </c>
      <c r="E13" s="5">
        <v>32</v>
      </c>
      <c r="F13" s="5">
        <v>13</v>
      </c>
      <c r="G13" s="5">
        <v>7</v>
      </c>
      <c r="H13" s="5">
        <v>12</v>
      </c>
      <c r="I13" s="5">
        <v>16</v>
      </c>
      <c r="J13" s="5">
        <v>6</v>
      </c>
      <c r="K13" s="5">
        <v>50</v>
      </c>
      <c r="L13" s="5">
        <v>27</v>
      </c>
      <c r="M13" s="5">
        <v>52</v>
      </c>
      <c r="N13" s="5">
        <v>36</v>
      </c>
      <c r="O13">
        <v>260</v>
      </c>
      <c r="P13">
        <v>2762.5</v>
      </c>
    </row>
    <row r="14" spans="1:16">
      <c r="A14">
        <v>4</v>
      </c>
      <c r="B14" t="s">
        <v>19</v>
      </c>
      <c r="C14">
        <v>2344</v>
      </c>
      <c r="D14" s="5">
        <v>36</v>
      </c>
      <c r="E14" s="5">
        <v>21</v>
      </c>
      <c r="F14" s="5">
        <v>9</v>
      </c>
      <c r="G14" s="5">
        <v>16</v>
      </c>
      <c r="H14" s="5">
        <v>18</v>
      </c>
      <c r="I14" s="5">
        <v>31</v>
      </c>
      <c r="J14" s="5">
        <v>24</v>
      </c>
      <c r="K14" s="5">
        <v>11</v>
      </c>
      <c r="L14" s="5">
        <v>7</v>
      </c>
      <c r="M14" s="5">
        <v>10</v>
      </c>
      <c r="N14" s="5">
        <v>9</v>
      </c>
      <c r="O14">
        <v>192</v>
      </c>
      <c r="P14">
        <v>2812.8</v>
      </c>
    </row>
    <row r="15" spans="1:16">
      <c r="A15">
        <v>5</v>
      </c>
      <c r="B15" t="s">
        <v>20</v>
      </c>
      <c r="C15">
        <v>1700</v>
      </c>
      <c r="D15" s="5">
        <v>22</v>
      </c>
      <c r="E15" s="5">
        <v>29</v>
      </c>
      <c r="F15" s="5">
        <v>4</v>
      </c>
      <c r="G15" s="5">
        <v>10</v>
      </c>
      <c r="H15" s="5">
        <v>21</v>
      </c>
      <c r="I15" s="5">
        <v>18</v>
      </c>
      <c r="J15" s="5">
        <v>37</v>
      </c>
      <c r="K15" s="5">
        <v>45</v>
      </c>
      <c r="L15" s="5">
        <v>28</v>
      </c>
      <c r="M15" s="5">
        <v>41</v>
      </c>
      <c r="N15" s="5">
        <v>16</v>
      </c>
      <c r="O15">
        <v>271</v>
      </c>
      <c r="P15">
        <v>2879.375</v>
      </c>
    </row>
    <row r="16" spans="1:16">
      <c r="A16">
        <v>6</v>
      </c>
      <c r="B16" t="s">
        <v>21</v>
      </c>
      <c r="C16">
        <v>1700</v>
      </c>
      <c r="D16" s="5">
        <v>25</v>
      </c>
      <c r="E16" s="5">
        <v>32</v>
      </c>
      <c r="F16" s="5">
        <v>9</v>
      </c>
      <c r="G16" s="5">
        <v>5</v>
      </c>
      <c r="H16" s="5">
        <v>17</v>
      </c>
      <c r="I16" s="5">
        <v>55</v>
      </c>
      <c r="J16" s="5">
        <v>19</v>
      </c>
      <c r="K16" s="5">
        <v>54</v>
      </c>
      <c r="L16" s="5">
        <v>28</v>
      </c>
      <c r="M16" s="5">
        <v>17</v>
      </c>
      <c r="N16" s="5">
        <v>11</v>
      </c>
      <c r="O16">
        <v>272</v>
      </c>
      <c r="P16">
        <v>2890</v>
      </c>
    </row>
    <row r="17" spans="1:16">
      <c r="A17">
        <v>7</v>
      </c>
      <c r="B17" t="s">
        <v>22</v>
      </c>
      <c r="C17">
        <v>1700</v>
      </c>
      <c r="D17" s="5">
        <v>24</v>
      </c>
      <c r="E17" s="5">
        <v>31</v>
      </c>
      <c r="F17" s="5">
        <v>14</v>
      </c>
      <c r="G17" s="5">
        <v>37</v>
      </c>
      <c r="H17" s="5">
        <v>21</v>
      </c>
      <c r="I17" s="5">
        <v>28</v>
      </c>
      <c r="J17" s="5">
        <v>40</v>
      </c>
      <c r="K17" s="5">
        <v>10</v>
      </c>
      <c r="L17" s="5">
        <v>6</v>
      </c>
      <c r="M17" s="5">
        <v>19</v>
      </c>
      <c r="N17" s="5">
        <v>43</v>
      </c>
      <c r="O17">
        <v>273</v>
      </c>
      <c r="P17">
        <v>2900.625</v>
      </c>
    </row>
    <row r="18" spans="1:16">
      <c r="A18">
        <v>8</v>
      </c>
      <c r="B18" t="s">
        <v>23</v>
      </c>
      <c r="C18">
        <v>2000</v>
      </c>
      <c r="D18" s="5">
        <v>26</v>
      </c>
      <c r="E18" s="5">
        <v>12</v>
      </c>
      <c r="F18" s="5">
        <v>53</v>
      </c>
      <c r="G18" s="5">
        <v>33</v>
      </c>
      <c r="H18" s="5">
        <v>18</v>
      </c>
      <c r="I18" s="5">
        <v>28</v>
      </c>
      <c r="J18" s="5">
        <v>6</v>
      </c>
      <c r="K18" s="5">
        <v>20</v>
      </c>
      <c r="L18" s="5">
        <v>6</v>
      </c>
      <c r="M18" s="5">
        <v>27</v>
      </c>
      <c r="N18" s="5">
        <v>4</v>
      </c>
      <c r="O18">
        <v>233</v>
      </c>
      <c r="P18">
        <v>2912.5</v>
      </c>
    </row>
    <row r="19" spans="1:16">
      <c r="A19">
        <v>9</v>
      </c>
      <c r="B19" t="s">
        <v>24</v>
      </c>
      <c r="C19">
        <v>1700</v>
      </c>
      <c r="D19" s="5">
        <v>9</v>
      </c>
      <c r="E19" s="5">
        <v>57</v>
      </c>
      <c r="F19" s="5">
        <v>30</v>
      </c>
      <c r="G19" s="5">
        <v>43</v>
      </c>
      <c r="H19" s="5">
        <v>45</v>
      </c>
      <c r="I19" s="5">
        <v>13</v>
      </c>
      <c r="J19" s="5">
        <v>4</v>
      </c>
      <c r="K19" s="5">
        <v>19</v>
      </c>
      <c r="L19" s="5">
        <v>9</v>
      </c>
      <c r="M19" s="5">
        <v>33</v>
      </c>
      <c r="N19" s="5">
        <v>14</v>
      </c>
      <c r="O19">
        <v>276</v>
      </c>
      <c r="P19">
        <v>2932.5</v>
      </c>
    </row>
    <row r="20" spans="1:16"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6"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6"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6"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6"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6"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6"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6"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6"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1:16"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6"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</row>
    <row r="31" spans="1:16"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16"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4:14"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4:14"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</row>
    <row r="35" spans="4:14"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</row>
    <row r="36" spans="4:14"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</row>
    <row r="37" spans="4:14"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</row>
    <row r="38" spans="4:14"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</row>
    <row r="39" spans="4:14"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4:14"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</row>
    <row r="41" spans="4:14"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</row>
    <row r="42" spans="4:14"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4:14"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</row>
    <row r="44" spans="4:14"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</row>
    <row r="45" spans="4:14"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4:14"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</row>
    <row r="47" spans="4:14"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</row>
    <row r="48" spans="4:14"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</row>
    <row r="49" spans="4:14"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4:14"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4:14"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</row>
    <row r="52" spans="4:14"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</row>
    <row r="53" spans="4:14"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</row>
    <row r="54" spans="4:14"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</row>
    <row r="55" spans="4:14"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4:14"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</row>
    <row r="57" spans="4:14"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4:14"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</row>
    <row r="59" spans="4:14"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</row>
    <row r="60" spans="4:14"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</row>
    <row r="61" spans="4:14"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</row>
    <row r="62" spans="4:14"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4:14"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</row>
    <row r="64" spans="4:14"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</row>
    <row r="65" spans="4:14"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</row>
    <row r="66" spans="4:14"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</row>
    <row r="67" spans="4:14"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4:14"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4:14"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</row>
    <row r="70" spans="4:14"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</row>
    <row r="71" spans="4:14"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</row>
    <row r="72" spans="4:14"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</row>
    <row r="73" spans="4:14"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</row>
    <row r="74" spans="4:14"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4:14"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</row>
    <row r="76" spans="4:14"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</row>
    <row r="77" spans="4:14"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</row>
    <row r="78" spans="4:14"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</row>
    <row r="79" spans="4:14"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4:14"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</row>
    <row r="81" spans="4:14"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</row>
    <row r="82" spans="4:14"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</row>
    <row r="83" spans="4:14"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</row>
    <row r="84" spans="4:14"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</row>
    <row r="85" spans="4:14"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</row>
    <row r="86" spans="4:14"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4:14"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4:14"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</row>
    <row r="89" spans="4:14"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</row>
    <row r="90" spans="4:14"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</row>
    <row r="91" spans="4:14"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4:14"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</row>
    <row r="93" spans="4:14"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</row>
    <row r="94" spans="4:14"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4:14"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</row>
    <row r="96" spans="4:14"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</row>
    <row r="97" spans="4:14"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4:14"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</row>
    <row r="99" spans="4:14"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spans="4:14"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</row>
    <row r="101" spans="4:14"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</row>
    <row r="102" spans="4:14"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</row>
    <row r="103" spans="4:14"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</row>
    <row r="104" spans="4:14"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</row>
    <row r="105" spans="4:14"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</row>
    <row r="106" spans="4:14"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</row>
    <row r="107" spans="4:14"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</row>
    <row r="108" spans="4:14"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</row>
    <row r="109" spans="4:14"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</row>
    <row r="110" spans="4:14"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</row>
    <row r="111" spans="4:14"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</row>
    <row r="112" spans="4:14"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</row>
    <row r="113" spans="4:14"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</row>
    <row r="114" spans="4:14"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</row>
    <row r="115" spans="4:14"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</row>
    <row r="116" spans="4:14"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</row>
    <row r="117" spans="4:14"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</row>
    <row r="118" spans="4:14"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</row>
    <row r="119" spans="4:14"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</row>
    <row r="120" spans="4:14"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</row>
    <row r="121" spans="4:14"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</row>
    <row r="122" spans="4:14"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</row>
    <row r="123" spans="4:14"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</row>
    <row r="124" spans="4:14"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</row>
    <row r="125" spans="4:14"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</row>
    <row r="126" spans="4:14"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</row>
    <row r="127" spans="4:14"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</row>
    <row r="128" spans="4:14"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</row>
    <row r="129" spans="4:14"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</row>
    <row r="130" spans="4:14"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</row>
    <row r="131" spans="4:14"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</row>
    <row r="132" spans="4:14"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</row>
    <row r="133" spans="4:14"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</row>
    <row r="134" spans="4:14"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</row>
    <row r="135" spans="4:14"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</row>
    <row r="136" spans="4:14"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</row>
    <row r="137" spans="4:14"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</row>
    <row r="138" spans="4:14"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</row>
    <row r="139" spans="4:14"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</row>
    <row r="140" spans="4:14"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</row>
    <row r="141" spans="4:14"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</row>
    <row r="142" spans="4:14"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</row>
    <row r="143" spans="4:14"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</row>
    <row r="144" spans="4:14"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</row>
    <row r="145" spans="4:14"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</row>
    <row r="146" spans="4:14"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</row>
    <row r="147" spans="4:14"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</row>
    <row r="148" spans="4:14"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</row>
    <row r="149" spans="4:14"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</row>
    <row r="150" spans="4:14"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</row>
    <row r="151" spans="4:14"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</row>
    <row r="152" spans="4:14"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</row>
    <row r="153" spans="4:14"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</row>
    <row r="154" spans="4:14"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</row>
    <row r="155" spans="4:14"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</row>
    <row r="156" spans="4:14"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</row>
    <row r="157" spans="4:14"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</row>
    <row r="158" spans="4:14"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</row>
    <row r="159" spans="4:14"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</row>
    <row r="160" spans="4:14"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</row>
    <row r="161" spans="4:14"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</row>
    <row r="162" spans="4:14"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</row>
    <row r="163" spans="4:14"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</row>
    <row r="164" spans="4:14"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</row>
    <row r="165" spans="4:14"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</row>
    <row r="166" spans="4:14"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</row>
    <row r="167" spans="4:14"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</row>
    <row r="168" spans="4:14"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</row>
    <row r="169" spans="4:14"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</row>
    <row r="170" spans="4:14"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</row>
    <row r="171" spans="4:14"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</row>
    <row r="172" spans="4:14"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</row>
    <row r="173" spans="4:14"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</row>
    <row r="174" spans="4:14"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</row>
    <row r="175" spans="4:14"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</row>
    <row r="176" spans="4:14"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</row>
    <row r="177" spans="4:14"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</row>
    <row r="178" spans="4:14"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</row>
    <row r="179" spans="4:14"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</row>
    <row r="180" spans="4:14"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</row>
    <row r="181" spans="4:14"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</row>
    <row r="182" spans="4:14"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</row>
    <row r="183" spans="4:14"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</row>
    <row r="184" spans="4:14"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</row>
    <row r="185" spans="4:14"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</row>
    <row r="186" spans="4:14"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</row>
    <row r="187" spans="4:14"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</row>
    <row r="188" spans="4:14"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</row>
    <row r="189" spans="4:14"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</row>
    <row r="190" spans="4:14"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</row>
    <row r="191" spans="4:14"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</row>
    <row r="192" spans="4:14"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</row>
    <row r="193" spans="4:14"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</row>
    <row r="194" spans="4:14"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</row>
    <row r="195" spans="4:14"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</row>
    <row r="196" spans="4:14"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</row>
    <row r="197" spans="4:14"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</row>
    <row r="198" spans="4:14"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</row>
    <row r="199" spans="4:14"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</row>
    <row r="200" spans="4:14"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</row>
    <row r="201" spans="4:14"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</row>
    <row r="202" spans="4:14"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</row>
    <row r="203" spans="4:14"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</row>
    <row r="204" spans="4:14"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</row>
    <row r="205" spans="4:14"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</row>
    <row r="206" spans="4:14"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</row>
    <row r="207" spans="4:14"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</row>
    <row r="208" spans="4:14"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</row>
    <row r="209" spans="4:14"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</row>
    <row r="210" spans="4:14"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</row>
    <row r="211" spans="4:14"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</row>
    <row r="212" spans="4:14"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</row>
    <row r="213" spans="4:14"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</row>
    <row r="214" spans="4:14"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</row>
    <row r="215" spans="4:14"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</row>
    <row r="216" spans="4:14"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</row>
    <row r="217" spans="4:14"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</row>
    <row r="218" spans="4:14"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</row>
    <row r="219" spans="4:14"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</row>
    <row r="220" spans="4:14"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</row>
    <row r="221" spans="4:14"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</row>
    <row r="222" spans="4:14"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</row>
    <row r="223" spans="4:14"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</row>
    <row r="224" spans="4:14"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</row>
    <row r="225" spans="4:14"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</row>
    <row r="226" spans="4:14"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</row>
    <row r="227" spans="4:14"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</row>
    <row r="228" spans="4:14"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</row>
    <row r="229" spans="4:14"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4:14"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4:14"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4:14"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</row>
    <row r="233" spans="4:14"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</row>
    <row r="234" spans="4:14"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</row>
    <row r="235" spans="4:14"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</row>
    <row r="236" spans="4:14"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</row>
    <row r="237" spans="4:14"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</row>
    <row r="238" spans="4:14"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4:14"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4:14"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</row>
    <row r="241" spans="4:14"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</row>
    <row r="242" spans="4:14"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</row>
    <row r="243" spans="4:14"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</row>
    <row r="244" spans="4:14"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</row>
    <row r="245" spans="4:14"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</row>
    <row r="246" spans="4:14"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</row>
    <row r="247" spans="4:14"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</row>
    <row r="248" spans="4:14"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</row>
    <row r="249" spans="4:14"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</row>
    <row r="250" spans="4:14"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</row>
    <row r="251" spans="4:14"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</row>
    <row r="252" spans="4:14"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</row>
    <row r="253" spans="4:14"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</row>
    <row r="254" spans="4:14"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</row>
    <row r="255" spans="4:14"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</row>
    <row r="256" spans="4:14"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</row>
    <row r="257" spans="4:14"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</row>
    <row r="258" spans="4:14"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</row>
    <row r="259" spans="4:14"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</row>
    <row r="260" spans="4:14"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</row>
    <row r="261" spans="4:14"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</row>
    <row r="262" spans="4:14"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</row>
    <row r="263" spans="4:14"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</row>
    <row r="264" spans="4:14"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</row>
    <row r="265" spans="4:14"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</row>
    <row r="266" spans="4:14"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</row>
    <row r="267" spans="4:14"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</row>
    <row r="268" spans="4:14"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</row>
    <row r="269" spans="4:14"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</row>
    <row r="270" spans="4:14"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</row>
    <row r="271" spans="4:14"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</row>
    <row r="272" spans="4:14"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</row>
    <row r="273" spans="4:14"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</row>
    <row r="274" spans="4:14"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</row>
    <row r="275" spans="4:14"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E07FA6B6288A44BFB8D106782302A2" ma:contentTypeVersion="0" ma:contentTypeDescription="Create a new document." ma:contentTypeScope="" ma:versionID="87a03d7e18b467262fe071fd8f6255e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46001cd137d157c6e8f8d6584718e0d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A313513-D3FA-40C3-8CF2-B45A83E1E380}">
  <ds:schemaRefs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1EC8019-A4A0-4B91-B07B-70A78814DA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E8DAE93-17DA-4D41-A3AB-A93DBDAC948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11</vt:i4>
      </vt:variant>
    </vt:vector>
  </HeadingPairs>
  <TitlesOfParts>
    <vt:vector size="15" baseType="lpstr">
      <vt:lpstr>Offset_Match</vt:lpstr>
      <vt:lpstr>Salim_indirect</vt:lpstr>
      <vt:lpstr>Salim_sum</vt:lpstr>
      <vt:lpstr>G_H</vt:lpstr>
      <vt:lpstr>APR</vt:lpstr>
      <vt:lpstr>AUG</vt:lpstr>
      <vt:lpstr>DEC</vt:lpstr>
      <vt:lpstr>FEB</vt:lpstr>
      <vt:lpstr>JUL</vt:lpstr>
      <vt:lpstr>JUN</vt:lpstr>
      <vt:lpstr>MAR</vt:lpstr>
      <vt:lpstr>MAY</vt:lpstr>
      <vt:lpstr>NOV</vt:lpstr>
      <vt:lpstr>OCT</vt:lpstr>
      <vt:lpstr>SEP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alg3w</dc:creator>
  <cp:lastModifiedBy>Salim _Mali</cp:lastModifiedBy>
  <dcterms:created xsi:type="dcterms:W3CDTF">2019-08-03T22:10:06Z</dcterms:created>
  <dcterms:modified xsi:type="dcterms:W3CDTF">2019-08-05T06:05:18Z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0x010100ACE07FA6B6288A44BFB8D106782302A2</vt:lpwstr>
  </property>
</Properties>
</file>