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010" windowHeight="5550" activeTab="1"/>
  </bookViews>
  <sheets>
    <sheet name="Sheet1" sheetId="1" r:id="rId1"/>
    <sheet name="salim" sheetId="4" r:id="rId2"/>
    <sheet name="Sheet2" sheetId="2" r:id="rId3"/>
    <sheet name="Sheet3" sheetId="3" r:id="rId4"/>
  </sheets>
  <calcPr calcId="162913"/>
</workbook>
</file>

<file path=xl/calcChain.xml><?xml version="1.0" encoding="utf-8"?>
<calcChain xmlns="http://schemas.openxmlformats.org/spreadsheetml/2006/main">
  <c r="X3" i="4" l="1" a="1"/>
  <c r="X3" i="4"/>
  <c r="X4" i="4" a="1"/>
  <c r="X4" i="4"/>
  <c r="X5" i="4" a="1"/>
  <c r="X5" i="4"/>
  <c r="X6" i="4" a="1"/>
  <c r="X6" i="4"/>
  <c r="X7" i="4" a="1"/>
  <c r="X7" i="4" s="1"/>
  <c r="X8" i="4" a="1"/>
  <c r="X8" i="4"/>
  <c r="X9" i="4" a="1"/>
  <c r="X9" i="4"/>
  <c r="X10" i="4" a="1"/>
  <c r="X10" i="4"/>
  <c r="X2" i="4" a="1"/>
  <c r="X2" i="4" s="1"/>
  <c r="W3" i="4" a="1"/>
  <c r="W3" i="4"/>
  <c r="W4" i="4" a="1"/>
  <c r="W4" i="4"/>
  <c r="W5" i="4" a="1"/>
  <c r="W5" i="4"/>
  <c r="W6" i="4" a="1"/>
  <c r="W6" i="4"/>
  <c r="W7" i="4" a="1"/>
  <c r="W7" i="4" s="1"/>
  <c r="W8" i="4" a="1"/>
  <c r="W8" i="4"/>
  <c r="W9" i="4" a="1"/>
  <c r="W9" i="4"/>
  <c r="W10" i="4" a="1"/>
  <c r="W10" i="4"/>
  <c r="Y5" i="4" l="1"/>
  <c r="Y6" i="4"/>
  <c r="Y9" i="4"/>
  <c r="W2" i="4" a="1"/>
  <c r="W2" i="4"/>
  <c r="Y3" i="4"/>
  <c r="Y4" i="4"/>
  <c r="Y7" i="4"/>
  <c r="Y8" i="4"/>
  <c r="Y2" i="4"/>
  <c r="Y10" i="4" l="1"/>
  <c r="Y10" i="1"/>
  <c r="Y9" i="1"/>
  <c r="Y8" i="1"/>
  <c r="Y7" i="1"/>
  <c r="Y6" i="1"/>
  <c r="Y5" i="1"/>
  <c r="Y4" i="1"/>
  <c r="Y3" i="1"/>
  <c r="Y2" i="1"/>
</calcChain>
</file>

<file path=xl/sharedStrings.xml><?xml version="1.0" encoding="utf-8"?>
<sst xmlns="http://schemas.openxmlformats.org/spreadsheetml/2006/main" count="167" uniqueCount="43">
  <si>
    <t>Item Code</t>
  </si>
  <si>
    <t>Item Name</t>
  </si>
  <si>
    <t>Item Unit</t>
  </si>
  <si>
    <t xml:space="preserve">Item Category </t>
  </si>
  <si>
    <t>Cost Center</t>
  </si>
  <si>
    <t xml:space="preserve">Item Store </t>
  </si>
  <si>
    <t xml:space="preserve"> Item Grouping</t>
  </si>
  <si>
    <t>Important</t>
  </si>
  <si>
    <t>Spoilsh</t>
  </si>
  <si>
    <t xml:space="preserve">Last Price </t>
  </si>
  <si>
    <t>Dec-18</t>
  </si>
  <si>
    <t>Jan-19</t>
  </si>
  <si>
    <t>Feb-19</t>
  </si>
  <si>
    <t>Mar-19</t>
  </si>
  <si>
    <t>Apr-19</t>
  </si>
  <si>
    <t>May-19</t>
  </si>
  <si>
    <t>Jun-19</t>
  </si>
  <si>
    <t>Jul-19</t>
  </si>
  <si>
    <t>Aug-19</t>
  </si>
  <si>
    <t>Sep-19</t>
  </si>
  <si>
    <t>Oct-19</t>
  </si>
  <si>
    <t>Nov-19</t>
  </si>
  <si>
    <t>Dec-19</t>
  </si>
  <si>
    <t>Spot Item</t>
  </si>
  <si>
    <t>Price Different</t>
  </si>
  <si>
    <t>لحم مفروم خام</t>
  </si>
  <si>
    <t>كيلو</t>
  </si>
  <si>
    <t>لحوم خام</t>
  </si>
  <si>
    <t>اغذية</t>
  </si>
  <si>
    <t>مركز تجهيزات اغذية خام</t>
  </si>
  <si>
    <t>Rawlap</t>
  </si>
  <si>
    <t xml:space="preserve"> </t>
  </si>
  <si>
    <t>منديل طرب خام</t>
  </si>
  <si>
    <t>وش فخده برازيلي</t>
  </si>
  <si>
    <t>ليه ضاني</t>
  </si>
  <si>
    <t>لحم فلتو هندي</t>
  </si>
  <si>
    <t>وش فخده ضانى</t>
  </si>
  <si>
    <t>عجينة سجق</t>
  </si>
  <si>
    <t>لحوم مصنعة</t>
  </si>
  <si>
    <t>كفتة مفرومة</t>
  </si>
  <si>
    <t>لحم حواوشي</t>
  </si>
  <si>
    <t>Pre_last_price</t>
  </si>
  <si>
    <t>last_price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</si>
</sst>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9]mmm\-yy;@"/>
    <numFmt numFmtId="165" formatCode="[=0]&quot;-&quot;;General"/>
  </numFmts>
  <fonts count="6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</font>
    <font>
      <b/>
      <sz val="12"/>
      <color rgb="FF000000"/>
      <name val="Calibri"/>
      <family val="2"/>
    </font>
    <font>
      <b/>
      <sz val="12"/>
      <name val="Calibri"/>
      <family val="2"/>
    </font>
    <font>
      <b/>
      <u/>
      <sz val="12"/>
      <color rgb="FF0000CC"/>
      <name val="Calibri"/>
      <family val="2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D9D9D9"/>
        <bgColor rgb="FFD9D9D9"/>
      </patternFill>
    </fill>
    <fill>
      <patternFill patternType="solid">
        <fgColor rgb="FFFFFF00"/>
        <bgColor rgb="FFD9D9D9"/>
      </patternFill>
    </fill>
    <fill>
      <patternFill patternType="solid">
        <fgColor rgb="FFCCECFF"/>
        <bgColor indexed="64"/>
      </patternFill>
    </fill>
  </fills>
  <borders count="7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n">
        <color theme="4" tint="0.39997558519241921"/>
      </bottom>
      <diagonal/>
    </border>
    <border>
      <left/>
      <right/>
      <top style="thick">
        <color auto="1"/>
      </top>
      <bottom style="thin">
        <color theme="4" tint="0.39997558519241921"/>
      </bottom>
      <diagonal/>
    </border>
    <border>
      <left style="thick">
        <color auto="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" fontId="2" fillId="3" borderId="3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/>
    </xf>
    <xf numFmtId="2" fontId="4" fillId="3" borderId="4" xfId="0" applyNumberFormat="1" applyFont="1" applyFill="1" applyBorder="1" applyAlignment="1">
      <alignment horizontal="center"/>
    </xf>
    <xf numFmtId="2" fontId="2" fillId="3" borderId="4" xfId="0" applyNumberFormat="1" applyFont="1" applyFill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/>
    <xf numFmtId="2" fontId="2" fillId="4" borderId="5" xfId="0" applyNumberFormat="1" applyFont="1" applyFill="1" applyBorder="1" applyAlignment="1"/>
    <xf numFmtId="2" fontId="5" fillId="5" borderId="5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595315</xdr:colOff>
      <xdr:row>10</xdr:row>
      <xdr:rowOff>19047</xdr:rowOff>
    </xdr:from>
    <xdr:to>
      <xdr:col>25</xdr:col>
      <xdr:colOff>42865</xdr:colOff>
      <xdr:row>19</xdr:row>
      <xdr:rowOff>95249</xdr:rowOff>
    </xdr:to>
    <xdr:sp macro="" textlink="">
      <xdr:nvSpPr>
        <xdr:cNvPr id="2" name="Right Arrow 1"/>
        <xdr:cNvSpPr/>
      </xdr:nvSpPr>
      <xdr:spPr>
        <a:xfrm rot="16200000">
          <a:off x="17464089" y="3105148"/>
          <a:ext cx="1790702" cy="666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304800</xdr:colOff>
      <xdr:row>10</xdr:row>
      <xdr:rowOff>95250</xdr:rowOff>
    </xdr:from>
    <xdr:to>
      <xdr:col>23</xdr:col>
      <xdr:colOff>485775</xdr:colOff>
      <xdr:row>19</xdr:row>
      <xdr:rowOff>114300</xdr:rowOff>
    </xdr:to>
    <xdr:sp macro="" textlink="">
      <xdr:nvSpPr>
        <xdr:cNvPr id="3" name="Rectangle 2"/>
        <xdr:cNvSpPr/>
      </xdr:nvSpPr>
      <xdr:spPr>
        <a:xfrm>
          <a:off x="12020550" y="2619375"/>
          <a:ext cx="5895975" cy="1733550"/>
        </a:xfrm>
        <a:prstGeom prst="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ar-SA" sz="2400"/>
            <a:t>مطلوب</a:t>
          </a:r>
          <a:r>
            <a:rPr lang="ar-SA" sz="2400" baseline="0"/>
            <a:t> معادلة مقارنة وبحث عن اخر سعر تم توريده خلال السنة مع سعر التوريد الذي يسبقه </a:t>
          </a:r>
          <a:endParaRPr lang="en-US" sz="24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topLeftCell="G1" zoomScale="70" zoomScaleNormal="70" workbookViewId="0">
      <selection activeCell="N15" sqref="N15"/>
    </sheetView>
  </sheetViews>
  <sheetFormatPr defaultRowHeight="14.5" x14ac:dyDescent="0.35"/>
  <cols>
    <col min="2" max="2" width="19.453125" customWidth="1"/>
    <col min="4" max="4" width="14.54296875" customWidth="1"/>
    <col min="5" max="5" width="10.1796875" customWidth="1"/>
    <col min="6" max="6" width="19.81640625" bestFit="1" customWidth="1"/>
    <col min="7" max="7" width="12.453125" customWidth="1"/>
    <col min="11" max="23" width="10.7265625" customWidth="1"/>
  </cols>
  <sheetData>
    <row r="1" spans="1:25" ht="56" thickTop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5" t="s">
        <v>23</v>
      </c>
      <c r="Y1" s="5" t="s">
        <v>24</v>
      </c>
    </row>
    <row r="2" spans="1:25" ht="15.5" x14ac:dyDescent="0.35">
      <c r="A2" s="6">
        <v>101001</v>
      </c>
      <c r="B2" s="7" t="s">
        <v>25</v>
      </c>
      <c r="C2" s="8" t="s">
        <v>26</v>
      </c>
      <c r="D2" s="7" t="s">
        <v>27</v>
      </c>
      <c r="E2" s="7" t="s">
        <v>28</v>
      </c>
      <c r="F2" s="7" t="s">
        <v>29</v>
      </c>
      <c r="G2" s="7" t="s">
        <v>30</v>
      </c>
      <c r="H2" s="9"/>
      <c r="I2" s="9"/>
      <c r="J2" s="10">
        <v>0</v>
      </c>
      <c r="K2" s="11">
        <v>0</v>
      </c>
      <c r="L2" s="11">
        <v>0</v>
      </c>
      <c r="M2" s="11">
        <v>0</v>
      </c>
      <c r="N2" s="11">
        <v>62</v>
      </c>
      <c r="O2" s="11">
        <v>41.487499999999997</v>
      </c>
      <c r="P2" s="11">
        <v>68.319999999999993</v>
      </c>
      <c r="Q2" s="11">
        <v>0</v>
      </c>
      <c r="R2" s="11">
        <v>0</v>
      </c>
      <c r="S2" s="11">
        <v>77</v>
      </c>
      <c r="T2" s="11">
        <v>0</v>
      </c>
      <c r="U2" s="11">
        <v>0</v>
      </c>
      <c r="V2" s="11">
        <v>80</v>
      </c>
      <c r="W2" s="11">
        <v>0</v>
      </c>
      <c r="X2" s="7" t="s">
        <v>31</v>
      </c>
      <c r="Y2" s="11">
        <f>V2-S2</f>
        <v>3</v>
      </c>
    </row>
    <row r="3" spans="1:25" ht="15.5" x14ac:dyDescent="0.35">
      <c r="A3" s="12">
        <v>101002</v>
      </c>
      <c r="B3" s="13" t="s">
        <v>32</v>
      </c>
      <c r="C3" s="14" t="s">
        <v>26</v>
      </c>
      <c r="D3" s="13" t="s">
        <v>27</v>
      </c>
      <c r="E3" s="13" t="s">
        <v>28</v>
      </c>
      <c r="F3" s="13" t="s">
        <v>29</v>
      </c>
      <c r="G3" s="13" t="s">
        <v>30</v>
      </c>
      <c r="H3" s="15"/>
      <c r="I3" s="15"/>
      <c r="J3" s="16">
        <v>88.25</v>
      </c>
      <c r="K3" s="17">
        <v>0</v>
      </c>
      <c r="L3" s="17">
        <v>0</v>
      </c>
      <c r="M3" s="17">
        <v>0</v>
      </c>
      <c r="N3" s="17">
        <v>60.38</v>
      </c>
      <c r="O3" s="17">
        <v>82.63201015424336</v>
      </c>
      <c r="P3" s="17">
        <v>88.25</v>
      </c>
      <c r="Q3" s="17">
        <v>0</v>
      </c>
      <c r="R3" s="17">
        <v>0</v>
      </c>
      <c r="S3" s="17">
        <v>0</v>
      </c>
      <c r="T3" s="17">
        <v>0</v>
      </c>
      <c r="U3" s="17">
        <v>70</v>
      </c>
      <c r="V3" s="17">
        <v>0</v>
      </c>
      <c r="W3" s="17">
        <v>0</v>
      </c>
      <c r="X3" s="13" t="s">
        <v>31</v>
      </c>
      <c r="Y3" s="11">
        <f>U3-P3</f>
        <v>-18.25</v>
      </c>
    </row>
    <row r="4" spans="1:25" ht="15.5" x14ac:dyDescent="0.35">
      <c r="A4" s="6">
        <v>101003</v>
      </c>
      <c r="B4" s="7" t="s">
        <v>33</v>
      </c>
      <c r="C4" s="8" t="s">
        <v>26</v>
      </c>
      <c r="D4" s="7" t="s">
        <v>27</v>
      </c>
      <c r="E4" s="7" t="s">
        <v>28</v>
      </c>
      <c r="F4" s="7" t="s">
        <v>29</v>
      </c>
      <c r="G4" s="7" t="s">
        <v>30</v>
      </c>
      <c r="H4" s="9"/>
      <c r="I4" s="9"/>
      <c r="J4" s="10">
        <v>74.3</v>
      </c>
      <c r="K4" s="11">
        <v>0</v>
      </c>
      <c r="L4" s="11">
        <v>0</v>
      </c>
      <c r="M4" s="11">
        <v>0</v>
      </c>
      <c r="N4" s="11">
        <v>74.5</v>
      </c>
      <c r="O4" s="11">
        <v>74.249648876404493</v>
      </c>
      <c r="P4" s="11">
        <v>74.3</v>
      </c>
      <c r="Q4" s="11">
        <v>0</v>
      </c>
      <c r="R4" s="11">
        <v>75</v>
      </c>
      <c r="S4" s="11">
        <v>0</v>
      </c>
      <c r="T4" s="11">
        <v>80</v>
      </c>
      <c r="U4" s="11">
        <v>0</v>
      </c>
      <c r="V4" s="11">
        <v>0</v>
      </c>
      <c r="W4" s="11">
        <v>0</v>
      </c>
      <c r="X4" s="7" t="s">
        <v>31</v>
      </c>
      <c r="Y4" s="11">
        <f>T4-R4</f>
        <v>5</v>
      </c>
    </row>
    <row r="5" spans="1:25" ht="15.5" x14ac:dyDescent="0.35">
      <c r="A5" s="12">
        <v>101004</v>
      </c>
      <c r="B5" s="13" t="s">
        <v>34</v>
      </c>
      <c r="C5" s="14" t="s">
        <v>26</v>
      </c>
      <c r="D5" s="13" t="s">
        <v>27</v>
      </c>
      <c r="E5" s="13" t="s">
        <v>28</v>
      </c>
      <c r="F5" s="13" t="s">
        <v>29</v>
      </c>
      <c r="G5" s="13" t="s">
        <v>30</v>
      </c>
      <c r="H5" s="15"/>
      <c r="I5" s="15"/>
      <c r="J5" s="16">
        <v>50.5</v>
      </c>
      <c r="K5" s="17">
        <v>0</v>
      </c>
      <c r="L5" s="17">
        <v>0</v>
      </c>
      <c r="M5" s="17">
        <v>0</v>
      </c>
      <c r="N5" s="17">
        <v>50</v>
      </c>
      <c r="O5" s="17">
        <v>53</v>
      </c>
      <c r="P5" s="17">
        <v>50.5</v>
      </c>
      <c r="Q5" s="17">
        <v>0</v>
      </c>
      <c r="R5" s="17">
        <v>65</v>
      </c>
      <c r="S5" s="17">
        <v>0</v>
      </c>
      <c r="T5" s="17">
        <v>0</v>
      </c>
      <c r="U5" s="17">
        <v>60</v>
      </c>
      <c r="V5" s="17">
        <v>0</v>
      </c>
      <c r="W5" s="17">
        <v>0</v>
      </c>
      <c r="X5" s="13" t="s">
        <v>31</v>
      </c>
      <c r="Y5" s="11">
        <f>U5-R5</f>
        <v>-5</v>
      </c>
    </row>
    <row r="6" spans="1:25" ht="15.5" x14ac:dyDescent="0.35">
      <c r="A6" s="6">
        <v>101005</v>
      </c>
      <c r="B6" s="7" t="s">
        <v>35</v>
      </c>
      <c r="C6" s="8" t="s">
        <v>26</v>
      </c>
      <c r="D6" s="7" t="s">
        <v>27</v>
      </c>
      <c r="E6" s="7" t="s">
        <v>28</v>
      </c>
      <c r="F6" s="7" t="s">
        <v>29</v>
      </c>
      <c r="G6" s="7" t="s">
        <v>30</v>
      </c>
      <c r="H6" s="9"/>
      <c r="I6" s="9"/>
      <c r="J6" s="10">
        <v>70.05</v>
      </c>
      <c r="K6" s="11">
        <v>0</v>
      </c>
      <c r="L6" s="11">
        <v>0</v>
      </c>
      <c r="M6" s="11">
        <v>0</v>
      </c>
      <c r="N6" s="11">
        <v>70.5</v>
      </c>
      <c r="O6" s="11">
        <v>70.05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77</v>
      </c>
      <c r="W6" s="11">
        <v>0</v>
      </c>
      <c r="X6" s="7" t="s">
        <v>31</v>
      </c>
      <c r="Y6" s="11">
        <f>V6-O6</f>
        <v>6.9500000000000028</v>
      </c>
    </row>
    <row r="7" spans="1:25" ht="15.5" x14ac:dyDescent="0.35">
      <c r="A7" s="12">
        <v>101006</v>
      </c>
      <c r="B7" s="13" t="s">
        <v>36</v>
      </c>
      <c r="C7" s="14" t="s">
        <v>26</v>
      </c>
      <c r="D7" s="13" t="s">
        <v>27</v>
      </c>
      <c r="E7" s="13" t="s">
        <v>28</v>
      </c>
      <c r="F7" s="13" t="s">
        <v>29</v>
      </c>
      <c r="G7" s="13" t="s">
        <v>30</v>
      </c>
      <c r="H7" s="15"/>
      <c r="I7" s="15"/>
      <c r="J7" s="16">
        <v>135</v>
      </c>
      <c r="K7" s="17">
        <v>0</v>
      </c>
      <c r="L7" s="17">
        <v>0</v>
      </c>
      <c r="M7" s="17">
        <v>0</v>
      </c>
      <c r="N7" s="17">
        <v>135</v>
      </c>
      <c r="O7" s="17">
        <v>0</v>
      </c>
      <c r="P7" s="17">
        <v>0</v>
      </c>
      <c r="Q7" s="17">
        <v>0</v>
      </c>
      <c r="R7" s="17">
        <v>0</v>
      </c>
      <c r="S7" s="17">
        <v>140</v>
      </c>
      <c r="T7" s="17">
        <v>0</v>
      </c>
      <c r="U7" s="17">
        <v>0</v>
      </c>
      <c r="V7" s="17">
        <v>0</v>
      </c>
      <c r="W7" s="17">
        <v>155</v>
      </c>
      <c r="X7" s="14" t="s">
        <v>31</v>
      </c>
      <c r="Y7" s="11">
        <f>W7-S7</f>
        <v>15</v>
      </c>
    </row>
    <row r="8" spans="1:25" ht="15.5" x14ac:dyDescent="0.35">
      <c r="A8" s="6">
        <v>102001</v>
      </c>
      <c r="B8" s="7" t="s">
        <v>37</v>
      </c>
      <c r="C8" s="8" t="s">
        <v>26</v>
      </c>
      <c r="D8" s="7" t="s">
        <v>38</v>
      </c>
      <c r="E8" s="7" t="s">
        <v>28</v>
      </c>
      <c r="F8" s="7" t="s">
        <v>29</v>
      </c>
      <c r="G8" s="7" t="s">
        <v>30</v>
      </c>
      <c r="H8" s="9"/>
      <c r="I8" s="9"/>
      <c r="J8" s="10">
        <v>34.5</v>
      </c>
      <c r="K8" s="11">
        <v>0</v>
      </c>
      <c r="L8" s="11">
        <v>0</v>
      </c>
      <c r="M8" s="11">
        <v>0</v>
      </c>
      <c r="N8" s="11">
        <v>35</v>
      </c>
      <c r="O8" s="11">
        <v>32.9</v>
      </c>
      <c r="P8" s="11">
        <v>34.5</v>
      </c>
      <c r="Q8" s="11">
        <v>0</v>
      </c>
      <c r="R8" s="11">
        <v>0</v>
      </c>
      <c r="S8" s="11">
        <v>0</v>
      </c>
      <c r="T8" s="11">
        <v>0</v>
      </c>
      <c r="U8" s="11">
        <v>38</v>
      </c>
      <c r="V8" s="11">
        <v>0</v>
      </c>
      <c r="W8" s="11">
        <v>0</v>
      </c>
      <c r="X8" s="7" t="s">
        <v>31</v>
      </c>
      <c r="Y8" s="11">
        <f>U8-P8</f>
        <v>3.5</v>
      </c>
    </row>
    <row r="9" spans="1:25" ht="15.5" x14ac:dyDescent="0.35">
      <c r="A9" s="12">
        <v>102002</v>
      </c>
      <c r="B9" s="13" t="s">
        <v>39</v>
      </c>
      <c r="C9" s="14" t="s">
        <v>26</v>
      </c>
      <c r="D9" s="13" t="s">
        <v>38</v>
      </c>
      <c r="E9" s="13" t="s">
        <v>28</v>
      </c>
      <c r="F9" s="13" t="s">
        <v>29</v>
      </c>
      <c r="G9" s="13" t="s">
        <v>30</v>
      </c>
      <c r="H9" s="15"/>
      <c r="I9" s="15"/>
      <c r="J9" s="16">
        <v>65</v>
      </c>
      <c r="K9" s="17">
        <v>0</v>
      </c>
      <c r="L9" s="17">
        <v>0</v>
      </c>
      <c r="M9" s="17">
        <v>0</v>
      </c>
      <c r="N9" s="17">
        <v>65</v>
      </c>
      <c r="O9" s="17">
        <v>64.045454545454547</v>
      </c>
      <c r="P9" s="17">
        <v>65</v>
      </c>
      <c r="Q9" s="17">
        <v>0</v>
      </c>
      <c r="R9" s="17">
        <v>70</v>
      </c>
      <c r="S9" s="17">
        <v>0</v>
      </c>
      <c r="T9" s="17">
        <v>70</v>
      </c>
      <c r="U9" s="17">
        <v>0</v>
      </c>
      <c r="V9" s="17">
        <v>0</v>
      </c>
      <c r="W9" s="17">
        <v>0</v>
      </c>
      <c r="X9" s="13" t="s">
        <v>31</v>
      </c>
      <c r="Y9" s="11">
        <f>R9-T9</f>
        <v>0</v>
      </c>
    </row>
    <row r="10" spans="1:25" ht="15.5" x14ac:dyDescent="0.35">
      <c r="A10" s="6">
        <v>102003</v>
      </c>
      <c r="B10" s="7" t="s">
        <v>40</v>
      </c>
      <c r="C10" s="8" t="s">
        <v>26</v>
      </c>
      <c r="D10" s="7" t="s">
        <v>38</v>
      </c>
      <c r="E10" s="7" t="s">
        <v>28</v>
      </c>
      <c r="F10" s="7" t="s">
        <v>29</v>
      </c>
      <c r="G10" s="7" t="s">
        <v>30</v>
      </c>
      <c r="H10" s="9"/>
      <c r="I10" s="9"/>
      <c r="J10" s="10">
        <v>45.75</v>
      </c>
      <c r="K10" s="11">
        <v>0</v>
      </c>
      <c r="L10" s="11">
        <v>0</v>
      </c>
      <c r="M10" s="11">
        <v>0</v>
      </c>
      <c r="N10" s="11">
        <v>28</v>
      </c>
      <c r="O10" s="11">
        <v>45.75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50</v>
      </c>
      <c r="V10" s="11">
        <v>53</v>
      </c>
      <c r="W10" s="11">
        <v>54</v>
      </c>
      <c r="X10" s="7" t="s">
        <v>31</v>
      </c>
      <c r="Y10" s="11">
        <f>W10-V10</f>
        <v>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tabSelected="1" topLeftCell="G1" zoomScale="70" zoomScaleNormal="70" workbookViewId="0">
      <selection activeCell="X2" sqref="X2"/>
    </sheetView>
  </sheetViews>
  <sheetFormatPr defaultRowHeight="14.5" x14ac:dyDescent="0.35"/>
  <cols>
    <col min="2" max="2" width="19.453125" customWidth="1"/>
    <col min="4" max="4" width="14.54296875" customWidth="1"/>
    <col min="5" max="5" width="10.1796875" customWidth="1"/>
    <col min="6" max="6" width="19.81640625" bestFit="1" customWidth="1"/>
    <col min="7" max="7" width="12.453125" customWidth="1"/>
    <col min="10" max="22" width="10.7265625" customWidth="1"/>
    <col min="23" max="23" width="20.26953125" customWidth="1"/>
    <col min="24" max="24" width="13.26953125" customWidth="1"/>
    <col min="25" max="25" width="16.08984375" customWidth="1"/>
  </cols>
  <sheetData>
    <row r="1" spans="1:25" ht="37.5" thickTop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10</v>
      </c>
      <c r="K1" s="3" t="s">
        <v>11</v>
      </c>
      <c r="L1" s="3" t="s">
        <v>12</v>
      </c>
      <c r="M1" s="3" t="s">
        <v>13</v>
      </c>
      <c r="N1" s="3" t="s">
        <v>14</v>
      </c>
      <c r="O1" s="3" t="s">
        <v>15</v>
      </c>
      <c r="P1" s="4" t="s">
        <v>16</v>
      </c>
      <c r="Q1" s="4" t="s">
        <v>17</v>
      </c>
      <c r="R1" s="4" t="s">
        <v>18</v>
      </c>
      <c r="S1" s="4" t="s">
        <v>19</v>
      </c>
      <c r="T1" s="4" t="s">
        <v>20</v>
      </c>
      <c r="U1" s="4" t="s">
        <v>21</v>
      </c>
      <c r="V1" s="4" t="s">
        <v>22</v>
      </c>
      <c r="W1" s="18" t="s">
        <v>41</v>
      </c>
      <c r="X1" s="18" t="s">
        <v>42</v>
      </c>
      <c r="Y1" s="18" t="s">
        <v>24</v>
      </c>
    </row>
    <row r="2" spans="1:25" ht="18.5" x14ac:dyDescent="0.35">
      <c r="A2" s="6">
        <v>101001</v>
      </c>
      <c r="B2" s="7" t="s">
        <v>25</v>
      </c>
      <c r="C2" s="8" t="s">
        <v>26</v>
      </c>
      <c r="D2" s="7" t="s">
        <v>27</v>
      </c>
      <c r="E2" s="7" t="s">
        <v>28</v>
      </c>
      <c r="F2" s="7" t="s">
        <v>29</v>
      </c>
      <c r="G2" s="7" t="s">
        <v>30</v>
      </c>
      <c r="H2" s="9"/>
      <c r="I2" s="9"/>
      <c r="J2" s="22">
        <v>0</v>
      </c>
      <c r="K2" s="22">
        <v>0</v>
      </c>
      <c r="L2" s="22">
        <v>0</v>
      </c>
      <c r="M2" s="22">
        <v>62</v>
      </c>
      <c r="N2" s="22">
        <v>41.487499999999997</v>
      </c>
      <c r="O2" s="22">
        <v>68.319999999999993</v>
      </c>
      <c r="P2" s="22">
        <v>0</v>
      </c>
      <c r="Q2" s="22">
        <v>0</v>
      </c>
      <c r="R2" s="22">
        <v>77</v>
      </c>
      <c r="S2" s="22">
        <v>0</v>
      </c>
      <c r="T2" s="22">
        <v>0</v>
      </c>
      <c r="U2" s="22">
        <v>80</v>
      </c>
      <c r="V2" s="22">
        <v>0</v>
      </c>
      <c r="W2" s="19">
        <f t="array" ref="W2">IFERROR(INDEX($J2:$V2,LARGE(IF($J2:$V2&lt;&gt;0,COLUMN($J$2:$V$2)-COLUMN($J$2)+1),2)),$J2)</f>
        <v>77</v>
      </c>
      <c r="X2" s="20">
        <f t="array" ref="X2">IFERROR(LOOKUP(MAX($J2:$V2)+1,IF($J2:$V2&lt;&gt;0,$J2:$V2,"")),0)</f>
        <v>80</v>
      </c>
      <c r="Y2" s="21">
        <f>X2-W2</f>
        <v>3</v>
      </c>
    </row>
    <row r="3" spans="1:25" ht="18.5" x14ac:dyDescent="0.35">
      <c r="A3" s="12">
        <v>101002</v>
      </c>
      <c r="B3" s="13" t="s">
        <v>32</v>
      </c>
      <c r="C3" s="14" t="s">
        <v>26</v>
      </c>
      <c r="D3" s="13" t="s">
        <v>27</v>
      </c>
      <c r="E3" s="13" t="s">
        <v>28</v>
      </c>
      <c r="F3" s="13" t="s">
        <v>29</v>
      </c>
      <c r="G3" s="13" t="s">
        <v>30</v>
      </c>
      <c r="H3" s="15"/>
      <c r="I3" s="15"/>
      <c r="J3" s="23">
        <v>0</v>
      </c>
      <c r="K3" s="23">
        <v>0</v>
      </c>
      <c r="L3" s="23">
        <v>0</v>
      </c>
      <c r="M3" s="23">
        <v>60.38</v>
      </c>
      <c r="N3" s="23">
        <v>82.63201015424336</v>
      </c>
      <c r="O3" s="23">
        <v>88.25</v>
      </c>
      <c r="P3" s="23">
        <v>0</v>
      </c>
      <c r="Q3" s="23">
        <v>0</v>
      </c>
      <c r="R3" s="23">
        <v>0</v>
      </c>
      <c r="S3" s="23">
        <v>0</v>
      </c>
      <c r="T3" s="23">
        <v>70</v>
      </c>
      <c r="U3" s="23">
        <v>0</v>
      </c>
      <c r="V3" s="23">
        <v>0</v>
      </c>
      <c r="W3" s="19">
        <f t="array" ref="W3">IFERROR(INDEX($J3:$V3,LARGE(IF($J3:$V3&lt;&gt;0,COLUMN($J$2:$V$2)-COLUMN($J$2)+1),2)),$J3)</f>
        <v>88.25</v>
      </c>
      <c r="X3" s="20">
        <f t="array" ref="X3">IFERROR(LOOKUP(MAX($J3:$V3)+1,IF($J3:$V3&lt;&gt;0,$J3:$V3,"")),0)</f>
        <v>70</v>
      </c>
      <c r="Y3" s="21">
        <f t="shared" ref="Y3:Y10" si="0">X3-W3</f>
        <v>-18.25</v>
      </c>
    </row>
    <row r="4" spans="1:25" ht="18.5" x14ac:dyDescent="0.35">
      <c r="A4" s="6">
        <v>101003</v>
      </c>
      <c r="B4" s="7" t="s">
        <v>33</v>
      </c>
      <c r="C4" s="8" t="s">
        <v>26</v>
      </c>
      <c r="D4" s="7" t="s">
        <v>27</v>
      </c>
      <c r="E4" s="7" t="s">
        <v>28</v>
      </c>
      <c r="F4" s="7" t="s">
        <v>29</v>
      </c>
      <c r="G4" s="7" t="s">
        <v>30</v>
      </c>
      <c r="H4" s="9"/>
      <c r="I4" s="9"/>
      <c r="J4" s="22">
        <v>0</v>
      </c>
      <c r="K4" s="22">
        <v>0</v>
      </c>
      <c r="L4" s="22">
        <v>0</v>
      </c>
      <c r="M4" s="22">
        <v>74.5</v>
      </c>
      <c r="N4" s="22">
        <v>74.249648876404493</v>
      </c>
      <c r="O4" s="22">
        <v>74.3</v>
      </c>
      <c r="P4" s="22">
        <v>0</v>
      </c>
      <c r="Q4" s="22">
        <v>75</v>
      </c>
      <c r="R4" s="22">
        <v>0</v>
      </c>
      <c r="S4" s="22">
        <v>80</v>
      </c>
      <c r="T4" s="22">
        <v>0</v>
      </c>
      <c r="U4" s="22">
        <v>0</v>
      </c>
      <c r="V4" s="22">
        <v>0</v>
      </c>
      <c r="W4" s="19">
        <f t="array" ref="W4">IFERROR(INDEX($J4:$V4,LARGE(IF($J4:$V4&lt;&gt;0,COLUMN($J$2:$V$2)-COLUMN($J$2)+1),2)),$J4)</f>
        <v>75</v>
      </c>
      <c r="X4" s="20">
        <f t="array" ref="X4">IFERROR(LOOKUP(MAX($J4:$V4)+1,IF($J4:$V4&lt;&gt;0,$J4:$V4,"")),0)</f>
        <v>80</v>
      </c>
      <c r="Y4" s="21">
        <f t="shared" si="0"/>
        <v>5</v>
      </c>
    </row>
    <row r="5" spans="1:25" ht="18.5" x14ac:dyDescent="0.35">
      <c r="A5" s="12">
        <v>101004</v>
      </c>
      <c r="B5" s="13" t="s">
        <v>34</v>
      </c>
      <c r="C5" s="14" t="s">
        <v>26</v>
      </c>
      <c r="D5" s="13" t="s">
        <v>27</v>
      </c>
      <c r="E5" s="13" t="s">
        <v>28</v>
      </c>
      <c r="F5" s="13" t="s">
        <v>29</v>
      </c>
      <c r="G5" s="13" t="s">
        <v>30</v>
      </c>
      <c r="H5" s="15"/>
      <c r="I5" s="15"/>
      <c r="J5" s="23">
        <v>0</v>
      </c>
      <c r="K5" s="23">
        <v>0</v>
      </c>
      <c r="L5" s="23">
        <v>0</v>
      </c>
      <c r="M5" s="23">
        <v>50</v>
      </c>
      <c r="N5" s="23">
        <v>53</v>
      </c>
      <c r="O5" s="23">
        <v>50.5</v>
      </c>
      <c r="P5" s="23">
        <v>0</v>
      </c>
      <c r="Q5" s="23">
        <v>65</v>
      </c>
      <c r="R5" s="23">
        <v>0</v>
      </c>
      <c r="S5" s="23">
        <v>0</v>
      </c>
      <c r="T5" s="23">
        <v>60</v>
      </c>
      <c r="U5" s="23">
        <v>0</v>
      </c>
      <c r="V5" s="23">
        <v>0</v>
      </c>
      <c r="W5" s="19">
        <f t="array" ref="W5">IFERROR(INDEX($J5:$V5,LARGE(IF($J5:$V5&lt;&gt;0,COLUMN($J$2:$V$2)-COLUMN($J$2)+1),2)),$J5)</f>
        <v>65</v>
      </c>
      <c r="X5" s="20">
        <f t="array" ref="X5">IFERROR(LOOKUP(MAX($J5:$V5)+1,IF($J5:$V5&lt;&gt;0,$J5:$V5,"")),0)</f>
        <v>60</v>
      </c>
      <c r="Y5" s="21">
        <f t="shared" si="0"/>
        <v>-5</v>
      </c>
    </row>
    <row r="6" spans="1:25" ht="18.5" x14ac:dyDescent="0.35">
      <c r="A6" s="6">
        <v>101005</v>
      </c>
      <c r="B6" s="7" t="s">
        <v>35</v>
      </c>
      <c r="C6" s="8" t="s">
        <v>26</v>
      </c>
      <c r="D6" s="7" t="s">
        <v>27</v>
      </c>
      <c r="E6" s="7" t="s">
        <v>28</v>
      </c>
      <c r="F6" s="7" t="s">
        <v>29</v>
      </c>
      <c r="G6" s="7" t="s">
        <v>30</v>
      </c>
      <c r="H6" s="9"/>
      <c r="I6" s="9"/>
      <c r="J6" s="22">
        <v>0</v>
      </c>
      <c r="K6" s="22">
        <v>0</v>
      </c>
      <c r="L6" s="22">
        <v>0</v>
      </c>
      <c r="M6" s="22">
        <v>70.5</v>
      </c>
      <c r="N6" s="22">
        <v>70.05</v>
      </c>
      <c r="O6" s="22">
        <v>0</v>
      </c>
      <c r="P6" s="22">
        <v>0</v>
      </c>
      <c r="Q6" s="22">
        <v>0</v>
      </c>
      <c r="R6" s="22">
        <v>0</v>
      </c>
      <c r="S6" s="22">
        <v>0</v>
      </c>
      <c r="T6" s="22">
        <v>0</v>
      </c>
      <c r="U6" s="22">
        <v>77</v>
      </c>
      <c r="V6" s="22">
        <v>0</v>
      </c>
      <c r="W6" s="19">
        <f t="array" ref="W6">IFERROR(INDEX($J6:$V6,LARGE(IF($J6:$V6&lt;&gt;0,COLUMN($J$2:$V$2)-COLUMN($J$2)+1),2)),$J6)</f>
        <v>70.05</v>
      </c>
      <c r="X6" s="20">
        <f t="array" ref="X6">IFERROR(LOOKUP(MAX($J6:$V6)+1,IF($J6:$V6&lt;&gt;0,$J6:$V6,"")),0)</f>
        <v>77</v>
      </c>
      <c r="Y6" s="21">
        <f t="shared" si="0"/>
        <v>6.9500000000000028</v>
      </c>
    </row>
    <row r="7" spans="1:25" ht="18.5" x14ac:dyDescent="0.35">
      <c r="A7" s="12">
        <v>101006</v>
      </c>
      <c r="B7" s="13" t="s">
        <v>36</v>
      </c>
      <c r="C7" s="14" t="s">
        <v>26</v>
      </c>
      <c r="D7" s="13" t="s">
        <v>27</v>
      </c>
      <c r="E7" s="13" t="s">
        <v>28</v>
      </c>
      <c r="F7" s="13" t="s">
        <v>29</v>
      </c>
      <c r="G7" s="13" t="s">
        <v>30</v>
      </c>
      <c r="H7" s="15"/>
      <c r="I7" s="15"/>
      <c r="J7" s="23">
        <v>0</v>
      </c>
      <c r="K7" s="23">
        <v>0</v>
      </c>
      <c r="L7" s="23">
        <v>0</v>
      </c>
      <c r="M7" s="23"/>
      <c r="N7" s="23">
        <v>0</v>
      </c>
      <c r="O7" s="23">
        <v>0</v>
      </c>
      <c r="P7" s="23">
        <v>50</v>
      </c>
      <c r="Q7" s="23">
        <v>0</v>
      </c>
      <c r="R7" s="23"/>
      <c r="S7" s="23">
        <v>0</v>
      </c>
      <c r="T7" s="23">
        <v>0</v>
      </c>
      <c r="U7" s="23">
        <v>0</v>
      </c>
      <c r="V7" s="23">
        <v>0</v>
      </c>
      <c r="W7" s="19">
        <f t="array" ref="W7">IFERROR(INDEX($J7:$V7,LARGE(IF($J7:$V7&lt;&gt;0,COLUMN($J$2:$V$2)-COLUMN($J$2)+1),2)),$J7)</f>
        <v>0</v>
      </c>
      <c r="X7" s="20">
        <f t="array" ref="X7">IFERROR(LOOKUP(MAX($J7:$V7)+1,IF($J7:$V7&lt;&gt;0,$J7:$V7,"")),0)</f>
        <v>50</v>
      </c>
      <c r="Y7" s="21">
        <f t="shared" si="0"/>
        <v>50</v>
      </c>
    </row>
    <row r="8" spans="1:25" ht="18.5" x14ac:dyDescent="0.35">
      <c r="A8" s="6">
        <v>102001</v>
      </c>
      <c r="B8" s="7" t="s">
        <v>37</v>
      </c>
      <c r="C8" s="8" t="s">
        <v>26</v>
      </c>
      <c r="D8" s="7" t="s">
        <v>38</v>
      </c>
      <c r="E8" s="7" t="s">
        <v>28</v>
      </c>
      <c r="F8" s="7" t="s">
        <v>29</v>
      </c>
      <c r="G8" s="7" t="s">
        <v>30</v>
      </c>
      <c r="H8" s="9"/>
      <c r="I8" s="9"/>
      <c r="J8" s="22">
        <v>0</v>
      </c>
      <c r="K8" s="22">
        <v>0</v>
      </c>
      <c r="L8" s="22">
        <v>0</v>
      </c>
      <c r="M8" s="22">
        <v>35</v>
      </c>
      <c r="N8" s="22">
        <v>32.9</v>
      </c>
      <c r="O8" s="22">
        <v>34.5</v>
      </c>
      <c r="P8" s="22">
        <v>0</v>
      </c>
      <c r="Q8" s="22">
        <v>0</v>
      </c>
      <c r="R8" s="22">
        <v>0</v>
      </c>
      <c r="S8" s="22">
        <v>0</v>
      </c>
      <c r="T8" s="22">
        <v>38</v>
      </c>
      <c r="U8" s="22">
        <v>0</v>
      </c>
      <c r="V8" s="22">
        <v>0</v>
      </c>
      <c r="W8" s="19">
        <f t="array" ref="W8">IFERROR(INDEX($J8:$V8,LARGE(IF($J8:$V8&lt;&gt;0,COLUMN($J$2:$V$2)-COLUMN($J$2)+1),2)),$J8)</f>
        <v>34.5</v>
      </c>
      <c r="X8" s="20">
        <f t="array" ref="X8">IFERROR(LOOKUP(MAX($J8:$V8)+1,IF($J8:$V8&lt;&gt;0,$J8:$V8,"")),0)</f>
        <v>38</v>
      </c>
      <c r="Y8" s="21">
        <f t="shared" si="0"/>
        <v>3.5</v>
      </c>
    </row>
    <row r="9" spans="1:25" ht="18.5" x14ac:dyDescent="0.35">
      <c r="A9" s="12">
        <v>102002</v>
      </c>
      <c r="B9" s="13" t="s">
        <v>39</v>
      </c>
      <c r="C9" s="14" t="s">
        <v>26</v>
      </c>
      <c r="D9" s="13" t="s">
        <v>38</v>
      </c>
      <c r="E9" s="13" t="s">
        <v>28</v>
      </c>
      <c r="F9" s="13" t="s">
        <v>29</v>
      </c>
      <c r="G9" s="13" t="s">
        <v>30</v>
      </c>
      <c r="H9" s="15"/>
      <c r="I9" s="15"/>
      <c r="J9" s="23">
        <v>0</v>
      </c>
      <c r="K9" s="23">
        <v>0</v>
      </c>
      <c r="L9" s="23">
        <v>0</v>
      </c>
      <c r="M9" s="23">
        <v>65</v>
      </c>
      <c r="N9" s="23">
        <v>64.045454545454547</v>
      </c>
      <c r="O9" s="23">
        <v>65</v>
      </c>
      <c r="P9" s="23">
        <v>0</v>
      </c>
      <c r="Q9" s="23">
        <v>70</v>
      </c>
      <c r="R9" s="23">
        <v>0</v>
      </c>
      <c r="S9" s="23">
        <v>70</v>
      </c>
      <c r="T9" s="23">
        <v>0</v>
      </c>
      <c r="U9" s="23">
        <v>0</v>
      </c>
      <c r="V9" s="23">
        <v>0</v>
      </c>
      <c r="W9" s="19">
        <f t="array" ref="W9">IFERROR(INDEX($J9:$V9,LARGE(IF($J9:$V9&lt;&gt;0,COLUMN($J$2:$V$2)-COLUMN($J$2)+1),2)),$J9)</f>
        <v>70</v>
      </c>
      <c r="X9" s="20">
        <f t="array" ref="X9">IFERROR(LOOKUP(MAX($J9:$V9)+1,IF($J9:$V9&lt;&gt;0,$J9:$V9,"")),0)</f>
        <v>70</v>
      </c>
      <c r="Y9" s="21">
        <f t="shared" si="0"/>
        <v>0</v>
      </c>
    </row>
    <row r="10" spans="1:25" ht="18.5" x14ac:dyDescent="0.35">
      <c r="A10" s="6">
        <v>102003</v>
      </c>
      <c r="B10" s="7" t="s">
        <v>40</v>
      </c>
      <c r="C10" s="8" t="s">
        <v>26</v>
      </c>
      <c r="D10" s="7" t="s">
        <v>38</v>
      </c>
      <c r="E10" s="7" t="s">
        <v>28</v>
      </c>
      <c r="F10" s="7" t="s">
        <v>29</v>
      </c>
      <c r="G10" s="7" t="s">
        <v>30</v>
      </c>
      <c r="H10" s="9"/>
      <c r="I10" s="9"/>
      <c r="J10" s="22">
        <v>0</v>
      </c>
      <c r="K10" s="22">
        <v>0</v>
      </c>
      <c r="L10" s="22">
        <v>0</v>
      </c>
      <c r="M10" s="22">
        <v>28</v>
      </c>
      <c r="N10" s="22">
        <v>45.75</v>
      </c>
      <c r="O10" s="22">
        <v>0</v>
      </c>
      <c r="P10" s="22">
        <v>0</v>
      </c>
      <c r="Q10" s="22">
        <v>0</v>
      </c>
      <c r="R10" s="22">
        <v>0</v>
      </c>
      <c r="S10" s="22">
        <v>50</v>
      </c>
      <c r="T10" s="22">
        <v>0</v>
      </c>
      <c r="U10" s="22">
        <v>0</v>
      </c>
      <c r="V10" s="22">
        <v>54</v>
      </c>
      <c r="W10" s="19">
        <f t="array" ref="W10">IFERROR(INDEX($J10:$V10,LARGE(IF($J10:$V10&lt;&gt;0,COLUMN($J$2:$V$2)-COLUMN($J$2)+1),2)),$J10)</f>
        <v>50</v>
      </c>
      <c r="X10" s="20">
        <f t="array" ref="X10">IFERROR(LOOKUP(MAX($J10:$V10)+1,IF($J10:$V10&lt;&gt;0,$J10:$V10,"")),0)</f>
        <v>54</v>
      </c>
      <c r="Y10" s="21">
        <f t="shared" si="0"/>
        <v>4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salim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2019-08-06T14:37:15Z</dcterms:modified>
</cp:coreProperties>
</file>