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15" windowWidth="14115" windowHeight="7200"/>
  </bookViews>
  <sheets>
    <sheet name="دور ثاني" sheetId="1" r:id="rId1"/>
  </sheets>
  <externalReferences>
    <externalReference r:id="rId2"/>
    <externalReference r:id="rId3"/>
  </externalReferences>
  <definedNames>
    <definedName name="_xlnm.Print_Titles" localSheetId="0">'دور ثاني'!$1:$7</definedName>
    <definedName name="الشعبة">[1]data!$AA$2:$AA$3</definedName>
    <definedName name="اللغة2">[1]data!$Z$2:$Z$3</definedName>
    <definedName name="بيانات_المدرسة">[2]الرئيسية!$D$11:$E$25</definedName>
    <definedName name="تخصص">[1]data!$AB$2:$AB$5</definedName>
  </definedNames>
  <calcPr calcId="144525"/>
</workbook>
</file>

<file path=xl/calcChain.xml><?xml version="1.0" encoding="utf-8"?>
<calcChain xmlns="http://schemas.openxmlformats.org/spreadsheetml/2006/main">
  <c r="AS31" i="1" l="1"/>
  <c r="AR31" i="1"/>
  <c r="AQ31" i="1"/>
  <c r="AP31" i="1"/>
  <c r="AO31" i="1"/>
  <c r="AN31" i="1"/>
  <c r="AM31" i="1"/>
  <c r="AL31" i="1"/>
  <c r="AK31" i="1"/>
  <c r="AS30" i="1"/>
  <c r="AR30" i="1"/>
  <c r="AQ30" i="1" s="1"/>
  <c r="AP30" i="1"/>
  <c r="AO30" i="1"/>
  <c r="AN30" i="1"/>
  <c r="AM30" i="1"/>
  <c r="AL30" i="1"/>
  <c r="AK30" i="1"/>
  <c r="AS29" i="1"/>
  <c r="AR29" i="1"/>
  <c r="AQ29" i="1" s="1"/>
  <c r="AP29" i="1"/>
  <c r="AO29" i="1"/>
  <c r="AN29" i="1"/>
  <c r="AM29" i="1"/>
  <c r="AL29" i="1"/>
  <c r="AK29" i="1"/>
  <c r="AS28" i="1"/>
  <c r="AR28" i="1"/>
  <c r="AQ28" i="1" s="1"/>
  <c r="AP28" i="1"/>
  <c r="AO28" i="1"/>
  <c r="AN28" i="1"/>
  <c r="AM28" i="1"/>
  <c r="AL28" i="1"/>
  <c r="AK28" i="1"/>
  <c r="AS27" i="1"/>
  <c r="AR27" i="1"/>
  <c r="AQ27" i="1" s="1"/>
  <c r="AP27" i="1"/>
  <c r="AO27" i="1"/>
  <c r="AN27" i="1"/>
  <c r="AM27" i="1"/>
  <c r="AL27" i="1"/>
  <c r="AK27" i="1"/>
  <c r="AS26" i="1"/>
  <c r="AR26" i="1"/>
  <c r="AQ26" i="1" s="1"/>
  <c r="AP26" i="1"/>
  <c r="AO26" i="1"/>
  <c r="AN26" i="1"/>
  <c r="AM26" i="1"/>
  <c r="AL26" i="1"/>
  <c r="AK26" i="1"/>
  <c r="AS25" i="1"/>
  <c r="AR25" i="1"/>
  <c r="AQ25" i="1" s="1"/>
  <c r="AP25" i="1"/>
  <c r="AO25" i="1"/>
  <c r="AN25" i="1"/>
  <c r="AM25" i="1"/>
  <c r="AL25" i="1"/>
  <c r="AK25" i="1"/>
  <c r="AS24" i="1"/>
  <c r="AR24" i="1"/>
  <c r="AQ24" i="1" s="1"/>
  <c r="AP24" i="1"/>
  <c r="AO24" i="1"/>
  <c r="AN24" i="1"/>
  <c r="AM24" i="1"/>
  <c r="AL24" i="1"/>
  <c r="AK24" i="1"/>
  <c r="AS23" i="1"/>
  <c r="AR23" i="1"/>
  <c r="AQ23" i="1" s="1"/>
  <c r="AP23" i="1"/>
  <c r="AO23" i="1"/>
  <c r="AN23" i="1"/>
  <c r="AM23" i="1"/>
  <c r="AL23" i="1"/>
  <c r="AK23" i="1"/>
  <c r="AS22" i="1"/>
  <c r="AR22" i="1"/>
  <c r="AQ22" i="1" s="1"/>
  <c r="AP22" i="1"/>
  <c r="AO22" i="1"/>
  <c r="AN22" i="1"/>
  <c r="AM22" i="1"/>
  <c r="AL22" i="1"/>
  <c r="AK22" i="1"/>
  <c r="AS21" i="1"/>
  <c r="AR21" i="1"/>
  <c r="AQ21" i="1" s="1"/>
  <c r="AP21" i="1"/>
  <c r="AO21" i="1"/>
  <c r="AN21" i="1"/>
  <c r="AM21" i="1"/>
  <c r="AL21" i="1"/>
  <c r="AK21" i="1"/>
  <c r="AS20" i="1"/>
  <c r="AR20" i="1"/>
  <c r="AQ20" i="1" s="1"/>
  <c r="AP20" i="1"/>
  <c r="AO20" i="1"/>
  <c r="AN20" i="1"/>
  <c r="AM20" i="1"/>
  <c r="AL20" i="1"/>
  <c r="AK20" i="1"/>
  <c r="AS19" i="1"/>
  <c r="AR19" i="1"/>
  <c r="AQ19" i="1" s="1"/>
  <c r="AP19" i="1"/>
  <c r="AO19" i="1"/>
  <c r="AN19" i="1"/>
  <c r="AM19" i="1"/>
  <c r="AL19" i="1"/>
  <c r="AK19" i="1"/>
  <c r="AS18" i="1"/>
  <c r="AR18" i="1"/>
  <c r="AQ18" i="1" s="1"/>
  <c r="AP18" i="1"/>
  <c r="AO18" i="1"/>
  <c r="AN18" i="1"/>
  <c r="AM18" i="1"/>
  <c r="AL18" i="1"/>
  <c r="AK18" i="1"/>
  <c r="AS17" i="1"/>
  <c r="AR17" i="1"/>
  <c r="AQ17" i="1" s="1"/>
  <c r="AP17" i="1"/>
  <c r="AO17" i="1"/>
  <c r="AN17" i="1"/>
  <c r="AM17" i="1"/>
  <c r="AL17" i="1"/>
  <c r="AK17" i="1"/>
  <c r="AS16" i="1"/>
  <c r="AR16" i="1"/>
  <c r="AQ16" i="1" s="1"/>
  <c r="AP16" i="1"/>
  <c r="AO16" i="1"/>
  <c r="AN16" i="1"/>
  <c r="AM16" i="1"/>
  <c r="AL16" i="1"/>
  <c r="AK16" i="1"/>
  <c r="AS15" i="1"/>
  <c r="AR15" i="1"/>
  <c r="AQ15" i="1" s="1"/>
  <c r="AP15" i="1"/>
  <c r="AO15" i="1"/>
  <c r="AN15" i="1"/>
  <c r="AM15" i="1"/>
  <c r="AL15" i="1"/>
  <c r="AK15" i="1"/>
  <c r="AS14" i="1"/>
  <c r="AR14" i="1"/>
  <c r="AQ14" i="1" s="1"/>
  <c r="AP14" i="1"/>
  <c r="AO14" i="1"/>
  <c r="AN14" i="1"/>
  <c r="AM14" i="1"/>
  <c r="AL14" i="1"/>
  <c r="AK14" i="1"/>
  <c r="AS13" i="1"/>
  <c r="AR13" i="1"/>
  <c r="AQ13" i="1" s="1"/>
  <c r="AP13" i="1"/>
  <c r="AO13" i="1"/>
  <c r="AN13" i="1"/>
  <c r="AM13" i="1"/>
  <c r="AL13" i="1"/>
  <c r="AK13" i="1"/>
  <c r="AS12" i="1"/>
  <c r="AR12" i="1"/>
  <c r="AQ12" i="1" s="1"/>
  <c r="AP12" i="1"/>
  <c r="AO12" i="1"/>
  <c r="AN12" i="1"/>
  <c r="AM12" i="1"/>
  <c r="AL12" i="1"/>
  <c r="AK12" i="1"/>
  <c r="AS11" i="1"/>
  <c r="AR11" i="1"/>
  <c r="AQ11" i="1" s="1"/>
  <c r="AP11" i="1"/>
  <c r="AO11" i="1"/>
  <c r="AN11" i="1"/>
  <c r="AM11" i="1"/>
  <c r="AL11" i="1"/>
  <c r="AK11" i="1"/>
  <c r="AS10" i="1"/>
  <c r="AR10" i="1"/>
  <c r="AQ10" i="1" s="1"/>
  <c r="AP10" i="1"/>
  <c r="AO10" i="1"/>
  <c r="AN10" i="1"/>
  <c r="AM10" i="1"/>
  <c r="AL10" i="1"/>
  <c r="AK10" i="1"/>
  <c r="AS9" i="1"/>
  <c r="AR9" i="1"/>
  <c r="AQ9" i="1" s="1"/>
  <c r="AP9" i="1"/>
  <c r="AO9" i="1"/>
  <c r="AN9" i="1"/>
  <c r="AM9" i="1"/>
  <c r="AL9" i="1"/>
  <c r="AK9" i="1"/>
  <c r="AS8" i="1"/>
  <c r="AR8" i="1"/>
  <c r="AQ8" i="1" s="1"/>
  <c r="AP8" i="1"/>
  <c r="AO8" i="1"/>
  <c r="AN8" i="1"/>
  <c r="AM8" i="1"/>
  <c r="AL8" i="1"/>
  <c r="AK8" i="1"/>
</calcChain>
</file>

<file path=xl/sharedStrings.xml><?xml version="1.0" encoding="utf-8"?>
<sst xmlns="http://schemas.openxmlformats.org/spreadsheetml/2006/main" count="539" uniqueCount="81">
  <si>
    <t>م</t>
  </si>
  <si>
    <t>الاســــــــــــــم</t>
  </si>
  <si>
    <t>رقم الجلوس</t>
  </si>
  <si>
    <t>النوع</t>
  </si>
  <si>
    <t>الديانة</t>
  </si>
  <si>
    <t>حالة القيد</t>
  </si>
  <si>
    <t>النوعية</t>
  </si>
  <si>
    <t>الرقم السري</t>
  </si>
  <si>
    <t>لغة عربية</t>
  </si>
  <si>
    <t>رياضيات</t>
  </si>
  <si>
    <t>دراسات</t>
  </si>
  <si>
    <t>علوم</t>
  </si>
  <si>
    <t>لغة إنجليزية</t>
  </si>
  <si>
    <t>المجموع</t>
  </si>
  <si>
    <t>نشاط اختيارى (1)</t>
  </si>
  <si>
    <t>نشاط اختيارى (2)</t>
  </si>
  <si>
    <t>نشاط فنى</t>
  </si>
  <si>
    <t>نشاط كمبيوتر</t>
  </si>
  <si>
    <t>نشاط رياضى</t>
  </si>
  <si>
    <t>تربية دينية</t>
  </si>
  <si>
    <t>الدرجة</t>
  </si>
  <si>
    <t>التقدير</t>
  </si>
  <si>
    <t>عربي</t>
  </si>
  <si>
    <t>إنجليزي</t>
  </si>
  <si>
    <t>دين</t>
  </si>
  <si>
    <t>الحالة</t>
  </si>
  <si>
    <t>النتيجة</t>
  </si>
  <si>
    <t>جيد</t>
  </si>
  <si>
    <t>جيد جدا</t>
  </si>
  <si>
    <t>ممتاز</t>
  </si>
  <si>
    <t>مقبول</t>
  </si>
  <si>
    <t>باق</t>
  </si>
  <si>
    <t>احمد ابراهيم الدسوقى الشيخ على</t>
  </si>
  <si>
    <t>ذكر</t>
  </si>
  <si>
    <t>مسلم</t>
  </si>
  <si>
    <t>منقول</t>
  </si>
  <si>
    <t>دون المستوى</t>
  </si>
  <si>
    <t>احمد ماهر محمد بدره</t>
  </si>
  <si>
    <t>غ</t>
  </si>
  <si>
    <t>احمد مصطفى ابوزيد واصل</t>
  </si>
  <si>
    <t>ادم صلاح عبدالفتاح الدغبيشى</t>
  </si>
  <si>
    <t>اسامه خيرى بدير المصرى</t>
  </si>
  <si>
    <t>حسن عماد حسن عطيه</t>
  </si>
  <si>
    <t>صلاح السعيد السيد حماد</t>
  </si>
  <si>
    <t>عاطف وائل عاطف فرحات</t>
  </si>
  <si>
    <t>فارس نصر عبدالعزيز حموده</t>
  </si>
  <si>
    <t>فريد اكرم عبدالفتاح الدغبشى</t>
  </si>
  <si>
    <t>محمد احمد محمد ممدوح السنباوى</t>
  </si>
  <si>
    <t>دمج</t>
  </si>
  <si>
    <t>محمد سيداحمد سيداحمد اللبودى</t>
  </si>
  <si>
    <t>محمد طارق السعيد سرور</t>
  </si>
  <si>
    <t>محمد عبدالسلام عبدالمنعم نصار</t>
  </si>
  <si>
    <t xml:space="preserve"> دراسات  ـ </t>
  </si>
  <si>
    <t>محمد محمد عبدالمطلب العربى</t>
  </si>
  <si>
    <t>مصطفى محمد موسى حشيش</t>
  </si>
  <si>
    <t>ايه احمد احمد عبدالدايم</t>
  </si>
  <si>
    <t>أنثى</t>
  </si>
  <si>
    <t>تسنيم ياسر ابراهيم مسعد</t>
  </si>
  <si>
    <t>رقيه علاء حسن خضر</t>
  </si>
  <si>
    <t>زهراء هانى محمد عطاالله</t>
  </si>
  <si>
    <t>سلمى ابراهيم البندارى علام</t>
  </si>
  <si>
    <t>سماح وليد منصور الشوبكى</t>
  </si>
  <si>
    <t>شروق السيد محمد عبدالدايم</t>
  </si>
  <si>
    <t>مريم وحيد احمد القرموط</t>
  </si>
  <si>
    <t xml:space="preserve"> لغة عربية  ـ </t>
  </si>
  <si>
    <t xml:space="preserve"> رياضيات  ـ </t>
  </si>
  <si>
    <t xml:space="preserve"> علوم  ـ </t>
  </si>
  <si>
    <t xml:space="preserve"> لغة عربية  ـ رياضيات  ـ دراسات  ـ علوم  ـ تربية دينية  ـ </t>
  </si>
  <si>
    <t xml:space="preserve"> لغة عربية  ـ لغة إنجليزية  ـ تربية دينية  ـ </t>
  </si>
  <si>
    <t xml:space="preserve"> لغة عربية  ـ رياضيات  ـ دراسات  ـ علوم  ـ لغة إنجليزية  ـ  تربية دينية  ـ </t>
  </si>
  <si>
    <t xml:space="preserve"> رياضيات  ـ لغة إنجليزية  ـ </t>
  </si>
  <si>
    <t xml:space="preserve"> لغة عربية  ـ دراسات  ـ علوم  ـ لغة إنجليزية  ـ تربية دينية  ـ </t>
  </si>
  <si>
    <t xml:space="preserve"> رياضيات  ـ دراسات  ـ لغة إنجليزية  ـ </t>
  </si>
  <si>
    <t xml:space="preserve"> لغة عربية  ـ دراسات  ـ لغة إنجليزية  ـ </t>
  </si>
  <si>
    <t xml:space="preserve"> لغة عربية  ـ دراسات  ـ لغة إنجليزية  ـ تربية دينية  ـ </t>
  </si>
  <si>
    <t xml:space="preserve"> لغة عربية  ـ رياضيات  ـ دراسات  ـ لغة إنجليزية  ـ تربية دينية  ـ </t>
  </si>
  <si>
    <t>أقل من 30%</t>
  </si>
  <si>
    <t>غائب</t>
  </si>
  <si>
    <t>المجموع الكلي</t>
  </si>
  <si>
    <t>كشف رصد درجات تلاميذ راسبون ولهم حق دخول الدور الثاني للعام الدراسي 2018 / 2019 م</t>
  </si>
  <si>
    <t>مواد الدور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</si>
</sst>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sz val="1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00B050"/>
      <name val="Arial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1" fillId="0" borderId="0" xfId="0" applyFont="1" applyAlignment="1">
      <alignment vertical="center" shrinkToFit="1" readingOrder="2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 readingOrder="2"/>
    </xf>
    <xf numFmtId="0" fontId="2" fillId="0" borderId="1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5" fillId="0" borderId="0" xfId="0" applyFont="1"/>
    <xf numFmtId="0" fontId="5" fillId="0" borderId="0" xfId="0" applyFont="1" applyBorder="1" applyAlignment="1">
      <alignment vertical="center" shrinkToFit="1" readingOrder="2"/>
    </xf>
    <xf numFmtId="0" fontId="2" fillId="0" borderId="5" xfId="0" applyFont="1" applyBorder="1" applyAlignment="1">
      <alignment horizontal="center" vertical="center" shrinkToFit="1" readingOrder="2"/>
    </xf>
    <xf numFmtId="0" fontId="2" fillId="0" borderId="6" xfId="0" applyFont="1" applyBorder="1" applyAlignment="1">
      <alignment horizontal="center" vertical="center" shrinkToFit="1" readingOrder="2"/>
    </xf>
    <xf numFmtId="0" fontId="2" fillId="0" borderId="6" xfId="0" applyFont="1" applyBorder="1" applyAlignment="1">
      <alignment vertical="center" shrinkToFit="1" readingOrder="2"/>
    </xf>
    <xf numFmtId="0" fontId="2" fillId="0" borderId="7" xfId="0" applyFont="1" applyBorder="1" applyAlignment="1">
      <alignment horizontal="center" vertical="center" shrinkToFit="1" readingOrder="2"/>
    </xf>
    <xf numFmtId="0" fontId="3" fillId="0" borderId="8" xfId="0" applyFont="1" applyBorder="1" applyAlignment="1">
      <alignment vertical="center" shrinkToFit="1" readingOrder="2"/>
    </xf>
    <xf numFmtId="0" fontId="3" fillId="0" borderId="4" xfId="0" applyFont="1" applyBorder="1" applyAlignment="1">
      <alignment vertical="center" shrinkToFit="1" readingOrder="2"/>
    </xf>
    <xf numFmtId="0" fontId="3" fillId="0" borderId="0" xfId="0" applyFont="1" applyBorder="1" applyAlignment="1">
      <alignment vertical="center" shrinkToFit="1" readingOrder="2"/>
    </xf>
    <xf numFmtId="0" fontId="4" fillId="0" borderId="9" xfId="0" applyFont="1" applyBorder="1" applyAlignment="1">
      <alignment vertical="center" shrinkToFit="1" readingOrder="2"/>
    </xf>
    <xf numFmtId="0" fontId="4" fillId="0" borderId="10" xfId="0" applyFont="1" applyBorder="1" applyAlignment="1">
      <alignment vertical="center" shrinkToFit="1" readingOrder="2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vertical="center" shrinkToFit="1" readingOrder="2"/>
    </xf>
    <xf numFmtId="0" fontId="2" fillId="0" borderId="3" xfId="0" applyFont="1" applyBorder="1" applyAlignment="1">
      <alignment vertical="center" shrinkToFit="1" readingOrder="2"/>
    </xf>
    <xf numFmtId="0" fontId="2" fillId="0" borderId="4" xfId="0" applyFont="1" applyBorder="1" applyAlignment="1">
      <alignment vertical="center" shrinkToFit="1" readingOrder="2"/>
    </xf>
    <xf numFmtId="0" fontId="4" fillId="0" borderId="2" xfId="0" applyFont="1" applyBorder="1" applyAlignment="1">
      <alignment vertical="center" textRotation="90" shrinkToFit="1" readingOrder="2"/>
    </xf>
    <xf numFmtId="0" fontId="4" fillId="0" borderId="3" xfId="0" applyFont="1" applyBorder="1" applyAlignment="1">
      <alignment vertical="center" textRotation="90" shrinkToFit="1" readingOrder="2"/>
    </xf>
    <xf numFmtId="0" fontId="4" fillId="0" borderId="4" xfId="0" applyFont="1" applyBorder="1" applyAlignment="1">
      <alignment vertical="center" textRotation="90" shrinkToFit="1" readingOrder="2"/>
    </xf>
    <xf numFmtId="0" fontId="4" fillId="0" borderId="2" xfId="0" applyFont="1" applyBorder="1" applyAlignment="1">
      <alignment vertical="center" shrinkToFit="1" readingOrder="2"/>
    </xf>
    <xf numFmtId="0" fontId="4" fillId="0" borderId="3" xfId="0" applyFont="1" applyBorder="1" applyAlignment="1">
      <alignment vertical="center" shrinkToFit="1" readingOrder="2"/>
    </xf>
    <xf numFmtId="0" fontId="4" fillId="0" borderId="4" xfId="0" applyFont="1" applyBorder="1" applyAlignment="1">
      <alignment vertical="center" shrinkToFit="1" readingOrder="2"/>
    </xf>
    <xf numFmtId="0" fontId="4" fillId="0" borderId="3" xfId="0" applyFont="1" applyBorder="1" applyAlignment="1">
      <alignment horizontal="center" vertical="center" shrinkToFit="1" readingOrder="2"/>
    </xf>
    <xf numFmtId="0" fontId="4" fillId="0" borderId="2" xfId="0" applyFont="1" applyBorder="1" applyAlignment="1">
      <alignment horizontal="center" vertical="center" shrinkToFit="1" readingOrder="2"/>
    </xf>
    <xf numFmtId="0" fontId="4" fillId="0" borderId="3" xfId="0" applyFont="1" applyBorder="1" applyAlignment="1">
      <alignment horizontal="center" vertical="center" shrinkToFit="1" readingOrder="2"/>
    </xf>
    <xf numFmtId="0" fontId="4" fillId="0" borderId="4" xfId="0" applyFont="1" applyBorder="1" applyAlignment="1">
      <alignment horizontal="center" vertical="center" shrinkToFi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88;&#1594;&#1604;%20&#1575;&#1604;&#1603;&#1606;&#1578;&#1585;&#1608;&#1604;\&#1575;&#1576;&#1578;&#1583;&#1610;&#1606;&#1575;%20&#1575;&#1604;&#1610;&#1608;&#1605;%20&#1588;&#1594;&#1604;%20&#1575;&#1604;&#1603;&#1606;&#1578;&#1585;&#1608;&#1604;%202016%20&#1605;&#1593;%20&#1575;&#1604;&#1575;&#1582;&#1578;%20&#1575;&#1604;&#1594;&#1575;&#1604;&#1610;&#1577;%20&#1605;&#1575;&#1585;&#1610;&#1575;\&#1579;&#1575;&#1606;&#1610;&#1577;\&#1602;&#1608;&#1575;&#1574;&#1605;%20&#1575;&#1604;&#1601;&#1589;&#1608;&#1604;%20&#1575;&#1604;&#1601;&#1603;&#1585;&#1577;%20&#1575;&#1604;&#1579;&#1575;&#1606;&#1610;&#1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W@leed\AppData\Local\Temp\Rar$DI69.848\Documents%20and%20Settings\beto\My%20Documents\Downloads\Compressed\&#1576;&#1585;&#1606;&#1575;&#1605;&#1580;%20&#1582;&#1576;&#1608;&#1585;%20&#1575;&#1604;&#1605;&#1583;&#1585;&#1587;&#1610;%20%20&#1575;&#1604;&#1589;&#1583;&#1575;&#1585;%20&#1575;&#1604;&#1579;&#1575;&#1604;&#15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ta"/>
      <sheetName val="statics"/>
      <sheetName val="قوائم الفصول الفكرة الثانية"/>
    </sheetNames>
    <sheetDataSet>
      <sheetData sheetId="0" refreshError="1"/>
      <sheetData sheetId="1">
        <row r="2">
          <cell r="Z2" t="str">
            <v>فرنساوي</v>
          </cell>
          <cell r="AA2" t="str">
            <v>علمي</v>
          </cell>
          <cell r="AB2" t="str">
            <v>فيزياء+ميكانيكا</v>
          </cell>
        </row>
        <row r="3">
          <cell r="Z3" t="str">
            <v>الماني</v>
          </cell>
          <cell r="AA3" t="str">
            <v>ادبي</v>
          </cell>
          <cell r="AB3" t="str">
            <v>أحياء+كيمياء</v>
          </cell>
        </row>
        <row r="4">
          <cell r="AB4" t="str">
            <v>جغرافيا+فلسفة</v>
          </cell>
        </row>
        <row r="5">
          <cell r="AB5" t="str">
            <v>تاريخ+علم نفس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اساسية"/>
      <sheetName val="توزيع على الفصول"/>
      <sheetName val="توزيع على اللجان"/>
      <sheetName val="كشوفات متنوعة"/>
      <sheetName val="شيت الامتحانات"/>
      <sheetName val="طباعة ارقام الجلوس"/>
      <sheetName val="ملصقات ارقام الجلوس"/>
      <sheetName val="كشف12"/>
      <sheetName val="اعمال السنة"/>
    </sheetNames>
    <sheetDataSet>
      <sheetData sheetId="0">
        <row r="11">
          <cell r="D11" t="str">
            <v>محافظة</v>
          </cell>
          <cell r="E11" t="str">
            <v>القليوبية</v>
          </cell>
        </row>
        <row r="12">
          <cell r="D12" t="str">
            <v>مديرية</v>
          </cell>
          <cell r="E12" t="str">
            <v xml:space="preserve"> بنها التعليمية</v>
          </cell>
        </row>
        <row r="13">
          <cell r="D13" t="str">
            <v>إدارة</v>
          </cell>
          <cell r="E13" t="str">
            <v>غ شبرا الخيمة</v>
          </cell>
        </row>
        <row r="14">
          <cell r="D14" t="str">
            <v>مدرسة</v>
          </cell>
          <cell r="E14" t="str">
            <v xml:space="preserve">سعد زغلول </v>
          </cell>
        </row>
        <row r="15">
          <cell r="D15" t="str">
            <v>رئيس الكنترول</v>
          </cell>
          <cell r="E15" t="str">
            <v>ابواسامة العينبوسي</v>
          </cell>
        </row>
        <row r="16">
          <cell r="D16" t="str">
            <v>ناظر المدرسة</v>
          </cell>
          <cell r="E16" t="str">
            <v xml:space="preserve">محمدي عبد السميع </v>
          </cell>
        </row>
        <row r="17">
          <cell r="D17" t="str">
            <v>مدير المدرسة</v>
          </cell>
          <cell r="E17" t="str">
            <v>ابوعبدالله اكسيلجي</v>
          </cell>
        </row>
        <row r="18">
          <cell r="D18" t="str">
            <v>حاسب آلي</v>
          </cell>
          <cell r="E18" t="str">
            <v>هادي سالم</v>
          </cell>
        </row>
        <row r="19">
          <cell r="D19" t="str">
            <v>تفتيش</v>
          </cell>
          <cell r="E19" t="str">
            <v>ايناس</v>
          </cell>
        </row>
        <row r="20">
          <cell r="D20" t="str">
            <v>السكرتيرة</v>
          </cell>
          <cell r="E20" t="str">
            <v>عبير مصطفى</v>
          </cell>
        </row>
        <row r="21">
          <cell r="D21" t="str">
            <v>الصف</v>
          </cell>
          <cell r="E21">
            <v>3</v>
          </cell>
        </row>
        <row r="22">
          <cell r="D22" t="str">
            <v>العام الدراسي</v>
          </cell>
          <cell r="E22" t="str">
            <v>2007-2008</v>
          </cell>
        </row>
        <row r="23">
          <cell r="D23" t="str">
            <v>العمر في</v>
          </cell>
          <cell r="E23">
            <v>39356</v>
          </cell>
        </row>
        <row r="24">
          <cell r="D24" t="str">
            <v>رقم الجلوس الابتدائي للمنتظمين</v>
          </cell>
          <cell r="E24">
            <v>500</v>
          </cell>
        </row>
        <row r="25">
          <cell r="D25" t="str">
            <v>رقم الجلوس الابتدائي للمنقطعين</v>
          </cell>
          <cell r="E25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AS32"/>
  <sheetViews>
    <sheetView rightToLeft="1" tabSelected="1" zoomScaleNormal="100" workbookViewId="0">
      <selection activeCell="K8" sqref="K8"/>
    </sheetView>
  </sheetViews>
  <sheetFormatPr defaultRowHeight="14.25" x14ac:dyDescent="0.2"/>
  <cols>
    <col min="1" max="1" width="3.375" style="3" customWidth="1"/>
    <col min="2" max="2" width="20" style="3" customWidth="1"/>
    <col min="3" max="3" width="5.125" style="3" hidden="1" customWidth="1"/>
    <col min="4" max="4" width="4.875" style="3" hidden="1" customWidth="1"/>
    <col min="5" max="5" width="4.25" style="3" hidden="1" customWidth="1"/>
    <col min="6" max="6" width="4.5" style="3" hidden="1" customWidth="1"/>
    <col min="7" max="7" width="4.625" style="4" hidden="1" customWidth="1"/>
    <col min="8" max="9" width="4.625" style="3" hidden="1" customWidth="1"/>
    <col min="10" max="19" width="4.625" style="3" customWidth="1"/>
    <col min="20" max="33" width="4.625" style="3" hidden="1" customWidth="1"/>
    <col min="34" max="35" width="4.625" style="3" customWidth="1"/>
    <col min="36" max="36" width="34.375" style="5" customWidth="1"/>
    <col min="37" max="44" width="0" style="3" hidden="1" customWidth="1"/>
    <col min="45" max="45" width="18.375" style="3" hidden="1" customWidth="1"/>
    <col min="46" max="16384" width="9" style="3"/>
  </cols>
  <sheetData>
    <row r="1" spans="1:45" ht="20.25" x14ac:dyDescent="0.3">
      <c r="A1" s="1"/>
      <c r="B1" s="2"/>
      <c r="E1" s="21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1:45" ht="20.25" customHeight="1" x14ac:dyDescent="0.2">
      <c r="B2" s="20"/>
      <c r="E2" s="20"/>
      <c r="F2" s="20"/>
      <c r="G2" s="20"/>
      <c r="H2" s="20"/>
      <c r="I2" s="20"/>
      <c r="J2" s="21" t="s">
        <v>79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</row>
    <row r="3" spans="1:45" ht="20.25" x14ac:dyDescent="0.3">
      <c r="B3" s="2"/>
    </row>
    <row r="4" spans="1:45" customFormat="1" ht="20.25" customHeight="1" x14ac:dyDescent="0.2">
      <c r="A4" s="29"/>
      <c r="B4" s="29"/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7</v>
      </c>
      <c r="J4" s="18" t="s">
        <v>8</v>
      </c>
      <c r="K4" s="19" t="s">
        <v>8</v>
      </c>
      <c r="L4" s="18" t="s">
        <v>9</v>
      </c>
      <c r="M4" s="19" t="s">
        <v>9</v>
      </c>
      <c r="N4" s="18" t="s">
        <v>10</v>
      </c>
      <c r="O4" s="19" t="s">
        <v>10</v>
      </c>
      <c r="P4" s="22" t="s">
        <v>11</v>
      </c>
      <c r="Q4" s="19" t="s">
        <v>11</v>
      </c>
      <c r="R4" s="18" t="s">
        <v>12</v>
      </c>
      <c r="S4" s="19" t="s">
        <v>12</v>
      </c>
      <c r="T4" s="18" t="s">
        <v>13</v>
      </c>
      <c r="U4" s="18" t="s">
        <v>13</v>
      </c>
      <c r="V4" s="18" t="s">
        <v>14</v>
      </c>
      <c r="W4" s="18" t="s">
        <v>14</v>
      </c>
      <c r="X4" s="18" t="s">
        <v>15</v>
      </c>
      <c r="Y4" s="18" t="s">
        <v>15</v>
      </c>
      <c r="Z4" s="18" t="s">
        <v>16</v>
      </c>
      <c r="AA4" s="18" t="s">
        <v>16</v>
      </c>
      <c r="AB4" s="18" t="s">
        <v>17</v>
      </c>
      <c r="AC4" s="18" t="s">
        <v>17</v>
      </c>
      <c r="AD4" s="6" t="s">
        <v>18</v>
      </c>
      <c r="AE4" s="6" t="s">
        <v>18</v>
      </c>
      <c r="AF4" s="18" t="s">
        <v>78</v>
      </c>
      <c r="AG4" s="18" t="s">
        <v>78</v>
      </c>
      <c r="AH4" s="18" t="s">
        <v>19</v>
      </c>
      <c r="AI4" s="18" t="s">
        <v>19</v>
      </c>
      <c r="AJ4" s="29"/>
      <c r="AK4" s="3"/>
      <c r="AL4" s="3"/>
      <c r="AM4" s="3"/>
      <c r="AN4" s="3"/>
      <c r="AO4" s="3"/>
      <c r="AP4" s="3"/>
      <c r="AQ4" s="3"/>
      <c r="AR4" s="3"/>
    </row>
    <row r="5" spans="1:45" customFormat="1" ht="20.25" x14ac:dyDescent="0.2">
      <c r="A5" s="30"/>
      <c r="B5" s="30"/>
      <c r="C5" s="27"/>
      <c r="D5" s="27"/>
      <c r="E5" s="27"/>
      <c r="F5" s="27"/>
      <c r="G5" s="27"/>
      <c r="H5" s="27"/>
      <c r="I5" s="27"/>
      <c r="J5" s="7" t="s">
        <v>20</v>
      </c>
      <c r="K5" s="23"/>
      <c r="L5" s="7" t="s">
        <v>20</v>
      </c>
      <c r="M5" s="23"/>
      <c r="N5" s="7" t="s">
        <v>20</v>
      </c>
      <c r="O5" s="23"/>
      <c r="P5" s="7" t="s">
        <v>20</v>
      </c>
      <c r="Q5" s="23"/>
      <c r="R5" s="7" t="s">
        <v>20</v>
      </c>
      <c r="S5" s="23"/>
      <c r="T5" s="7" t="s">
        <v>20</v>
      </c>
      <c r="U5" s="23"/>
      <c r="V5" s="7" t="s">
        <v>20</v>
      </c>
      <c r="W5" s="23"/>
      <c r="X5" s="7" t="s">
        <v>20</v>
      </c>
      <c r="Y5" s="23"/>
      <c r="Z5" s="7" t="s">
        <v>20</v>
      </c>
      <c r="AA5" s="23"/>
      <c r="AB5" s="7" t="s">
        <v>20</v>
      </c>
      <c r="AC5" s="23"/>
      <c r="AD5" s="7" t="s">
        <v>20</v>
      </c>
      <c r="AE5" s="23"/>
      <c r="AF5" s="7"/>
      <c r="AG5" s="23"/>
      <c r="AH5" s="7" t="s">
        <v>20</v>
      </c>
      <c r="AI5" s="23"/>
      <c r="AJ5" s="30"/>
      <c r="AK5" s="33" t="s">
        <v>22</v>
      </c>
      <c r="AL5" s="33" t="s">
        <v>9</v>
      </c>
      <c r="AM5" s="33" t="s">
        <v>10</v>
      </c>
      <c r="AN5" s="33" t="s">
        <v>11</v>
      </c>
      <c r="AO5" s="33" t="s">
        <v>23</v>
      </c>
      <c r="AP5" s="33" t="s">
        <v>24</v>
      </c>
      <c r="AQ5" s="33" t="s">
        <v>25</v>
      </c>
      <c r="AR5" s="33" t="s">
        <v>26</v>
      </c>
    </row>
    <row r="6" spans="1:45" customFormat="1" ht="20.25" x14ac:dyDescent="0.2">
      <c r="A6" s="30" t="s">
        <v>0</v>
      </c>
      <c r="B6" s="32" t="s">
        <v>1</v>
      </c>
      <c r="C6" s="27"/>
      <c r="D6" s="27"/>
      <c r="E6" s="27"/>
      <c r="F6" s="27"/>
      <c r="G6" s="27"/>
      <c r="H6" s="27"/>
      <c r="I6" s="27"/>
      <c r="J6" s="7">
        <v>100</v>
      </c>
      <c r="K6" s="24" t="s">
        <v>21</v>
      </c>
      <c r="L6" s="7">
        <v>80</v>
      </c>
      <c r="M6" s="24" t="s">
        <v>21</v>
      </c>
      <c r="N6" s="7">
        <v>40</v>
      </c>
      <c r="O6" s="24" t="s">
        <v>21</v>
      </c>
      <c r="P6" s="7">
        <v>40</v>
      </c>
      <c r="Q6" s="24" t="s">
        <v>21</v>
      </c>
      <c r="R6" s="7">
        <v>40</v>
      </c>
      <c r="S6" s="24" t="s">
        <v>21</v>
      </c>
      <c r="T6" s="7">
        <v>300</v>
      </c>
      <c r="U6" s="24" t="s">
        <v>21</v>
      </c>
      <c r="V6" s="7">
        <v>20</v>
      </c>
      <c r="W6" s="24" t="s">
        <v>21</v>
      </c>
      <c r="X6" s="7">
        <v>20</v>
      </c>
      <c r="Y6" s="24" t="s">
        <v>21</v>
      </c>
      <c r="Z6" s="7">
        <v>20</v>
      </c>
      <c r="AA6" s="24" t="s">
        <v>21</v>
      </c>
      <c r="AB6" s="7">
        <v>20</v>
      </c>
      <c r="AC6" s="24" t="s">
        <v>21</v>
      </c>
      <c r="AD6" s="7">
        <v>20</v>
      </c>
      <c r="AE6" s="24" t="s">
        <v>21</v>
      </c>
      <c r="AF6" s="7"/>
      <c r="AG6" s="24" t="s">
        <v>21</v>
      </c>
      <c r="AH6" s="7">
        <v>40</v>
      </c>
      <c r="AI6" s="24" t="s">
        <v>21</v>
      </c>
      <c r="AJ6" s="32" t="s">
        <v>80</v>
      </c>
      <c r="AK6" s="34"/>
      <c r="AL6" s="34"/>
      <c r="AM6" s="34"/>
      <c r="AN6" s="34"/>
      <c r="AO6" s="34"/>
      <c r="AP6" s="34"/>
      <c r="AQ6" s="34"/>
      <c r="AR6" s="34"/>
    </row>
    <row r="7" spans="1:45" s="9" customFormat="1" ht="20.25" x14ac:dyDescent="0.2">
      <c r="A7" s="31"/>
      <c r="B7" s="31"/>
      <c r="C7" s="28"/>
      <c r="D7" s="28"/>
      <c r="E7" s="28"/>
      <c r="F7" s="28"/>
      <c r="G7" s="28"/>
      <c r="H7" s="28"/>
      <c r="I7" s="28"/>
      <c r="J7" s="8">
        <v>50</v>
      </c>
      <c r="K7" s="25"/>
      <c r="L7" s="8">
        <v>40</v>
      </c>
      <c r="M7" s="25"/>
      <c r="N7" s="8">
        <v>20</v>
      </c>
      <c r="O7" s="25"/>
      <c r="P7" s="8">
        <v>20</v>
      </c>
      <c r="Q7" s="25"/>
      <c r="R7" s="8">
        <v>20</v>
      </c>
      <c r="S7" s="25"/>
      <c r="T7" s="8">
        <v>150</v>
      </c>
      <c r="U7" s="25"/>
      <c r="V7" s="8">
        <v>10</v>
      </c>
      <c r="W7" s="25"/>
      <c r="X7" s="8">
        <v>10</v>
      </c>
      <c r="Y7" s="25"/>
      <c r="Z7" s="8">
        <v>10</v>
      </c>
      <c r="AA7" s="25"/>
      <c r="AB7" s="8">
        <v>10</v>
      </c>
      <c r="AC7" s="25"/>
      <c r="AD7" s="8">
        <v>10</v>
      </c>
      <c r="AE7" s="25"/>
      <c r="AF7" s="8"/>
      <c r="AG7" s="25"/>
      <c r="AH7" s="8">
        <v>20</v>
      </c>
      <c r="AI7" s="25"/>
      <c r="AJ7" s="31"/>
      <c r="AK7" s="35"/>
      <c r="AL7" s="35"/>
      <c r="AM7" s="35"/>
      <c r="AN7" s="35"/>
      <c r="AO7" s="35"/>
      <c r="AP7" s="35"/>
      <c r="AQ7" s="35"/>
      <c r="AR7" s="35"/>
    </row>
    <row r="8" spans="1:45" s="17" customFormat="1" ht="21.95" customHeight="1" thickBot="1" x14ac:dyDescent="0.25">
      <c r="A8" s="11">
        <v>1</v>
      </c>
      <c r="B8" s="12" t="s">
        <v>32</v>
      </c>
      <c r="C8" s="12">
        <v>409</v>
      </c>
      <c r="D8" s="12" t="s">
        <v>33</v>
      </c>
      <c r="E8" s="12" t="s">
        <v>34</v>
      </c>
      <c r="F8" s="12" t="s">
        <v>35</v>
      </c>
      <c r="G8" s="13"/>
      <c r="H8" s="12"/>
      <c r="I8" s="12"/>
      <c r="J8" s="13">
        <v>63.5</v>
      </c>
      <c r="K8" s="12" t="s">
        <v>76</v>
      </c>
      <c r="L8" s="13">
        <v>54.4</v>
      </c>
      <c r="M8" s="12" t="s">
        <v>27</v>
      </c>
      <c r="N8" s="13">
        <v>29.6</v>
      </c>
      <c r="O8" s="12" t="s">
        <v>27</v>
      </c>
      <c r="P8" s="13">
        <v>31.2</v>
      </c>
      <c r="Q8" s="12" t="s">
        <v>28</v>
      </c>
      <c r="R8" s="13">
        <v>27.4</v>
      </c>
      <c r="S8" s="12" t="s">
        <v>76</v>
      </c>
      <c r="T8" s="13">
        <v>206.1</v>
      </c>
      <c r="U8" s="12" t="s">
        <v>27</v>
      </c>
      <c r="V8" s="13">
        <v>18.600000000000001</v>
      </c>
      <c r="W8" s="12" t="s">
        <v>29</v>
      </c>
      <c r="X8" s="13">
        <v>19</v>
      </c>
      <c r="Y8" s="12" t="s">
        <v>29</v>
      </c>
      <c r="Z8" s="13">
        <v>18</v>
      </c>
      <c r="AA8" s="12" t="s">
        <v>29</v>
      </c>
      <c r="AB8" s="13">
        <v>12.5</v>
      </c>
      <c r="AC8" s="12" t="s">
        <v>30</v>
      </c>
      <c r="AD8" s="13">
        <v>19.2</v>
      </c>
      <c r="AE8" s="12" t="s">
        <v>29</v>
      </c>
      <c r="AF8" s="12"/>
      <c r="AG8" s="12"/>
      <c r="AH8" s="13">
        <v>25.9</v>
      </c>
      <c r="AI8" s="12" t="s">
        <v>76</v>
      </c>
      <c r="AJ8" s="14" t="s">
        <v>68</v>
      </c>
      <c r="AK8" s="15" t="str">
        <f t="shared" ref="AK8:AK31" si="0">IF(B8="",IF(OR(J8&lt;$J$7,J8="غ"),"راسب","ناجح"),"")</f>
        <v/>
      </c>
      <c r="AL8" s="16" t="str">
        <f t="shared" ref="AL8:AL31" si="1">IF(B8="",IF(OR(L8&lt;$L$7,L8="غ"),"راسب","ناجح"),"")</f>
        <v/>
      </c>
      <c r="AM8" s="16" t="str">
        <f t="shared" ref="AM8:AM31" si="2">IF(B8="",IF(OR(N8&lt;$N$7,N8="غ"),"راسب","ناجح"),"")</f>
        <v/>
      </c>
      <c r="AN8" s="16" t="str">
        <f t="shared" ref="AN8:AN31" si="3">IF(B8="",IF(OR(P8&lt;$P$7,P8="غ"),"راسب","ناجح"),"")</f>
        <v/>
      </c>
      <c r="AO8" s="16" t="str">
        <f t="shared" ref="AO8:AO31" si="4">IF(B8="",IF(OR(R8&lt;$R$7,R8="غ"),"راسب","ناجح"),"")</f>
        <v/>
      </c>
      <c r="AP8" s="16" t="str">
        <f t="shared" ref="AP8:AP31" si="5">IF(B8="",IF(OR(AH8&lt;$AH$7,AH8="غ"),"راسب","ناجح"),"")</f>
        <v/>
      </c>
      <c r="AQ8" s="16" t="str">
        <f>IF(AR8="","",IF(AR8="ناجح","ناجح",IF(AND(#REF!="باق",AR8="راسب"),"بالقانون","باق")))</f>
        <v/>
      </c>
      <c r="AR8" s="16" t="str">
        <f t="shared" ref="AR8:AR31" si="6">IF(B8="",IF(OR(AK8="راسب",AL8="راسب",AM8="راسب",AN8="راسب",AO8="راسب",AP8="راسب"),"راسب","ناجح"),"")</f>
        <v/>
      </c>
      <c r="AS8" s="10" t="str">
        <f t="shared" ref="AS8:AS31" si="7">IF(AJ8="",AQ8,AJ8)</f>
        <v xml:space="preserve"> لغة عربية  ـ لغة إنجليزية  ـ تربية دينية  ـ </v>
      </c>
    </row>
    <row r="9" spans="1:45" s="17" customFormat="1" ht="21.95" customHeight="1" thickTop="1" thickBot="1" x14ac:dyDescent="0.25">
      <c r="A9" s="11">
        <v>2</v>
      </c>
      <c r="B9" s="12" t="s">
        <v>37</v>
      </c>
      <c r="C9" s="12">
        <v>416</v>
      </c>
      <c r="D9" s="12" t="s">
        <v>33</v>
      </c>
      <c r="E9" s="12" t="s">
        <v>34</v>
      </c>
      <c r="F9" s="12" t="s">
        <v>35</v>
      </c>
      <c r="G9" s="13"/>
      <c r="H9" s="12"/>
      <c r="I9" s="12"/>
      <c r="J9" s="13">
        <v>24</v>
      </c>
      <c r="K9" s="12" t="s">
        <v>36</v>
      </c>
      <c r="L9" s="13">
        <v>29.4</v>
      </c>
      <c r="M9" s="12" t="s">
        <v>36</v>
      </c>
      <c r="N9" s="13">
        <v>15.4</v>
      </c>
      <c r="O9" s="12" t="s">
        <v>36</v>
      </c>
      <c r="P9" s="13">
        <v>16.600000000000001</v>
      </c>
      <c r="Q9" s="12" t="s">
        <v>36</v>
      </c>
      <c r="R9" s="13">
        <v>17.3</v>
      </c>
      <c r="S9" s="12" t="s">
        <v>36</v>
      </c>
      <c r="T9" s="13">
        <v>102.7</v>
      </c>
      <c r="U9" s="12" t="s">
        <v>36</v>
      </c>
      <c r="V9" s="13">
        <v>8.5</v>
      </c>
      <c r="W9" s="12" t="s">
        <v>38</v>
      </c>
      <c r="X9" s="13">
        <v>9.5</v>
      </c>
      <c r="Y9" s="12" t="s">
        <v>38</v>
      </c>
      <c r="Z9" s="13">
        <v>9</v>
      </c>
      <c r="AA9" s="12" t="s">
        <v>38</v>
      </c>
      <c r="AB9" s="13">
        <v>6.5</v>
      </c>
      <c r="AC9" s="12" t="s">
        <v>38</v>
      </c>
      <c r="AD9" s="13">
        <v>9.6</v>
      </c>
      <c r="AE9" s="12" t="s">
        <v>38</v>
      </c>
      <c r="AF9" s="12"/>
      <c r="AG9" s="12"/>
      <c r="AH9" s="13">
        <v>13.7</v>
      </c>
      <c r="AI9" s="12" t="s">
        <v>36</v>
      </c>
      <c r="AJ9" s="14" t="s">
        <v>69</v>
      </c>
      <c r="AK9" s="15" t="str">
        <f t="shared" si="0"/>
        <v/>
      </c>
      <c r="AL9" s="16" t="str">
        <f t="shared" si="1"/>
        <v/>
      </c>
      <c r="AM9" s="16" t="str">
        <f t="shared" si="2"/>
        <v/>
      </c>
      <c r="AN9" s="16" t="str">
        <f t="shared" si="3"/>
        <v/>
      </c>
      <c r="AO9" s="16" t="str">
        <f t="shared" si="4"/>
        <v/>
      </c>
      <c r="AP9" s="16" t="str">
        <f t="shared" si="5"/>
        <v/>
      </c>
      <c r="AQ9" s="16" t="str">
        <f>IF(AR9="","",IF(AR9="ناجح","ناجح",IF(AND(#REF!="باق",AR9="راسب"),"بالقانون","باق")))</f>
        <v/>
      </c>
      <c r="AR9" s="16" t="str">
        <f t="shared" si="6"/>
        <v/>
      </c>
      <c r="AS9" s="10" t="str">
        <f t="shared" si="7"/>
        <v xml:space="preserve"> لغة عربية  ـ رياضيات  ـ دراسات  ـ علوم  ـ لغة إنجليزية  ـ  تربية دينية  ـ </v>
      </c>
    </row>
    <row r="10" spans="1:45" s="17" customFormat="1" ht="21.95" customHeight="1" thickTop="1" thickBot="1" x14ac:dyDescent="0.25">
      <c r="A10" s="11">
        <v>3</v>
      </c>
      <c r="B10" s="12" t="s">
        <v>39</v>
      </c>
      <c r="C10" s="12">
        <v>421</v>
      </c>
      <c r="D10" s="12" t="s">
        <v>33</v>
      </c>
      <c r="E10" s="12" t="s">
        <v>34</v>
      </c>
      <c r="F10" s="12" t="s">
        <v>35</v>
      </c>
      <c r="G10" s="13"/>
      <c r="H10" s="12"/>
      <c r="I10" s="12"/>
      <c r="J10" s="13">
        <v>73.8</v>
      </c>
      <c r="K10" s="12" t="s">
        <v>27</v>
      </c>
      <c r="L10" s="13">
        <v>53.6</v>
      </c>
      <c r="M10" s="12" t="s">
        <v>76</v>
      </c>
      <c r="N10" s="13">
        <v>32.799999999999997</v>
      </c>
      <c r="O10" s="12" t="s">
        <v>28</v>
      </c>
      <c r="P10" s="13">
        <v>31.2</v>
      </c>
      <c r="Q10" s="12" t="s">
        <v>28</v>
      </c>
      <c r="R10" s="13">
        <v>29.5</v>
      </c>
      <c r="S10" s="12" t="s">
        <v>76</v>
      </c>
      <c r="T10" s="13">
        <v>220.9</v>
      </c>
      <c r="U10" s="12" t="s">
        <v>27</v>
      </c>
      <c r="V10" s="13">
        <v>19.3</v>
      </c>
      <c r="W10" s="12" t="s">
        <v>29</v>
      </c>
      <c r="X10" s="13">
        <v>19.100000000000001</v>
      </c>
      <c r="Y10" s="12" t="s">
        <v>29</v>
      </c>
      <c r="Z10" s="13">
        <v>18</v>
      </c>
      <c r="AA10" s="12" t="s">
        <v>29</v>
      </c>
      <c r="AB10" s="13">
        <v>12.5</v>
      </c>
      <c r="AC10" s="12" t="s">
        <v>30</v>
      </c>
      <c r="AD10" s="13">
        <v>19.2</v>
      </c>
      <c r="AE10" s="12" t="s">
        <v>29</v>
      </c>
      <c r="AF10" s="12"/>
      <c r="AG10" s="12"/>
      <c r="AH10" s="13">
        <v>27.5</v>
      </c>
      <c r="AI10" s="12" t="s">
        <v>27</v>
      </c>
      <c r="AJ10" s="14" t="s">
        <v>70</v>
      </c>
      <c r="AK10" s="15" t="str">
        <f t="shared" si="0"/>
        <v/>
      </c>
      <c r="AL10" s="16" t="str">
        <f t="shared" si="1"/>
        <v/>
      </c>
      <c r="AM10" s="16" t="str">
        <f t="shared" si="2"/>
        <v/>
      </c>
      <c r="AN10" s="16" t="str">
        <f t="shared" si="3"/>
        <v/>
      </c>
      <c r="AO10" s="16" t="str">
        <f t="shared" si="4"/>
        <v/>
      </c>
      <c r="AP10" s="16" t="str">
        <f t="shared" si="5"/>
        <v/>
      </c>
      <c r="AQ10" s="16" t="str">
        <f>IF(AR10="","",IF(AR10="ناجح","ناجح",IF(AND(#REF!="باق",AR10="راسب"),"بالقانون","باق")))</f>
        <v/>
      </c>
      <c r="AR10" s="16" t="str">
        <f t="shared" si="6"/>
        <v/>
      </c>
      <c r="AS10" s="10" t="str">
        <f t="shared" si="7"/>
        <v xml:space="preserve"> رياضيات  ـ لغة إنجليزية  ـ </v>
      </c>
    </row>
    <row r="11" spans="1:45" s="17" customFormat="1" ht="21.95" customHeight="1" thickTop="1" thickBot="1" x14ac:dyDescent="0.25">
      <c r="A11" s="11">
        <v>4</v>
      </c>
      <c r="B11" s="12" t="s">
        <v>40</v>
      </c>
      <c r="C11" s="12">
        <v>423</v>
      </c>
      <c r="D11" s="12" t="s">
        <v>33</v>
      </c>
      <c r="E11" s="12" t="s">
        <v>34</v>
      </c>
      <c r="F11" s="12" t="s">
        <v>35</v>
      </c>
      <c r="G11" s="13"/>
      <c r="H11" s="12"/>
      <c r="I11" s="12"/>
      <c r="J11" s="13">
        <v>62.5</v>
      </c>
      <c r="K11" s="12" t="s">
        <v>76</v>
      </c>
      <c r="L11" s="13">
        <v>60</v>
      </c>
      <c r="M11" s="12" t="s">
        <v>28</v>
      </c>
      <c r="N11" s="13">
        <v>27.2</v>
      </c>
      <c r="O11" s="12" t="s">
        <v>76</v>
      </c>
      <c r="P11" s="13">
        <v>28.4</v>
      </c>
      <c r="Q11" s="12" t="s">
        <v>76</v>
      </c>
      <c r="R11" s="13">
        <v>27.7</v>
      </c>
      <c r="S11" s="12" t="s">
        <v>76</v>
      </c>
      <c r="T11" s="13">
        <v>205.8</v>
      </c>
      <c r="U11" s="12" t="s">
        <v>27</v>
      </c>
      <c r="V11" s="13">
        <v>19.2</v>
      </c>
      <c r="W11" s="12" t="s">
        <v>29</v>
      </c>
      <c r="X11" s="13">
        <v>18.7</v>
      </c>
      <c r="Y11" s="12" t="s">
        <v>29</v>
      </c>
      <c r="Z11" s="13">
        <v>18</v>
      </c>
      <c r="AA11" s="12" t="s">
        <v>29</v>
      </c>
      <c r="AB11" s="13">
        <v>12.5</v>
      </c>
      <c r="AC11" s="12" t="s">
        <v>30</v>
      </c>
      <c r="AD11" s="13">
        <v>19.2</v>
      </c>
      <c r="AE11" s="12" t="s">
        <v>29</v>
      </c>
      <c r="AF11" s="12"/>
      <c r="AG11" s="12"/>
      <c r="AH11" s="13">
        <v>26.1</v>
      </c>
      <c r="AI11" s="12" t="s">
        <v>76</v>
      </c>
      <c r="AJ11" s="14" t="s">
        <v>71</v>
      </c>
      <c r="AK11" s="15" t="str">
        <f t="shared" si="0"/>
        <v/>
      </c>
      <c r="AL11" s="16" t="str">
        <f t="shared" si="1"/>
        <v/>
      </c>
      <c r="AM11" s="16" t="str">
        <f t="shared" si="2"/>
        <v/>
      </c>
      <c r="AN11" s="16" t="str">
        <f t="shared" si="3"/>
        <v/>
      </c>
      <c r="AO11" s="16" t="str">
        <f t="shared" si="4"/>
        <v/>
      </c>
      <c r="AP11" s="16" t="str">
        <f t="shared" si="5"/>
        <v/>
      </c>
      <c r="AQ11" s="16" t="str">
        <f>IF(AR11="","",IF(AR11="ناجح","ناجح",IF(AND(#REF!="باق",AR11="راسب"),"بالقانون","باق")))</f>
        <v/>
      </c>
      <c r="AR11" s="16" t="str">
        <f t="shared" si="6"/>
        <v/>
      </c>
      <c r="AS11" s="10" t="str">
        <f t="shared" si="7"/>
        <v xml:space="preserve"> لغة عربية  ـ دراسات  ـ علوم  ـ لغة إنجليزية  ـ تربية دينية  ـ </v>
      </c>
    </row>
    <row r="12" spans="1:45" s="17" customFormat="1" ht="21.95" customHeight="1" thickTop="1" thickBot="1" x14ac:dyDescent="0.25">
      <c r="A12" s="11">
        <v>5</v>
      </c>
      <c r="B12" s="12" t="s">
        <v>41</v>
      </c>
      <c r="C12" s="12">
        <v>424</v>
      </c>
      <c r="D12" s="12" t="s">
        <v>33</v>
      </c>
      <c r="E12" s="12" t="s">
        <v>34</v>
      </c>
      <c r="F12" s="12" t="s">
        <v>35</v>
      </c>
      <c r="G12" s="13"/>
      <c r="H12" s="12"/>
      <c r="I12" s="12"/>
      <c r="J12" s="13">
        <v>69.8</v>
      </c>
      <c r="K12" s="12" t="s">
        <v>76</v>
      </c>
      <c r="L12" s="13">
        <v>61.2</v>
      </c>
      <c r="M12" s="12" t="s">
        <v>28</v>
      </c>
      <c r="N12" s="13">
        <v>30.8</v>
      </c>
      <c r="O12" s="12" t="s">
        <v>28</v>
      </c>
      <c r="P12" s="13">
        <v>34.5</v>
      </c>
      <c r="Q12" s="12" t="s">
        <v>29</v>
      </c>
      <c r="R12" s="13">
        <v>31</v>
      </c>
      <c r="S12" s="12" t="s">
        <v>28</v>
      </c>
      <c r="T12" s="13">
        <v>227.3</v>
      </c>
      <c r="U12" s="12" t="s">
        <v>28</v>
      </c>
      <c r="V12" s="13">
        <v>18.5</v>
      </c>
      <c r="W12" s="12" t="s">
        <v>29</v>
      </c>
      <c r="X12" s="13">
        <v>18.7</v>
      </c>
      <c r="Y12" s="12" t="s">
        <v>29</v>
      </c>
      <c r="Z12" s="13">
        <v>18</v>
      </c>
      <c r="AA12" s="12" t="s">
        <v>29</v>
      </c>
      <c r="AB12" s="13">
        <v>12.5</v>
      </c>
      <c r="AC12" s="12" t="s">
        <v>30</v>
      </c>
      <c r="AD12" s="13">
        <v>19.2</v>
      </c>
      <c r="AE12" s="12" t="s">
        <v>29</v>
      </c>
      <c r="AF12" s="12"/>
      <c r="AG12" s="12"/>
      <c r="AH12" s="13">
        <v>30.4</v>
      </c>
      <c r="AI12" s="12" t="s">
        <v>28</v>
      </c>
      <c r="AJ12" s="14" t="s">
        <v>64</v>
      </c>
      <c r="AK12" s="15" t="str">
        <f t="shared" si="0"/>
        <v/>
      </c>
      <c r="AL12" s="16" t="str">
        <f t="shared" si="1"/>
        <v/>
      </c>
      <c r="AM12" s="16" t="str">
        <f t="shared" si="2"/>
        <v/>
      </c>
      <c r="AN12" s="16" t="str">
        <f t="shared" si="3"/>
        <v/>
      </c>
      <c r="AO12" s="16" t="str">
        <f t="shared" si="4"/>
        <v/>
      </c>
      <c r="AP12" s="16" t="str">
        <f t="shared" si="5"/>
        <v/>
      </c>
      <c r="AQ12" s="16" t="str">
        <f>IF(AR12="","",IF(AR12="ناجح","ناجح",IF(AND(#REF!="باق",AR12="راسب"),"بالقانون","باق")))</f>
        <v/>
      </c>
      <c r="AR12" s="16" t="str">
        <f t="shared" si="6"/>
        <v/>
      </c>
      <c r="AS12" s="10" t="str">
        <f t="shared" si="7"/>
        <v xml:space="preserve"> لغة عربية  ـ </v>
      </c>
    </row>
    <row r="13" spans="1:45" s="17" customFormat="1" ht="21.95" customHeight="1" thickTop="1" thickBot="1" x14ac:dyDescent="0.25">
      <c r="A13" s="11">
        <v>6</v>
      </c>
      <c r="B13" s="12" t="s">
        <v>42</v>
      </c>
      <c r="C13" s="12">
        <v>438</v>
      </c>
      <c r="D13" s="12" t="s">
        <v>33</v>
      </c>
      <c r="E13" s="12" t="s">
        <v>34</v>
      </c>
      <c r="F13" s="12" t="s">
        <v>35</v>
      </c>
      <c r="G13" s="13"/>
      <c r="H13" s="12"/>
      <c r="I13" s="12"/>
      <c r="J13" s="13">
        <v>75</v>
      </c>
      <c r="K13" s="12" t="s">
        <v>28</v>
      </c>
      <c r="L13" s="13">
        <v>57.2</v>
      </c>
      <c r="M13" s="12" t="s">
        <v>76</v>
      </c>
      <c r="N13" s="13">
        <v>27</v>
      </c>
      <c r="O13" s="12" t="s">
        <v>76</v>
      </c>
      <c r="P13" s="13">
        <v>31.7</v>
      </c>
      <c r="Q13" s="12" t="s">
        <v>28</v>
      </c>
      <c r="R13" s="13">
        <v>30</v>
      </c>
      <c r="S13" s="12" t="s">
        <v>76</v>
      </c>
      <c r="T13" s="13">
        <v>220.9</v>
      </c>
      <c r="U13" s="12" t="s">
        <v>27</v>
      </c>
      <c r="V13" s="13">
        <v>17.600000000000001</v>
      </c>
      <c r="W13" s="12" t="s">
        <v>29</v>
      </c>
      <c r="X13" s="13">
        <v>19</v>
      </c>
      <c r="Y13" s="12" t="s">
        <v>29</v>
      </c>
      <c r="Z13" s="13">
        <v>18</v>
      </c>
      <c r="AA13" s="12" t="s">
        <v>29</v>
      </c>
      <c r="AB13" s="13">
        <v>12</v>
      </c>
      <c r="AC13" s="12" t="s">
        <v>30</v>
      </c>
      <c r="AD13" s="13">
        <v>19.2</v>
      </c>
      <c r="AE13" s="12" t="s">
        <v>29</v>
      </c>
      <c r="AF13" s="12"/>
      <c r="AG13" s="12"/>
      <c r="AH13" s="13">
        <v>27</v>
      </c>
      <c r="AI13" s="12" t="s">
        <v>27</v>
      </c>
      <c r="AJ13" s="14" t="s">
        <v>72</v>
      </c>
      <c r="AK13" s="15" t="str">
        <f t="shared" si="0"/>
        <v/>
      </c>
      <c r="AL13" s="16" t="str">
        <f t="shared" si="1"/>
        <v/>
      </c>
      <c r="AM13" s="16" t="str">
        <f t="shared" si="2"/>
        <v/>
      </c>
      <c r="AN13" s="16" t="str">
        <f t="shared" si="3"/>
        <v/>
      </c>
      <c r="AO13" s="16" t="str">
        <f t="shared" si="4"/>
        <v/>
      </c>
      <c r="AP13" s="16" t="str">
        <f t="shared" si="5"/>
        <v/>
      </c>
      <c r="AQ13" s="16" t="str">
        <f>IF(AR13="","",IF(AR13="ناجح","ناجح",IF(AND(#REF!="باق",AR13="راسب"),"بالقانون","باق")))</f>
        <v/>
      </c>
      <c r="AR13" s="16" t="str">
        <f t="shared" si="6"/>
        <v/>
      </c>
      <c r="AS13" s="10" t="str">
        <f t="shared" si="7"/>
        <v xml:space="preserve"> رياضيات  ـ دراسات  ـ لغة إنجليزية  ـ </v>
      </c>
    </row>
    <row r="14" spans="1:45" s="17" customFormat="1" ht="21.95" customHeight="1" thickTop="1" thickBot="1" x14ac:dyDescent="0.25">
      <c r="A14" s="11">
        <v>7</v>
      </c>
      <c r="B14" s="12" t="s">
        <v>43</v>
      </c>
      <c r="C14" s="12">
        <v>447</v>
      </c>
      <c r="D14" s="12" t="s">
        <v>33</v>
      </c>
      <c r="E14" s="12" t="s">
        <v>34</v>
      </c>
      <c r="F14" s="12" t="s">
        <v>31</v>
      </c>
      <c r="G14" s="13"/>
      <c r="H14" s="12"/>
      <c r="I14" s="12"/>
      <c r="J14" s="13">
        <v>62</v>
      </c>
      <c r="K14" s="12" t="s">
        <v>76</v>
      </c>
      <c r="L14" s="13">
        <v>59.6</v>
      </c>
      <c r="M14" s="12" t="s">
        <v>27</v>
      </c>
      <c r="N14" s="13">
        <v>32.200000000000003</v>
      </c>
      <c r="O14" s="12" t="s">
        <v>28</v>
      </c>
      <c r="P14" s="13">
        <v>35.1</v>
      </c>
      <c r="Q14" s="12" t="s">
        <v>29</v>
      </c>
      <c r="R14" s="13">
        <v>28.9</v>
      </c>
      <c r="S14" s="12" t="s">
        <v>27</v>
      </c>
      <c r="T14" s="13">
        <v>217.8</v>
      </c>
      <c r="U14" s="12" t="s">
        <v>27</v>
      </c>
      <c r="V14" s="13">
        <v>18.399999999999999</v>
      </c>
      <c r="W14" s="12" t="s">
        <v>29</v>
      </c>
      <c r="X14" s="13">
        <v>19.100000000000001</v>
      </c>
      <c r="Y14" s="12" t="s">
        <v>29</v>
      </c>
      <c r="Z14" s="13">
        <v>18</v>
      </c>
      <c r="AA14" s="12" t="s">
        <v>29</v>
      </c>
      <c r="AB14" s="13">
        <v>12</v>
      </c>
      <c r="AC14" s="12" t="s">
        <v>30</v>
      </c>
      <c r="AD14" s="13">
        <v>19.2</v>
      </c>
      <c r="AE14" s="12" t="s">
        <v>29</v>
      </c>
      <c r="AF14" s="12"/>
      <c r="AG14" s="12"/>
      <c r="AH14" s="13">
        <v>29.2</v>
      </c>
      <c r="AI14" s="12" t="s">
        <v>27</v>
      </c>
      <c r="AJ14" s="14" t="s">
        <v>64</v>
      </c>
      <c r="AK14" s="15" t="str">
        <f t="shared" si="0"/>
        <v/>
      </c>
      <c r="AL14" s="16" t="str">
        <f t="shared" si="1"/>
        <v/>
      </c>
      <c r="AM14" s="16" t="str">
        <f t="shared" si="2"/>
        <v/>
      </c>
      <c r="AN14" s="16" t="str">
        <f t="shared" si="3"/>
        <v/>
      </c>
      <c r="AO14" s="16" t="str">
        <f t="shared" si="4"/>
        <v/>
      </c>
      <c r="AP14" s="16" t="str">
        <f t="shared" si="5"/>
        <v/>
      </c>
      <c r="AQ14" s="16" t="str">
        <f>IF(AR14="","",IF(AR14="ناجح","ناجح",IF(AND(#REF!="باق",AR14="راسب"),"بالقانون","باق")))</f>
        <v/>
      </c>
      <c r="AR14" s="16" t="str">
        <f t="shared" si="6"/>
        <v/>
      </c>
      <c r="AS14" s="10" t="str">
        <f t="shared" si="7"/>
        <v xml:space="preserve"> لغة عربية  ـ </v>
      </c>
    </row>
    <row r="15" spans="1:45" s="17" customFormat="1" ht="21.95" customHeight="1" thickTop="1" thickBot="1" x14ac:dyDescent="0.25">
      <c r="A15" s="11">
        <v>8</v>
      </c>
      <c r="B15" s="12" t="s">
        <v>44</v>
      </c>
      <c r="C15" s="12">
        <v>451</v>
      </c>
      <c r="D15" s="12" t="s">
        <v>33</v>
      </c>
      <c r="E15" s="12" t="s">
        <v>34</v>
      </c>
      <c r="F15" s="12" t="s">
        <v>35</v>
      </c>
      <c r="G15" s="13"/>
      <c r="H15" s="12"/>
      <c r="I15" s="12"/>
      <c r="J15" s="13">
        <v>60</v>
      </c>
      <c r="K15" s="12" t="s">
        <v>76</v>
      </c>
      <c r="L15" s="13">
        <v>51.2</v>
      </c>
      <c r="M15" s="12" t="s">
        <v>30</v>
      </c>
      <c r="N15" s="13">
        <v>31.6</v>
      </c>
      <c r="O15" s="12" t="s">
        <v>28</v>
      </c>
      <c r="P15" s="13">
        <v>31.6</v>
      </c>
      <c r="Q15" s="12" t="s">
        <v>28</v>
      </c>
      <c r="R15" s="13">
        <v>28.6</v>
      </c>
      <c r="S15" s="12" t="s">
        <v>27</v>
      </c>
      <c r="T15" s="13">
        <v>203</v>
      </c>
      <c r="U15" s="12" t="s">
        <v>27</v>
      </c>
      <c r="V15" s="13">
        <v>18.2</v>
      </c>
      <c r="W15" s="12" t="s">
        <v>29</v>
      </c>
      <c r="X15" s="13">
        <v>19</v>
      </c>
      <c r="Y15" s="12" t="s">
        <v>29</v>
      </c>
      <c r="Z15" s="13">
        <v>18</v>
      </c>
      <c r="AA15" s="12" t="s">
        <v>29</v>
      </c>
      <c r="AB15" s="13">
        <v>12</v>
      </c>
      <c r="AC15" s="12" t="s">
        <v>30</v>
      </c>
      <c r="AD15" s="13">
        <v>19.2</v>
      </c>
      <c r="AE15" s="12" t="s">
        <v>29</v>
      </c>
      <c r="AF15" s="12"/>
      <c r="AG15" s="12"/>
      <c r="AH15" s="13">
        <v>28.9</v>
      </c>
      <c r="AI15" s="12" t="s">
        <v>27</v>
      </c>
      <c r="AJ15" s="14" t="s">
        <v>64</v>
      </c>
      <c r="AK15" s="15" t="str">
        <f t="shared" si="0"/>
        <v/>
      </c>
      <c r="AL15" s="16" t="str">
        <f t="shared" si="1"/>
        <v/>
      </c>
      <c r="AM15" s="16" t="str">
        <f t="shared" si="2"/>
        <v/>
      </c>
      <c r="AN15" s="16" t="str">
        <f t="shared" si="3"/>
        <v/>
      </c>
      <c r="AO15" s="16" t="str">
        <f t="shared" si="4"/>
        <v/>
      </c>
      <c r="AP15" s="16" t="str">
        <f t="shared" si="5"/>
        <v/>
      </c>
      <c r="AQ15" s="16" t="str">
        <f>IF(AR15="","",IF(AR15="ناجح","ناجح",IF(AND(#REF!="باق",AR15="راسب"),"بالقانون","باق")))</f>
        <v/>
      </c>
      <c r="AR15" s="16" t="str">
        <f t="shared" si="6"/>
        <v/>
      </c>
      <c r="AS15" s="10" t="str">
        <f t="shared" si="7"/>
        <v xml:space="preserve"> لغة عربية  ـ </v>
      </c>
    </row>
    <row r="16" spans="1:45" s="17" customFormat="1" ht="21.95" customHeight="1" thickTop="1" thickBot="1" x14ac:dyDescent="0.25">
      <c r="A16" s="11">
        <v>9</v>
      </c>
      <c r="B16" s="12" t="s">
        <v>45</v>
      </c>
      <c r="C16" s="12">
        <v>482</v>
      </c>
      <c r="D16" s="12" t="s">
        <v>33</v>
      </c>
      <c r="E16" s="12" t="s">
        <v>34</v>
      </c>
      <c r="F16" s="12" t="s">
        <v>35</v>
      </c>
      <c r="G16" s="13"/>
      <c r="H16" s="12"/>
      <c r="I16" s="12"/>
      <c r="J16" s="13">
        <v>70.5</v>
      </c>
      <c r="K16" s="12" t="s">
        <v>27</v>
      </c>
      <c r="L16" s="13">
        <v>58.2</v>
      </c>
      <c r="M16" s="12" t="s">
        <v>76</v>
      </c>
      <c r="N16" s="13">
        <v>30.4</v>
      </c>
      <c r="O16" s="12" t="s">
        <v>28</v>
      </c>
      <c r="P16" s="13">
        <v>33.6</v>
      </c>
      <c r="Q16" s="12" t="s">
        <v>28</v>
      </c>
      <c r="R16" s="13">
        <v>33.799999999999997</v>
      </c>
      <c r="S16" s="12" t="s">
        <v>28</v>
      </c>
      <c r="T16" s="13">
        <v>226.5</v>
      </c>
      <c r="U16" s="12" t="s">
        <v>28</v>
      </c>
      <c r="V16" s="13">
        <v>18.5</v>
      </c>
      <c r="W16" s="12" t="s">
        <v>29</v>
      </c>
      <c r="X16" s="13">
        <v>18.5</v>
      </c>
      <c r="Y16" s="12" t="s">
        <v>29</v>
      </c>
      <c r="Z16" s="13">
        <v>18</v>
      </c>
      <c r="AA16" s="12" t="s">
        <v>29</v>
      </c>
      <c r="AB16" s="13">
        <v>12</v>
      </c>
      <c r="AC16" s="12" t="s">
        <v>30</v>
      </c>
      <c r="AD16" s="13">
        <v>19.2</v>
      </c>
      <c r="AE16" s="12" t="s">
        <v>29</v>
      </c>
      <c r="AF16" s="12"/>
      <c r="AG16" s="12"/>
      <c r="AH16" s="13">
        <v>29.2</v>
      </c>
      <c r="AI16" s="12" t="s">
        <v>27</v>
      </c>
      <c r="AJ16" s="14" t="s">
        <v>65</v>
      </c>
      <c r="AK16" s="15" t="str">
        <f t="shared" si="0"/>
        <v/>
      </c>
      <c r="AL16" s="16" t="str">
        <f t="shared" si="1"/>
        <v/>
      </c>
      <c r="AM16" s="16" t="str">
        <f t="shared" si="2"/>
        <v/>
      </c>
      <c r="AN16" s="16" t="str">
        <f t="shared" si="3"/>
        <v/>
      </c>
      <c r="AO16" s="16" t="str">
        <f t="shared" si="4"/>
        <v/>
      </c>
      <c r="AP16" s="16" t="str">
        <f t="shared" si="5"/>
        <v/>
      </c>
      <c r="AQ16" s="16" t="str">
        <f>IF(AR16="","",IF(AR16="ناجح","ناجح",IF(AND(#REF!="باق",AR16="راسب"),"بالقانون","باق")))</f>
        <v/>
      </c>
      <c r="AR16" s="16" t="str">
        <f t="shared" si="6"/>
        <v/>
      </c>
      <c r="AS16" s="10" t="str">
        <f t="shared" si="7"/>
        <v xml:space="preserve"> رياضيات  ـ </v>
      </c>
    </row>
    <row r="17" spans="1:45" s="17" customFormat="1" ht="21.95" customHeight="1" thickTop="1" thickBot="1" x14ac:dyDescent="0.25">
      <c r="A17" s="11">
        <v>10</v>
      </c>
      <c r="B17" s="12" t="s">
        <v>46</v>
      </c>
      <c r="C17" s="12">
        <v>483</v>
      </c>
      <c r="D17" s="12" t="s">
        <v>33</v>
      </c>
      <c r="E17" s="12" t="s">
        <v>34</v>
      </c>
      <c r="F17" s="12" t="s">
        <v>35</v>
      </c>
      <c r="G17" s="13"/>
      <c r="H17" s="12"/>
      <c r="I17" s="12"/>
      <c r="J17" s="13">
        <v>2</v>
      </c>
      <c r="K17" s="12" t="s">
        <v>38</v>
      </c>
      <c r="L17" s="13">
        <v>8</v>
      </c>
      <c r="M17" s="12" t="s">
        <v>36</v>
      </c>
      <c r="N17" s="13">
        <v>1.8</v>
      </c>
      <c r="O17" s="12" t="s">
        <v>36</v>
      </c>
      <c r="P17" s="13">
        <v>1.9</v>
      </c>
      <c r="Q17" s="12" t="s">
        <v>36</v>
      </c>
      <c r="R17" s="13">
        <v>4.2</v>
      </c>
      <c r="S17" s="12" t="s">
        <v>36</v>
      </c>
      <c r="T17" s="13">
        <v>17.899999999999999</v>
      </c>
      <c r="U17" s="12" t="s">
        <v>36</v>
      </c>
      <c r="V17" s="12" t="s">
        <v>38</v>
      </c>
      <c r="W17" s="12" t="s">
        <v>77</v>
      </c>
      <c r="X17" s="12" t="s">
        <v>38</v>
      </c>
      <c r="Y17" s="12" t="s">
        <v>77</v>
      </c>
      <c r="Z17" s="12" t="s">
        <v>38</v>
      </c>
      <c r="AA17" s="12" t="s">
        <v>77</v>
      </c>
      <c r="AB17" s="12" t="s">
        <v>38</v>
      </c>
      <c r="AC17" s="12" t="s">
        <v>77</v>
      </c>
      <c r="AD17" s="12" t="s">
        <v>38</v>
      </c>
      <c r="AE17" s="12" t="s">
        <v>77</v>
      </c>
      <c r="AF17" s="12"/>
      <c r="AG17" s="12"/>
      <c r="AH17" s="13">
        <v>3.9</v>
      </c>
      <c r="AI17" s="12" t="s">
        <v>36</v>
      </c>
      <c r="AJ17" s="14" t="s">
        <v>69</v>
      </c>
      <c r="AK17" s="15" t="str">
        <f t="shared" si="0"/>
        <v/>
      </c>
      <c r="AL17" s="16" t="str">
        <f t="shared" si="1"/>
        <v/>
      </c>
      <c r="AM17" s="16" t="str">
        <f t="shared" si="2"/>
        <v/>
      </c>
      <c r="AN17" s="16" t="str">
        <f t="shared" si="3"/>
        <v/>
      </c>
      <c r="AO17" s="16" t="str">
        <f t="shared" si="4"/>
        <v/>
      </c>
      <c r="AP17" s="16" t="str">
        <f t="shared" si="5"/>
        <v/>
      </c>
      <c r="AQ17" s="16" t="str">
        <f>IF(AR17="","",IF(AR17="ناجح","ناجح",IF(AND(#REF!="باق",AR17="راسب"),"بالقانون","باق")))</f>
        <v/>
      </c>
      <c r="AR17" s="16" t="str">
        <f t="shared" si="6"/>
        <v/>
      </c>
      <c r="AS17" s="10" t="str">
        <f t="shared" si="7"/>
        <v xml:space="preserve"> لغة عربية  ـ رياضيات  ـ دراسات  ـ علوم  ـ لغة إنجليزية  ـ  تربية دينية  ـ </v>
      </c>
    </row>
    <row r="18" spans="1:45" s="17" customFormat="1" ht="21.95" customHeight="1" thickTop="1" thickBot="1" x14ac:dyDescent="0.25">
      <c r="A18" s="11">
        <v>11</v>
      </c>
      <c r="B18" s="12" t="s">
        <v>47</v>
      </c>
      <c r="C18" s="12">
        <v>489</v>
      </c>
      <c r="D18" s="12" t="s">
        <v>33</v>
      </c>
      <c r="E18" s="12" t="s">
        <v>34</v>
      </c>
      <c r="F18" s="12" t="s">
        <v>35</v>
      </c>
      <c r="G18" s="13" t="s">
        <v>48</v>
      </c>
      <c r="H18" s="12"/>
      <c r="I18" s="12"/>
      <c r="J18" s="13">
        <v>70.8</v>
      </c>
      <c r="K18" s="12" t="s">
        <v>27</v>
      </c>
      <c r="L18" s="13">
        <v>58</v>
      </c>
      <c r="M18" s="12" t="s">
        <v>27</v>
      </c>
      <c r="N18" s="13">
        <v>31.8</v>
      </c>
      <c r="O18" s="12" t="s">
        <v>28</v>
      </c>
      <c r="P18" s="13">
        <v>30.4</v>
      </c>
      <c r="Q18" s="12" t="s">
        <v>76</v>
      </c>
      <c r="R18" s="13">
        <v>33.9</v>
      </c>
      <c r="S18" s="12" t="s">
        <v>28</v>
      </c>
      <c r="T18" s="13">
        <v>224.9</v>
      </c>
      <c r="U18" s="12" t="s">
        <v>28</v>
      </c>
      <c r="V18" s="13">
        <v>19.100000000000001</v>
      </c>
      <c r="W18" s="12" t="s">
        <v>29</v>
      </c>
      <c r="X18" s="13">
        <v>18.899999999999999</v>
      </c>
      <c r="Y18" s="12" t="s">
        <v>29</v>
      </c>
      <c r="Z18" s="13">
        <v>18</v>
      </c>
      <c r="AA18" s="12" t="s">
        <v>29</v>
      </c>
      <c r="AB18" s="13">
        <v>12.8</v>
      </c>
      <c r="AC18" s="12" t="s">
        <v>30</v>
      </c>
      <c r="AD18" s="13">
        <v>19.2</v>
      </c>
      <c r="AE18" s="12" t="s">
        <v>29</v>
      </c>
      <c r="AF18" s="12"/>
      <c r="AG18" s="12"/>
      <c r="AH18" s="13">
        <v>35.200000000000003</v>
      </c>
      <c r="AI18" s="12" t="s">
        <v>29</v>
      </c>
      <c r="AJ18" s="14" t="s">
        <v>66</v>
      </c>
      <c r="AK18" s="15" t="str">
        <f t="shared" si="0"/>
        <v/>
      </c>
      <c r="AL18" s="16" t="str">
        <f t="shared" si="1"/>
        <v/>
      </c>
      <c r="AM18" s="16" t="str">
        <f t="shared" si="2"/>
        <v/>
      </c>
      <c r="AN18" s="16" t="str">
        <f t="shared" si="3"/>
        <v/>
      </c>
      <c r="AO18" s="16" t="str">
        <f t="shared" si="4"/>
        <v/>
      </c>
      <c r="AP18" s="16" t="str">
        <f t="shared" si="5"/>
        <v/>
      </c>
      <c r="AQ18" s="16" t="str">
        <f>IF(AR18="","",IF(AR18="ناجح","ناجح",IF(AND(#REF!="باق",AR18="راسب"),"بالقانون","باق")))</f>
        <v/>
      </c>
      <c r="AR18" s="16" t="str">
        <f t="shared" si="6"/>
        <v/>
      </c>
      <c r="AS18" s="10" t="str">
        <f t="shared" si="7"/>
        <v xml:space="preserve"> علوم  ـ </v>
      </c>
    </row>
    <row r="19" spans="1:45" s="17" customFormat="1" ht="21.95" customHeight="1" thickTop="1" thickBot="1" x14ac:dyDescent="0.25">
      <c r="A19" s="11">
        <v>12</v>
      </c>
      <c r="B19" s="12" t="s">
        <v>49</v>
      </c>
      <c r="C19" s="12">
        <v>498</v>
      </c>
      <c r="D19" s="12" t="s">
        <v>33</v>
      </c>
      <c r="E19" s="12" t="s">
        <v>34</v>
      </c>
      <c r="F19" s="12" t="s">
        <v>31</v>
      </c>
      <c r="G19" s="13"/>
      <c r="H19" s="12"/>
      <c r="I19" s="12"/>
      <c r="J19" s="13">
        <v>56</v>
      </c>
      <c r="K19" s="12" t="s">
        <v>76</v>
      </c>
      <c r="L19" s="13">
        <v>58.2</v>
      </c>
      <c r="M19" s="12" t="s">
        <v>27</v>
      </c>
      <c r="N19" s="13">
        <v>27.8</v>
      </c>
      <c r="O19" s="12" t="s">
        <v>76</v>
      </c>
      <c r="P19" s="13">
        <v>33.4</v>
      </c>
      <c r="Q19" s="12" t="s">
        <v>28</v>
      </c>
      <c r="R19" s="13">
        <v>28.3</v>
      </c>
      <c r="S19" s="12" t="s">
        <v>76</v>
      </c>
      <c r="T19" s="13">
        <v>203.7</v>
      </c>
      <c r="U19" s="12" t="s">
        <v>27</v>
      </c>
      <c r="V19" s="13">
        <v>18.899999999999999</v>
      </c>
      <c r="W19" s="12" t="s">
        <v>29</v>
      </c>
      <c r="X19" s="13">
        <v>18.8</v>
      </c>
      <c r="Y19" s="12" t="s">
        <v>29</v>
      </c>
      <c r="Z19" s="13">
        <v>18</v>
      </c>
      <c r="AA19" s="12" t="s">
        <v>29</v>
      </c>
      <c r="AB19" s="13">
        <v>13.3</v>
      </c>
      <c r="AC19" s="12" t="s">
        <v>27</v>
      </c>
      <c r="AD19" s="13">
        <v>19.2</v>
      </c>
      <c r="AE19" s="12" t="s">
        <v>29</v>
      </c>
      <c r="AF19" s="12"/>
      <c r="AG19" s="12"/>
      <c r="AH19" s="13">
        <v>36.1</v>
      </c>
      <c r="AI19" s="12" t="s">
        <v>29</v>
      </c>
      <c r="AJ19" s="14" t="s">
        <v>73</v>
      </c>
      <c r="AK19" s="15" t="str">
        <f t="shared" si="0"/>
        <v/>
      </c>
      <c r="AL19" s="16" t="str">
        <f t="shared" si="1"/>
        <v/>
      </c>
      <c r="AM19" s="16" t="str">
        <f t="shared" si="2"/>
        <v/>
      </c>
      <c r="AN19" s="16" t="str">
        <f t="shared" si="3"/>
        <v/>
      </c>
      <c r="AO19" s="16" t="str">
        <f t="shared" si="4"/>
        <v/>
      </c>
      <c r="AP19" s="16" t="str">
        <f t="shared" si="5"/>
        <v/>
      </c>
      <c r="AQ19" s="16" t="str">
        <f>IF(AR19="","",IF(AR19="ناجح","ناجح",IF(AND(#REF!="باق",AR19="راسب"),"بالقانون","باق")))</f>
        <v/>
      </c>
      <c r="AR19" s="16" t="str">
        <f t="shared" si="6"/>
        <v/>
      </c>
      <c r="AS19" s="10" t="str">
        <f t="shared" si="7"/>
        <v xml:space="preserve"> لغة عربية  ـ دراسات  ـ لغة إنجليزية  ـ </v>
      </c>
    </row>
    <row r="20" spans="1:45" s="17" customFormat="1" ht="21.95" customHeight="1" thickTop="1" thickBot="1" x14ac:dyDescent="0.25">
      <c r="A20" s="11">
        <v>13</v>
      </c>
      <c r="B20" s="12" t="s">
        <v>50</v>
      </c>
      <c r="C20" s="12">
        <v>499</v>
      </c>
      <c r="D20" s="12" t="s">
        <v>33</v>
      </c>
      <c r="E20" s="12" t="s">
        <v>34</v>
      </c>
      <c r="F20" s="12" t="s">
        <v>35</v>
      </c>
      <c r="G20" s="13"/>
      <c r="H20" s="12"/>
      <c r="I20" s="12"/>
      <c r="J20" s="13">
        <v>47.300000000000004</v>
      </c>
      <c r="K20" s="12" t="s">
        <v>36</v>
      </c>
      <c r="L20" s="13">
        <v>54</v>
      </c>
      <c r="M20" s="12" t="s">
        <v>27</v>
      </c>
      <c r="N20" s="13">
        <v>26.8</v>
      </c>
      <c r="O20" s="12" t="s">
        <v>76</v>
      </c>
      <c r="P20" s="13">
        <v>31.9</v>
      </c>
      <c r="Q20" s="12" t="s">
        <v>28</v>
      </c>
      <c r="R20" s="13">
        <v>27.5</v>
      </c>
      <c r="S20" s="12" t="s">
        <v>76</v>
      </c>
      <c r="T20" s="13">
        <v>187.5</v>
      </c>
      <c r="U20" s="12" t="s">
        <v>30</v>
      </c>
      <c r="V20" s="13">
        <v>18.8</v>
      </c>
      <c r="W20" s="12" t="s">
        <v>29</v>
      </c>
      <c r="X20" s="13">
        <v>18.8</v>
      </c>
      <c r="Y20" s="12" t="s">
        <v>29</v>
      </c>
      <c r="Z20" s="13">
        <v>18</v>
      </c>
      <c r="AA20" s="12" t="s">
        <v>29</v>
      </c>
      <c r="AB20" s="13">
        <v>13.3</v>
      </c>
      <c r="AC20" s="12" t="s">
        <v>27</v>
      </c>
      <c r="AD20" s="13">
        <v>19.2</v>
      </c>
      <c r="AE20" s="12" t="s">
        <v>29</v>
      </c>
      <c r="AF20" s="12"/>
      <c r="AG20" s="12"/>
      <c r="AH20" s="13">
        <v>27.4</v>
      </c>
      <c r="AI20" s="12" t="s">
        <v>27</v>
      </c>
      <c r="AJ20" s="14" t="s">
        <v>73</v>
      </c>
      <c r="AK20" s="15" t="str">
        <f t="shared" si="0"/>
        <v/>
      </c>
      <c r="AL20" s="16" t="str">
        <f t="shared" si="1"/>
        <v/>
      </c>
      <c r="AM20" s="16" t="str">
        <f t="shared" si="2"/>
        <v/>
      </c>
      <c r="AN20" s="16" t="str">
        <f t="shared" si="3"/>
        <v/>
      </c>
      <c r="AO20" s="16" t="str">
        <f t="shared" si="4"/>
        <v/>
      </c>
      <c r="AP20" s="16" t="str">
        <f t="shared" si="5"/>
        <v/>
      </c>
      <c r="AQ20" s="16" t="str">
        <f>IF(AR20="","",IF(AR20="ناجح","ناجح",IF(AND(#REF!="باق",AR20="راسب"),"بالقانون","باق")))</f>
        <v/>
      </c>
      <c r="AR20" s="16" t="str">
        <f t="shared" si="6"/>
        <v/>
      </c>
      <c r="AS20" s="10" t="str">
        <f t="shared" si="7"/>
        <v xml:space="preserve"> لغة عربية  ـ دراسات  ـ لغة إنجليزية  ـ </v>
      </c>
    </row>
    <row r="21" spans="1:45" s="17" customFormat="1" ht="21.95" customHeight="1" thickTop="1" thickBot="1" x14ac:dyDescent="0.25">
      <c r="A21" s="11">
        <v>14</v>
      </c>
      <c r="B21" s="12" t="s">
        <v>51</v>
      </c>
      <c r="C21" s="12">
        <v>501</v>
      </c>
      <c r="D21" s="12" t="s">
        <v>33</v>
      </c>
      <c r="E21" s="12" t="s">
        <v>34</v>
      </c>
      <c r="F21" s="12" t="s">
        <v>35</v>
      </c>
      <c r="G21" s="13" t="s">
        <v>48</v>
      </c>
      <c r="H21" s="12"/>
      <c r="I21" s="12"/>
      <c r="J21" s="13">
        <v>69.8</v>
      </c>
      <c r="K21" s="12" t="s">
        <v>27</v>
      </c>
      <c r="L21" s="13">
        <v>60.4</v>
      </c>
      <c r="M21" s="12" t="s">
        <v>28</v>
      </c>
      <c r="N21" s="13">
        <v>31.4</v>
      </c>
      <c r="O21" s="12" t="s">
        <v>76</v>
      </c>
      <c r="P21" s="13">
        <v>33.1</v>
      </c>
      <c r="Q21" s="12" t="s">
        <v>28</v>
      </c>
      <c r="R21" s="13">
        <v>34.6</v>
      </c>
      <c r="S21" s="12" t="s">
        <v>29</v>
      </c>
      <c r="T21" s="13">
        <v>229.3</v>
      </c>
      <c r="U21" s="12" t="s">
        <v>28</v>
      </c>
      <c r="V21" s="13">
        <v>18.899999999999999</v>
      </c>
      <c r="W21" s="12" t="s">
        <v>29</v>
      </c>
      <c r="X21" s="13">
        <v>18.899999999999999</v>
      </c>
      <c r="Y21" s="12" t="s">
        <v>29</v>
      </c>
      <c r="Z21" s="13">
        <v>18</v>
      </c>
      <c r="AA21" s="12" t="s">
        <v>29</v>
      </c>
      <c r="AB21" s="13">
        <v>11.8</v>
      </c>
      <c r="AC21" s="12" t="s">
        <v>30</v>
      </c>
      <c r="AD21" s="13">
        <v>19.2</v>
      </c>
      <c r="AE21" s="12" t="s">
        <v>29</v>
      </c>
      <c r="AF21" s="12"/>
      <c r="AG21" s="12"/>
      <c r="AH21" s="13">
        <v>36.299999999999997</v>
      </c>
      <c r="AI21" s="12" t="s">
        <v>29</v>
      </c>
      <c r="AJ21" s="14" t="s">
        <v>52</v>
      </c>
      <c r="AK21" s="15" t="str">
        <f t="shared" si="0"/>
        <v/>
      </c>
      <c r="AL21" s="16" t="str">
        <f t="shared" si="1"/>
        <v/>
      </c>
      <c r="AM21" s="16" t="str">
        <f t="shared" si="2"/>
        <v/>
      </c>
      <c r="AN21" s="16" t="str">
        <f t="shared" si="3"/>
        <v/>
      </c>
      <c r="AO21" s="16" t="str">
        <f t="shared" si="4"/>
        <v/>
      </c>
      <c r="AP21" s="16" t="str">
        <f t="shared" si="5"/>
        <v/>
      </c>
      <c r="AQ21" s="16" t="str">
        <f>IF(AR21="","",IF(AR21="ناجح","ناجح",IF(AND(#REF!="باق",AR21="راسب"),"بالقانون","باق")))</f>
        <v/>
      </c>
      <c r="AR21" s="16" t="str">
        <f t="shared" si="6"/>
        <v/>
      </c>
      <c r="AS21" s="10" t="str">
        <f t="shared" si="7"/>
        <v xml:space="preserve"> دراسات  ـ </v>
      </c>
    </row>
    <row r="22" spans="1:45" s="17" customFormat="1" ht="21.95" customHeight="1" thickTop="1" thickBot="1" x14ac:dyDescent="0.25">
      <c r="A22" s="11">
        <v>15</v>
      </c>
      <c r="B22" s="12" t="s">
        <v>53</v>
      </c>
      <c r="C22" s="12">
        <v>511</v>
      </c>
      <c r="D22" s="12" t="s">
        <v>33</v>
      </c>
      <c r="E22" s="12" t="s">
        <v>34</v>
      </c>
      <c r="F22" s="12" t="s">
        <v>31</v>
      </c>
      <c r="G22" s="13"/>
      <c r="H22" s="12"/>
      <c r="I22" s="12"/>
      <c r="J22" s="13">
        <v>49</v>
      </c>
      <c r="K22" s="12" t="s">
        <v>36</v>
      </c>
      <c r="L22" s="13">
        <v>47.8</v>
      </c>
      <c r="M22" s="12" t="s">
        <v>36</v>
      </c>
      <c r="N22" s="13">
        <v>27.6</v>
      </c>
      <c r="O22" s="12" t="s">
        <v>76</v>
      </c>
      <c r="P22" s="13">
        <v>29.5</v>
      </c>
      <c r="Q22" s="12" t="s">
        <v>76</v>
      </c>
      <c r="R22" s="13">
        <v>29.9</v>
      </c>
      <c r="S22" s="12" t="s">
        <v>27</v>
      </c>
      <c r="T22" s="13">
        <v>183.8</v>
      </c>
      <c r="U22" s="12" t="s">
        <v>30</v>
      </c>
      <c r="V22" s="13">
        <v>19</v>
      </c>
      <c r="W22" s="12" t="s">
        <v>29</v>
      </c>
      <c r="X22" s="13">
        <v>18.8</v>
      </c>
      <c r="Y22" s="12" t="s">
        <v>29</v>
      </c>
      <c r="Z22" s="13">
        <v>18</v>
      </c>
      <c r="AA22" s="12" t="s">
        <v>29</v>
      </c>
      <c r="AB22" s="13">
        <v>12.8</v>
      </c>
      <c r="AC22" s="12" t="s">
        <v>30</v>
      </c>
      <c r="AD22" s="13">
        <v>19.2</v>
      </c>
      <c r="AE22" s="12" t="s">
        <v>29</v>
      </c>
      <c r="AF22" s="12"/>
      <c r="AG22" s="12"/>
      <c r="AH22" s="13">
        <v>27.4</v>
      </c>
      <c r="AI22" s="12" t="s">
        <v>76</v>
      </c>
      <c r="AJ22" s="14" t="s">
        <v>67</v>
      </c>
      <c r="AK22" s="15" t="str">
        <f t="shared" si="0"/>
        <v/>
      </c>
      <c r="AL22" s="16" t="str">
        <f t="shared" si="1"/>
        <v/>
      </c>
      <c r="AM22" s="16" t="str">
        <f t="shared" si="2"/>
        <v/>
      </c>
      <c r="AN22" s="16" t="str">
        <f t="shared" si="3"/>
        <v/>
      </c>
      <c r="AO22" s="16" t="str">
        <f t="shared" si="4"/>
        <v/>
      </c>
      <c r="AP22" s="16" t="str">
        <f t="shared" si="5"/>
        <v/>
      </c>
      <c r="AQ22" s="16" t="str">
        <f>IF(AR22="","",IF(AR22="ناجح","ناجح",IF(AND(#REF!="باق",AR22="راسب"),"بالقانون","باق")))</f>
        <v/>
      </c>
      <c r="AR22" s="16" t="str">
        <f t="shared" si="6"/>
        <v/>
      </c>
      <c r="AS22" s="10" t="str">
        <f t="shared" si="7"/>
        <v xml:space="preserve"> لغة عربية  ـ رياضيات  ـ دراسات  ـ علوم  ـ تربية دينية  ـ </v>
      </c>
    </row>
    <row r="23" spans="1:45" s="17" customFormat="1" ht="21.95" customHeight="1" thickTop="1" thickBot="1" x14ac:dyDescent="0.25">
      <c r="A23" s="11">
        <v>16</v>
      </c>
      <c r="B23" s="12" t="s">
        <v>54</v>
      </c>
      <c r="C23" s="12">
        <v>529</v>
      </c>
      <c r="D23" s="12" t="s">
        <v>33</v>
      </c>
      <c r="E23" s="12" t="s">
        <v>34</v>
      </c>
      <c r="F23" s="12" t="s">
        <v>35</v>
      </c>
      <c r="G23" s="13"/>
      <c r="H23" s="12"/>
      <c r="I23" s="12"/>
      <c r="J23" s="13">
        <v>54.800000000000004</v>
      </c>
      <c r="K23" s="12" t="s">
        <v>76</v>
      </c>
      <c r="L23" s="13">
        <v>54.4</v>
      </c>
      <c r="M23" s="12" t="s">
        <v>27</v>
      </c>
      <c r="N23" s="13">
        <v>26.6</v>
      </c>
      <c r="O23" s="12" t="s">
        <v>76</v>
      </c>
      <c r="P23" s="13">
        <v>31</v>
      </c>
      <c r="Q23" s="12" t="s">
        <v>28</v>
      </c>
      <c r="R23" s="13">
        <v>27.5</v>
      </c>
      <c r="S23" s="12" t="s">
        <v>76</v>
      </c>
      <c r="T23" s="13">
        <v>194.3</v>
      </c>
      <c r="U23" s="12" t="s">
        <v>30</v>
      </c>
      <c r="V23" s="13">
        <v>18.5</v>
      </c>
      <c r="W23" s="12" t="s">
        <v>29</v>
      </c>
      <c r="X23" s="13">
        <v>18.7</v>
      </c>
      <c r="Y23" s="12" t="s">
        <v>29</v>
      </c>
      <c r="Z23" s="13">
        <v>18</v>
      </c>
      <c r="AA23" s="12" t="s">
        <v>29</v>
      </c>
      <c r="AB23" s="13">
        <v>12</v>
      </c>
      <c r="AC23" s="12" t="s">
        <v>30</v>
      </c>
      <c r="AD23" s="13">
        <v>19.2</v>
      </c>
      <c r="AE23" s="12" t="s">
        <v>29</v>
      </c>
      <c r="AF23" s="12"/>
      <c r="AG23" s="12"/>
      <c r="AH23" s="13">
        <v>26</v>
      </c>
      <c r="AI23" s="12" t="s">
        <v>76</v>
      </c>
      <c r="AJ23" s="14" t="s">
        <v>74</v>
      </c>
      <c r="AK23" s="15" t="str">
        <f t="shared" si="0"/>
        <v/>
      </c>
      <c r="AL23" s="16" t="str">
        <f t="shared" si="1"/>
        <v/>
      </c>
      <c r="AM23" s="16" t="str">
        <f t="shared" si="2"/>
        <v/>
      </c>
      <c r="AN23" s="16" t="str">
        <f t="shared" si="3"/>
        <v/>
      </c>
      <c r="AO23" s="16" t="str">
        <f t="shared" si="4"/>
        <v/>
      </c>
      <c r="AP23" s="16" t="str">
        <f t="shared" si="5"/>
        <v/>
      </c>
      <c r="AQ23" s="16" t="str">
        <f>IF(AR23="","",IF(AR23="ناجح","ناجح",IF(AND(#REF!="باق",AR23="راسب"),"بالقانون","باق")))</f>
        <v/>
      </c>
      <c r="AR23" s="16" t="str">
        <f t="shared" si="6"/>
        <v/>
      </c>
      <c r="AS23" s="10" t="str">
        <f t="shared" si="7"/>
        <v xml:space="preserve"> لغة عربية  ـ دراسات  ـ لغة إنجليزية  ـ تربية دينية  ـ </v>
      </c>
    </row>
    <row r="24" spans="1:45" s="17" customFormat="1" ht="21.95" customHeight="1" thickTop="1" thickBot="1" x14ac:dyDescent="0.25">
      <c r="A24" s="11">
        <v>17</v>
      </c>
      <c r="B24" s="12" t="s">
        <v>55</v>
      </c>
      <c r="C24" s="12">
        <v>549</v>
      </c>
      <c r="D24" s="12" t="s">
        <v>56</v>
      </c>
      <c r="E24" s="12" t="s">
        <v>34</v>
      </c>
      <c r="F24" s="12" t="s">
        <v>31</v>
      </c>
      <c r="G24" s="13"/>
      <c r="H24" s="12"/>
      <c r="I24" s="12"/>
      <c r="J24" s="12" t="s">
        <v>38</v>
      </c>
      <c r="K24" s="13" t="s">
        <v>77</v>
      </c>
      <c r="L24" s="12" t="s">
        <v>38</v>
      </c>
      <c r="M24" s="13" t="s">
        <v>77</v>
      </c>
      <c r="N24" s="12" t="s">
        <v>38</v>
      </c>
      <c r="O24" s="13" t="s">
        <v>77</v>
      </c>
      <c r="P24" s="12" t="s">
        <v>38</v>
      </c>
      <c r="Q24" s="12" t="s">
        <v>77</v>
      </c>
      <c r="R24" s="12" t="s">
        <v>38</v>
      </c>
      <c r="S24" s="12" t="s">
        <v>77</v>
      </c>
      <c r="T24" s="12" t="s">
        <v>38</v>
      </c>
      <c r="U24" s="12" t="s">
        <v>77</v>
      </c>
      <c r="V24" s="12" t="s">
        <v>38</v>
      </c>
      <c r="W24" s="12" t="s">
        <v>77</v>
      </c>
      <c r="X24" s="12" t="s">
        <v>38</v>
      </c>
      <c r="Y24" s="12" t="s">
        <v>77</v>
      </c>
      <c r="Z24" s="12" t="s">
        <v>38</v>
      </c>
      <c r="AA24" s="12" t="s">
        <v>77</v>
      </c>
      <c r="AB24" s="12" t="s">
        <v>38</v>
      </c>
      <c r="AC24" s="12" t="s">
        <v>77</v>
      </c>
      <c r="AD24" s="12" t="s">
        <v>38</v>
      </c>
      <c r="AE24" s="12" t="s">
        <v>77</v>
      </c>
      <c r="AF24" s="12" t="s">
        <v>38</v>
      </c>
      <c r="AG24" s="12" t="s">
        <v>77</v>
      </c>
      <c r="AH24" s="12" t="s">
        <v>38</v>
      </c>
      <c r="AI24" s="12" t="s">
        <v>77</v>
      </c>
      <c r="AJ24" s="14" t="s">
        <v>69</v>
      </c>
      <c r="AK24" s="15" t="str">
        <f t="shared" si="0"/>
        <v/>
      </c>
      <c r="AL24" s="16" t="str">
        <f t="shared" si="1"/>
        <v/>
      </c>
      <c r="AM24" s="16" t="str">
        <f t="shared" si="2"/>
        <v/>
      </c>
      <c r="AN24" s="16" t="str">
        <f t="shared" si="3"/>
        <v/>
      </c>
      <c r="AO24" s="16" t="str">
        <f t="shared" si="4"/>
        <v/>
      </c>
      <c r="AP24" s="16" t="str">
        <f t="shared" si="5"/>
        <v/>
      </c>
      <c r="AQ24" s="16" t="str">
        <f>IF(AR24="","",IF(AR24="ناجح","ناجح",IF(AND(#REF!="باق",AR24="راسب"),"بالقانون","باق")))</f>
        <v/>
      </c>
      <c r="AR24" s="16" t="str">
        <f t="shared" si="6"/>
        <v/>
      </c>
      <c r="AS24" s="10" t="str">
        <f t="shared" si="7"/>
        <v xml:space="preserve"> لغة عربية  ـ رياضيات  ـ دراسات  ـ علوم  ـ لغة إنجليزية  ـ  تربية دينية  ـ </v>
      </c>
    </row>
    <row r="25" spans="1:45" s="17" customFormat="1" ht="21.95" customHeight="1" thickTop="1" thickBot="1" x14ac:dyDescent="0.25">
      <c r="A25" s="11">
        <v>18</v>
      </c>
      <c r="B25" s="12" t="s">
        <v>57</v>
      </c>
      <c r="C25" s="12">
        <v>566</v>
      </c>
      <c r="D25" s="12" t="s">
        <v>56</v>
      </c>
      <c r="E25" s="12" t="s">
        <v>34</v>
      </c>
      <c r="F25" s="12" t="s">
        <v>31</v>
      </c>
      <c r="G25" s="13"/>
      <c r="H25" s="12"/>
      <c r="I25" s="12"/>
      <c r="J25" s="13">
        <v>0</v>
      </c>
      <c r="K25" s="13" t="s">
        <v>77</v>
      </c>
      <c r="L25" s="12" t="s">
        <v>38</v>
      </c>
      <c r="M25" s="13" t="s">
        <v>77</v>
      </c>
      <c r="N25" s="12" t="s">
        <v>38</v>
      </c>
      <c r="O25" s="13" t="s">
        <v>77</v>
      </c>
      <c r="P25" s="12" t="s">
        <v>38</v>
      </c>
      <c r="Q25" s="12" t="s">
        <v>77</v>
      </c>
      <c r="R25" s="12" t="s">
        <v>38</v>
      </c>
      <c r="S25" s="12" t="s">
        <v>77</v>
      </c>
      <c r="T25" s="12" t="s">
        <v>38</v>
      </c>
      <c r="U25" s="12" t="s">
        <v>77</v>
      </c>
      <c r="V25" s="12" t="s">
        <v>38</v>
      </c>
      <c r="W25" s="12" t="s">
        <v>77</v>
      </c>
      <c r="X25" s="12" t="s">
        <v>38</v>
      </c>
      <c r="Y25" s="12" t="s">
        <v>77</v>
      </c>
      <c r="Z25" s="12" t="s">
        <v>38</v>
      </c>
      <c r="AA25" s="12" t="s">
        <v>77</v>
      </c>
      <c r="AB25" s="12" t="s">
        <v>38</v>
      </c>
      <c r="AC25" s="12" t="s">
        <v>77</v>
      </c>
      <c r="AD25" s="12" t="s">
        <v>38</v>
      </c>
      <c r="AE25" s="12" t="s">
        <v>77</v>
      </c>
      <c r="AF25" s="12" t="s">
        <v>38</v>
      </c>
      <c r="AG25" s="12" t="s">
        <v>77</v>
      </c>
      <c r="AH25" s="12" t="s">
        <v>38</v>
      </c>
      <c r="AI25" s="12" t="s">
        <v>77</v>
      </c>
      <c r="AJ25" s="14" t="s">
        <v>69</v>
      </c>
      <c r="AK25" s="15" t="str">
        <f t="shared" si="0"/>
        <v/>
      </c>
      <c r="AL25" s="16" t="str">
        <f t="shared" si="1"/>
        <v/>
      </c>
      <c r="AM25" s="16" t="str">
        <f t="shared" si="2"/>
        <v/>
      </c>
      <c r="AN25" s="16" t="str">
        <f t="shared" si="3"/>
        <v/>
      </c>
      <c r="AO25" s="16" t="str">
        <f t="shared" si="4"/>
        <v/>
      </c>
      <c r="AP25" s="16" t="str">
        <f t="shared" si="5"/>
        <v/>
      </c>
      <c r="AQ25" s="16" t="str">
        <f>IF(AR25="","",IF(AR25="ناجح","ناجح",IF(AND(#REF!="باق",AR25="راسب"),"بالقانون","باق")))</f>
        <v/>
      </c>
      <c r="AR25" s="16" t="str">
        <f t="shared" si="6"/>
        <v/>
      </c>
      <c r="AS25" s="10" t="str">
        <f t="shared" si="7"/>
        <v xml:space="preserve"> لغة عربية  ـ رياضيات  ـ دراسات  ـ علوم  ـ لغة إنجليزية  ـ  تربية دينية  ـ </v>
      </c>
    </row>
    <row r="26" spans="1:45" s="17" customFormat="1" ht="21.95" customHeight="1" thickTop="1" thickBot="1" x14ac:dyDescent="0.25">
      <c r="A26" s="11">
        <v>19</v>
      </c>
      <c r="B26" s="12" t="s">
        <v>58</v>
      </c>
      <c r="C26" s="12">
        <v>581</v>
      </c>
      <c r="D26" s="12" t="s">
        <v>56</v>
      </c>
      <c r="E26" s="12" t="s">
        <v>34</v>
      </c>
      <c r="F26" s="12" t="s">
        <v>35</v>
      </c>
      <c r="G26" s="13"/>
      <c r="H26" s="12"/>
      <c r="I26" s="12"/>
      <c r="J26" s="13">
        <v>0</v>
      </c>
      <c r="K26" s="13" t="s">
        <v>77</v>
      </c>
      <c r="L26" s="12" t="s">
        <v>38</v>
      </c>
      <c r="M26" s="13" t="s">
        <v>77</v>
      </c>
      <c r="N26" s="12" t="s">
        <v>38</v>
      </c>
      <c r="O26" s="13" t="s">
        <v>77</v>
      </c>
      <c r="P26" s="12" t="s">
        <v>38</v>
      </c>
      <c r="Q26" s="12" t="s">
        <v>77</v>
      </c>
      <c r="R26" s="12" t="s">
        <v>38</v>
      </c>
      <c r="S26" s="12" t="s">
        <v>77</v>
      </c>
      <c r="T26" s="12" t="s">
        <v>38</v>
      </c>
      <c r="U26" s="12" t="s">
        <v>77</v>
      </c>
      <c r="V26" s="12" t="s">
        <v>38</v>
      </c>
      <c r="W26" s="12" t="s">
        <v>77</v>
      </c>
      <c r="X26" s="12" t="s">
        <v>38</v>
      </c>
      <c r="Y26" s="12" t="s">
        <v>77</v>
      </c>
      <c r="Z26" s="12" t="s">
        <v>38</v>
      </c>
      <c r="AA26" s="12" t="s">
        <v>77</v>
      </c>
      <c r="AB26" s="12" t="s">
        <v>38</v>
      </c>
      <c r="AC26" s="12" t="s">
        <v>77</v>
      </c>
      <c r="AD26" s="12" t="s">
        <v>38</v>
      </c>
      <c r="AE26" s="12" t="s">
        <v>77</v>
      </c>
      <c r="AF26" s="12" t="s">
        <v>38</v>
      </c>
      <c r="AG26" s="12" t="s">
        <v>77</v>
      </c>
      <c r="AH26" s="12" t="s">
        <v>38</v>
      </c>
      <c r="AI26" s="12" t="s">
        <v>77</v>
      </c>
      <c r="AJ26" s="14" t="s">
        <v>69</v>
      </c>
      <c r="AK26" s="15" t="str">
        <f t="shared" si="0"/>
        <v/>
      </c>
      <c r="AL26" s="16" t="str">
        <f t="shared" si="1"/>
        <v/>
      </c>
      <c r="AM26" s="16" t="str">
        <f t="shared" si="2"/>
        <v/>
      </c>
      <c r="AN26" s="16" t="str">
        <f t="shared" si="3"/>
        <v/>
      </c>
      <c r="AO26" s="16" t="str">
        <f t="shared" si="4"/>
        <v/>
      </c>
      <c r="AP26" s="16" t="str">
        <f t="shared" si="5"/>
        <v/>
      </c>
      <c r="AQ26" s="16" t="str">
        <f>IF(AR26="","",IF(AR26="ناجح","ناجح",IF(AND(#REF!="باق",AR26="راسب"),"بالقانون","باق")))</f>
        <v/>
      </c>
      <c r="AR26" s="16" t="str">
        <f t="shared" si="6"/>
        <v/>
      </c>
      <c r="AS26" s="10" t="str">
        <f t="shared" si="7"/>
        <v xml:space="preserve"> لغة عربية  ـ رياضيات  ـ دراسات  ـ علوم  ـ لغة إنجليزية  ـ  تربية دينية  ـ </v>
      </c>
    </row>
    <row r="27" spans="1:45" s="17" customFormat="1" ht="21.95" customHeight="1" thickTop="1" thickBot="1" x14ac:dyDescent="0.25">
      <c r="A27" s="11">
        <v>20</v>
      </c>
      <c r="B27" s="12" t="s">
        <v>59</v>
      </c>
      <c r="C27" s="12">
        <v>591</v>
      </c>
      <c r="D27" s="12" t="s">
        <v>56</v>
      </c>
      <c r="E27" s="12" t="s">
        <v>34</v>
      </c>
      <c r="F27" s="12" t="s">
        <v>35</v>
      </c>
      <c r="G27" s="13"/>
      <c r="H27" s="12"/>
      <c r="I27" s="12"/>
      <c r="J27" s="13">
        <v>57.300000000000004</v>
      </c>
      <c r="K27" s="12" t="s">
        <v>76</v>
      </c>
      <c r="L27" s="13">
        <v>50.8</v>
      </c>
      <c r="M27" s="12" t="s">
        <v>76</v>
      </c>
      <c r="N27" s="13">
        <v>23.4</v>
      </c>
      <c r="O27" s="12" t="s">
        <v>76</v>
      </c>
      <c r="P27" s="13">
        <v>26.8</v>
      </c>
      <c r="Q27" s="12" t="s">
        <v>27</v>
      </c>
      <c r="R27" s="13">
        <v>25.4</v>
      </c>
      <c r="S27" s="12" t="s">
        <v>36</v>
      </c>
      <c r="T27" s="13">
        <v>183.7</v>
      </c>
      <c r="U27" s="12" t="s">
        <v>30</v>
      </c>
      <c r="V27" s="13">
        <v>18.399999999999999</v>
      </c>
      <c r="W27" s="12" t="s">
        <v>29</v>
      </c>
      <c r="X27" s="13">
        <v>19.100000000000001</v>
      </c>
      <c r="Y27" s="12" t="s">
        <v>29</v>
      </c>
      <c r="Z27" s="13">
        <v>18.600000000000001</v>
      </c>
      <c r="AA27" s="12" t="s">
        <v>29</v>
      </c>
      <c r="AB27" s="13">
        <v>12</v>
      </c>
      <c r="AC27" s="12" t="s">
        <v>30</v>
      </c>
      <c r="AD27" s="13">
        <v>19.100000000000001</v>
      </c>
      <c r="AE27" s="12" t="s">
        <v>29</v>
      </c>
      <c r="AF27" s="12"/>
      <c r="AG27" s="12"/>
      <c r="AH27" s="13">
        <v>20.3</v>
      </c>
      <c r="AI27" s="12" t="s">
        <v>76</v>
      </c>
      <c r="AJ27" s="14" t="s">
        <v>75</v>
      </c>
      <c r="AK27" s="15" t="str">
        <f t="shared" si="0"/>
        <v/>
      </c>
      <c r="AL27" s="16" t="str">
        <f t="shared" si="1"/>
        <v/>
      </c>
      <c r="AM27" s="16" t="str">
        <f t="shared" si="2"/>
        <v/>
      </c>
      <c r="AN27" s="16" t="str">
        <f t="shared" si="3"/>
        <v/>
      </c>
      <c r="AO27" s="16" t="str">
        <f t="shared" si="4"/>
        <v/>
      </c>
      <c r="AP27" s="16" t="str">
        <f t="shared" si="5"/>
        <v/>
      </c>
      <c r="AQ27" s="16" t="str">
        <f>IF(AR27="","",IF(AR27="ناجح","ناجح",IF(AND(#REF!="باق",AR27="راسب"),"بالقانون","باق")))</f>
        <v/>
      </c>
      <c r="AR27" s="16" t="str">
        <f t="shared" si="6"/>
        <v/>
      </c>
      <c r="AS27" s="10" t="str">
        <f t="shared" si="7"/>
        <v xml:space="preserve"> لغة عربية  ـ رياضيات  ـ دراسات  ـ لغة إنجليزية  ـ تربية دينية  ـ </v>
      </c>
    </row>
    <row r="28" spans="1:45" s="17" customFormat="1" ht="21.95" customHeight="1" thickTop="1" thickBot="1" x14ac:dyDescent="0.25">
      <c r="A28" s="11">
        <v>21</v>
      </c>
      <c r="B28" s="12" t="s">
        <v>60</v>
      </c>
      <c r="C28" s="12">
        <v>594</v>
      </c>
      <c r="D28" s="12" t="s">
        <v>56</v>
      </c>
      <c r="E28" s="12" t="s">
        <v>34</v>
      </c>
      <c r="F28" s="12" t="s">
        <v>35</v>
      </c>
      <c r="G28" s="13"/>
      <c r="H28" s="12"/>
      <c r="I28" s="12"/>
      <c r="J28" s="12" t="s">
        <v>38</v>
      </c>
      <c r="K28" s="13" t="s">
        <v>77</v>
      </c>
      <c r="L28" s="12" t="s">
        <v>38</v>
      </c>
      <c r="M28" s="13" t="s">
        <v>77</v>
      </c>
      <c r="N28" s="12" t="s">
        <v>38</v>
      </c>
      <c r="O28" s="13" t="s">
        <v>77</v>
      </c>
      <c r="P28" s="12" t="s">
        <v>38</v>
      </c>
      <c r="Q28" s="12" t="s">
        <v>77</v>
      </c>
      <c r="R28" s="12" t="s">
        <v>38</v>
      </c>
      <c r="S28" s="12" t="s">
        <v>77</v>
      </c>
      <c r="T28" s="12" t="s">
        <v>38</v>
      </c>
      <c r="U28" s="12" t="s">
        <v>77</v>
      </c>
      <c r="V28" s="12" t="s">
        <v>38</v>
      </c>
      <c r="W28" s="12" t="s">
        <v>77</v>
      </c>
      <c r="X28" s="12" t="s">
        <v>38</v>
      </c>
      <c r="Y28" s="12" t="s">
        <v>77</v>
      </c>
      <c r="Z28" s="12" t="s">
        <v>38</v>
      </c>
      <c r="AA28" s="12" t="s">
        <v>77</v>
      </c>
      <c r="AB28" s="12" t="s">
        <v>38</v>
      </c>
      <c r="AC28" s="12" t="s">
        <v>77</v>
      </c>
      <c r="AD28" s="12" t="s">
        <v>38</v>
      </c>
      <c r="AE28" s="12" t="s">
        <v>77</v>
      </c>
      <c r="AF28" s="12" t="s">
        <v>38</v>
      </c>
      <c r="AG28" s="12" t="s">
        <v>77</v>
      </c>
      <c r="AH28" s="12" t="s">
        <v>38</v>
      </c>
      <c r="AI28" s="12" t="s">
        <v>77</v>
      </c>
      <c r="AJ28" s="14" t="s">
        <v>69</v>
      </c>
      <c r="AK28" s="15" t="str">
        <f t="shared" si="0"/>
        <v/>
      </c>
      <c r="AL28" s="16" t="str">
        <f t="shared" si="1"/>
        <v/>
      </c>
      <c r="AM28" s="16" t="str">
        <f t="shared" si="2"/>
        <v/>
      </c>
      <c r="AN28" s="16" t="str">
        <f t="shared" si="3"/>
        <v/>
      </c>
      <c r="AO28" s="16" t="str">
        <f t="shared" si="4"/>
        <v/>
      </c>
      <c r="AP28" s="16" t="str">
        <f t="shared" si="5"/>
        <v/>
      </c>
      <c r="AQ28" s="16" t="str">
        <f>IF(AR28="","",IF(AR28="ناجح","ناجح",IF(AND(#REF!="باق",AR28="راسب"),"بالقانون","باق")))</f>
        <v/>
      </c>
      <c r="AR28" s="16" t="str">
        <f t="shared" si="6"/>
        <v/>
      </c>
      <c r="AS28" s="10" t="str">
        <f t="shared" si="7"/>
        <v xml:space="preserve"> لغة عربية  ـ رياضيات  ـ دراسات  ـ علوم  ـ لغة إنجليزية  ـ  تربية دينية  ـ </v>
      </c>
    </row>
    <row r="29" spans="1:45" s="17" customFormat="1" ht="21.95" customHeight="1" thickTop="1" thickBot="1" x14ac:dyDescent="0.25">
      <c r="A29" s="11">
        <v>22</v>
      </c>
      <c r="B29" s="12" t="s">
        <v>61</v>
      </c>
      <c r="C29" s="12">
        <v>601</v>
      </c>
      <c r="D29" s="12" t="s">
        <v>56</v>
      </c>
      <c r="E29" s="12" t="s">
        <v>34</v>
      </c>
      <c r="F29" s="12" t="s">
        <v>35</v>
      </c>
      <c r="G29" s="13"/>
      <c r="H29" s="12"/>
      <c r="I29" s="12"/>
      <c r="J29" s="13">
        <v>72</v>
      </c>
      <c r="K29" s="12" t="s">
        <v>27</v>
      </c>
      <c r="L29" s="13">
        <v>56.4</v>
      </c>
      <c r="M29" s="12" t="s">
        <v>27</v>
      </c>
      <c r="N29" s="13">
        <v>29.6</v>
      </c>
      <c r="O29" s="12" t="s">
        <v>76</v>
      </c>
      <c r="P29" s="13">
        <v>32.1</v>
      </c>
      <c r="Q29" s="12" t="s">
        <v>28</v>
      </c>
      <c r="R29" s="13">
        <v>35.299999999999997</v>
      </c>
      <c r="S29" s="12" t="s">
        <v>29</v>
      </c>
      <c r="T29" s="13">
        <v>225.4</v>
      </c>
      <c r="U29" s="12" t="s">
        <v>28</v>
      </c>
      <c r="V29" s="13">
        <v>19.399999999999999</v>
      </c>
      <c r="W29" s="12" t="s">
        <v>29</v>
      </c>
      <c r="X29" s="13">
        <v>19</v>
      </c>
      <c r="Y29" s="12" t="s">
        <v>29</v>
      </c>
      <c r="Z29" s="13">
        <v>18.600000000000001</v>
      </c>
      <c r="AA29" s="12" t="s">
        <v>29</v>
      </c>
      <c r="AB29" s="13">
        <v>12</v>
      </c>
      <c r="AC29" s="12" t="s">
        <v>30</v>
      </c>
      <c r="AD29" s="13">
        <v>19</v>
      </c>
      <c r="AE29" s="12" t="s">
        <v>29</v>
      </c>
      <c r="AF29" s="12"/>
      <c r="AG29" s="12"/>
      <c r="AH29" s="13">
        <v>29</v>
      </c>
      <c r="AI29" s="12" t="s">
        <v>27</v>
      </c>
      <c r="AJ29" s="14" t="s">
        <v>52</v>
      </c>
      <c r="AK29" s="15" t="str">
        <f t="shared" si="0"/>
        <v/>
      </c>
      <c r="AL29" s="16" t="str">
        <f t="shared" si="1"/>
        <v/>
      </c>
      <c r="AM29" s="16" t="str">
        <f t="shared" si="2"/>
        <v/>
      </c>
      <c r="AN29" s="16" t="str">
        <f t="shared" si="3"/>
        <v/>
      </c>
      <c r="AO29" s="16" t="str">
        <f t="shared" si="4"/>
        <v/>
      </c>
      <c r="AP29" s="16" t="str">
        <f t="shared" si="5"/>
        <v/>
      </c>
      <c r="AQ29" s="16" t="str">
        <f>IF(AR29="","",IF(AR29="ناجح","ناجح",IF(AND(#REF!="باق",AR29="راسب"),"بالقانون","باق")))</f>
        <v/>
      </c>
      <c r="AR29" s="16" t="str">
        <f t="shared" si="6"/>
        <v/>
      </c>
      <c r="AS29" s="10" t="str">
        <f t="shared" si="7"/>
        <v xml:space="preserve"> دراسات  ـ </v>
      </c>
    </row>
    <row r="30" spans="1:45" s="17" customFormat="1" ht="21.95" customHeight="1" thickTop="1" thickBot="1" x14ac:dyDescent="0.25">
      <c r="A30" s="11">
        <v>23</v>
      </c>
      <c r="B30" s="12" t="s">
        <v>62</v>
      </c>
      <c r="C30" s="12">
        <v>603</v>
      </c>
      <c r="D30" s="12" t="s">
        <v>56</v>
      </c>
      <c r="E30" s="12" t="s">
        <v>34</v>
      </c>
      <c r="F30" s="12" t="s">
        <v>35</v>
      </c>
      <c r="G30" s="13"/>
      <c r="H30" s="12"/>
      <c r="I30" s="12"/>
      <c r="J30" s="13">
        <v>74.5</v>
      </c>
      <c r="K30" s="12" t="s">
        <v>27</v>
      </c>
      <c r="L30" s="13">
        <v>55.6</v>
      </c>
      <c r="M30" s="12" t="s">
        <v>27</v>
      </c>
      <c r="N30" s="13">
        <v>29.6</v>
      </c>
      <c r="O30" s="12" t="s">
        <v>76</v>
      </c>
      <c r="P30" s="13">
        <v>37</v>
      </c>
      <c r="Q30" s="12" t="s">
        <v>29</v>
      </c>
      <c r="R30" s="13">
        <v>30</v>
      </c>
      <c r="S30" s="12" t="s">
        <v>28</v>
      </c>
      <c r="T30" s="13">
        <v>226.7</v>
      </c>
      <c r="U30" s="12" t="s">
        <v>28</v>
      </c>
      <c r="V30" s="13">
        <v>19</v>
      </c>
      <c r="W30" s="12" t="s">
        <v>29</v>
      </c>
      <c r="X30" s="13">
        <v>19.100000000000001</v>
      </c>
      <c r="Y30" s="12" t="s">
        <v>29</v>
      </c>
      <c r="Z30" s="13">
        <v>18.600000000000001</v>
      </c>
      <c r="AA30" s="12" t="s">
        <v>29</v>
      </c>
      <c r="AB30" s="13">
        <v>12</v>
      </c>
      <c r="AC30" s="12" t="s">
        <v>30</v>
      </c>
      <c r="AD30" s="13">
        <v>19</v>
      </c>
      <c r="AE30" s="12" t="s">
        <v>29</v>
      </c>
      <c r="AF30" s="12"/>
      <c r="AG30" s="12"/>
      <c r="AH30" s="13">
        <v>29.7</v>
      </c>
      <c r="AI30" s="12" t="s">
        <v>27</v>
      </c>
      <c r="AJ30" s="14" t="s">
        <v>52</v>
      </c>
      <c r="AK30" s="15" t="str">
        <f t="shared" si="0"/>
        <v/>
      </c>
      <c r="AL30" s="16" t="str">
        <f t="shared" si="1"/>
        <v/>
      </c>
      <c r="AM30" s="16" t="str">
        <f t="shared" si="2"/>
        <v/>
      </c>
      <c r="AN30" s="16" t="str">
        <f t="shared" si="3"/>
        <v/>
      </c>
      <c r="AO30" s="16" t="str">
        <f t="shared" si="4"/>
        <v/>
      </c>
      <c r="AP30" s="16" t="str">
        <f t="shared" si="5"/>
        <v/>
      </c>
      <c r="AQ30" s="16" t="str">
        <f>IF(AR30="","",IF(AR30="ناجح","ناجح",IF(AND(#REF!="باق",AR30="راسب"),"بالقانون","باق")))</f>
        <v/>
      </c>
      <c r="AR30" s="16" t="str">
        <f t="shared" si="6"/>
        <v/>
      </c>
      <c r="AS30" s="10" t="str">
        <f t="shared" si="7"/>
        <v xml:space="preserve"> دراسات  ـ </v>
      </c>
    </row>
    <row r="31" spans="1:45" s="17" customFormat="1" ht="21.95" customHeight="1" thickTop="1" thickBot="1" x14ac:dyDescent="0.25">
      <c r="A31" s="11">
        <v>24</v>
      </c>
      <c r="B31" s="12" t="s">
        <v>63</v>
      </c>
      <c r="C31" s="12">
        <v>629</v>
      </c>
      <c r="D31" s="12" t="s">
        <v>56</v>
      </c>
      <c r="E31" s="12" t="s">
        <v>34</v>
      </c>
      <c r="F31" s="12" t="s">
        <v>35</v>
      </c>
      <c r="G31" s="13"/>
      <c r="H31" s="12"/>
      <c r="I31" s="12"/>
      <c r="J31" s="13">
        <v>40.300000000000004</v>
      </c>
      <c r="K31" s="12" t="s">
        <v>36</v>
      </c>
      <c r="L31" s="13">
        <v>46</v>
      </c>
      <c r="M31" s="12" t="s">
        <v>76</v>
      </c>
      <c r="N31" s="13">
        <v>25.6</v>
      </c>
      <c r="O31" s="12" t="s">
        <v>76</v>
      </c>
      <c r="P31" s="13">
        <v>24.8</v>
      </c>
      <c r="Q31" s="12" t="s">
        <v>30</v>
      </c>
      <c r="R31" s="13">
        <v>26.3</v>
      </c>
      <c r="S31" s="12" t="s">
        <v>76</v>
      </c>
      <c r="T31" s="13">
        <v>163</v>
      </c>
      <c r="U31" s="12" t="s">
        <v>30</v>
      </c>
      <c r="V31" s="13">
        <v>17.899999999999999</v>
      </c>
      <c r="W31" s="12" t="s">
        <v>29</v>
      </c>
      <c r="X31" s="13">
        <v>19.2</v>
      </c>
      <c r="Y31" s="12" t="s">
        <v>29</v>
      </c>
      <c r="Z31" s="13">
        <v>18.600000000000001</v>
      </c>
      <c r="AA31" s="12" t="s">
        <v>29</v>
      </c>
      <c r="AB31" s="13">
        <v>13.6</v>
      </c>
      <c r="AC31" s="12" t="s">
        <v>27</v>
      </c>
      <c r="AD31" s="13">
        <v>19.100000000000001</v>
      </c>
      <c r="AE31" s="12" t="s">
        <v>29</v>
      </c>
      <c r="AF31" s="12"/>
      <c r="AG31" s="12"/>
      <c r="AH31" s="13">
        <v>26.5</v>
      </c>
      <c r="AI31" s="12" t="s">
        <v>76</v>
      </c>
      <c r="AJ31" s="14" t="s">
        <v>75</v>
      </c>
      <c r="AK31" s="15" t="str">
        <f t="shared" si="0"/>
        <v/>
      </c>
      <c r="AL31" s="16" t="str">
        <f t="shared" si="1"/>
        <v/>
      </c>
      <c r="AM31" s="16" t="str">
        <f t="shared" si="2"/>
        <v/>
      </c>
      <c r="AN31" s="16" t="str">
        <f t="shared" si="3"/>
        <v/>
      </c>
      <c r="AO31" s="16" t="str">
        <f t="shared" si="4"/>
        <v/>
      </c>
      <c r="AP31" s="16" t="str">
        <f t="shared" si="5"/>
        <v/>
      </c>
      <c r="AQ31" s="16" t="str">
        <f t="shared" ref="AQ31" si="8">IF(AR31="","",IF(AR31="ناجح","ناجح",IF(AND(F32="باق",AR31="راسب"),"بالقانون","باق")))</f>
        <v/>
      </c>
      <c r="AR31" s="16" t="str">
        <f t="shared" si="6"/>
        <v/>
      </c>
      <c r="AS31" s="10" t="str">
        <f t="shared" si="7"/>
        <v xml:space="preserve"> لغة عربية  ـ رياضيات  ـ دراسات  ـ لغة إنجليزية  ـ تربية دينية  ـ </v>
      </c>
    </row>
    <row r="32" spans="1:45" ht="15" thickTop="1" x14ac:dyDescent="0.2"/>
  </sheetData>
  <mergeCells count="8">
    <mergeCell ref="AO5:AO7"/>
    <mergeCell ref="AP5:AP7"/>
    <mergeCell ref="AQ5:AQ7"/>
    <mergeCell ref="AR5:AR7"/>
    <mergeCell ref="AK5:AK7"/>
    <mergeCell ref="AL5:AL7"/>
    <mergeCell ref="AM5:AM7"/>
    <mergeCell ref="AN5:AN7"/>
  </mergeCells>
  <dataValidations count="6">
    <dataValidation type="decimal" operator="lessThanOrEqual" allowBlank="1" showInputMessage="1" showErrorMessage="1" sqref="P8:P23 P27 P29:P31">
      <formula1>$P$7</formula1>
    </dataValidation>
    <dataValidation type="decimal" operator="lessThanOrEqual" allowBlank="1" showInputMessage="1" showErrorMessage="1" sqref="AH8:AH23 AH27 AH29:AH31">
      <formula1>$AH$7</formula1>
    </dataValidation>
    <dataValidation type="decimal" operator="lessThanOrEqual" allowBlank="1" showInputMessage="1" showErrorMessage="1" sqref="R8:R23 R27 R29:R31">
      <formula1>$R$7</formula1>
    </dataValidation>
    <dataValidation type="decimal" operator="lessThanOrEqual" allowBlank="1" showInputMessage="1" showErrorMessage="1" sqref="O28 O24:O26 N8:N23 N27 N29:N31">
      <formula1>$N$7</formula1>
    </dataValidation>
    <dataValidation type="decimal" operator="lessThanOrEqual" allowBlank="1" showInputMessage="1" showErrorMessage="1" sqref="K28 M24:M26 M28 K24:K26 L8:L23 L27 L29:L31">
      <formula1>$L$7</formula1>
    </dataValidation>
    <dataValidation type="decimal" operator="lessThanOrEqual" allowBlank="1" showInputMessage="1" showErrorMessage="1" sqref="J8:J23 J25:J27 J29:J31">
      <formula1>$J$7</formula1>
    </dataValidation>
  </dataValidation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دور ثاني</vt:lpstr>
      <vt:lpstr>'دور ثاني'!Print_Titles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2019-08-14T07:40:50Z</dcterms:created>
  <dcterms:modified xsi:type="dcterms:W3CDTF">2019-08-14T09:30:26Z</dcterms:modified>
</cp:coreProperties>
</file>