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3450" windowHeight="6800"/>
  </bookViews>
  <sheets>
    <sheet name="الناقل" sheetId="1" r:id="rId1"/>
    <sheet name="قرص" sheetId="4" r:id="rId2"/>
  </sheets>
  <definedNames>
    <definedName name="_xlnm._FilterDatabase" localSheetId="0" hidden="1">الناقل!$A$2:$D$31</definedName>
    <definedName name="AAA">#REF!</definedName>
    <definedName name="الكل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" i="1" l="1"/>
  <c r="I2" i="1"/>
  <c r="H2" i="1"/>
  <c r="G2" i="1"/>
  <c r="E3" i="1" a="1"/>
  <c r="E3" i="1" s="1"/>
  <c r="J3" i="1" a="1"/>
  <c r="I3" i="1" a="1"/>
  <c r="H3" i="1" a="1"/>
  <c r="J4" i="1" a="1"/>
  <c r="H4" i="1" a="1"/>
  <c r="I4" i="1" a="1"/>
  <c r="I5" i="1" a="1"/>
  <c r="J5" i="1" a="1"/>
  <c r="H5" i="1" a="1"/>
  <c r="G5" i="1" a="1"/>
  <c r="G3" i="1" a="1"/>
  <c r="G4" i="1" a="1"/>
  <c r="G4" i="1" l="1"/>
  <c r="G3" i="1"/>
  <c r="G5" i="1"/>
  <c r="H5" i="1"/>
  <c r="J5" i="1"/>
  <c r="I5" i="1"/>
  <c r="I4" i="1"/>
  <c r="H4" i="1"/>
  <c r="J4" i="1"/>
  <c r="H3" i="1"/>
  <c r="I3" i="1"/>
  <c r="J3" i="1"/>
  <c r="G7" i="1" a="1"/>
  <c r="G7" i="1" s="1"/>
  <c r="G10" i="1" a="1"/>
  <c r="G10" i="1" s="1"/>
  <c r="I6" i="1" a="1"/>
  <c r="I6" i="1" s="1"/>
  <c r="J7" i="1" a="1"/>
  <c r="J7" i="1" s="1"/>
  <c r="J8" i="1" a="1"/>
  <c r="J8" i="1" s="1"/>
  <c r="H11" i="1" a="1"/>
  <c r="H11" i="1" s="1"/>
  <c r="H12" i="1" a="1"/>
  <c r="H12" i="1" s="1"/>
  <c r="J13" i="1" a="1"/>
  <c r="J13" i="1" s="1"/>
  <c r="H15" i="1" a="1"/>
  <c r="H15" i="1" s="1"/>
  <c r="H16" i="1" a="1"/>
  <c r="H16" i="1" s="1"/>
  <c r="H17" i="1" a="1"/>
  <c r="H17" i="1" s="1"/>
  <c r="H18" i="1" a="1"/>
  <c r="H18" i="1" s="1"/>
  <c r="H19" i="1" a="1"/>
  <c r="H19" i="1" s="1"/>
  <c r="H20" i="1" a="1"/>
  <c r="H20" i="1" s="1"/>
  <c r="H21" i="1" a="1"/>
  <c r="H21" i="1" s="1"/>
  <c r="H22" i="1" a="1"/>
  <c r="H22" i="1" s="1"/>
  <c r="H23" i="1" a="1"/>
  <c r="H23" i="1" s="1"/>
  <c r="H24" i="1" a="1"/>
  <c r="H24" i="1" s="1"/>
  <c r="H25" i="1" a="1"/>
  <c r="H25" i="1" s="1"/>
  <c r="H26" i="1" a="1"/>
  <c r="H26" i="1" s="1"/>
  <c r="G27" i="1" a="1"/>
  <c r="G27" i="1" s="1"/>
  <c r="G28" i="1" a="1"/>
  <c r="G28" i="1" s="1"/>
  <c r="G29" i="1" a="1"/>
  <c r="G29" i="1" s="1"/>
  <c r="G30" i="1" a="1"/>
  <c r="G30" i="1" s="1"/>
  <c r="G31" i="1" a="1"/>
  <c r="G31" i="1" s="1"/>
  <c r="G8" i="1" a="1"/>
  <c r="G8" i="1" s="1"/>
  <c r="J6" i="1" a="1"/>
  <c r="J6" i="1" s="1"/>
  <c r="H9" i="1" a="1"/>
  <c r="H9" i="1" s="1"/>
  <c r="H10" i="1" a="1"/>
  <c r="H10" i="1" s="1"/>
  <c r="I11" i="1" a="1"/>
  <c r="I11" i="1" s="1"/>
  <c r="G13" i="1" a="1"/>
  <c r="G13" i="1" s="1"/>
  <c r="I14" i="1" a="1"/>
  <c r="I14" i="1" s="1"/>
  <c r="I15" i="1" a="1"/>
  <c r="I15" i="1" s="1"/>
  <c r="I16" i="1" a="1"/>
  <c r="I16" i="1" s="1"/>
  <c r="I17" i="1" a="1"/>
  <c r="I17" i="1" s="1"/>
  <c r="I18" i="1" a="1"/>
  <c r="I18" i="1" s="1"/>
  <c r="I19" i="1" a="1"/>
  <c r="I19" i="1" s="1"/>
  <c r="I20" i="1" a="1"/>
  <c r="I20" i="1" s="1"/>
  <c r="I21" i="1" a="1"/>
  <c r="I21" i="1" s="1"/>
  <c r="I22" i="1" a="1"/>
  <c r="I22" i="1" s="1"/>
  <c r="I23" i="1" a="1"/>
  <c r="I23" i="1" s="1"/>
  <c r="I24" i="1" a="1"/>
  <c r="I24" i="1" s="1"/>
  <c r="I25" i="1" a="1"/>
  <c r="I25" i="1" s="1"/>
  <c r="I26" i="1" a="1"/>
  <c r="I26" i="1" s="1"/>
  <c r="H27" i="1" a="1"/>
  <c r="H27" i="1" s="1"/>
  <c r="H28" i="1" a="1"/>
  <c r="H28" i="1" s="1"/>
  <c r="H29" i="1" a="1"/>
  <c r="H29" i="1" s="1"/>
  <c r="H30" i="1" a="1"/>
  <c r="H30" i="1" s="1"/>
  <c r="H31" i="1" a="1"/>
  <c r="H31" i="1" s="1"/>
  <c r="G11" i="1" a="1"/>
  <c r="G11" i="1" s="1"/>
  <c r="H7" i="1" a="1"/>
  <c r="H7" i="1" s="1"/>
  <c r="H8" i="1" a="1"/>
  <c r="H8" i="1" s="1"/>
  <c r="I9" i="1" a="1"/>
  <c r="I9" i="1" s="1"/>
  <c r="I10" i="1" a="1"/>
  <c r="I10" i="1" s="1"/>
  <c r="J11" i="1" a="1"/>
  <c r="J11" i="1" s="1"/>
  <c r="I12" i="1" a="1"/>
  <c r="I12" i="1" s="1"/>
  <c r="H13" i="1" a="1"/>
  <c r="H13" i="1" s="1"/>
  <c r="G14" i="1" a="1"/>
  <c r="G14" i="1" s="1"/>
  <c r="J14" i="1" a="1"/>
  <c r="J14" i="1" s="1"/>
  <c r="J15" i="1" a="1"/>
  <c r="J15" i="1" s="1"/>
  <c r="J16" i="1" a="1"/>
  <c r="J16" i="1" s="1"/>
  <c r="J17" i="1" a="1"/>
  <c r="J17" i="1" s="1"/>
  <c r="J18" i="1" a="1"/>
  <c r="J18" i="1" s="1"/>
  <c r="J19" i="1" a="1"/>
  <c r="J19" i="1" s="1"/>
  <c r="J20" i="1" a="1"/>
  <c r="J20" i="1" s="1"/>
  <c r="J21" i="1" a="1"/>
  <c r="J21" i="1" s="1"/>
  <c r="J22" i="1" a="1"/>
  <c r="J22" i="1" s="1"/>
  <c r="J23" i="1" a="1"/>
  <c r="J23" i="1" s="1"/>
  <c r="J24" i="1" a="1"/>
  <c r="J24" i="1" s="1"/>
  <c r="J25" i="1" a="1"/>
  <c r="J25" i="1" s="1"/>
  <c r="J26" i="1" a="1"/>
  <c r="J26" i="1" s="1"/>
  <c r="I27" i="1" a="1"/>
  <c r="I27" i="1" s="1"/>
  <c r="I28" i="1" a="1"/>
  <c r="I28" i="1" s="1"/>
  <c r="I29" i="1" a="1"/>
  <c r="I29" i="1" s="1"/>
  <c r="I30" i="1" a="1"/>
  <c r="I30" i="1" s="1"/>
  <c r="I31" i="1" a="1"/>
  <c r="I31" i="1" s="1"/>
  <c r="G6" i="1" a="1"/>
  <c r="G6" i="1" s="1"/>
  <c r="H6" i="1" a="1"/>
  <c r="H6" i="1" s="1"/>
  <c r="J10" i="1" a="1"/>
  <c r="J10" i="1" s="1"/>
  <c r="H14" i="1" a="1"/>
  <c r="H14" i="1" s="1"/>
  <c r="G18" i="1" a="1"/>
  <c r="G18" i="1" s="1"/>
  <c r="G22" i="1" a="1"/>
  <c r="G22" i="1" s="1"/>
  <c r="G26" i="1" a="1"/>
  <c r="G26" i="1" s="1"/>
  <c r="J29" i="1" a="1"/>
  <c r="J29" i="1" s="1"/>
  <c r="I7" i="1" a="1"/>
  <c r="I7" i="1" s="1"/>
  <c r="G12" i="1" a="1"/>
  <c r="G12" i="1" s="1"/>
  <c r="G15" i="1" a="1"/>
  <c r="G15" i="1" s="1"/>
  <c r="G19" i="1" a="1"/>
  <c r="G19" i="1" s="1"/>
  <c r="G23" i="1" a="1"/>
  <c r="G23" i="1" s="1"/>
  <c r="J30" i="1" a="1"/>
  <c r="J30" i="1" s="1"/>
  <c r="I8" i="1" a="1"/>
  <c r="I8" i="1" s="1"/>
  <c r="J12" i="1" a="1"/>
  <c r="J12" i="1" s="1"/>
  <c r="G16" i="1" a="1"/>
  <c r="G16" i="1" s="1"/>
  <c r="G20" i="1" a="1"/>
  <c r="G20" i="1" s="1"/>
  <c r="G24" i="1" a="1"/>
  <c r="G24" i="1" s="1"/>
  <c r="J27" i="1" a="1"/>
  <c r="J27" i="1" s="1"/>
  <c r="J31" i="1" a="1"/>
  <c r="J31" i="1" s="1"/>
  <c r="G9" i="1" a="1"/>
  <c r="G9" i="1" s="1"/>
  <c r="J9" i="1" a="1"/>
  <c r="J9" i="1" s="1"/>
  <c r="I13" i="1" a="1"/>
  <c r="I13" i="1" s="1"/>
  <c r="G17" i="1" a="1"/>
  <c r="G17" i="1" s="1"/>
  <c r="G21" i="1" a="1"/>
  <c r="G21" i="1" s="1"/>
  <c r="G25" i="1" a="1"/>
  <c r="G25" i="1" s="1"/>
  <c r="J28" i="1" a="1"/>
  <c r="J28" i="1" s="1"/>
  <c r="J32" i="1" a="1"/>
  <c r="J32" i="1" s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</calcChain>
</file>

<file path=xl/sharedStrings.xml><?xml version="1.0" encoding="utf-8"?>
<sst xmlns="http://schemas.openxmlformats.org/spreadsheetml/2006/main" count="77" uniqueCount="38">
  <si>
    <t>تاريخ التحميل</t>
  </si>
  <si>
    <t>رقم السيارة</t>
  </si>
  <si>
    <t>اسم السائق</t>
  </si>
  <si>
    <t>ايمن سامي عبدالستار</t>
  </si>
  <si>
    <t>عزيز مجبل عويد</t>
  </si>
  <si>
    <t>باسم رياح صبار</t>
  </si>
  <si>
    <t>احمد ضاري زيدان</t>
  </si>
  <si>
    <t>شعيب ضاري زيدان</t>
  </si>
  <si>
    <t>صلاح نوري زيدان</t>
  </si>
  <si>
    <t>طيف حاكم هادي</t>
  </si>
  <si>
    <t>ثائر عباس محمد</t>
  </si>
  <si>
    <t>باسم حسن كصاد</t>
  </si>
  <si>
    <t>صباح مطر عبدالله</t>
  </si>
  <si>
    <t>احمد محمد إبراهيم</t>
  </si>
  <si>
    <t>حارث فرج عبدالله</t>
  </si>
  <si>
    <t>حيدر علي عبد</t>
  </si>
  <si>
    <t>حسين علي بوال</t>
  </si>
  <si>
    <t>محمد علاوي بوال</t>
  </si>
  <si>
    <t>علاء محمود حسن</t>
  </si>
  <si>
    <t>طه غركان بزل</t>
  </si>
  <si>
    <t>محمد خميس حمد</t>
  </si>
  <si>
    <t>خضر طه محمد</t>
  </si>
  <si>
    <t>تحرير يوسف حمود</t>
  </si>
  <si>
    <t>شهاب احمد زيدان</t>
  </si>
  <si>
    <t>نوري عامج حماد</t>
  </si>
  <si>
    <t>ستار جبر لاحج</t>
  </si>
  <si>
    <t>ايسر فواز زيدان</t>
  </si>
  <si>
    <t>محمد زيدان خلف</t>
  </si>
  <si>
    <t>الكمية</t>
  </si>
  <si>
    <t>لؤي محيسن محمد</t>
  </si>
  <si>
    <t>محمد صالح حمود</t>
  </si>
  <si>
    <t>احمد جياد حسين</t>
  </si>
  <si>
    <t>حميد حسين علي</t>
  </si>
  <si>
    <t>إيهاب خلف عويد</t>
  </si>
  <si>
    <t>التاريخ</t>
  </si>
  <si>
    <t>سبب عدم المطابقة</t>
  </si>
  <si>
    <t>الكمبة</t>
  </si>
  <si>
    <t>المطابقة/المعادلة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</si>
</sst>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10000]yyyy/mm/dd;@"/>
    <numFmt numFmtId="165" formatCode="0.000"/>
  </numFmts>
  <fonts count="11">
    <font>
      <sz val="18"/>
      <color theme="1"/>
      <name val="Calibri"/>
      <family val="2"/>
      <charset val="178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178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b/>
      <sz val="18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sz val="24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23">
    <xf numFmtId="0" fontId="0" fillId="0" borderId="0" xfId="0"/>
    <xf numFmtId="164" fontId="1" fillId="2" borderId="1" xfId="0" applyNumberFormat="1" applyFont="1" applyFill="1" applyBorder="1" applyAlignment="1">
      <alignment horizontal="center" vertical="center" wrapText="1" readingOrder="2"/>
    </xf>
    <xf numFmtId="1" fontId="1" fillId="2" borderId="2" xfId="0" applyNumberFormat="1" applyFont="1" applyFill="1" applyBorder="1" applyAlignment="1">
      <alignment horizontal="center" vertical="center" wrapText="1" readingOrder="2"/>
    </xf>
    <xf numFmtId="165" fontId="1" fillId="2" borderId="2" xfId="0" applyNumberFormat="1" applyFont="1" applyFill="1" applyBorder="1" applyAlignment="1">
      <alignment horizontal="center" vertical="center" wrapText="1" readingOrder="2"/>
    </xf>
    <xf numFmtId="164" fontId="2" fillId="0" borderId="3" xfId="0" applyNumberFormat="1" applyFont="1" applyBorder="1" applyAlignment="1" applyProtection="1">
      <alignment horizontal="center" vertical="center" readingOrder="2"/>
      <protection hidden="1"/>
    </xf>
    <xf numFmtId="0" fontId="2" fillId="0" borderId="3" xfId="0" applyFont="1" applyBorder="1" applyAlignment="1" applyProtection="1">
      <alignment horizontal="center" vertical="center" readingOrder="2"/>
      <protection hidden="1"/>
    </xf>
    <xf numFmtId="0" fontId="1" fillId="0" borderId="3" xfId="0" applyFont="1" applyFill="1" applyBorder="1" applyAlignment="1">
      <alignment horizontal="center" vertical="center" readingOrder="2"/>
    </xf>
    <xf numFmtId="1" fontId="1" fillId="0" borderId="3" xfId="0" applyNumberFormat="1" applyFont="1" applyFill="1" applyBorder="1" applyAlignment="1">
      <alignment horizontal="center" vertical="center" wrapText="1" readingOrder="2"/>
    </xf>
    <xf numFmtId="0" fontId="2" fillId="0" borderId="3" xfId="0" applyFont="1" applyBorder="1" applyAlignment="1">
      <alignment horizontal="center" vertical="center" readingOrder="2"/>
    </xf>
    <xf numFmtId="1" fontId="2" fillId="0" borderId="3" xfId="0" applyNumberFormat="1" applyFont="1" applyBorder="1" applyAlignment="1">
      <alignment horizontal="center" vertical="center" readingOrder="2"/>
    </xf>
    <xf numFmtId="164" fontId="1" fillId="2" borderId="3" xfId="0" applyNumberFormat="1" applyFont="1" applyFill="1" applyBorder="1" applyAlignment="1">
      <alignment horizontal="center" vertical="center" wrapText="1" readingOrder="2"/>
    </xf>
    <xf numFmtId="1" fontId="1" fillId="2" borderId="3" xfId="0" applyNumberFormat="1" applyFont="1" applyFill="1" applyBorder="1" applyAlignment="1">
      <alignment horizontal="center" vertical="center" wrapText="1" readingOrder="2"/>
    </xf>
    <xf numFmtId="165" fontId="1" fillId="2" borderId="3" xfId="0" applyNumberFormat="1" applyFont="1" applyFill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1" fontId="5" fillId="3" borderId="4" xfId="0" applyNumberFormat="1" applyFont="1" applyFill="1" applyBorder="1" applyAlignment="1">
      <alignment horizontal="center" vertical="center" wrapText="1" readingOrder="2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1" fontId="9" fillId="2" borderId="4" xfId="0" applyNumberFormat="1" applyFont="1" applyFill="1" applyBorder="1" applyAlignment="1">
      <alignment horizontal="center" vertical="center" wrapText="1" readingOrder="2"/>
    </xf>
    <xf numFmtId="0" fontId="10" fillId="4" borderId="0" xfId="0" applyFont="1" applyFill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3">
    <cellStyle name="Normal" xfId="0" builtinId="0"/>
    <cellStyle name="Normal 3" xfId="1"/>
    <cellStyle name="Normal 6 2" xfId="2"/>
  </cellStyles>
  <dxfs count="1">
    <dxf>
      <fill>
        <patternFill>
          <bgColor rgb="FFFFCCFF"/>
        </patternFill>
      </fill>
    </dxf>
  </dxfs>
  <tableStyles count="0" defaultTableStyle="TableStyleMedium2" defaultPivotStyle="PivotStyleLight16"/>
  <colors>
    <mruColors>
      <color rgb="FFFF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598714</xdr:colOff>
      <xdr:row>2</xdr:row>
      <xdr:rowOff>72572</xdr:rowOff>
    </xdr:from>
    <xdr:to>
      <xdr:col>13</xdr:col>
      <xdr:colOff>498929</xdr:colOff>
      <xdr:row>4</xdr:row>
      <xdr:rowOff>181430</xdr:rowOff>
    </xdr:to>
    <xdr:sp macro="" textlink="">
      <xdr:nvSpPr>
        <xdr:cNvPr id="2" name="TextBox 1"/>
        <xdr:cNvSpPr txBox="1"/>
      </xdr:nvSpPr>
      <xdr:spPr>
        <a:xfrm>
          <a:off x="16632437071" y="852715"/>
          <a:ext cx="2948215" cy="707572"/>
        </a:xfrm>
        <a:prstGeom prst="rect">
          <a:avLst/>
        </a:prstGeom>
        <a:solidFill>
          <a:srgbClr val="CC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800" b="0">
              <a:solidFill>
                <a:srgbClr val="FF0000"/>
              </a:solidFill>
            </a:rPr>
            <a:t>اختر رقم الصف الذي تريد التأكد منه</a:t>
          </a:r>
        </a:p>
        <a:p>
          <a:pPr algn="r" rtl="1"/>
          <a:r>
            <a:rPr lang="ar-LB" sz="1800" b="0">
              <a:solidFill>
                <a:srgbClr val="FF0000"/>
              </a:solidFill>
            </a:rPr>
            <a:t>ليظهر لك اين الخطأ</a:t>
          </a:r>
          <a:endParaRPr lang="en-US" sz="1800" b="0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63500</xdr:colOff>
      <xdr:row>0</xdr:row>
      <xdr:rowOff>326571</xdr:rowOff>
    </xdr:from>
    <xdr:to>
      <xdr:col>12</xdr:col>
      <xdr:colOff>997857</xdr:colOff>
      <xdr:row>1</xdr:row>
      <xdr:rowOff>453571</xdr:rowOff>
    </xdr:to>
    <xdr:cxnSp macro="">
      <xdr:nvCxnSpPr>
        <xdr:cNvPr id="5" name="Straight Arrow Connector 4"/>
        <xdr:cNvCxnSpPr/>
      </xdr:nvCxnSpPr>
      <xdr:spPr>
        <a:xfrm flipV="1">
          <a:off x="16632954143" y="326571"/>
          <a:ext cx="934357" cy="526143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L32"/>
  <sheetViews>
    <sheetView rightToLeft="1" tabSelected="1" zoomScale="70" zoomScaleNormal="70" workbookViewId="0">
      <selection activeCell="L9" sqref="L9"/>
    </sheetView>
  </sheetViews>
  <sheetFormatPr defaultRowHeight="23.5"/>
  <cols>
    <col min="5" max="5" width="9" customWidth="1"/>
    <col min="6" max="6" width="9.21875" style="15"/>
    <col min="7" max="7" width="14.5546875" customWidth="1"/>
  </cols>
  <sheetData>
    <row r="1" spans="1:12" ht="31.5" thickBot="1">
      <c r="G1" s="17" t="s">
        <v>0</v>
      </c>
      <c r="H1" s="18" t="s">
        <v>28</v>
      </c>
      <c r="I1" s="18" t="s">
        <v>34</v>
      </c>
      <c r="J1" s="19" t="s">
        <v>1</v>
      </c>
      <c r="L1" s="21">
        <v>3</v>
      </c>
    </row>
    <row r="2" spans="1:12" ht="37">
      <c r="A2" s="10" t="s">
        <v>0</v>
      </c>
      <c r="B2" s="11" t="s">
        <v>1</v>
      </c>
      <c r="C2" s="12" t="s">
        <v>2</v>
      </c>
      <c r="D2" s="11" t="s">
        <v>28</v>
      </c>
      <c r="E2" s="11" t="s">
        <v>37</v>
      </c>
      <c r="F2" s="16" t="s">
        <v>35</v>
      </c>
      <c r="G2" s="20" t="str">
        <f>"A"&amp;$L$1</f>
        <v>A3</v>
      </c>
      <c r="H2" s="20" t="str">
        <f>"B"&amp;$L$1</f>
        <v>B3</v>
      </c>
      <c r="I2" s="20" t="str">
        <f>"C"&amp;$L$1</f>
        <v>C3</v>
      </c>
      <c r="J2" s="20" t="str">
        <f>"D"&amp;$L$1</f>
        <v>D3</v>
      </c>
    </row>
    <row r="3" spans="1:12">
      <c r="A3" s="4">
        <v>43617</v>
      </c>
      <c r="B3" s="5">
        <v>15139</v>
      </c>
      <c r="C3" s="8" t="s">
        <v>4</v>
      </c>
      <c r="D3" s="9">
        <v>35039</v>
      </c>
      <c r="E3" s="13" t="str">
        <f t="array" ref="E3">IF(SUMPRODUCT((قرص!$A$2:$A$32=$A3)*(قرص!$B$2:$B$32=$B3)*(قرص!$D$2:$D$32=$D3))=0,"غير موجود","موجود")</f>
        <v>غير موجود</v>
      </c>
      <c r="F3" s="14" t="s">
        <v>28</v>
      </c>
      <c r="G3" s="22">
        <f t="array" aca="1" ref="G3" ca="1">IFERROR(IF(ROWS($A$1:A1)&gt;COUNTIF($E$3:$E$31,"غير موجود"),"",SMALL(IF(قرص!A$2:A$32=INDIRECT(G$2),ROW($A$2:$A$32)-ROW($A$2)+1),ROWS($A$1:A1))),"Error")</f>
        <v>1</v>
      </c>
      <c r="H3" s="22">
        <f t="array" aca="1" ref="H3" ca="1">IFERROR(IF(ROWS($A$1:B1)&gt;COUNTIF($E$3:$E$31,"غير موجود"),"",SMALL(IF(قرص!B$2:B$32=INDIRECT(H$2),ROW($A$2:$A$32)-ROW($A$2)+1),ROWS($A$1:B1))),"Error")</f>
        <v>1</v>
      </c>
      <c r="I3" s="22">
        <f t="array" aca="1" ref="I3" ca="1">IFERROR(IF(ROWS($A$1:C1)&gt;COUNTIF($E$3:$E$31,"غير موجود"),"",SMALL(IF(قرص!C$2:C$32=INDIRECT(I$2),ROW($A$2:$A$32)-ROW($A$2)+1),ROWS($A$1:C1))),"Error")</f>
        <v>1</v>
      </c>
      <c r="J3" s="22" t="str">
        <f t="array" aca="1" ref="J3" ca="1">IFERROR(IF(ROWS($A$1:D1)&gt;COUNTIF($E$3:$E$31,"غير موجود"),"",SMALL(IF(قرص!D$2:D$32=INDIRECT(J$2),ROW($A$2:$A$32)-ROW($A$2)+1),ROWS($A$1:D1))),"Error")</f>
        <v>Error</v>
      </c>
    </row>
    <row r="4" spans="1:12">
      <c r="A4" s="4">
        <v>43617</v>
      </c>
      <c r="B4" s="5">
        <v>15419</v>
      </c>
      <c r="C4" s="8" t="s">
        <v>8</v>
      </c>
      <c r="D4" s="9">
        <v>41303</v>
      </c>
      <c r="E4" s="13" t="str">
        <f>IF(SUMPRODUCT((قرص!$A$2:$A$243=$A4)*(قرص!$B$2:$B$243=$B4)*(قرص!$D$2:$D$243=$D4))=0,"غير موجود","موجود")</f>
        <v>غير موجود</v>
      </c>
      <c r="F4" s="14" t="s">
        <v>34</v>
      </c>
      <c r="G4" s="22">
        <f t="array" aca="1" ref="G4" ca="1">IFERROR(IF(ROWS($A$1:A2)&gt;COUNTIF($E$3:$E$31,"غير موجود"),"",SMALL(IF(قرص!A$2:A$32=INDIRECT(G$2),ROW($A$2:$A$32)-ROW($A$2)+1),ROWS($A$1:A2))),"Error")</f>
        <v>3</v>
      </c>
      <c r="H4" s="22" t="str">
        <f t="array" aca="1" ref="H4" ca="1">IFERROR(IF(ROWS($A$1:B2)&gt;COUNTIF($E$3:$E$31,"غير موجود"),"",SMALL(IF(قرص!B$2:B$32=INDIRECT(H$2),ROW($A$2:$A$32)-ROW($A$2)+1),ROWS($A$1:B2))),"Error")</f>
        <v>Error</v>
      </c>
      <c r="I4" s="22" t="str">
        <f t="array" aca="1" ref="I4" ca="1">IFERROR(IF(ROWS($A$1:C2)&gt;COUNTIF($E$3:$E$31,"غير موجود"),"",SMALL(IF(قرص!C$2:C$32=INDIRECT(I$2),ROW($A$2:$A$32)-ROW($A$2)+1),ROWS($A$1:C2))),"Error")</f>
        <v>Error</v>
      </c>
      <c r="J4" s="22" t="str">
        <f t="array" aca="1" ref="J4" ca="1">IFERROR(IF(ROWS($A$1:D2)&gt;COUNTIF($E$3:$E$31,"غير موجود"),"",SMALL(IF(قرص!D$2:D$32=INDIRECT(J$2),ROW($A$2:$A$32)-ROW($A$2)+1),ROWS($A$1:D2))),"Error")</f>
        <v>Error</v>
      </c>
    </row>
    <row r="5" spans="1:12">
      <c r="A5" s="4">
        <v>43617</v>
      </c>
      <c r="B5" s="5">
        <v>21988</v>
      </c>
      <c r="C5" s="8" t="s">
        <v>22</v>
      </c>
      <c r="D5" s="9">
        <v>35370</v>
      </c>
      <c r="E5" s="13" t="str">
        <f>IF(SUMPRODUCT((قرص!$A$2:$A$243=$A5)*(قرص!$B$2:$B$243=$B5)*(قرص!$D$2:$D$243=$D5))=0,"غير موجود","موجود")</f>
        <v>غير موجود</v>
      </c>
      <c r="F5" s="15" t="s">
        <v>1</v>
      </c>
      <c r="G5" s="22">
        <f t="array" aca="1" ref="G5" ca="1">IFERROR(IF(ROWS($A$1:A3)&gt;COUNTIF($E$3:$E$31,"غير موجود"),"",SMALL(IF(قرص!A$2:A$32=INDIRECT(G$2),ROW($A$2:$A$32)-ROW($A$2)+1),ROWS($A$1:A3))),"Error")</f>
        <v>4</v>
      </c>
      <c r="H5" s="22" t="str">
        <f t="array" aca="1" ref="H5" ca="1">IFERROR(IF(ROWS($A$1:B3)&gt;COUNTIF($E$3:$E$31,"غير موجود"),"",SMALL(IF(قرص!B$2:B$32=INDIRECT(H$2),ROW($A$2:$A$32)-ROW($A$2)+1),ROWS($A$1:B3))),"Error")</f>
        <v>Error</v>
      </c>
      <c r="I5" s="22" t="str">
        <f t="array" aca="1" ref="I5" ca="1">IFERROR(IF(ROWS($A$1:C3)&gt;COUNTIF($E$3:$E$31,"غير موجود"),"",SMALL(IF(قرص!C$2:C$32=INDIRECT(I$2),ROW($A$2:$A$32)-ROW($A$2)+1),ROWS($A$1:C3))),"Error")</f>
        <v>Error</v>
      </c>
      <c r="J5" s="22" t="str">
        <f t="array" aca="1" ref="J5" ca="1">IFERROR(IF(ROWS($A$1:D3)&gt;COUNTIF($E$3:$E$31,"غير موجود"),"",SMALL(IF(قرص!D$2:D$32=INDIRECT(J$2),ROW($A$2:$A$32)-ROW($A$2)+1),ROWS($A$1:D3))),"Error")</f>
        <v>Error</v>
      </c>
    </row>
    <row r="6" spans="1:12">
      <c r="A6" s="4">
        <v>43617</v>
      </c>
      <c r="B6" s="5">
        <v>52550</v>
      </c>
      <c r="C6" s="8" t="s">
        <v>16</v>
      </c>
      <c r="D6" s="9">
        <v>37438</v>
      </c>
      <c r="E6" s="13" t="str">
        <f>IF(SUMPRODUCT((قرص!$A$2:$A$243=$A6)*(قرص!$B$2:$B$243=$B6)*(قرص!$D$2:$D$243=$D6))=0,"غير موجود","موجود")</f>
        <v>موجود</v>
      </c>
      <c r="G6" s="22" t="str">
        <f t="array" aca="1" ref="G6" ca="1">IFERROR(IF(ROWS($A$1:A4)&gt;COUNTIF($E$3:$E$31,"غير موجود"),"",SMALL(IF(قرص!A$2:A$32=INDIRECT(G$2),ROW($A$2:$A$32)-ROW($A$2)+1),ROWS($A$1:A4))),"Error")</f>
        <v/>
      </c>
      <c r="H6" s="22" t="str">
        <f t="array" aca="1" ref="H6" ca="1">IFERROR(IF(ROWS($A$1:B4)&gt;COUNTIF($E$3:$E$31,"غير موجود"),"",SMALL(IF(قرص!B$2:B$32=INDIRECT(H$2),ROW($A$2:$A$32)-ROW($A$2)+1),ROWS($A$1:B4))),"Error")</f>
        <v/>
      </c>
      <c r="I6" s="22" t="str">
        <f t="array" aca="1" ref="I6" ca="1">IFERROR(IF(ROWS($A$1:C4)&gt;COUNTIF($E$3:$E$31,"غير موجود"),"",SMALL(IF(قرص!C$2:C$32=INDIRECT(I$2),ROW($A$2:$A$32)-ROW($A$2)+1),ROWS($A$1:C4))),"Error")</f>
        <v/>
      </c>
      <c r="J6" s="22" t="str">
        <f t="array" aca="1" ref="J6" ca="1">IFERROR(IF(ROWS($A$1:D4)&gt;COUNTIF($E$3:$E$31,"غير موجود"),"",SMALL(IF(قرص!D$2:D$32=INDIRECT(J$2),ROW($A$2:$A$32)-ROW($A$2)+1),ROWS($A$1:D4))),"Error")</f>
        <v/>
      </c>
    </row>
    <row r="7" spans="1:12">
      <c r="A7" s="4">
        <v>43618</v>
      </c>
      <c r="B7" s="5">
        <v>33449</v>
      </c>
      <c r="C7" s="6" t="s">
        <v>12</v>
      </c>
      <c r="D7" s="7">
        <v>34963</v>
      </c>
      <c r="E7" s="13" t="str">
        <f>IF(SUMPRODUCT((قرص!$A$2:$A$243=$A7)*(قرص!$B$2:$B$243=$B7)*(قرص!$D$2:$D$243=$D7))=0,"غير موجود","موجود")</f>
        <v>موجود</v>
      </c>
      <c r="G7" s="22" t="str">
        <f t="array" aca="1" ref="G7" ca="1">IFERROR(IF(ROWS($A$1:A5)&gt;COUNTIF($E$3:$E$31,"غير موجود"),"",SMALL(IF(قرص!A$2:A$32=INDIRECT(G$2),ROW($A$2:$A$32)-ROW($A$2)+1),ROWS($A$1:A5))),"Error")</f>
        <v/>
      </c>
      <c r="H7" s="22" t="str">
        <f t="array" aca="1" ref="H7" ca="1">IFERROR(IF(ROWS($A$1:B5)&gt;COUNTIF($E$3:$E$31,"غير موجود"),"",SMALL(IF(قرص!B$2:B$32=INDIRECT(H$2),ROW($A$2:$A$32)-ROW($A$2)+1),ROWS($A$1:B5))),"Error")</f>
        <v/>
      </c>
      <c r="I7" s="22" t="str">
        <f t="array" aca="1" ref="I7" ca="1">IFERROR(IF(ROWS($A$1:C5)&gt;COUNTIF($E$3:$E$31,"غير موجود"),"",SMALL(IF(قرص!C$2:C$32=INDIRECT(I$2),ROW($A$2:$A$32)-ROW($A$2)+1),ROWS($A$1:C5))),"Error")</f>
        <v/>
      </c>
      <c r="J7" s="22" t="str">
        <f t="array" aca="1" ref="J7" ca="1">IFERROR(IF(ROWS($A$1:D5)&gt;COUNTIF($E$3:$E$31,"غير موجود"),"",SMALL(IF(قرص!D$2:D$32=INDIRECT(J$2),ROW($A$2:$A$32)-ROW($A$2)+1),ROWS($A$1:D5))),"Error")</f>
        <v/>
      </c>
    </row>
    <row r="8" spans="1:12">
      <c r="A8" s="4">
        <v>43618</v>
      </c>
      <c r="B8" s="5">
        <v>40809</v>
      </c>
      <c r="C8" s="6" t="s">
        <v>3</v>
      </c>
      <c r="D8" s="7">
        <v>35280</v>
      </c>
      <c r="E8" s="13" t="str">
        <f>IF(SUMPRODUCT((قرص!$A$2:$A$243=$A8)*(قرص!$B$2:$B$243=$B8)*(قرص!$D$2:$D$243=$D8))=0,"غير موجود","موجود")</f>
        <v>موجود</v>
      </c>
      <c r="G8" s="22" t="str">
        <f t="array" aca="1" ref="G8" ca="1">IFERROR(IF(ROWS($A$1:A6)&gt;COUNTIF($E$3:$E$31,"غير موجود"),"",SMALL(IF(قرص!A$2:A$32=INDIRECT(G$2),ROW($A$2:$A$32)-ROW($A$2)+1),ROWS($A$1:A6))),"Error")</f>
        <v/>
      </c>
      <c r="H8" s="22" t="str">
        <f t="array" aca="1" ref="H8" ca="1">IFERROR(IF(ROWS($A$1:B6)&gt;COUNTIF($E$3:$E$31,"غير موجود"),"",SMALL(IF(قرص!B$2:B$32=INDIRECT(H$2),ROW($A$2:$A$32)-ROW($A$2)+1),ROWS($A$1:B6))),"Error")</f>
        <v/>
      </c>
      <c r="I8" s="22" t="str">
        <f t="array" aca="1" ref="I8" ca="1">IFERROR(IF(ROWS($A$1:C6)&gt;COUNTIF($E$3:$E$31,"غير موجود"),"",SMALL(IF(قرص!C$2:C$32=INDIRECT(I$2),ROW($A$2:$A$32)-ROW($A$2)+1),ROWS($A$1:C6))),"Error")</f>
        <v/>
      </c>
      <c r="J8" s="22" t="str">
        <f t="array" aca="1" ref="J8" ca="1">IFERROR(IF(ROWS($A$1:D6)&gt;COUNTIF($E$3:$E$31,"غير موجود"),"",SMALL(IF(قرص!D$2:D$32=INDIRECT(J$2),ROW($A$2:$A$32)-ROW($A$2)+1),ROWS($A$1:D6))),"Error")</f>
        <v/>
      </c>
    </row>
    <row r="9" spans="1:12">
      <c r="A9" s="4">
        <v>43618</v>
      </c>
      <c r="B9" s="5">
        <v>86890</v>
      </c>
      <c r="C9" s="6" t="s">
        <v>19</v>
      </c>
      <c r="D9" s="7">
        <v>34135</v>
      </c>
      <c r="E9" s="13" t="str">
        <f>IF(SUMPRODUCT((قرص!$A$2:$A$243=$A9)*(قرص!$B$2:$B$243=$B9)*(قرص!$D$2:$D$243=$D9))=0,"غير موجود","موجود")</f>
        <v>موجود</v>
      </c>
      <c r="G9" s="22" t="str">
        <f t="array" aca="1" ref="G9" ca="1">IFERROR(IF(ROWS($A$1:A7)&gt;COUNTIF($E$3:$E$31,"غير موجود"),"",SMALL(IF(قرص!A$2:A$32=INDIRECT(G$2),ROW($A$2:$A$32)-ROW($A$2)+1),ROWS($A$1:A7))),"Error")</f>
        <v/>
      </c>
      <c r="H9" s="22" t="str">
        <f t="array" aca="1" ref="H9" ca="1">IFERROR(IF(ROWS($A$1:B7)&gt;COUNTIF($E$3:$E$31,"غير موجود"),"",SMALL(IF(قرص!B$2:B$32=INDIRECT(H$2),ROW($A$2:$A$32)-ROW($A$2)+1),ROWS($A$1:B7))),"Error")</f>
        <v/>
      </c>
      <c r="I9" s="22" t="str">
        <f t="array" aca="1" ref="I9" ca="1">IFERROR(IF(ROWS($A$1:C7)&gt;COUNTIF($E$3:$E$31,"غير موجود"),"",SMALL(IF(قرص!C$2:C$32=INDIRECT(I$2),ROW($A$2:$A$32)-ROW($A$2)+1),ROWS($A$1:C7))),"Error")</f>
        <v/>
      </c>
      <c r="J9" s="22" t="str">
        <f t="array" aca="1" ref="J9" ca="1">IFERROR(IF(ROWS($A$1:D7)&gt;COUNTIF($E$3:$E$31,"غير موجود"),"",SMALL(IF(قرص!D$2:D$32=INDIRECT(J$2),ROW($A$2:$A$32)-ROW($A$2)+1),ROWS($A$1:D7))),"Error")</f>
        <v/>
      </c>
    </row>
    <row r="10" spans="1:12">
      <c r="A10" s="4">
        <v>43618</v>
      </c>
      <c r="B10" s="5">
        <v>12755</v>
      </c>
      <c r="C10" s="6" t="s">
        <v>25</v>
      </c>
      <c r="D10" s="7">
        <v>35153</v>
      </c>
      <c r="E10" s="13" t="str">
        <f>IF(SUMPRODUCT((قرص!$A$2:$A$243=$A10)*(قرص!$B$2:$B$243=$B10)*(قرص!$D$2:$D$243=$D10))=0,"غير موجود","موجود")</f>
        <v>موجود</v>
      </c>
      <c r="G10" s="22" t="str">
        <f t="array" aca="1" ref="G10" ca="1">IFERROR(IF(ROWS($A$1:A8)&gt;COUNTIF($E$3:$E$31,"غير موجود"),"",SMALL(IF(قرص!A$2:A$32=INDIRECT(G$2),ROW($A$2:$A$32)-ROW($A$2)+1),ROWS($A$1:A8))),"Error")</f>
        <v/>
      </c>
      <c r="H10" s="22" t="str">
        <f t="array" aca="1" ref="H10" ca="1">IFERROR(IF(ROWS($A$1:B8)&gt;COUNTIF($E$3:$E$31,"غير موجود"),"",SMALL(IF(قرص!B$2:B$32=INDIRECT(H$2),ROW($A$2:$A$32)-ROW($A$2)+1),ROWS($A$1:B8))),"Error")</f>
        <v/>
      </c>
      <c r="I10" s="22" t="str">
        <f t="array" aca="1" ref="I10" ca="1">IFERROR(IF(ROWS($A$1:C8)&gt;COUNTIF($E$3:$E$31,"غير موجود"),"",SMALL(IF(قرص!C$2:C$32=INDIRECT(I$2),ROW($A$2:$A$32)-ROW($A$2)+1),ROWS($A$1:C8))),"Error")</f>
        <v/>
      </c>
      <c r="J10" s="22" t="str">
        <f t="array" aca="1" ref="J10" ca="1">IFERROR(IF(ROWS($A$1:D8)&gt;COUNTIF($E$3:$E$31,"غير موجود"),"",SMALL(IF(قرص!D$2:D$32=INDIRECT(J$2),ROW($A$2:$A$32)-ROW($A$2)+1),ROWS($A$1:D8))),"Error")</f>
        <v/>
      </c>
    </row>
    <row r="11" spans="1:12">
      <c r="A11" s="4">
        <v>43618</v>
      </c>
      <c r="B11" s="5">
        <v>63203</v>
      </c>
      <c r="C11" s="6" t="s">
        <v>24</v>
      </c>
      <c r="D11" s="7">
        <v>41160</v>
      </c>
      <c r="E11" s="13" t="str">
        <f>IF(SUMPRODUCT((قرص!$A$2:$A$243=$A11)*(قرص!$B$2:$B$243=$B11)*(قرص!$D$2:$D$243=$D11))=0,"غير موجود","موجود")</f>
        <v>موجود</v>
      </c>
      <c r="G11" s="22" t="str">
        <f t="array" aca="1" ref="G11" ca="1">IFERROR(IF(ROWS($A$1:A9)&gt;COUNTIF($E$3:$E$31,"غير موجود"),"",SMALL(IF(قرص!A$2:A$32=INDIRECT(G$2),ROW($A$2:$A$32)-ROW($A$2)+1),ROWS($A$1:A9))),"Error")</f>
        <v/>
      </c>
      <c r="H11" s="22" t="str">
        <f t="array" aca="1" ref="H11" ca="1">IFERROR(IF(ROWS($A$1:B9)&gt;COUNTIF($E$3:$E$31,"غير موجود"),"",SMALL(IF(قرص!B$2:B$32=INDIRECT(H$2),ROW($A$2:$A$32)-ROW($A$2)+1),ROWS($A$1:B9))),"Error")</f>
        <v/>
      </c>
      <c r="I11" s="22" t="str">
        <f t="array" aca="1" ref="I11" ca="1">IFERROR(IF(ROWS($A$1:C9)&gt;COUNTIF($E$3:$E$31,"غير موجود"),"",SMALL(IF(قرص!C$2:C$32=INDIRECT(I$2),ROW($A$2:$A$32)-ROW($A$2)+1),ROWS($A$1:C9))),"Error")</f>
        <v/>
      </c>
      <c r="J11" s="22" t="str">
        <f t="array" aca="1" ref="J11" ca="1">IFERROR(IF(ROWS($A$1:D9)&gt;COUNTIF($E$3:$E$31,"غير موجود"),"",SMALL(IF(قرص!D$2:D$32=INDIRECT(J$2),ROW($A$2:$A$32)-ROW($A$2)+1),ROWS($A$1:D9))),"Error")</f>
        <v/>
      </c>
    </row>
    <row r="12" spans="1:12">
      <c r="A12" s="4">
        <v>43618</v>
      </c>
      <c r="B12" s="5">
        <v>15249</v>
      </c>
      <c r="C12" s="6" t="s">
        <v>9</v>
      </c>
      <c r="D12" s="7">
        <v>35233</v>
      </c>
      <c r="E12" s="13" t="str">
        <f>IF(SUMPRODUCT((قرص!$A$2:$A$243=$A12)*(قرص!$B$2:$B$243=$B12)*(قرص!$D$2:$D$243=$D12))=0,"غير موجود","موجود")</f>
        <v>موجود</v>
      </c>
      <c r="G12" s="22" t="str">
        <f t="array" aca="1" ref="G12" ca="1">IFERROR(IF(ROWS($A$1:A10)&gt;COUNTIF($E$3:$E$31,"غير موجود"),"",SMALL(IF(قرص!A$2:A$32=INDIRECT(G$2),ROW($A$2:$A$32)-ROW($A$2)+1),ROWS($A$1:A10))),"Error")</f>
        <v/>
      </c>
      <c r="H12" s="22" t="str">
        <f t="array" aca="1" ref="H12" ca="1">IFERROR(IF(ROWS($A$1:B10)&gt;COUNTIF($E$3:$E$31,"غير موجود"),"",SMALL(IF(قرص!B$2:B$32=INDIRECT(H$2),ROW($A$2:$A$32)-ROW($A$2)+1),ROWS($A$1:B10))),"Error")</f>
        <v/>
      </c>
      <c r="I12" s="22" t="str">
        <f t="array" aca="1" ref="I12" ca="1">IFERROR(IF(ROWS($A$1:C10)&gt;COUNTIF($E$3:$E$31,"غير موجود"),"",SMALL(IF(قرص!C$2:C$32=INDIRECT(I$2),ROW($A$2:$A$32)-ROW($A$2)+1),ROWS($A$1:C10))),"Error")</f>
        <v/>
      </c>
      <c r="J12" s="22" t="str">
        <f t="array" aca="1" ref="J12" ca="1">IFERROR(IF(ROWS($A$1:D10)&gt;COUNTIF($E$3:$E$31,"غير موجود"),"",SMALL(IF(قرص!D$2:D$32=INDIRECT(J$2),ROW($A$2:$A$32)-ROW($A$2)+1),ROWS($A$1:D10))),"Error")</f>
        <v/>
      </c>
    </row>
    <row r="13" spans="1:12">
      <c r="A13" s="4">
        <v>43618</v>
      </c>
      <c r="B13" s="5">
        <v>80325</v>
      </c>
      <c r="C13" s="6" t="s">
        <v>11</v>
      </c>
      <c r="D13" s="7">
        <v>35143</v>
      </c>
      <c r="E13" s="13" t="str">
        <f>IF(SUMPRODUCT((قرص!$A$2:$A$243=$A13)*(قرص!$B$2:$B$243=$B13)*(قرص!$D$2:$D$243=$D13))=0,"غير موجود","موجود")</f>
        <v>موجود</v>
      </c>
      <c r="G13" s="22" t="str">
        <f t="array" aca="1" ref="G13" ca="1">IFERROR(IF(ROWS($A$1:A11)&gt;COUNTIF($E$3:$E$31,"غير موجود"),"",SMALL(IF(قرص!A$2:A$32=INDIRECT(G$2),ROW($A$2:$A$32)-ROW($A$2)+1),ROWS($A$1:A11))),"Error")</f>
        <v/>
      </c>
      <c r="H13" s="22" t="str">
        <f t="array" aca="1" ref="H13" ca="1">IFERROR(IF(ROWS($A$1:B11)&gt;COUNTIF($E$3:$E$31,"غير موجود"),"",SMALL(IF(قرص!B$2:B$32=INDIRECT(H$2),ROW($A$2:$A$32)-ROW($A$2)+1),ROWS($A$1:B11))),"Error")</f>
        <v/>
      </c>
      <c r="I13" s="22" t="str">
        <f t="array" aca="1" ref="I13" ca="1">IFERROR(IF(ROWS($A$1:C11)&gt;COUNTIF($E$3:$E$31,"غير موجود"),"",SMALL(IF(قرص!C$2:C$32=INDIRECT(I$2),ROW($A$2:$A$32)-ROW($A$2)+1),ROWS($A$1:C11))),"Error")</f>
        <v/>
      </c>
      <c r="J13" s="22" t="str">
        <f t="array" aca="1" ref="J13" ca="1">IFERROR(IF(ROWS($A$1:D11)&gt;COUNTIF($E$3:$E$31,"غير موجود"),"",SMALL(IF(قرص!D$2:D$32=INDIRECT(J$2),ROW($A$2:$A$32)-ROW($A$2)+1),ROWS($A$1:D11))),"Error")</f>
        <v/>
      </c>
    </row>
    <row r="14" spans="1:12">
      <c r="A14" s="4">
        <v>43618</v>
      </c>
      <c r="B14" s="5">
        <v>51383</v>
      </c>
      <c r="C14" s="6" t="s">
        <v>17</v>
      </c>
      <c r="D14" s="7">
        <v>35280</v>
      </c>
      <c r="E14" s="13" t="str">
        <f>IF(SUMPRODUCT((قرص!$A$2:$A$243=$A14)*(قرص!$B$2:$B$243=$B14)*(قرص!$D$2:$D$243=$D14))=0,"غير موجود","موجود")</f>
        <v>موجود</v>
      </c>
      <c r="G14" s="22" t="str">
        <f t="array" aca="1" ref="G14" ca="1">IFERROR(IF(ROWS($A$1:A12)&gt;COUNTIF($E$3:$E$31,"غير موجود"),"",SMALL(IF(قرص!A$2:A$32=INDIRECT(G$2),ROW($A$2:$A$32)-ROW($A$2)+1),ROWS($A$1:A12))),"Error")</f>
        <v/>
      </c>
      <c r="H14" s="22" t="str">
        <f t="array" aca="1" ref="H14" ca="1">IFERROR(IF(ROWS($A$1:B12)&gt;COUNTIF($E$3:$E$31,"غير موجود"),"",SMALL(IF(قرص!B$2:B$32=INDIRECT(H$2),ROW($A$2:$A$32)-ROW($A$2)+1),ROWS($A$1:B12))),"Error")</f>
        <v/>
      </c>
      <c r="I14" s="22" t="str">
        <f t="array" aca="1" ref="I14" ca="1">IFERROR(IF(ROWS($A$1:C12)&gt;COUNTIF($E$3:$E$31,"غير موجود"),"",SMALL(IF(قرص!C$2:C$32=INDIRECT(I$2),ROW($A$2:$A$32)-ROW($A$2)+1),ROWS($A$1:C12))),"Error")</f>
        <v/>
      </c>
      <c r="J14" s="22" t="str">
        <f t="array" aca="1" ref="J14" ca="1">IFERROR(IF(ROWS($A$1:D12)&gt;COUNTIF($E$3:$E$31,"غير موجود"),"",SMALL(IF(قرص!D$2:D$32=INDIRECT(J$2),ROW($A$2:$A$32)-ROW($A$2)+1),ROWS($A$1:D12))),"Error")</f>
        <v/>
      </c>
    </row>
    <row r="15" spans="1:12">
      <c r="A15" s="4">
        <v>43618</v>
      </c>
      <c r="B15" s="5">
        <v>559301</v>
      </c>
      <c r="C15" s="6" t="s">
        <v>26</v>
      </c>
      <c r="D15" s="7">
        <v>35233</v>
      </c>
      <c r="E15" s="13" t="str">
        <f>IF(SUMPRODUCT((قرص!$A$2:$A$243=$A15)*(قرص!$B$2:$B$243=$B15)*(قرص!$D$2:$D$243=$D15))=0,"غير موجود","موجود")</f>
        <v>موجود</v>
      </c>
      <c r="G15" s="22" t="str">
        <f t="array" aca="1" ref="G15" ca="1">IFERROR(IF(ROWS($A$1:A13)&gt;COUNTIF($E$3:$E$31,"غير موجود"),"",SMALL(IF(قرص!A$2:A$32=INDIRECT(G$2),ROW($A$2:$A$32)-ROW($A$2)+1),ROWS($A$1:A13))),"Error")</f>
        <v/>
      </c>
      <c r="H15" s="22" t="str">
        <f t="array" aca="1" ref="H15" ca="1">IFERROR(IF(ROWS($A$1:B13)&gt;COUNTIF($E$3:$E$31,"غير موجود"),"",SMALL(IF(قرص!B$2:B$32=INDIRECT(H$2),ROW($A$2:$A$32)-ROW($A$2)+1),ROWS($A$1:B13))),"Error")</f>
        <v/>
      </c>
      <c r="I15" s="22" t="str">
        <f t="array" aca="1" ref="I15" ca="1">IFERROR(IF(ROWS($A$1:C13)&gt;COUNTIF($E$3:$E$31,"غير موجود"),"",SMALL(IF(قرص!C$2:C$32=INDIRECT(I$2),ROW($A$2:$A$32)-ROW($A$2)+1),ROWS($A$1:C13))),"Error")</f>
        <v/>
      </c>
      <c r="J15" s="22" t="str">
        <f t="array" aca="1" ref="J15" ca="1">IFERROR(IF(ROWS($A$1:D13)&gt;COUNTIF($E$3:$E$31,"غير موجود"),"",SMALL(IF(قرص!D$2:D$32=INDIRECT(J$2),ROW($A$2:$A$32)-ROW($A$2)+1),ROWS($A$1:D13))),"Error")</f>
        <v/>
      </c>
    </row>
    <row r="16" spans="1:12">
      <c r="A16" s="4">
        <v>43618</v>
      </c>
      <c r="B16" s="5">
        <v>17391</v>
      </c>
      <c r="C16" s="6" t="s">
        <v>6</v>
      </c>
      <c r="D16" s="7">
        <v>35280</v>
      </c>
      <c r="E16" s="13" t="str">
        <f>IF(SUMPRODUCT((قرص!$A$2:$A$243=$A16)*(قرص!$B$2:$B$243=$B16)*(قرص!$D$2:$D$243=$D16))=0,"غير موجود","موجود")</f>
        <v>موجود</v>
      </c>
      <c r="G16" s="22" t="str">
        <f t="array" aca="1" ref="G16" ca="1">IFERROR(IF(ROWS($A$1:A14)&gt;COUNTIF($E$3:$E$31,"غير موجود"),"",SMALL(IF(قرص!A$2:A$32=INDIRECT(G$2),ROW($A$2:$A$32)-ROW($A$2)+1),ROWS($A$1:A14))),"Error")</f>
        <v/>
      </c>
      <c r="H16" s="22" t="str">
        <f t="array" aca="1" ref="H16" ca="1">IFERROR(IF(ROWS($A$1:B14)&gt;COUNTIF($E$3:$E$31,"غير موجود"),"",SMALL(IF(قرص!B$2:B$32=INDIRECT(H$2),ROW($A$2:$A$32)-ROW($A$2)+1),ROWS($A$1:B14))),"Error")</f>
        <v/>
      </c>
      <c r="I16" s="22" t="str">
        <f t="array" aca="1" ref="I16" ca="1">IFERROR(IF(ROWS($A$1:C14)&gt;COUNTIF($E$3:$E$31,"غير موجود"),"",SMALL(IF(قرص!C$2:C$32=INDIRECT(I$2),ROW($A$2:$A$32)-ROW($A$2)+1),ROWS($A$1:C14))),"Error")</f>
        <v/>
      </c>
      <c r="J16" s="22" t="str">
        <f t="array" aca="1" ref="J16" ca="1">IFERROR(IF(ROWS($A$1:D14)&gt;COUNTIF($E$3:$E$31,"غير موجود"),"",SMALL(IF(قرص!D$2:D$32=INDIRECT(J$2),ROW($A$2:$A$32)-ROW($A$2)+1),ROWS($A$1:D14))),"Error")</f>
        <v/>
      </c>
    </row>
    <row r="17" spans="1:10">
      <c r="A17" s="4">
        <v>43618</v>
      </c>
      <c r="B17" s="5">
        <v>156040</v>
      </c>
      <c r="C17" s="6" t="s">
        <v>10</v>
      </c>
      <c r="D17" s="7">
        <v>35190</v>
      </c>
      <c r="E17" s="13" t="str">
        <f>IF(SUMPRODUCT((قرص!$A$2:$A$243=$A17)*(قرص!$B$2:$B$243=$B17)*(قرص!$D$2:$D$243=$D17))=0,"غير موجود","موجود")</f>
        <v>موجود</v>
      </c>
      <c r="G17" s="22" t="str">
        <f t="array" aca="1" ref="G17" ca="1">IFERROR(IF(ROWS($A$1:A15)&gt;COUNTIF($E$3:$E$31,"غير موجود"),"",SMALL(IF(قرص!A$2:A$32=INDIRECT(G$2),ROW($A$2:$A$32)-ROW($A$2)+1),ROWS($A$1:A15))),"Error")</f>
        <v/>
      </c>
      <c r="H17" s="22" t="str">
        <f t="array" aca="1" ref="H17" ca="1">IFERROR(IF(ROWS($A$1:B15)&gt;COUNTIF($E$3:$E$31,"غير موجود"),"",SMALL(IF(قرص!B$2:B$32=INDIRECT(H$2),ROW($A$2:$A$32)-ROW($A$2)+1),ROWS($A$1:B15))),"Error")</f>
        <v/>
      </c>
      <c r="I17" s="22" t="str">
        <f t="array" aca="1" ref="I17" ca="1">IFERROR(IF(ROWS($A$1:C15)&gt;COUNTIF($E$3:$E$31,"غير موجود"),"",SMALL(IF(قرص!C$2:C$32=INDIRECT(I$2),ROW($A$2:$A$32)-ROW($A$2)+1),ROWS($A$1:C15))),"Error")</f>
        <v/>
      </c>
      <c r="J17" s="22" t="str">
        <f t="array" aca="1" ref="J17" ca="1">IFERROR(IF(ROWS($A$1:D15)&gt;COUNTIF($E$3:$E$31,"غير موجود"),"",SMALL(IF(قرص!D$2:D$32=INDIRECT(J$2),ROW($A$2:$A$32)-ROW($A$2)+1),ROWS($A$1:D15))),"Error")</f>
        <v/>
      </c>
    </row>
    <row r="18" spans="1:10">
      <c r="A18" s="4">
        <v>43618</v>
      </c>
      <c r="B18" s="5">
        <v>61548</v>
      </c>
      <c r="C18" s="6" t="s">
        <v>7</v>
      </c>
      <c r="D18" s="7">
        <v>35290</v>
      </c>
      <c r="E18" s="13" t="str">
        <f>IF(SUMPRODUCT((قرص!$A$2:$A$243=$A18)*(قرص!$B$2:$B$243=$B18)*(قرص!$D$2:$D$243=$D18))=0,"غير موجود","موجود")</f>
        <v>موجود</v>
      </c>
      <c r="G18" s="22" t="str">
        <f t="array" aca="1" ref="G18" ca="1">IFERROR(IF(ROWS($A$1:A16)&gt;COUNTIF($E$3:$E$31,"غير موجود"),"",SMALL(IF(قرص!A$2:A$32=INDIRECT(G$2),ROW($A$2:$A$32)-ROW($A$2)+1),ROWS($A$1:A16))),"Error")</f>
        <v/>
      </c>
      <c r="H18" s="22" t="str">
        <f t="array" aca="1" ref="H18" ca="1">IFERROR(IF(ROWS($A$1:B16)&gt;COUNTIF($E$3:$E$31,"غير موجود"),"",SMALL(IF(قرص!B$2:B$32=INDIRECT(H$2),ROW($A$2:$A$32)-ROW($A$2)+1),ROWS($A$1:B16))),"Error")</f>
        <v/>
      </c>
      <c r="I18" s="22" t="str">
        <f t="array" aca="1" ref="I18" ca="1">IFERROR(IF(ROWS($A$1:C16)&gt;COUNTIF($E$3:$E$31,"غير موجود"),"",SMALL(IF(قرص!C$2:C$32=INDIRECT(I$2),ROW($A$2:$A$32)-ROW($A$2)+1),ROWS($A$1:C16))),"Error")</f>
        <v/>
      </c>
      <c r="J18" s="22" t="str">
        <f t="array" aca="1" ref="J18" ca="1">IFERROR(IF(ROWS($A$1:D16)&gt;COUNTIF($E$3:$E$31,"غير موجود"),"",SMALL(IF(قرص!D$2:D$32=INDIRECT(J$2),ROW($A$2:$A$32)-ROW($A$2)+1),ROWS($A$1:D16))),"Error")</f>
        <v/>
      </c>
    </row>
    <row r="19" spans="1:10">
      <c r="A19" s="4">
        <v>43618</v>
      </c>
      <c r="B19" s="5">
        <v>76512</v>
      </c>
      <c r="C19" s="6" t="s">
        <v>21</v>
      </c>
      <c r="D19" s="7">
        <v>33330</v>
      </c>
      <c r="E19" s="13" t="str">
        <f>IF(SUMPRODUCT((قرص!$A$2:$A$243=$A19)*(قرص!$B$2:$B$243=$B19)*(قرص!$D$2:$D$243=$D19))=0,"غير موجود","موجود")</f>
        <v>موجود</v>
      </c>
      <c r="G19" s="22" t="str">
        <f t="array" aca="1" ref="G19" ca="1">IFERROR(IF(ROWS($A$1:A17)&gt;COUNTIF($E$3:$E$31,"غير موجود"),"",SMALL(IF(قرص!A$2:A$32=INDIRECT(G$2),ROW($A$2:$A$32)-ROW($A$2)+1),ROWS($A$1:A17))),"Error")</f>
        <v/>
      </c>
      <c r="H19" s="22" t="str">
        <f t="array" aca="1" ref="H19" ca="1">IFERROR(IF(ROWS($A$1:B17)&gt;COUNTIF($E$3:$E$31,"غير موجود"),"",SMALL(IF(قرص!B$2:B$32=INDIRECT(H$2),ROW($A$2:$A$32)-ROW($A$2)+1),ROWS($A$1:B17))),"Error")</f>
        <v/>
      </c>
      <c r="I19" s="22" t="str">
        <f t="array" aca="1" ref="I19" ca="1">IFERROR(IF(ROWS($A$1:C17)&gt;COUNTIF($E$3:$E$31,"غير موجود"),"",SMALL(IF(قرص!C$2:C$32=INDIRECT(I$2),ROW($A$2:$A$32)-ROW($A$2)+1),ROWS($A$1:C17))),"Error")</f>
        <v/>
      </c>
      <c r="J19" s="22" t="str">
        <f t="array" aca="1" ref="J19" ca="1">IFERROR(IF(ROWS($A$1:D17)&gt;COUNTIF($E$3:$E$31,"غير موجود"),"",SMALL(IF(قرص!D$2:D$32=INDIRECT(J$2),ROW($A$2:$A$32)-ROW($A$2)+1),ROWS($A$1:D17))),"Error")</f>
        <v/>
      </c>
    </row>
    <row r="20" spans="1:10">
      <c r="A20" s="4">
        <v>43618</v>
      </c>
      <c r="B20" s="5">
        <v>60814</v>
      </c>
      <c r="C20" s="8" t="s">
        <v>14</v>
      </c>
      <c r="D20" s="9">
        <v>35270</v>
      </c>
      <c r="E20" s="13" t="str">
        <f>IF(SUMPRODUCT((قرص!$A$2:$A$243=$A20)*(قرص!$B$2:$B$243=$B20)*(قرص!$D$2:$D$243=$D20))=0,"غير موجود","موجود")</f>
        <v>موجود</v>
      </c>
      <c r="G20" s="22" t="str">
        <f t="array" aca="1" ref="G20" ca="1">IFERROR(IF(ROWS($A$1:A18)&gt;COUNTIF($E$3:$E$31,"غير موجود"),"",SMALL(IF(قرص!A$2:A$32=INDIRECT(G$2),ROW($A$2:$A$32)-ROW($A$2)+1),ROWS($A$1:A18))),"Error")</f>
        <v/>
      </c>
      <c r="H20" s="22" t="str">
        <f t="array" aca="1" ref="H20" ca="1">IFERROR(IF(ROWS($A$1:B18)&gt;COUNTIF($E$3:$E$31,"غير موجود"),"",SMALL(IF(قرص!B$2:B$32=INDIRECT(H$2),ROW($A$2:$A$32)-ROW($A$2)+1),ROWS($A$1:B18))),"Error")</f>
        <v/>
      </c>
      <c r="I20" s="22" t="str">
        <f t="array" aca="1" ref="I20" ca="1">IFERROR(IF(ROWS($A$1:C18)&gt;COUNTIF($E$3:$E$31,"غير موجود"),"",SMALL(IF(قرص!C$2:C$32=INDIRECT(I$2),ROW($A$2:$A$32)-ROW($A$2)+1),ROWS($A$1:C18))),"Error")</f>
        <v/>
      </c>
      <c r="J20" s="22" t="str">
        <f t="array" aca="1" ref="J20" ca="1">IFERROR(IF(ROWS($A$1:D18)&gt;COUNTIF($E$3:$E$31,"غير موجود"),"",SMALL(IF(قرص!D$2:D$32=INDIRECT(J$2),ROW($A$2:$A$32)-ROW($A$2)+1),ROWS($A$1:D18))),"Error")</f>
        <v/>
      </c>
    </row>
    <row r="21" spans="1:10">
      <c r="A21" s="4">
        <v>43618</v>
      </c>
      <c r="B21" s="5">
        <v>558139</v>
      </c>
      <c r="C21" s="8" t="s">
        <v>15</v>
      </c>
      <c r="D21" s="9">
        <v>35190</v>
      </c>
      <c r="E21" s="13" t="str">
        <f>IF(SUMPRODUCT((قرص!$A$2:$A$243=$A21)*(قرص!$B$2:$B$243=$B21)*(قرص!$D$2:$D$243=$D21))=0,"غير موجود","موجود")</f>
        <v>موجود</v>
      </c>
      <c r="G21" s="22" t="str">
        <f t="array" aca="1" ref="G21" ca="1">IFERROR(IF(ROWS($A$1:A19)&gt;COUNTIF($E$3:$E$31,"غير موجود"),"",SMALL(IF(قرص!A$2:A$32=INDIRECT(G$2),ROW($A$2:$A$32)-ROW($A$2)+1),ROWS($A$1:A19))),"Error")</f>
        <v/>
      </c>
      <c r="H21" s="22" t="str">
        <f t="array" aca="1" ref="H21" ca="1">IFERROR(IF(ROWS($A$1:B19)&gt;COUNTIF($E$3:$E$31,"غير موجود"),"",SMALL(IF(قرص!B$2:B$32=INDIRECT(H$2),ROW($A$2:$A$32)-ROW($A$2)+1),ROWS($A$1:B19))),"Error")</f>
        <v/>
      </c>
      <c r="I21" s="22" t="str">
        <f t="array" aca="1" ref="I21" ca="1">IFERROR(IF(ROWS($A$1:C19)&gt;COUNTIF($E$3:$E$31,"غير موجود"),"",SMALL(IF(قرص!C$2:C$32=INDIRECT(I$2),ROW($A$2:$A$32)-ROW($A$2)+1),ROWS($A$1:C19))),"Error")</f>
        <v/>
      </c>
      <c r="J21" s="22" t="str">
        <f t="array" aca="1" ref="J21" ca="1">IFERROR(IF(ROWS($A$1:D19)&gt;COUNTIF($E$3:$E$31,"غير موجود"),"",SMALL(IF(قرص!D$2:D$32=INDIRECT(J$2),ROW($A$2:$A$32)-ROW($A$2)+1),ROWS($A$1:D19))),"Error")</f>
        <v/>
      </c>
    </row>
    <row r="22" spans="1:10">
      <c r="A22" s="4">
        <v>43618</v>
      </c>
      <c r="B22" s="5">
        <v>50185</v>
      </c>
      <c r="C22" s="8" t="s">
        <v>29</v>
      </c>
      <c r="D22" s="9">
        <v>35280</v>
      </c>
      <c r="E22" s="13" t="str">
        <f>IF(SUMPRODUCT((قرص!$A$2:$A$243=$A22)*(قرص!$B$2:$B$243=$B22)*(قرص!$D$2:$D$243=$D22))=0,"غير موجود","موجود")</f>
        <v>موجود</v>
      </c>
      <c r="G22" s="22" t="str">
        <f t="array" aca="1" ref="G22" ca="1">IFERROR(IF(ROWS($A$1:A20)&gt;COUNTIF($E$3:$E$31,"غير موجود"),"",SMALL(IF(قرص!A$2:A$32=INDIRECT(G$2),ROW($A$2:$A$32)-ROW($A$2)+1),ROWS($A$1:A20))),"Error")</f>
        <v/>
      </c>
      <c r="H22" s="22" t="str">
        <f t="array" aca="1" ref="H22" ca="1">IFERROR(IF(ROWS($A$1:B20)&gt;COUNTIF($E$3:$E$31,"غير موجود"),"",SMALL(IF(قرص!B$2:B$32=INDIRECT(H$2),ROW($A$2:$A$32)-ROW($A$2)+1),ROWS($A$1:B20))),"Error")</f>
        <v/>
      </c>
      <c r="I22" s="22" t="str">
        <f t="array" aca="1" ref="I22" ca="1">IFERROR(IF(ROWS($A$1:C20)&gt;COUNTIF($E$3:$E$31,"غير موجود"),"",SMALL(IF(قرص!C$2:C$32=INDIRECT(I$2),ROW($A$2:$A$32)-ROW($A$2)+1),ROWS($A$1:C20))),"Error")</f>
        <v/>
      </c>
      <c r="J22" s="22" t="str">
        <f t="array" aca="1" ref="J22" ca="1">IFERROR(IF(ROWS($A$1:D20)&gt;COUNTIF($E$3:$E$31,"غير موجود"),"",SMALL(IF(قرص!D$2:D$32=INDIRECT(J$2),ROW($A$2:$A$32)-ROW($A$2)+1),ROWS($A$1:D20))),"Error")</f>
        <v/>
      </c>
    </row>
    <row r="23" spans="1:10">
      <c r="A23" s="4">
        <v>43618</v>
      </c>
      <c r="B23" s="5">
        <v>44270</v>
      </c>
      <c r="C23" s="8" t="s">
        <v>5</v>
      </c>
      <c r="D23" s="9">
        <v>35347</v>
      </c>
      <c r="E23" s="13" t="str">
        <f>IF(SUMPRODUCT((قرص!$A$2:$A$243=$A23)*(قرص!$B$2:$B$243=$B23)*(قرص!$D$2:$D$243=$D23))=0,"غير موجود","موجود")</f>
        <v>موجود</v>
      </c>
      <c r="G23" s="22" t="str">
        <f t="array" aca="1" ref="G23" ca="1">IFERROR(IF(ROWS($A$1:A21)&gt;COUNTIF($E$3:$E$31,"غير موجود"),"",SMALL(IF(قرص!A$2:A$32=INDIRECT(G$2),ROW($A$2:$A$32)-ROW($A$2)+1),ROWS($A$1:A21))),"Error")</f>
        <v/>
      </c>
      <c r="H23" s="22" t="str">
        <f t="array" aca="1" ref="H23" ca="1">IFERROR(IF(ROWS($A$1:B21)&gt;COUNTIF($E$3:$E$31,"غير موجود"),"",SMALL(IF(قرص!B$2:B$32=INDIRECT(H$2),ROW($A$2:$A$32)-ROW($A$2)+1),ROWS($A$1:B21))),"Error")</f>
        <v/>
      </c>
      <c r="I23" s="22" t="str">
        <f t="array" aca="1" ref="I23" ca="1">IFERROR(IF(ROWS($A$1:C21)&gt;COUNTIF($E$3:$E$31,"غير موجود"),"",SMALL(IF(قرص!C$2:C$32=INDIRECT(I$2),ROW($A$2:$A$32)-ROW($A$2)+1),ROWS($A$1:C21))),"Error")</f>
        <v/>
      </c>
      <c r="J23" s="22" t="str">
        <f t="array" aca="1" ref="J23" ca="1">IFERROR(IF(ROWS($A$1:D21)&gt;COUNTIF($E$3:$E$31,"غير موجود"),"",SMALL(IF(قرص!D$2:D$32=INDIRECT(J$2),ROW($A$2:$A$32)-ROW($A$2)+1),ROWS($A$1:D21))),"Error")</f>
        <v/>
      </c>
    </row>
    <row r="24" spans="1:10">
      <c r="A24" s="4">
        <v>43618</v>
      </c>
      <c r="B24" s="5">
        <v>9187</v>
      </c>
      <c r="C24" s="8" t="s">
        <v>30</v>
      </c>
      <c r="D24" s="9">
        <v>35378</v>
      </c>
      <c r="E24" s="13" t="str">
        <f>IF(SUMPRODUCT((قرص!$A$2:$A$243=$A24)*(قرص!$B$2:$B$243=$B24)*(قرص!$D$2:$D$243=$D24))=0,"غير موجود","موجود")</f>
        <v>موجود</v>
      </c>
      <c r="G24" s="22" t="str">
        <f t="array" aca="1" ref="G24" ca="1">IFERROR(IF(ROWS($A$1:A22)&gt;COUNTIF($E$3:$E$31,"غير موجود"),"",SMALL(IF(قرص!A$2:A$32=INDIRECT(G$2),ROW($A$2:$A$32)-ROW($A$2)+1),ROWS($A$1:A22))),"Error")</f>
        <v/>
      </c>
      <c r="H24" s="22" t="str">
        <f t="array" aca="1" ref="H24" ca="1">IFERROR(IF(ROWS($A$1:B22)&gt;COUNTIF($E$3:$E$31,"غير موجود"),"",SMALL(IF(قرص!B$2:B$32=INDIRECT(H$2),ROW($A$2:$A$32)-ROW($A$2)+1),ROWS($A$1:B22))),"Error")</f>
        <v/>
      </c>
      <c r="I24" s="22" t="str">
        <f t="array" aca="1" ref="I24" ca="1">IFERROR(IF(ROWS($A$1:C22)&gt;COUNTIF($E$3:$E$31,"غير موجود"),"",SMALL(IF(قرص!C$2:C$32=INDIRECT(I$2),ROW($A$2:$A$32)-ROW($A$2)+1),ROWS($A$1:C22))),"Error")</f>
        <v/>
      </c>
      <c r="J24" s="22" t="str">
        <f t="array" aca="1" ref="J24" ca="1">IFERROR(IF(ROWS($A$1:D22)&gt;COUNTIF($E$3:$E$31,"غير موجود"),"",SMALL(IF(قرص!D$2:D$32=INDIRECT(J$2),ROW($A$2:$A$32)-ROW($A$2)+1),ROWS($A$1:D22))),"Error")</f>
        <v/>
      </c>
    </row>
    <row r="25" spans="1:10">
      <c r="A25" s="4">
        <v>43618</v>
      </c>
      <c r="B25" s="5">
        <v>559984</v>
      </c>
      <c r="C25" s="8" t="s">
        <v>31</v>
      </c>
      <c r="D25" s="9">
        <v>35452</v>
      </c>
      <c r="E25" s="13" t="str">
        <f>IF(SUMPRODUCT((قرص!$A$2:$A$243=$A25)*(قرص!$B$2:$B$243=$B25)*(قرص!$D$2:$D$243=$D25))=0,"غير موجود","موجود")</f>
        <v>موجود</v>
      </c>
      <c r="G25" s="22" t="str">
        <f t="array" aca="1" ref="G25" ca="1">IFERROR(IF(ROWS($A$1:A23)&gt;COUNTIF($E$3:$E$31,"غير موجود"),"",SMALL(IF(قرص!A$2:A$32=INDIRECT(G$2),ROW($A$2:$A$32)-ROW($A$2)+1),ROWS($A$1:A23))),"Error")</f>
        <v/>
      </c>
      <c r="H25" s="22" t="str">
        <f t="array" aca="1" ref="H25" ca="1">IFERROR(IF(ROWS($A$1:B23)&gt;COUNTIF($E$3:$E$31,"غير موجود"),"",SMALL(IF(قرص!B$2:B$32=INDIRECT(H$2),ROW($A$2:$A$32)-ROW($A$2)+1),ROWS($A$1:B23))),"Error")</f>
        <v/>
      </c>
      <c r="I25" s="22" t="str">
        <f t="array" aca="1" ref="I25" ca="1">IFERROR(IF(ROWS($A$1:C23)&gt;COUNTIF($E$3:$E$31,"غير موجود"),"",SMALL(IF(قرص!C$2:C$32=INDIRECT(I$2),ROW($A$2:$A$32)-ROW($A$2)+1),ROWS($A$1:C23))),"Error")</f>
        <v/>
      </c>
      <c r="J25" s="22" t="str">
        <f t="array" aca="1" ref="J25" ca="1">IFERROR(IF(ROWS($A$1:D23)&gt;COUNTIF($E$3:$E$31,"غير موجود"),"",SMALL(IF(قرص!D$2:D$32=INDIRECT(J$2),ROW($A$2:$A$32)-ROW($A$2)+1),ROWS($A$1:D23))),"Error")</f>
        <v/>
      </c>
    </row>
    <row r="26" spans="1:10">
      <c r="A26" s="4">
        <v>43618</v>
      </c>
      <c r="B26" s="5">
        <v>559661</v>
      </c>
      <c r="C26" s="8" t="s">
        <v>32</v>
      </c>
      <c r="D26" s="9">
        <v>35410</v>
      </c>
      <c r="E26" s="13" t="str">
        <f>IF(SUMPRODUCT((قرص!$A$2:$A$243=$A26)*(قرص!$B$2:$B$243=$B26)*(قرص!$D$2:$D$243=$D26))=0,"غير موجود","موجود")</f>
        <v>موجود</v>
      </c>
      <c r="G26" s="22" t="str">
        <f t="array" aca="1" ref="G26" ca="1">IFERROR(IF(ROWS($A$1:A24)&gt;COUNTIF($E$3:$E$31,"غير موجود"),"",SMALL(IF(قرص!A$2:A$32=INDIRECT(G$2),ROW($A$2:$A$32)-ROW($A$2)+1),ROWS($A$1:A24))),"Error")</f>
        <v/>
      </c>
      <c r="H26" s="22" t="str">
        <f t="array" aca="1" ref="H26" ca="1">IFERROR(IF(ROWS($A$1:B24)&gt;COUNTIF($E$3:$E$31,"غير موجود"),"",SMALL(IF(قرص!B$2:B$32=INDIRECT(H$2),ROW($A$2:$A$32)-ROW($A$2)+1),ROWS($A$1:B24))),"Error")</f>
        <v/>
      </c>
      <c r="I26" s="22" t="str">
        <f t="array" aca="1" ref="I26" ca="1">IFERROR(IF(ROWS($A$1:C24)&gt;COUNTIF($E$3:$E$31,"غير موجود"),"",SMALL(IF(قرص!C$2:C$32=INDIRECT(I$2),ROW($A$2:$A$32)-ROW($A$2)+1),ROWS($A$1:C24))),"Error")</f>
        <v/>
      </c>
      <c r="J26" s="22" t="str">
        <f t="array" aca="1" ref="J26" ca="1">IFERROR(IF(ROWS($A$1:D24)&gt;COUNTIF($E$3:$E$31,"غير موجود"),"",SMALL(IF(قرص!D$2:D$32=INDIRECT(J$2),ROW($A$2:$A$32)-ROW($A$2)+1),ROWS($A$1:D24))),"Error")</f>
        <v/>
      </c>
    </row>
    <row r="27" spans="1:10">
      <c r="A27" s="4">
        <v>43618</v>
      </c>
      <c r="B27" s="5">
        <v>6013</v>
      </c>
      <c r="C27" s="8" t="s">
        <v>20</v>
      </c>
      <c r="D27" s="9">
        <v>41265</v>
      </c>
      <c r="E27" s="13" t="str">
        <f>IF(SUMPRODUCT((قرص!$A$2:$A$243=$A27)*(قرص!$B$2:$B$243=$B27)*(قرص!$D$2:$D$243=$D27))=0,"غير موجود","موجود")</f>
        <v>موجود</v>
      </c>
      <c r="G27" s="22" t="str">
        <f t="array" aca="1" ref="G27" ca="1">IFERROR(IF(ROWS($A$1:A25)&gt;COUNTIF($E$3:$E$31,"غير موجود"),"",SMALL(IF(قرص!A$2:A$32=INDIRECT(G$2),ROW($A$2:$A$32)-ROW($A$2)+1),ROWS($A$1:A25))),"Error")</f>
        <v/>
      </c>
      <c r="H27" s="22" t="str">
        <f t="array" aca="1" ref="H27" ca="1">IFERROR(IF(ROWS($A$1:B25)&gt;COUNTIF($E$3:$E$31,"غير موجود"),"",SMALL(IF(قرص!B$2:B$32=INDIRECT(H$2),ROW($A$2:$A$32)-ROW($A$2)+1),ROWS($A$1:B25))),"Error")</f>
        <v/>
      </c>
      <c r="I27" s="22" t="str">
        <f t="array" aca="1" ref="I27" ca="1">IFERROR(IF(ROWS($A$1:C25)&gt;COUNTIF($E$3:$E$31,"غير موجود"),"",SMALL(IF(قرص!C$2:C$32=INDIRECT(I$2),ROW($A$2:$A$32)-ROW($A$2)+1),ROWS($A$1:C25))),"Error")</f>
        <v/>
      </c>
      <c r="J27" s="22" t="str">
        <f t="array" aca="1" ref="J27" ca="1">IFERROR(IF(ROWS($A$1:D25)&gt;COUNTIF($E$3:$E$31,"غير موجود"),"",SMALL(IF(قرص!D$2:D$32=INDIRECT(J$2),ROW($A$2:$A$32)-ROW($A$2)+1),ROWS($A$1:D25))),"Error")</f>
        <v/>
      </c>
    </row>
    <row r="28" spans="1:10">
      <c r="A28" s="4">
        <v>43618</v>
      </c>
      <c r="B28" s="5">
        <v>15419</v>
      </c>
      <c r="C28" s="8" t="s">
        <v>8</v>
      </c>
      <c r="D28" s="9">
        <v>41458</v>
      </c>
      <c r="E28" s="13" t="str">
        <f>IF(SUMPRODUCT((قرص!$A$2:$A$243=$A28)*(قرص!$B$2:$B$243=$B28)*(قرص!$D$2:$D$243=$D28))=0,"غير موجود","موجود")</f>
        <v>موجود</v>
      </c>
      <c r="G28" s="22" t="str">
        <f t="array" aca="1" ref="G28" ca="1">IFERROR(IF(ROWS($A$1:A26)&gt;COUNTIF($E$3:$E$31,"غير موجود"),"",SMALL(IF(قرص!A$2:A$32=INDIRECT(G$2),ROW($A$2:$A$32)-ROW($A$2)+1),ROWS($A$1:A26))),"Error")</f>
        <v/>
      </c>
      <c r="H28" s="22" t="str">
        <f t="array" aca="1" ref="H28" ca="1">IFERROR(IF(ROWS($A$1:B26)&gt;COUNTIF($E$3:$E$31,"غير موجود"),"",SMALL(IF(قرص!B$2:B$32=INDIRECT(H$2),ROW($A$2:$A$32)-ROW($A$2)+1),ROWS($A$1:B26))),"Error")</f>
        <v/>
      </c>
      <c r="I28" s="22" t="str">
        <f t="array" aca="1" ref="I28" ca="1">IFERROR(IF(ROWS($A$1:C26)&gt;COUNTIF($E$3:$E$31,"غير موجود"),"",SMALL(IF(قرص!C$2:C$32=INDIRECT(I$2),ROW($A$2:$A$32)-ROW($A$2)+1),ROWS($A$1:C26))),"Error")</f>
        <v/>
      </c>
      <c r="J28" s="22" t="str">
        <f t="array" aca="1" ref="J28" ca="1">IFERROR(IF(ROWS($A$1:D26)&gt;COUNTIF($E$3:$E$31,"غير موجود"),"",SMALL(IF(قرص!D$2:D$32=INDIRECT(J$2),ROW($A$2:$A$32)-ROW($A$2)+1),ROWS($A$1:D26))),"Error")</f>
        <v/>
      </c>
    </row>
    <row r="29" spans="1:10">
      <c r="A29" s="4">
        <v>43618</v>
      </c>
      <c r="B29" s="5">
        <v>192366</v>
      </c>
      <c r="C29" s="8" t="s">
        <v>23</v>
      </c>
      <c r="D29" s="8">
        <v>35006</v>
      </c>
      <c r="E29" s="13" t="str">
        <f>IF(SUMPRODUCT((قرص!$A$2:$A$243=$A29)*(قرص!$B$2:$B$243=$B29)*(قرص!$D$2:$D$243=$D29))=0,"غير موجود","موجود")</f>
        <v>موجود</v>
      </c>
      <c r="G29" s="22" t="str">
        <f t="array" aca="1" ref="G29" ca="1">IFERROR(IF(ROWS($A$1:A27)&gt;COUNTIF($E$3:$E$31,"غير موجود"),"",SMALL(IF(قرص!A$2:A$32=INDIRECT(G$2),ROW($A$2:$A$32)-ROW($A$2)+1),ROWS($A$1:A27))),"Error")</f>
        <v/>
      </c>
      <c r="H29" s="22" t="str">
        <f t="array" aca="1" ref="H29" ca="1">IFERROR(IF(ROWS($A$1:B27)&gt;COUNTIF($E$3:$E$31,"غير موجود"),"",SMALL(IF(قرص!B$2:B$32=INDIRECT(H$2),ROW($A$2:$A$32)-ROW($A$2)+1),ROWS($A$1:B27))),"Error")</f>
        <v/>
      </c>
      <c r="I29" s="22" t="str">
        <f t="array" aca="1" ref="I29" ca="1">IFERROR(IF(ROWS($A$1:C27)&gt;COUNTIF($E$3:$E$31,"غير موجود"),"",SMALL(IF(قرص!C$2:C$32=INDIRECT(I$2),ROW($A$2:$A$32)-ROW($A$2)+1),ROWS($A$1:C27))),"Error")</f>
        <v/>
      </c>
      <c r="J29" s="22" t="str">
        <f t="array" aca="1" ref="J29" ca="1">IFERROR(IF(ROWS($A$1:D27)&gt;COUNTIF($E$3:$E$31,"غير موجود"),"",SMALL(IF(قرص!D$2:D$32=INDIRECT(J$2),ROW($A$2:$A$32)-ROW($A$2)+1),ROWS($A$1:D27))),"Error")</f>
        <v/>
      </c>
    </row>
    <row r="30" spans="1:10">
      <c r="A30" s="4">
        <v>43619</v>
      </c>
      <c r="B30" s="5">
        <v>11775</v>
      </c>
      <c r="C30" s="6" t="s">
        <v>18</v>
      </c>
      <c r="D30" s="7">
        <v>38208</v>
      </c>
      <c r="E30" s="13" t="str">
        <f>IF(SUMPRODUCT((قرص!$A$2:$A$243=$A30)*(قرص!$B$2:$B$243=$B30)*(قرص!$D$2:$D$243=$D30))=0,"غير موجود","موجود")</f>
        <v>موجود</v>
      </c>
      <c r="G30" s="22" t="str">
        <f t="array" aca="1" ref="G30" ca="1">IFERROR(IF(ROWS($A$1:A28)&gt;COUNTIF($E$3:$E$31,"غير موجود"),"",SMALL(IF(قرص!A$2:A$32=INDIRECT(G$2),ROW($A$2:$A$32)-ROW($A$2)+1),ROWS($A$1:A28))),"Error")</f>
        <v/>
      </c>
      <c r="H30" s="22" t="str">
        <f t="array" aca="1" ref="H30" ca="1">IFERROR(IF(ROWS($A$1:B28)&gt;COUNTIF($E$3:$E$31,"غير موجود"),"",SMALL(IF(قرص!B$2:B$32=INDIRECT(H$2),ROW($A$2:$A$32)-ROW($A$2)+1),ROWS($A$1:B28))),"Error")</f>
        <v/>
      </c>
      <c r="I30" s="22" t="str">
        <f t="array" aca="1" ref="I30" ca="1">IFERROR(IF(ROWS($A$1:C28)&gt;COUNTIF($E$3:$E$31,"غير موجود"),"",SMALL(IF(قرص!C$2:C$32=INDIRECT(I$2),ROW($A$2:$A$32)-ROW($A$2)+1),ROWS($A$1:C28))),"Error")</f>
        <v/>
      </c>
      <c r="J30" s="22" t="str">
        <f t="array" aca="1" ref="J30" ca="1">IFERROR(IF(ROWS($A$1:D28)&gt;COUNTIF($E$3:$E$31,"غير موجود"),"",SMALL(IF(قرص!D$2:D$32=INDIRECT(J$2),ROW($A$2:$A$32)-ROW($A$2)+1),ROWS($A$1:D28))),"Error")</f>
        <v/>
      </c>
    </row>
    <row r="31" spans="1:10">
      <c r="A31" s="4">
        <v>43619</v>
      </c>
      <c r="B31" s="5">
        <v>33001</v>
      </c>
      <c r="C31" s="6" t="s">
        <v>33</v>
      </c>
      <c r="D31" s="7">
        <v>35176</v>
      </c>
      <c r="E31" s="13" t="str">
        <f>IF(SUMPRODUCT((قرص!$A$2:$A$243=$A31)*(قرص!$B$2:$B$243=$B31)*(قرص!$D$2:$D$243=$D31))=0,"غير موجود","موجود")</f>
        <v>موجود</v>
      </c>
      <c r="G31" s="22" t="str">
        <f t="array" aca="1" ref="G31" ca="1">IFERROR(IF(ROWS($A$1:A29)&gt;COUNTIF($E$3:$E$31,"غير موجود"),"",SMALL(IF(قرص!A$2:A$32=INDIRECT(G$2),ROW($A$2:$A$32)-ROW($A$2)+1),ROWS($A$1:A29))),"Error")</f>
        <v/>
      </c>
      <c r="H31" s="22" t="str">
        <f t="array" aca="1" ref="H31" ca="1">IFERROR(IF(ROWS($A$1:B29)&gt;COUNTIF($E$3:$E$31,"غير موجود"),"",SMALL(IF(قرص!B$2:B$32=INDIRECT(H$2),ROW($A$2:$A$32)-ROW($A$2)+1),ROWS($A$1:B29))),"Error")</f>
        <v/>
      </c>
      <c r="I31" s="22" t="str">
        <f t="array" aca="1" ref="I31" ca="1">IFERROR(IF(ROWS($A$1:C29)&gt;COUNTIF($E$3:$E$31,"غير موجود"),"",SMALL(IF(قرص!C$2:C$32=INDIRECT(I$2),ROW($A$2:$A$32)-ROW($A$2)+1),ROWS($A$1:C29))),"Error")</f>
        <v/>
      </c>
      <c r="J31" s="22" t="str">
        <f t="array" aca="1" ref="J31" ca="1">IFERROR(IF(ROWS($A$1:D29)&gt;COUNTIF($E$3:$E$31,"غير موجود"),"",SMALL(IF(قرص!D$2:D$32=INDIRECT(J$2),ROW($A$2:$A$32)-ROW($A$2)+1),ROWS($A$1:D29))),"Error")</f>
        <v/>
      </c>
    </row>
    <row r="32" spans="1:10">
      <c r="J32" t="str">
        <f t="array" aca="1" ref="J32" ca="1">IFERROR(IF(ROWS($A$1:D30)&gt;COUNTIF($E$3:$E$31,"غير موجود"),"",SMALL(IF(قرص!D$2:D$32=INDIRECT(J$2),ROW($A$2:$A$32)-ROW($A$2)+1),ROWS($A$1:D30))),"Error")</f>
        <v/>
      </c>
    </row>
  </sheetData>
  <conditionalFormatting sqref="G3:J31">
    <cfRule type="expression" dxfId="0" priority="1">
      <formula>G3="Error"</formula>
    </cfRule>
  </conditionalFormatting>
  <dataValidations disablePrompts="1" count="1">
    <dataValidation type="custom" allowBlank="1" showInputMessage="1" showErrorMessage="1" errorTitle="احذر" error="لا يمكن الكتابه فى خليه تحتوى على معادلات" sqref="B3:D8">
      <formula1>CHAR(156)</formula1>
    </dataValidation>
  </dataValidation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rightToLeft="1" workbookViewId="0">
      <selection activeCell="B2" sqref="B2"/>
    </sheetView>
  </sheetViews>
  <sheetFormatPr defaultRowHeight="23.5"/>
  <sheetData>
    <row r="1" spans="1:4">
      <c r="A1" s="1" t="s">
        <v>0</v>
      </c>
      <c r="B1" s="2" t="s">
        <v>1</v>
      </c>
      <c r="C1" s="3" t="s">
        <v>2</v>
      </c>
      <c r="D1" s="2" t="s">
        <v>36</v>
      </c>
    </row>
    <row r="2" spans="1:4">
      <c r="A2" s="4">
        <v>43617</v>
      </c>
      <c r="B2" s="5">
        <v>15139</v>
      </c>
      <c r="C2" s="8" t="s">
        <v>4</v>
      </c>
      <c r="D2" s="9">
        <v>303</v>
      </c>
    </row>
    <row r="3" spans="1:4">
      <c r="A3" s="4">
        <v>43618</v>
      </c>
      <c r="B3" s="5">
        <v>15419</v>
      </c>
      <c r="C3" s="8" t="s">
        <v>8</v>
      </c>
      <c r="D3" s="9">
        <v>41303</v>
      </c>
    </row>
    <row r="4" spans="1:4">
      <c r="A4" s="4">
        <v>43617</v>
      </c>
      <c r="B4" s="5">
        <v>404</v>
      </c>
      <c r="C4" s="8" t="s">
        <v>22</v>
      </c>
      <c r="D4" s="9">
        <v>35370</v>
      </c>
    </row>
    <row r="5" spans="1:4">
      <c r="A5" s="4">
        <v>43617</v>
      </c>
      <c r="B5" s="5">
        <v>52550</v>
      </c>
      <c r="C5" s="8" t="s">
        <v>16</v>
      </c>
      <c r="D5" s="9">
        <v>37438</v>
      </c>
    </row>
    <row r="6" spans="1:4">
      <c r="A6" s="4">
        <v>43618</v>
      </c>
      <c r="B6" s="5">
        <v>33449</v>
      </c>
      <c r="C6" s="6" t="s">
        <v>12</v>
      </c>
      <c r="D6" s="7">
        <v>34963</v>
      </c>
    </row>
    <row r="7" spans="1:4">
      <c r="A7" s="4">
        <v>43618</v>
      </c>
      <c r="B7" s="5">
        <v>40809</v>
      </c>
      <c r="C7" s="6" t="s">
        <v>3</v>
      </c>
      <c r="D7" s="7">
        <v>35280</v>
      </c>
    </row>
    <row r="8" spans="1:4">
      <c r="A8" s="4">
        <v>43618</v>
      </c>
      <c r="B8" s="5">
        <v>86890</v>
      </c>
      <c r="C8" s="6" t="s">
        <v>19</v>
      </c>
      <c r="D8" s="7">
        <v>34135</v>
      </c>
    </row>
    <row r="9" spans="1:4">
      <c r="A9" s="4">
        <v>43618</v>
      </c>
      <c r="B9" s="5">
        <v>12755</v>
      </c>
      <c r="C9" s="6" t="s">
        <v>25</v>
      </c>
      <c r="D9" s="7">
        <v>35153</v>
      </c>
    </row>
    <row r="10" spans="1:4">
      <c r="A10" s="4">
        <v>43618</v>
      </c>
      <c r="B10" s="5">
        <v>63203</v>
      </c>
      <c r="C10" s="6" t="s">
        <v>24</v>
      </c>
      <c r="D10" s="7">
        <v>41160</v>
      </c>
    </row>
    <row r="11" spans="1:4">
      <c r="A11" s="4">
        <v>43618</v>
      </c>
      <c r="B11" s="5">
        <v>15249</v>
      </c>
      <c r="C11" s="6" t="s">
        <v>9</v>
      </c>
      <c r="D11" s="7">
        <v>35233</v>
      </c>
    </row>
    <row r="12" spans="1:4">
      <c r="A12" s="4">
        <v>43618</v>
      </c>
      <c r="B12" s="5">
        <v>80325</v>
      </c>
      <c r="C12" s="6" t="s">
        <v>11</v>
      </c>
      <c r="D12" s="7">
        <v>35143</v>
      </c>
    </row>
    <row r="13" spans="1:4">
      <c r="A13" s="4">
        <v>43618</v>
      </c>
      <c r="B13" s="5">
        <v>51383</v>
      </c>
      <c r="C13" s="6" t="s">
        <v>17</v>
      </c>
      <c r="D13" s="7">
        <v>35280</v>
      </c>
    </row>
    <row r="14" spans="1:4">
      <c r="A14" s="4">
        <v>43618</v>
      </c>
      <c r="B14" s="5">
        <v>559301</v>
      </c>
      <c r="C14" s="6" t="s">
        <v>26</v>
      </c>
      <c r="D14" s="7">
        <v>35233</v>
      </c>
    </row>
    <row r="15" spans="1:4">
      <c r="A15" s="4">
        <v>43618</v>
      </c>
      <c r="B15" s="5">
        <v>17391</v>
      </c>
      <c r="C15" s="6" t="s">
        <v>6</v>
      </c>
      <c r="D15" s="7">
        <v>35280</v>
      </c>
    </row>
    <row r="16" spans="1:4">
      <c r="A16" s="4">
        <v>43618</v>
      </c>
      <c r="B16" s="5">
        <v>156040</v>
      </c>
      <c r="C16" s="6" t="s">
        <v>10</v>
      </c>
      <c r="D16" s="7">
        <v>35190</v>
      </c>
    </row>
    <row r="17" spans="1:4">
      <c r="A17" s="4">
        <v>43618</v>
      </c>
      <c r="B17" s="5">
        <v>61548</v>
      </c>
      <c r="C17" s="6" t="s">
        <v>7</v>
      </c>
      <c r="D17" s="7">
        <v>35290</v>
      </c>
    </row>
    <row r="18" spans="1:4">
      <c r="A18" s="4">
        <v>43618</v>
      </c>
      <c r="B18" s="5">
        <v>76512</v>
      </c>
      <c r="C18" s="6" t="s">
        <v>21</v>
      </c>
      <c r="D18" s="7">
        <v>33330</v>
      </c>
    </row>
    <row r="19" spans="1:4">
      <c r="A19" s="4">
        <v>43618</v>
      </c>
      <c r="B19" s="5">
        <v>60814</v>
      </c>
      <c r="C19" s="8" t="s">
        <v>14</v>
      </c>
      <c r="D19" s="9">
        <v>35270</v>
      </c>
    </row>
    <row r="20" spans="1:4">
      <c r="A20" s="4">
        <v>43618</v>
      </c>
      <c r="B20" s="5">
        <v>558139</v>
      </c>
      <c r="C20" s="8" t="s">
        <v>15</v>
      </c>
      <c r="D20" s="9">
        <v>35190</v>
      </c>
    </row>
    <row r="21" spans="1:4">
      <c r="A21" s="4">
        <v>43618</v>
      </c>
      <c r="B21" s="5">
        <v>50185</v>
      </c>
      <c r="C21" s="8" t="s">
        <v>29</v>
      </c>
      <c r="D21" s="9">
        <v>35280</v>
      </c>
    </row>
    <row r="22" spans="1:4">
      <c r="A22" s="4">
        <v>43618</v>
      </c>
      <c r="B22" s="5">
        <v>44270</v>
      </c>
      <c r="C22" s="8" t="s">
        <v>5</v>
      </c>
      <c r="D22" s="9">
        <v>35347</v>
      </c>
    </row>
    <row r="23" spans="1:4">
      <c r="A23" s="4">
        <v>43618</v>
      </c>
      <c r="B23" s="5">
        <v>9187</v>
      </c>
      <c r="C23" s="8" t="s">
        <v>30</v>
      </c>
      <c r="D23" s="9">
        <v>35378</v>
      </c>
    </row>
    <row r="24" spans="1:4">
      <c r="A24" s="4">
        <v>43618</v>
      </c>
      <c r="B24" s="5">
        <v>559984</v>
      </c>
      <c r="C24" s="8" t="s">
        <v>31</v>
      </c>
      <c r="D24" s="9">
        <v>35452</v>
      </c>
    </row>
    <row r="25" spans="1:4">
      <c r="A25" s="4">
        <v>43618</v>
      </c>
      <c r="B25" s="5">
        <v>559661</v>
      </c>
      <c r="C25" s="8" t="s">
        <v>32</v>
      </c>
      <c r="D25" s="9">
        <v>35410</v>
      </c>
    </row>
    <row r="26" spans="1:4">
      <c r="A26" s="4">
        <v>43618</v>
      </c>
      <c r="B26" s="5">
        <v>6013</v>
      </c>
      <c r="C26" s="8" t="s">
        <v>20</v>
      </c>
      <c r="D26" s="9">
        <v>41265</v>
      </c>
    </row>
    <row r="27" spans="1:4">
      <c r="A27" s="4">
        <v>43618</v>
      </c>
      <c r="B27" s="5">
        <v>15419</v>
      </c>
      <c r="C27" s="8" t="s">
        <v>8</v>
      </c>
      <c r="D27" s="9">
        <v>41458</v>
      </c>
    </row>
    <row r="28" spans="1:4">
      <c r="A28" s="4">
        <v>43618</v>
      </c>
      <c r="B28" s="5">
        <v>192366</v>
      </c>
      <c r="C28" s="8" t="s">
        <v>23</v>
      </c>
      <c r="D28" s="8">
        <v>35006</v>
      </c>
    </row>
    <row r="29" spans="1:4">
      <c r="A29" s="4">
        <v>43619</v>
      </c>
      <c r="B29" s="5">
        <v>11775</v>
      </c>
      <c r="C29" s="6" t="s">
        <v>18</v>
      </c>
      <c r="D29" s="7">
        <v>38208</v>
      </c>
    </row>
    <row r="30" spans="1:4">
      <c r="A30" s="4">
        <v>43619</v>
      </c>
      <c r="B30" s="5">
        <v>33001</v>
      </c>
      <c r="C30" s="6" t="s">
        <v>33</v>
      </c>
      <c r="D30" s="7">
        <v>35176</v>
      </c>
    </row>
    <row r="31" spans="1:4">
      <c r="A31" s="4">
        <v>43619</v>
      </c>
      <c r="B31" s="5">
        <v>5181</v>
      </c>
      <c r="C31" s="6" t="s">
        <v>13</v>
      </c>
      <c r="D31" s="7">
        <v>38107</v>
      </c>
    </row>
    <row r="32" spans="1:4">
      <c r="A32" s="4">
        <v>43619</v>
      </c>
      <c r="B32" s="5">
        <v>15214</v>
      </c>
      <c r="C32" s="6" t="s">
        <v>27</v>
      </c>
      <c r="D32" s="7">
        <v>35222</v>
      </c>
    </row>
  </sheetData>
  <dataValidations count="1">
    <dataValidation type="custom" allowBlank="1" showInputMessage="1" showErrorMessage="1" errorTitle="احذر" error="لا يمكن الكتابه فى خليه تحتوى على معادلات" sqref="C2:C7">
      <formula1>CHAR(156)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الناقل</vt:lpstr>
      <vt:lpstr>قرص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Salim _Mali</cp:lastModifiedBy>
  <cp:lastPrinted>2019-08-05T11:54:40Z</cp:lastPrinted>
  <dcterms:created xsi:type="dcterms:W3CDTF">2019-07-28T10:02:13Z</dcterms:created>
  <dcterms:modified xsi:type="dcterms:W3CDTF">2019-08-24T20:06:16Z</dcterms:modified>
</cp:coreProperties>
</file>