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hidePivotFieldList="1" defaultThemeVersion="124226"/>
  <xr:revisionPtr revIDLastSave="0" documentId="13_ncr:1_{55DFCC3F-BE3A-404B-AA79-8A30B9B46454}" xr6:coauthVersionLast="41" xr6:coauthVersionMax="41" xr10:uidLastSave="{00000000-0000-0000-0000-000000000000}"/>
  <bookViews>
    <workbookView xWindow="-108" yWindow="-108" windowWidth="23256" windowHeight="12576" tabRatio="587" xr2:uid="{00000000-000D-0000-FFFF-FFFF00000000}"/>
  </bookViews>
  <sheets>
    <sheet name="المصرية يوميات" sheetId="1" r:id="rId1"/>
    <sheet name="قبض المصرية" sheetId="2" r:id="rId2"/>
    <sheet name="الجل يوميات " sheetId="3" state="hidden" r:id="rId3"/>
    <sheet name="المخزن يوميات" sheetId="5" r:id="rId4"/>
    <sheet name="المخزن قبض" sheetId="6" r:id="rId5"/>
    <sheet name="الزيت يوميات" sheetId="8" state="hidden" r:id="rId6"/>
    <sheet name="سعيد عبدالهادي" sheetId="10" state="hidden" r:id="rId7"/>
  </sheets>
  <definedNames>
    <definedName name="_xlnm._FilterDatabase" localSheetId="5" hidden="1">'الزيت يوميات'!$A$1:$H$41</definedName>
    <definedName name="_xlnm._FilterDatabase" localSheetId="0" hidden="1">'المصرية يوميات'!$O$1:$O$355</definedName>
    <definedName name="_xlnm.Print_Area" localSheetId="4">Table3[#All]</definedName>
    <definedName name="_xlnm.Print_Area" localSheetId="0">Table1[#All]</definedName>
    <definedName name="_xlnm.Print_Area" localSheetId="6">'سعيد عبدالهادي'!$A$1:$H$95</definedName>
    <definedName name="_xlnm.Print_Area" localSheetId="1">Table2[#All]</definedName>
    <definedName name="_xlnm.Print_Titles" localSheetId="4">'المخزن قبض'!$A:$A,'المخزن قبض'!$1:$1</definedName>
    <definedName name="_xlnm.Print_Titles" localSheetId="0">'المصرية يوميات'!$2:$2</definedName>
    <definedName name="_xlnm.Print_Titles" localSheetId="6">'سعيد عبدالهادي'!$A:$A,'سعيد عبدالهادي'!$1:$1</definedName>
    <definedName name="_xlnm.Print_Titles" localSheetId="1">'قبض المصرية'!$A:$A,'قبض المصرية'!$1:$1</definedName>
  </definedNames>
  <calcPr calcId="181029"/>
</workbook>
</file>

<file path=xl/calcChain.xml><?xml version="1.0" encoding="utf-8"?>
<calcChain xmlns="http://schemas.openxmlformats.org/spreadsheetml/2006/main">
  <c r="B374" i="2" l="1"/>
  <c r="E208" i="2"/>
  <c r="E109" i="2"/>
  <c r="E95" i="2" l="1"/>
  <c r="A375" i="2" l="1"/>
  <c r="D375" i="2"/>
  <c r="C86" i="10"/>
  <c r="F95" i="10"/>
  <c r="F84" i="10"/>
  <c r="D84" i="10"/>
  <c r="E84" i="10"/>
  <c r="C84" i="10"/>
  <c r="G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82" i="10"/>
  <c r="G83" i="10"/>
  <c r="G2" i="10"/>
  <c r="G84" i="10" s="1"/>
  <c r="F86" i="10" s="1"/>
  <c r="F91" i="10" s="1"/>
  <c r="E188" i="2" l="1"/>
  <c r="B17" i="6" l="1"/>
  <c r="A374" i="2"/>
  <c r="C45" i="8"/>
  <c r="D45" i="8"/>
  <c r="E45" i="8"/>
  <c r="F45" i="8"/>
  <c r="G45" i="8"/>
  <c r="H7" i="8"/>
  <c r="H23" i="8"/>
  <c r="H20" i="8"/>
  <c r="H6" i="8"/>
  <c r="H5" i="8"/>
  <c r="H38" i="8"/>
  <c r="H25" i="8"/>
  <c r="H12" i="8"/>
  <c r="H17" i="8"/>
  <c r="H2" i="8"/>
  <c r="H13" i="8"/>
  <c r="H4" i="8"/>
  <c r="H43" i="8"/>
  <c r="H33" i="8"/>
  <c r="H21" i="8"/>
  <c r="H44" i="8"/>
  <c r="H36" i="8"/>
  <c r="H16" i="8"/>
  <c r="H42" i="8"/>
  <c r="H40" i="8"/>
  <c r="H27" i="8"/>
  <c r="H29" i="8"/>
  <c r="H3" i="8"/>
  <c r="H10" i="8"/>
  <c r="H8" i="8"/>
  <c r="H35" i="8"/>
  <c r="H19" i="8"/>
  <c r="H28" i="8"/>
  <c r="H31" i="8"/>
  <c r="H32" i="8"/>
  <c r="H34" i="8"/>
  <c r="H11" i="8"/>
  <c r="H41" i="8"/>
  <c r="H18" i="8"/>
  <c r="H14" i="8"/>
  <c r="H15" i="8"/>
  <c r="H26" i="8"/>
  <c r="H37" i="8"/>
  <c r="H30" i="8"/>
  <c r="H24" i="8"/>
  <c r="H9" i="8"/>
  <c r="H22" i="8"/>
  <c r="H39" i="8"/>
  <c r="H45" i="8" l="1"/>
  <c r="B3" i="2" l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2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E17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2" i="6"/>
  <c r="F18" i="5" l="1"/>
  <c r="E18" i="5"/>
  <c r="D18" i="5"/>
  <c r="C18" i="5"/>
  <c r="G17" i="5"/>
  <c r="C16" i="6" s="1"/>
  <c r="D16" i="6" s="1"/>
  <c r="F16" i="6" s="1"/>
  <c r="G16" i="5"/>
  <c r="C15" i="6" s="1"/>
  <c r="D15" i="6" s="1"/>
  <c r="F15" i="6" s="1"/>
  <c r="G15" i="5"/>
  <c r="C14" i="6" s="1"/>
  <c r="D14" i="6" s="1"/>
  <c r="F14" i="6" s="1"/>
  <c r="G14" i="5"/>
  <c r="C13" i="6" s="1"/>
  <c r="D13" i="6" s="1"/>
  <c r="F13" i="6" s="1"/>
  <c r="G13" i="5"/>
  <c r="C12" i="6" s="1"/>
  <c r="D12" i="6" s="1"/>
  <c r="F12" i="6" s="1"/>
  <c r="G12" i="5"/>
  <c r="C11" i="6" s="1"/>
  <c r="D11" i="6" s="1"/>
  <c r="F11" i="6" s="1"/>
  <c r="G11" i="5"/>
  <c r="C10" i="6" s="1"/>
  <c r="D10" i="6" s="1"/>
  <c r="F10" i="6" s="1"/>
  <c r="G10" i="5"/>
  <c r="C9" i="6" s="1"/>
  <c r="D9" i="6" s="1"/>
  <c r="F9" i="6" s="1"/>
  <c r="G9" i="5"/>
  <c r="C8" i="6" s="1"/>
  <c r="D8" i="6" s="1"/>
  <c r="F8" i="6" s="1"/>
  <c r="G8" i="5"/>
  <c r="C7" i="6" s="1"/>
  <c r="D7" i="6" s="1"/>
  <c r="F7" i="6" s="1"/>
  <c r="G7" i="5"/>
  <c r="C6" i="6" s="1"/>
  <c r="D6" i="6" s="1"/>
  <c r="F6" i="6" s="1"/>
  <c r="G6" i="5"/>
  <c r="C5" i="6" s="1"/>
  <c r="D5" i="6" s="1"/>
  <c r="F5" i="6" s="1"/>
  <c r="G5" i="5"/>
  <c r="C4" i="6" s="1"/>
  <c r="D4" i="6" s="1"/>
  <c r="F4" i="6" s="1"/>
  <c r="G4" i="5"/>
  <c r="C3" i="6" s="1"/>
  <c r="D3" i="6" s="1"/>
  <c r="F3" i="6" s="1"/>
  <c r="G3" i="5"/>
  <c r="C2" i="6" s="1"/>
  <c r="F2" i="6" s="1"/>
  <c r="F1" i="5"/>
  <c r="E1" i="5"/>
  <c r="D1" i="5"/>
  <c r="C1" i="5"/>
  <c r="G18" i="5" l="1"/>
  <c r="C17" i="6" s="1"/>
  <c r="D17" i="6" s="1"/>
  <c r="F17" i="6" s="1"/>
  <c r="N305" i="3" l="1"/>
  <c r="C374" i="1" l="1"/>
  <c r="C305" i="3"/>
  <c r="E374" i="2" l="1"/>
  <c r="E376" i="2" s="1"/>
  <c r="AH302" i="3" l="1"/>
  <c r="AH34" i="3"/>
  <c r="AH5" i="3"/>
  <c r="AH103" i="3"/>
  <c r="AH2" i="3"/>
  <c r="AH7" i="3"/>
  <c r="AH8" i="3"/>
  <c r="AH9" i="3"/>
  <c r="AH109" i="3"/>
  <c r="AH216" i="3"/>
  <c r="AH12" i="3"/>
  <c r="AH13" i="3"/>
  <c r="AH14" i="3"/>
  <c r="AH270" i="3"/>
  <c r="AH21" i="3"/>
  <c r="AH20" i="3"/>
  <c r="AH23" i="3"/>
  <c r="AH27" i="3"/>
  <c r="AH119" i="3"/>
  <c r="AH28" i="3"/>
  <c r="AH275" i="3"/>
  <c r="AH184" i="3"/>
  <c r="AH170" i="3"/>
  <c r="AH47" i="3"/>
  <c r="AH139" i="3"/>
  <c r="AH32" i="3"/>
  <c r="AH93" i="3"/>
  <c r="AH144" i="3"/>
  <c r="AH285" i="3"/>
  <c r="AH37" i="3"/>
  <c r="AH282" i="3"/>
  <c r="AH39" i="3"/>
  <c r="AH81" i="3"/>
  <c r="AH195" i="3"/>
  <c r="AH43" i="3"/>
  <c r="AH44" i="3"/>
  <c r="AH243" i="3"/>
  <c r="AH45" i="3"/>
  <c r="AH185" i="3"/>
  <c r="AH50" i="3"/>
  <c r="AH96" i="3"/>
  <c r="AH277" i="3"/>
  <c r="AH272" i="3"/>
  <c r="AH48" i="3"/>
  <c r="AH297" i="3"/>
  <c r="AH49" i="3"/>
  <c r="AH51" i="3"/>
  <c r="AH52" i="3"/>
  <c r="AH25" i="3"/>
  <c r="AH276" i="3"/>
  <c r="AH124" i="3"/>
  <c r="AH54" i="3"/>
  <c r="AH265" i="3"/>
  <c r="AH10" i="3"/>
  <c r="AH55" i="3"/>
  <c r="AH40" i="3"/>
  <c r="AH56" i="3"/>
  <c r="AH274" i="3"/>
  <c r="AH57" i="3"/>
  <c r="AH227" i="3"/>
  <c r="AH58" i="3"/>
  <c r="AH59" i="3"/>
  <c r="AH236" i="3"/>
  <c r="AH29" i="3"/>
  <c r="AH138" i="3"/>
  <c r="AH60" i="3"/>
  <c r="AH116" i="3"/>
  <c r="AH63" i="3"/>
  <c r="AH30" i="3"/>
  <c r="AH6" i="3"/>
  <c r="AH77" i="3"/>
  <c r="AH65" i="3"/>
  <c r="AH198" i="3"/>
  <c r="AH66" i="3"/>
  <c r="AH68" i="3"/>
  <c r="AH165" i="3"/>
  <c r="AH69" i="3"/>
  <c r="AH246" i="3"/>
  <c r="AH87" i="3"/>
  <c r="AH71" i="3"/>
  <c r="AH41" i="3"/>
  <c r="AH125" i="3"/>
  <c r="AH75" i="3"/>
  <c r="AH255" i="3"/>
  <c r="AH76" i="3"/>
  <c r="AH46" i="3"/>
  <c r="AH118" i="3"/>
  <c r="AH95" i="3"/>
  <c r="AH15" i="3"/>
  <c r="AH225" i="3"/>
  <c r="AH132" i="3"/>
  <c r="AH80" i="3"/>
  <c r="AH147" i="3"/>
  <c r="AH128" i="3"/>
  <c r="AH74" i="3"/>
  <c r="AH82" i="3"/>
  <c r="AH157" i="3"/>
  <c r="AH84" i="3"/>
  <c r="AH85" i="3"/>
  <c r="AH86" i="3"/>
  <c r="AH156" i="3"/>
  <c r="AH130" i="3"/>
  <c r="AH89" i="3"/>
  <c r="AH107" i="3"/>
  <c r="AH240" i="3"/>
  <c r="AH64" i="3"/>
  <c r="AH90" i="3"/>
  <c r="AH16" i="3"/>
  <c r="AH199" i="3"/>
  <c r="AH62" i="3"/>
  <c r="AH160" i="3"/>
  <c r="AH232" i="3"/>
  <c r="AH269" i="3"/>
  <c r="AH191" i="3"/>
  <c r="AH171" i="3"/>
  <c r="AH98" i="3"/>
  <c r="AH99" i="3"/>
  <c r="AH100" i="3"/>
  <c r="AH102" i="3"/>
  <c r="AH105" i="3"/>
  <c r="AH106" i="3"/>
  <c r="AH110" i="3"/>
  <c r="AH111" i="3"/>
  <c r="AH112" i="3"/>
  <c r="AH114" i="3"/>
  <c r="AH115" i="3"/>
  <c r="AH117" i="3"/>
  <c r="AH120" i="3"/>
  <c r="AH127" i="3"/>
  <c r="AH129" i="3"/>
  <c r="AH131" i="3"/>
  <c r="AH133" i="3"/>
  <c r="AH134" i="3"/>
  <c r="AH140" i="3"/>
  <c r="AH141" i="3"/>
  <c r="AH142" i="3"/>
  <c r="AH146" i="3"/>
  <c r="AH148" i="3"/>
  <c r="AH150" i="3"/>
  <c r="AH151" i="3"/>
  <c r="AH152" i="3"/>
  <c r="AH154" i="3"/>
  <c r="AH155" i="3"/>
  <c r="AH158" i="3"/>
  <c r="AH159" i="3"/>
  <c r="AH161" i="3"/>
  <c r="AH162" i="3"/>
  <c r="AH163" i="3"/>
  <c r="AH164" i="3"/>
  <c r="AH166" i="3"/>
  <c r="AH167" i="3"/>
  <c r="AH168" i="3"/>
  <c r="AH173" i="3"/>
  <c r="AH175" i="3"/>
  <c r="AH177" i="3"/>
  <c r="AH178" i="3"/>
  <c r="AH179" i="3"/>
  <c r="AH182" i="3"/>
  <c r="AH183" i="3"/>
  <c r="AH186" i="3"/>
  <c r="AH187" i="3"/>
  <c r="AH188" i="3"/>
  <c r="AH189" i="3"/>
  <c r="AH190" i="3"/>
  <c r="AH192" i="3"/>
  <c r="AH194" i="3"/>
  <c r="AH197" i="3"/>
  <c r="AH200" i="3"/>
  <c r="AH201" i="3"/>
  <c r="AH202" i="3"/>
  <c r="AH204" i="3"/>
  <c r="AH209" i="3"/>
  <c r="AH211" i="3"/>
  <c r="AH212" i="3"/>
  <c r="AH213" i="3"/>
  <c r="AH214" i="3"/>
  <c r="AH215" i="3"/>
  <c r="AH217" i="3"/>
  <c r="AH219" i="3"/>
  <c r="AH220" i="3"/>
  <c r="AH221" i="3"/>
  <c r="AH222" i="3"/>
  <c r="AH224" i="3"/>
  <c r="AH229" i="3"/>
  <c r="AH230" i="3"/>
  <c r="AH231" i="3"/>
  <c r="AH234" i="3"/>
  <c r="AH237" i="3"/>
  <c r="AH241" i="3"/>
  <c r="AH242" i="3"/>
  <c r="AH245" i="3"/>
  <c r="AH252" i="3"/>
  <c r="AH254" i="3"/>
  <c r="AH258" i="3"/>
  <c r="AH260" i="3"/>
  <c r="AH273" i="3"/>
  <c r="AH263" i="3"/>
  <c r="AH266" i="3"/>
  <c r="AH267" i="3"/>
  <c r="AH268" i="3"/>
  <c r="AH278" i="3"/>
  <c r="AH279" i="3"/>
  <c r="AH280" i="3"/>
  <c r="AH283" i="3"/>
  <c r="AH284" i="3"/>
  <c r="AH288" i="3"/>
  <c r="AH289" i="3"/>
  <c r="AH290" i="3"/>
  <c r="AH291" i="3"/>
  <c r="AH292" i="3"/>
  <c r="AH293" i="3"/>
  <c r="AH296" i="3"/>
  <c r="AH298" i="3"/>
  <c r="AH299" i="3"/>
  <c r="AH300" i="3"/>
  <c r="AH303" i="3"/>
  <c r="AH304" i="3"/>
  <c r="AH250" i="3"/>
  <c r="AH97" i="3"/>
  <c r="AH31" i="3"/>
  <c r="AH235" i="3"/>
  <c r="AH135" i="3"/>
  <c r="AH122" i="3"/>
  <c r="AH123" i="3"/>
  <c r="AH210" i="3"/>
  <c r="AH22" i="3"/>
  <c r="AH286" i="3"/>
  <c r="AH101" i="3"/>
  <c r="AH79" i="3"/>
  <c r="AH42" i="3"/>
  <c r="AH108" i="3"/>
  <c r="AH18" i="3"/>
  <c r="AH88" i="3"/>
  <c r="AH91" i="3"/>
  <c r="AH113" i="3"/>
  <c r="AH136" i="3"/>
  <c r="AH257" i="3"/>
  <c r="AH38" i="3"/>
  <c r="AH294" i="3"/>
  <c r="AH251" i="3"/>
  <c r="AH295" i="3"/>
  <c r="AH207" i="3"/>
  <c r="AH169" i="3"/>
  <c r="AH287" i="3"/>
  <c r="AH238" i="3"/>
  <c r="AH3" i="3"/>
  <c r="AH126" i="3"/>
  <c r="AH248" i="3"/>
  <c r="AH193" i="3"/>
  <c r="AH206" i="3"/>
  <c r="AH17" i="3"/>
  <c r="AH53" i="3"/>
  <c r="AH226" i="3"/>
  <c r="AH4" i="3"/>
  <c r="AH228" i="3"/>
  <c r="AH271" i="3"/>
  <c r="AH94" i="3"/>
  <c r="AH181" i="3"/>
  <c r="AH36" i="3"/>
  <c r="AH247" i="3"/>
  <c r="AH61" i="3"/>
  <c r="AH149" i="3"/>
  <c r="AH70" i="3"/>
  <c r="AH137" i="3"/>
  <c r="AH261" i="3"/>
  <c r="AH121" i="3"/>
  <c r="AH253" i="3"/>
  <c r="AH78" i="3"/>
  <c r="AH33" i="3"/>
  <c r="AH196" i="3"/>
  <c r="AH244" i="3"/>
  <c r="AH239" i="3"/>
  <c r="AH264" i="3"/>
  <c r="AH26" i="3"/>
  <c r="AH203" i="3"/>
  <c r="AH301" i="3"/>
  <c r="AH249" i="3"/>
  <c r="AH174" i="3"/>
  <c r="AH176" i="3"/>
  <c r="AH145" i="3"/>
  <c r="AH11" i="3"/>
  <c r="AH233" i="3"/>
  <c r="AH104" i="3"/>
  <c r="AH19" i="3"/>
  <c r="AH218" i="3"/>
  <c r="AH259" i="3"/>
  <c r="AH35" i="3"/>
  <c r="AH256" i="3"/>
  <c r="AH208" i="3"/>
  <c r="AH262" i="3"/>
  <c r="AH223" i="3"/>
  <c r="AH67" i="3"/>
  <c r="AH172" i="3"/>
  <c r="AH92" i="3"/>
  <c r="AH24" i="3"/>
  <c r="AH143" i="3"/>
  <c r="AH72" i="3"/>
  <c r="AH281" i="3"/>
  <c r="AH153" i="3"/>
  <c r="AH180" i="3"/>
  <c r="AH205" i="3"/>
  <c r="AH73" i="3"/>
  <c r="AH83" i="3"/>
  <c r="D305" i="3"/>
  <c r="E305" i="3"/>
  <c r="F305" i="3"/>
  <c r="G305" i="3"/>
  <c r="H305" i="3"/>
  <c r="I305" i="3"/>
  <c r="J305" i="3"/>
  <c r="K305" i="3"/>
  <c r="L305" i="3"/>
  <c r="M305" i="3"/>
  <c r="O305" i="3"/>
  <c r="P305" i="3"/>
  <c r="Q305" i="3"/>
  <c r="R305" i="3"/>
  <c r="S305" i="3"/>
  <c r="T305" i="3"/>
  <c r="U305" i="3"/>
  <c r="W305" i="3"/>
  <c r="X305" i="3"/>
  <c r="Y305" i="3"/>
  <c r="Z305" i="3"/>
  <c r="AA305" i="3"/>
  <c r="AB305" i="3"/>
  <c r="AC305" i="3"/>
  <c r="AD305" i="3"/>
  <c r="AE305" i="3"/>
  <c r="AF305" i="3"/>
  <c r="AH31" i="1"/>
  <c r="C31" i="2" s="1"/>
  <c r="D31" i="2" s="1"/>
  <c r="F31" i="2" s="1"/>
  <c r="AH2" i="1"/>
  <c r="C2" i="2" s="1"/>
  <c r="D2" i="2" s="1"/>
  <c r="F2" i="2" s="1"/>
  <c r="AH23" i="1"/>
  <c r="C23" i="2" s="1"/>
  <c r="D23" i="2" s="1"/>
  <c r="F23" i="2" s="1"/>
  <c r="AH3" i="1"/>
  <c r="C3" i="2" s="1"/>
  <c r="D3" i="2" s="1"/>
  <c r="F3" i="2" s="1"/>
  <c r="AH4" i="1"/>
  <c r="C4" i="2" s="1"/>
  <c r="D4" i="2" s="1"/>
  <c r="F4" i="2" s="1"/>
  <c r="AH5" i="1"/>
  <c r="C5" i="2" s="1"/>
  <c r="D5" i="2" s="1"/>
  <c r="F5" i="2" s="1"/>
  <c r="AH7" i="1"/>
  <c r="C7" i="2" s="1"/>
  <c r="D7" i="2" s="1"/>
  <c r="F7" i="2" s="1"/>
  <c r="AH8" i="1"/>
  <c r="C8" i="2" s="1"/>
  <c r="D8" i="2" s="1"/>
  <c r="F8" i="2" s="1"/>
  <c r="AH10" i="1"/>
  <c r="C10" i="2" s="1"/>
  <c r="D10" i="2" s="1"/>
  <c r="F10" i="2" s="1"/>
  <c r="AH12" i="1"/>
  <c r="C12" i="2" s="1"/>
  <c r="D12" i="2" s="1"/>
  <c r="F12" i="2" s="1"/>
  <c r="AH13" i="1"/>
  <c r="C13" i="2" s="1"/>
  <c r="D13" i="2" s="1"/>
  <c r="F13" i="2" s="1"/>
  <c r="AH14" i="1"/>
  <c r="C14" i="2" s="1"/>
  <c r="D14" i="2" s="1"/>
  <c r="F14" i="2" s="1"/>
  <c r="AH19" i="1"/>
  <c r="C19" i="2" s="1"/>
  <c r="D19" i="2" s="1"/>
  <c r="F19" i="2" s="1"/>
  <c r="AH20" i="1"/>
  <c r="C20" i="2" s="1"/>
  <c r="D20" i="2" s="1"/>
  <c r="F20" i="2" s="1"/>
  <c r="AH25" i="1"/>
  <c r="C25" i="2" s="1"/>
  <c r="D25" i="2" s="1"/>
  <c r="F25" i="2" s="1"/>
  <c r="AH26" i="1"/>
  <c r="C26" i="2" s="1"/>
  <c r="D26" i="2" s="1"/>
  <c r="F26" i="2" s="1"/>
  <c r="AH29" i="1"/>
  <c r="C29" i="2" s="1"/>
  <c r="D29" i="2" s="1"/>
  <c r="F29" i="2" s="1"/>
  <c r="AH33" i="1"/>
  <c r="C33" i="2" s="1"/>
  <c r="D33" i="2" s="1"/>
  <c r="F33" i="2" s="1"/>
  <c r="AH34" i="1"/>
  <c r="C34" i="2" s="1"/>
  <c r="D34" i="2" s="1"/>
  <c r="F34" i="2" s="1"/>
  <c r="AH32" i="1"/>
  <c r="C32" i="2" s="1"/>
  <c r="D32" i="2" s="1"/>
  <c r="F32" i="2" s="1"/>
  <c r="AH35" i="1"/>
  <c r="C35" i="2" s="1"/>
  <c r="D35" i="2" s="1"/>
  <c r="F35" i="2" s="1"/>
  <c r="AH105" i="1"/>
  <c r="C105" i="2" s="1"/>
  <c r="D105" i="2" s="1"/>
  <c r="F105" i="2" s="1"/>
  <c r="AH36" i="1"/>
  <c r="C36" i="2" s="1"/>
  <c r="D36" i="2" s="1"/>
  <c r="F36" i="2" s="1"/>
  <c r="AH37" i="1"/>
  <c r="C37" i="2" s="1"/>
  <c r="D37" i="2" s="1"/>
  <c r="F37" i="2" s="1"/>
  <c r="AH38" i="1"/>
  <c r="C38" i="2" s="1"/>
  <c r="D38" i="2" s="1"/>
  <c r="F38" i="2" s="1"/>
  <c r="AH39" i="1"/>
  <c r="C39" i="2" s="1"/>
  <c r="D39" i="2" s="1"/>
  <c r="F39" i="2" s="1"/>
  <c r="AH40" i="1"/>
  <c r="C40" i="2" s="1"/>
  <c r="D40" i="2" s="1"/>
  <c r="F40" i="2" s="1"/>
  <c r="AH41" i="1"/>
  <c r="C41" i="2" s="1"/>
  <c r="D41" i="2" s="1"/>
  <c r="F41" i="2" s="1"/>
  <c r="AH42" i="1"/>
  <c r="C42" i="2" s="1"/>
  <c r="D42" i="2" s="1"/>
  <c r="F42" i="2" s="1"/>
  <c r="AH45" i="1"/>
  <c r="C45" i="2" s="1"/>
  <c r="D45" i="2" s="1"/>
  <c r="F45" i="2" s="1"/>
  <c r="AH46" i="1"/>
  <c r="C46" i="2" s="1"/>
  <c r="D46" i="2" s="1"/>
  <c r="F46" i="2" s="1"/>
  <c r="AH50" i="1"/>
  <c r="C50" i="2" s="1"/>
  <c r="D50" i="2" s="1"/>
  <c r="F50" i="2" s="1"/>
  <c r="AH51" i="1"/>
  <c r="C51" i="2" s="1"/>
  <c r="D51" i="2" s="1"/>
  <c r="F51" i="2" s="1"/>
  <c r="AH53" i="1"/>
  <c r="C53" i="2" s="1"/>
  <c r="D53" i="2" s="1"/>
  <c r="F53" i="2" s="1"/>
  <c r="AH221" i="1"/>
  <c r="C221" i="2" s="1"/>
  <c r="D221" i="2" s="1"/>
  <c r="F221" i="2" s="1"/>
  <c r="AH54" i="1"/>
  <c r="C54" i="2" s="1"/>
  <c r="D54" i="2" s="1"/>
  <c r="F54" i="2" s="1"/>
  <c r="AH55" i="1"/>
  <c r="C55" i="2" s="1"/>
  <c r="D55" i="2" s="1"/>
  <c r="F55" i="2" s="1"/>
  <c r="AH56" i="1"/>
  <c r="C56" i="2" s="1"/>
  <c r="D56" i="2" s="1"/>
  <c r="F56" i="2" s="1"/>
  <c r="AH57" i="1"/>
  <c r="C57" i="2" s="1"/>
  <c r="D57" i="2" s="1"/>
  <c r="F57" i="2" s="1"/>
  <c r="AH58" i="1"/>
  <c r="C58" i="2" s="1"/>
  <c r="D58" i="2" s="1"/>
  <c r="F58" i="2" s="1"/>
  <c r="AH60" i="1"/>
  <c r="C60" i="2" s="1"/>
  <c r="D60" i="2" s="1"/>
  <c r="F60" i="2" s="1"/>
  <c r="AH61" i="1"/>
  <c r="C61" i="2" s="1"/>
  <c r="D61" i="2" s="1"/>
  <c r="F61" i="2" s="1"/>
  <c r="AH63" i="1"/>
  <c r="C63" i="2" s="1"/>
  <c r="D63" i="2" s="1"/>
  <c r="F63" i="2" s="1"/>
  <c r="AH64" i="1"/>
  <c r="C64" i="2" s="1"/>
  <c r="D64" i="2" s="1"/>
  <c r="F64" i="2" s="1"/>
  <c r="AH66" i="1"/>
  <c r="C66" i="2" s="1"/>
  <c r="D66" i="2" s="1"/>
  <c r="F66" i="2" s="1"/>
  <c r="AH67" i="1"/>
  <c r="C67" i="2" s="1"/>
  <c r="D67" i="2" s="1"/>
  <c r="F67" i="2" s="1"/>
  <c r="AH69" i="1"/>
  <c r="C69" i="2" s="1"/>
  <c r="D69" i="2" s="1"/>
  <c r="F69" i="2" s="1"/>
  <c r="AH70" i="1"/>
  <c r="C70" i="2" s="1"/>
  <c r="D70" i="2" s="1"/>
  <c r="F70" i="2" s="1"/>
  <c r="AH71" i="1"/>
  <c r="C71" i="2" s="1"/>
  <c r="D71" i="2" s="1"/>
  <c r="F71" i="2" s="1"/>
  <c r="AH72" i="1"/>
  <c r="C72" i="2" s="1"/>
  <c r="D72" i="2" s="1"/>
  <c r="F72" i="2" s="1"/>
  <c r="AH73" i="1"/>
  <c r="C73" i="2" s="1"/>
  <c r="D73" i="2" s="1"/>
  <c r="F73" i="2" s="1"/>
  <c r="AH74" i="1"/>
  <c r="C74" i="2" s="1"/>
  <c r="D74" i="2" s="1"/>
  <c r="F74" i="2" s="1"/>
  <c r="AH75" i="1"/>
  <c r="C75" i="2" s="1"/>
  <c r="D75" i="2" s="1"/>
  <c r="F75" i="2" s="1"/>
  <c r="AH77" i="1"/>
  <c r="C77" i="2" s="1"/>
  <c r="D77" i="2" s="1"/>
  <c r="F77" i="2" s="1"/>
  <c r="AH79" i="1"/>
  <c r="C79" i="2" s="1"/>
  <c r="D79" i="2" s="1"/>
  <c r="F79" i="2" s="1"/>
  <c r="AH81" i="1"/>
  <c r="C81" i="2" s="1"/>
  <c r="D81" i="2" s="1"/>
  <c r="F81" i="2" s="1"/>
  <c r="AH84" i="1"/>
  <c r="C84" i="2" s="1"/>
  <c r="D84" i="2" s="1"/>
  <c r="F84" i="2" s="1"/>
  <c r="AH85" i="1"/>
  <c r="C85" i="2" s="1"/>
  <c r="D85" i="2" s="1"/>
  <c r="F85" i="2" s="1"/>
  <c r="AH86" i="1"/>
  <c r="C86" i="2" s="1"/>
  <c r="D86" i="2" s="1"/>
  <c r="F86" i="2" s="1"/>
  <c r="AH88" i="1"/>
  <c r="C88" i="2" s="1"/>
  <c r="D88" i="2" s="1"/>
  <c r="F88" i="2" s="1"/>
  <c r="AH89" i="1"/>
  <c r="C89" i="2" s="1"/>
  <c r="D89" i="2" s="1"/>
  <c r="F89" i="2" s="1"/>
  <c r="AH92" i="1"/>
  <c r="C92" i="2" s="1"/>
  <c r="D92" i="2" s="1"/>
  <c r="F92" i="2" s="1"/>
  <c r="AH93" i="1"/>
  <c r="C93" i="2" s="1"/>
  <c r="D93" i="2" s="1"/>
  <c r="F93" i="2" s="1"/>
  <c r="AH94" i="1"/>
  <c r="C94" i="2" s="1"/>
  <c r="D94" i="2" s="1"/>
  <c r="F94" i="2" s="1"/>
  <c r="AH95" i="1"/>
  <c r="C95" i="2" s="1"/>
  <c r="D95" i="2" s="1"/>
  <c r="F95" i="2" s="1"/>
  <c r="AH96" i="1"/>
  <c r="C96" i="2" s="1"/>
  <c r="D96" i="2" s="1"/>
  <c r="F96" i="2" s="1"/>
  <c r="AH97" i="1"/>
  <c r="C97" i="2" s="1"/>
  <c r="D97" i="2" s="1"/>
  <c r="F97" i="2" s="1"/>
  <c r="AH98" i="1"/>
  <c r="C98" i="2" s="1"/>
  <c r="D98" i="2" s="1"/>
  <c r="F98" i="2" s="1"/>
  <c r="AH99" i="1"/>
  <c r="C99" i="2" s="1"/>
  <c r="D99" i="2" s="1"/>
  <c r="F99" i="2" s="1"/>
  <c r="AH100" i="1"/>
  <c r="C100" i="2" s="1"/>
  <c r="D100" i="2" s="1"/>
  <c r="F100" i="2" s="1"/>
  <c r="AH101" i="1"/>
  <c r="C101" i="2" s="1"/>
  <c r="D101" i="2" s="1"/>
  <c r="F101" i="2" s="1"/>
  <c r="AH102" i="1"/>
  <c r="C102" i="2" s="1"/>
  <c r="D102" i="2" s="1"/>
  <c r="F102" i="2" s="1"/>
  <c r="AH103" i="1"/>
  <c r="C103" i="2" s="1"/>
  <c r="D103" i="2" s="1"/>
  <c r="F103" i="2" s="1"/>
  <c r="AH104" i="1"/>
  <c r="C104" i="2" s="1"/>
  <c r="D104" i="2" s="1"/>
  <c r="F104" i="2" s="1"/>
  <c r="AH106" i="1"/>
  <c r="C106" i="2" s="1"/>
  <c r="D106" i="2" s="1"/>
  <c r="F106" i="2" s="1"/>
  <c r="AH107" i="1"/>
  <c r="C107" i="2" s="1"/>
  <c r="D107" i="2" s="1"/>
  <c r="F107" i="2" s="1"/>
  <c r="AH109" i="1"/>
  <c r="C109" i="2" s="1"/>
  <c r="D109" i="2" s="1"/>
  <c r="F109" i="2" s="1"/>
  <c r="AH110" i="1"/>
  <c r="C110" i="2" s="1"/>
  <c r="D110" i="2" s="1"/>
  <c r="F110" i="2" s="1"/>
  <c r="AH111" i="1"/>
  <c r="C111" i="2" s="1"/>
  <c r="D111" i="2" s="1"/>
  <c r="F111" i="2" s="1"/>
  <c r="AH114" i="1"/>
  <c r="C114" i="2" s="1"/>
  <c r="D114" i="2" s="1"/>
  <c r="F114" i="2" s="1"/>
  <c r="AH115" i="1"/>
  <c r="C115" i="2" s="1"/>
  <c r="D115" i="2" s="1"/>
  <c r="F115" i="2" s="1"/>
  <c r="AH116" i="1"/>
  <c r="C116" i="2" s="1"/>
  <c r="D116" i="2" s="1"/>
  <c r="F116" i="2" s="1"/>
  <c r="AH117" i="1"/>
  <c r="C117" i="2" s="1"/>
  <c r="D117" i="2" s="1"/>
  <c r="F117" i="2" s="1"/>
  <c r="AH118" i="1"/>
  <c r="C118" i="2" s="1"/>
  <c r="D118" i="2" s="1"/>
  <c r="F118" i="2" s="1"/>
  <c r="AH120" i="1"/>
  <c r="C120" i="2" s="1"/>
  <c r="D120" i="2" s="1"/>
  <c r="F120" i="2" s="1"/>
  <c r="AH122" i="1"/>
  <c r="C122" i="2" s="1"/>
  <c r="D122" i="2" s="1"/>
  <c r="F122" i="2" s="1"/>
  <c r="AH123" i="1"/>
  <c r="C123" i="2" s="1"/>
  <c r="D123" i="2" s="1"/>
  <c r="F123" i="2" s="1"/>
  <c r="AH124" i="1"/>
  <c r="C124" i="2" s="1"/>
  <c r="D124" i="2" s="1"/>
  <c r="F124" i="2" s="1"/>
  <c r="AH292" i="1"/>
  <c r="C292" i="2" s="1"/>
  <c r="D292" i="2" s="1"/>
  <c r="F292" i="2" s="1"/>
  <c r="AH125" i="1"/>
  <c r="C125" i="2" s="1"/>
  <c r="D125" i="2" s="1"/>
  <c r="F125" i="2" s="1"/>
  <c r="AH127" i="1"/>
  <c r="C127" i="2" s="1"/>
  <c r="D127" i="2" s="1"/>
  <c r="F127" i="2" s="1"/>
  <c r="AH128" i="1"/>
  <c r="C128" i="2" s="1"/>
  <c r="D128" i="2" s="1"/>
  <c r="F128" i="2" s="1"/>
  <c r="AH129" i="1"/>
  <c r="C129" i="2" s="1"/>
  <c r="D129" i="2" s="1"/>
  <c r="F129" i="2" s="1"/>
  <c r="AH132" i="1"/>
  <c r="C132" i="2" s="1"/>
  <c r="D132" i="2" s="1"/>
  <c r="F132" i="2" s="1"/>
  <c r="AH133" i="1"/>
  <c r="C133" i="2" s="1"/>
  <c r="D133" i="2" s="1"/>
  <c r="F133" i="2" s="1"/>
  <c r="AH134" i="1"/>
  <c r="C134" i="2" s="1"/>
  <c r="D134" i="2" s="1"/>
  <c r="F134" i="2" s="1"/>
  <c r="AH135" i="1"/>
  <c r="C135" i="2" s="1"/>
  <c r="D135" i="2" s="1"/>
  <c r="F135" i="2" s="1"/>
  <c r="AH136" i="1"/>
  <c r="C136" i="2" s="1"/>
  <c r="D136" i="2" s="1"/>
  <c r="F136" i="2" s="1"/>
  <c r="AH137" i="1"/>
  <c r="C137" i="2" s="1"/>
  <c r="D137" i="2" s="1"/>
  <c r="F137" i="2" s="1"/>
  <c r="AH139" i="1"/>
  <c r="C139" i="2" s="1"/>
  <c r="D139" i="2" s="1"/>
  <c r="F139" i="2" s="1"/>
  <c r="AH140" i="1"/>
  <c r="C140" i="2" s="1"/>
  <c r="D140" i="2" s="1"/>
  <c r="F140" i="2" s="1"/>
  <c r="AH141" i="1"/>
  <c r="C141" i="2" s="1"/>
  <c r="D141" i="2" s="1"/>
  <c r="F141" i="2" s="1"/>
  <c r="AH142" i="1"/>
  <c r="C142" i="2" s="1"/>
  <c r="D142" i="2" s="1"/>
  <c r="F142" i="2" s="1"/>
  <c r="AH144" i="1"/>
  <c r="C144" i="2" s="1"/>
  <c r="D144" i="2" s="1"/>
  <c r="F144" i="2" s="1"/>
  <c r="AH145" i="1"/>
  <c r="C145" i="2" s="1"/>
  <c r="D145" i="2" s="1"/>
  <c r="F145" i="2" s="1"/>
  <c r="AH146" i="1"/>
  <c r="C146" i="2" s="1"/>
  <c r="D146" i="2" s="1"/>
  <c r="F146" i="2" s="1"/>
  <c r="AH148" i="1"/>
  <c r="C148" i="2" s="1"/>
  <c r="D148" i="2" s="1"/>
  <c r="F148" i="2" s="1"/>
  <c r="AH149" i="1"/>
  <c r="C149" i="2" s="1"/>
  <c r="D149" i="2" s="1"/>
  <c r="F149" i="2" s="1"/>
  <c r="AH150" i="1"/>
  <c r="C150" i="2" s="1"/>
  <c r="D150" i="2" s="1"/>
  <c r="F150" i="2" s="1"/>
  <c r="AH151" i="1"/>
  <c r="C151" i="2" s="1"/>
  <c r="D151" i="2" s="1"/>
  <c r="F151" i="2" s="1"/>
  <c r="AH152" i="1"/>
  <c r="C152" i="2" s="1"/>
  <c r="D152" i="2" s="1"/>
  <c r="F152" i="2" s="1"/>
  <c r="AH153" i="1"/>
  <c r="C153" i="2" s="1"/>
  <c r="D153" i="2" s="1"/>
  <c r="F153" i="2" s="1"/>
  <c r="AH154" i="1"/>
  <c r="C154" i="2" s="1"/>
  <c r="D154" i="2" s="1"/>
  <c r="F154" i="2" s="1"/>
  <c r="AH156" i="1"/>
  <c r="C156" i="2" s="1"/>
  <c r="D156" i="2" s="1"/>
  <c r="AH157" i="1"/>
  <c r="C157" i="2" s="1"/>
  <c r="D157" i="2" s="1"/>
  <c r="F157" i="2" s="1"/>
  <c r="AH158" i="1"/>
  <c r="C158" i="2" s="1"/>
  <c r="D158" i="2" s="1"/>
  <c r="F158" i="2" s="1"/>
  <c r="AH162" i="1"/>
  <c r="C162" i="2" s="1"/>
  <c r="D162" i="2" s="1"/>
  <c r="F162" i="2" s="1"/>
  <c r="AH316" i="1"/>
  <c r="C316" i="2" s="1"/>
  <c r="D316" i="2" s="1"/>
  <c r="F316" i="2" s="1"/>
  <c r="AH163" i="1"/>
  <c r="C163" i="2" s="1"/>
  <c r="D163" i="2" s="1"/>
  <c r="F163" i="2" s="1"/>
  <c r="AH164" i="1"/>
  <c r="C164" i="2" s="1"/>
  <c r="D164" i="2" s="1"/>
  <c r="F164" i="2" s="1"/>
  <c r="AH166" i="1"/>
  <c r="C166" i="2" s="1"/>
  <c r="D166" i="2" s="1"/>
  <c r="F166" i="2" s="1"/>
  <c r="AH168" i="1"/>
  <c r="C168" i="2" s="1"/>
  <c r="D168" i="2" s="1"/>
  <c r="F168" i="2" s="1"/>
  <c r="AH170" i="1"/>
  <c r="C170" i="2" s="1"/>
  <c r="D170" i="2" s="1"/>
  <c r="F170" i="2" s="1"/>
  <c r="AH171" i="1"/>
  <c r="C171" i="2" s="1"/>
  <c r="D171" i="2" s="1"/>
  <c r="F171" i="2" s="1"/>
  <c r="AH172" i="1"/>
  <c r="C172" i="2" s="1"/>
  <c r="D172" i="2" s="1"/>
  <c r="F172" i="2" s="1"/>
  <c r="AH173" i="1"/>
  <c r="C173" i="2" s="1"/>
  <c r="D173" i="2" s="1"/>
  <c r="F173" i="2" s="1"/>
  <c r="AH174" i="1"/>
  <c r="C174" i="2" s="1"/>
  <c r="D174" i="2" s="1"/>
  <c r="F174" i="2" s="1"/>
  <c r="AH175" i="1"/>
  <c r="C175" i="2" s="1"/>
  <c r="D175" i="2" s="1"/>
  <c r="F175" i="2" s="1"/>
  <c r="AH176" i="1"/>
  <c r="C176" i="2" s="1"/>
  <c r="D176" i="2" s="1"/>
  <c r="F176" i="2" s="1"/>
  <c r="AH235" i="1"/>
  <c r="C235" i="2" s="1"/>
  <c r="D235" i="2" s="1"/>
  <c r="F235" i="2" s="1"/>
  <c r="AH177" i="1"/>
  <c r="C177" i="2" s="1"/>
  <c r="D177" i="2" s="1"/>
  <c r="F177" i="2" s="1"/>
  <c r="AH178" i="1"/>
  <c r="C178" i="2" s="1"/>
  <c r="D178" i="2" s="1"/>
  <c r="F178" i="2" s="1"/>
  <c r="AH180" i="1"/>
  <c r="C180" i="2" s="1"/>
  <c r="D180" i="2" s="1"/>
  <c r="F180" i="2" s="1"/>
  <c r="AH183" i="1"/>
  <c r="C183" i="2" s="1"/>
  <c r="D183" i="2" s="1"/>
  <c r="F183" i="2" s="1"/>
  <c r="AH184" i="1"/>
  <c r="C184" i="2" s="1"/>
  <c r="D184" i="2" s="1"/>
  <c r="F184" i="2" s="1"/>
  <c r="AH186" i="1"/>
  <c r="C186" i="2" s="1"/>
  <c r="D186" i="2" s="1"/>
  <c r="F186" i="2" s="1"/>
  <c r="AH187" i="1"/>
  <c r="C187" i="2" s="1"/>
  <c r="D187" i="2" s="1"/>
  <c r="F187" i="2" s="1"/>
  <c r="AH188" i="1"/>
  <c r="C188" i="2" s="1"/>
  <c r="D188" i="2" s="1"/>
  <c r="F188" i="2" s="1"/>
  <c r="AH189" i="1"/>
  <c r="C189" i="2" s="1"/>
  <c r="D189" i="2" s="1"/>
  <c r="F189" i="2" s="1"/>
  <c r="AH190" i="1"/>
  <c r="C190" i="2" s="1"/>
  <c r="D190" i="2" s="1"/>
  <c r="F190" i="2" s="1"/>
  <c r="AH191" i="1"/>
  <c r="C191" i="2" s="1"/>
  <c r="D191" i="2" s="1"/>
  <c r="F191" i="2" s="1"/>
  <c r="AH193" i="1"/>
  <c r="C193" i="2" s="1"/>
  <c r="D193" i="2" s="1"/>
  <c r="F193" i="2" s="1"/>
  <c r="AH194" i="1"/>
  <c r="C194" i="2" s="1"/>
  <c r="D194" i="2" s="1"/>
  <c r="F194" i="2" s="1"/>
  <c r="AH195" i="1"/>
  <c r="C195" i="2" s="1"/>
  <c r="D195" i="2" s="1"/>
  <c r="F195" i="2" s="1"/>
  <c r="AH196" i="1"/>
  <c r="C196" i="2" s="1"/>
  <c r="D196" i="2" s="1"/>
  <c r="F196" i="2" s="1"/>
  <c r="AH197" i="1"/>
  <c r="C197" i="2" s="1"/>
  <c r="D197" i="2" s="1"/>
  <c r="F197" i="2" s="1"/>
  <c r="AH199" i="1"/>
  <c r="C199" i="2" s="1"/>
  <c r="D199" i="2" s="1"/>
  <c r="F199" i="2" s="1"/>
  <c r="AH200" i="1"/>
  <c r="C200" i="2" s="1"/>
  <c r="D200" i="2" s="1"/>
  <c r="F200" i="2" s="1"/>
  <c r="AH202" i="1"/>
  <c r="C202" i="2" s="1"/>
  <c r="D202" i="2" s="1"/>
  <c r="F202" i="2" s="1"/>
  <c r="AH206" i="1"/>
  <c r="C206" i="2" s="1"/>
  <c r="D206" i="2" s="1"/>
  <c r="F206" i="2" s="1"/>
  <c r="AH207" i="1"/>
  <c r="C207" i="2" s="1"/>
  <c r="D207" i="2" s="1"/>
  <c r="F207" i="2" s="1"/>
  <c r="AH208" i="1"/>
  <c r="C208" i="2" s="1"/>
  <c r="D208" i="2" s="1"/>
  <c r="F208" i="2" s="1"/>
  <c r="AH209" i="1"/>
  <c r="C209" i="2" s="1"/>
  <c r="D209" i="2" s="1"/>
  <c r="F209" i="2" s="1"/>
  <c r="AH211" i="1"/>
  <c r="C211" i="2" s="1"/>
  <c r="D211" i="2" s="1"/>
  <c r="F211" i="2" s="1"/>
  <c r="AH212" i="1"/>
  <c r="C212" i="2" s="1"/>
  <c r="D212" i="2" s="1"/>
  <c r="F212" i="2" s="1"/>
  <c r="AH213" i="1"/>
  <c r="C213" i="2" s="1"/>
  <c r="D213" i="2" s="1"/>
  <c r="F213" i="2" s="1"/>
  <c r="AH214" i="1"/>
  <c r="C214" i="2" s="1"/>
  <c r="D214" i="2" s="1"/>
  <c r="F214" i="2" s="1"/>
  <c r="AH216" i="1"/>
  <c r="C216" i="2" s="1"/>
  <c r="D216" i="2" s="1"/>
  <c r="F216" i="2" s="1"/>
  <c r="AH217" i="1"/>
  <c r="C217" i="2" s="1"/>
  <c r="D217" i="2" s="1"/>
  <c r="F217" i="2" s="1"/>
  <c r="AH218" i="1"/>
  <c r="C218" i="2" s="1"/>
  <c r="D218" i="2" s="1"/>
  <c r="F218" i="2" s="1"/>
  <c r="AH220" i="1"/>
  <c r="C220" i="2" s="1"/>
  <c r="D220" i="2" s="1"/>
  <c r="F220" i="2" s="1"/>
  <c r="AH222" i="1"/>
  <c r="C222" i="2" s="1"/>
  <c r="D222" i="2" s="1"/>
  <c r="F222" i="2" s="1"/>
  <c r="AH223" i="1"/>
  <c r="C223" i="2" s="1"/>
  <c r="D223" i="2" s="1"/>
  <c r="F223" i="2" s="1"/>
  <c r="AH224" i="1"/>
  <c r="C224" i="2" s="1"/>
  <c r="D224" i="2" s="1"/>
  <c r="F224" i="2" s="1"/>
  <c r="AH226" i="1"/>
  <c r="C226" i="2" s="1"/>
  <c r="D226" i="2" s="1"/>
  <c r="F226" i="2" s="1"/>
  <c r="AH228" i="1"/>
  <c r="C228" i="2" s="1"/>
  <c r="D228" i="2" s="1"/>
  <c r="F228" i="2" s="1"/>
  <c r="AH229" i="1"/>
  <c r="C229" i="2" s="1"/>
  <c r="D229" i="2" s="1"/>
  <c r="F229" i="2" s="1"/>
  <c r="AH231" i="1"/>
  <c r="C231" i="2" s="1"/>
  <c r="D231" i="2" s="1"/>
  <c r="F231" i="2" s="1"/>
  <c r="AH236" i="1"/>
  <c r="C236" i="2" s="1"/>
  <c r="D236" i="2" s="1"/>
  <c r="F236" i="2" s="1"/>
  <c r="AH237" i="1"/>
  <c r="C237" i="2" s="1"/>
  <c r="D237" i="2" s="1"/>
  <c r="F237" i="2" s="1"/>
  <c r="AH240" i="1"/>
  <c r="C240" i="2" s="1"/>
  <c r="D240" i="2" s="1"/>
  <c r="F240" i="2" s="1"/>
  <c r="AH243" i="1"/>
  <c r="C243" i="2" s="1"/>
  <c r="D243" i="2" s="1"/>
  <c r="F243" i="2" s="1"/>
  <c r="AH244" i="1"/>
  <c r="C244" i="2" s="1"/>
  <c r="D244" i="2" s="1"/>
  <c r="F244" i="2" s="1"/>
  <c r="AH246" i="1"/>
  <c r="C246" i="2" s="1"/>
  <c r="D246" i="2" s="1"/>
  <c r="F246" i="2" s="1"/>
  <c r="AH356" i="1"/>
  <c r="C356" i="2" s="1"/>
  <c r="D356" i="2" s="1"/>
  <c r="F356" i="2" s="1"/>
  <c r="AH247" i="1"/>
  <c r="C247" i="2" s="1"/>
  <c r="D247" i="2" s="1"/>
  <c r="F247" i="2" s="1"/>
  <c r="AH248" i="1"/>
  <c r="C248" i="2" s="1"/>
  <c r="D248" i="2" s="1"/>
  <c r="F248" i="2" s="1"/>
  <c r="AH251" i="1"/>
  <c r="C251" i="2" s="1"/>
  <c r="D251" i="2" s="1"/>
  <c r="F251" i="2" s="1"/>
  <c r="AH253" i="1"/>
  <c r="C253" i="2" s="1"/>
  <c r="D253" i="2" s="1"/>
  <c r="F253" i="2" s="1"/>
  <c r="AH254" i="1"/>
  <c r="C254" i="2" s="1"/>
  <c r="D254" i="2" s="1"/>
  <c r="F254" i="2" s="1"/>
  <c r="AH256" i="1"/>
  <c r="C256" i="2" s="1"/>
  <c r="D256" i="2" s="1"/>
  <c r="F256" i="2" s="1"/>
  <c r="AH257" i="1"/>
  <c r="C257" i="2" s="1"/>
  <c r="D257" i="2" s="1"/>
  <c r="F257" i="2" s="1"/>
  <c r="AH258" i="1"/>
  <c r="C258" i="2" s="1"/>
  <c r="D258" i="2" s="1"/>
  <c r="F258" i="2" s="1"/>
  <c r="AH260" i="1"/>
  <c r="C260" i="2" s="1"/>
  <c r="D260" i="2" s="1"/>
  <c r="F260" i="2" s="1"/>
  <c r="AH261" i="1"/>
  <c r="C261" i="2" s="1"/>
  <c r="D261" i="2" s="1"/>
  <c r="F261" i="2" s="1"/>
  <c r="AH262" i="1"/>
  <c r="C262" i="2" s="1"/>
  <c r="D262" i="2" s="1"/>
  <c r="F262" i="2" s="1"/>
  <c r="AH263" i="1"/>
  <c r="C263" i="2" s="1"/>
  <c r="D263" i="2" s="1"/>
  <c r="F263" i="2" s="1"/>
  <c r="AH266" i="1"/>
  <c r="C266" i="2" s="1"/>
  <c r="D266" i="2" s="1"/>
  <c r="F266" i="2" s="1"/>
  <c r="AH271" i="1"/>
  <c r="C271" i="2" s="1"/>
  <c r="D271" i="2" s="1"/>
  <c r="F271" i="2" s="1"/>
  <c r="AH273" i="1"/>
  <c r="C273" i="2" s="1"/>
  <c r="D273" i="2" s="1"/>
  <c r="F273" i="2" s="1"/>
  <c r="AH274" i="1"/>
  <c r="C274" i="2" s="1"/>
  <c r="D274" i="2" s="1"/>
  <c r="F274" i="2" s="1"/>
  <c r="AH276" i="1"/>
  <c r="C276" i="2" s="1"/>
  <c r="D276" i="2" s="1"/>
  <c r="F276" i="2" s="1"/>
  <c r="AH277" i="1"/>
  <c r="C277" i="2" s="1"/>
  <c r="D277" i="2" s="1"/>
  <c r="F277" i="2" s="1"/>
  <c r="AH279" i="1"/>
  <c r="C279" i="2" s="1"/>
  <c r="D279" i="2" s="1"/>
  <c r="F279" i="2" s="1"/>
  <c r="AH278" i="1"/>
  <c r="C278" i="2" s="1"/>
  <c r="D278" i="2" s="1"/>
  <c r="F278" i="2" s="1"/>
  <c r="AH280" i="1"/>
  <c r="C280" i="2" s="1"/>
  <c r="D280" i="2" s="1"/>
  <c r="F280" i="2" s="1"/>
  <c r="AH282" i="1"/>
  <c r="C282" i="2" s="1"/>
  <c r="D282" i="2" s="1"/>
  <c r="F282" i="2" s="1"/>
  <c r="AH283" i="1"/>
  <c r="C283" i="2" s="1"/>
  <c r="D283" i="2" s="1"/>
  <c r="F283" i="2" s="1"/>
  <c r="AH284" i="1"/>
  <c r="C284" i="2" s="1"/>
  <c r="D284" i="2" s="1"/>
  <c r="F284" i="2" s="1"/>
  <c r="AH272" i="1"/>
  <c r="C272" i="2" s="1"/>
  <c r="D272" i="2" s="1"/>
  <c r="F272" i="2" s="1"/>
  <c r="AH286" i="1"/>
  <c r="C286" i="2" s="1"/>
  <c r="D286" i="2" s="1"/>
  <c r="F286" i="2" s="1"/>
  <c r="AH297" i="1"/>
  <c r="C297" i="2" s="1"/>
  <c r="D297" i="2" s="1"/>
  <c r="F297" i="2" s="1"/>
  <c r="AH287" i="1"/>
  <c r="C287" i="2" s="1"/>
  <c r="D287" i="2" s="1"/>
  <c r="F287" i="2" s="1"/>
  <c r="AH289" i="1"/>
  <c r="C289" i="2" s="1"/>
  <c r="D289" i="2" s="1"/>
  <c r="F289" i="2" s="1"/>
  <c r="AH290" i="1"/>
  <c r="C290" i="2" s="1"/>
  <c r="D290" i="2" s="1"/>
  <c r="F290" i="2" s="1"/>
  <c r="AH291" i="1"/>
  <c r="C291" i="2" s="1"/>
  <c r="D291" i="2" s="1"/>
  <c r="F291" i="2" s="1"/>
  <c r="AH294" i="1"/>
  <c r="C294" i="2" s="1"/>
  <c r="D294" i="2" s="1"/>
  <c r="F294" i="2" s="1"/>
  <c r="AH245" i="1"/>
  <c r="C245" i="2" s="1"/>
  <c r="D245" i="2" s="1"/>
  <c r="F245" i="2" s="1"/>
  <c r="AH295" i="1"/>
  <c r="C295" i="2" s="1"/>
  <c r="D295" i="2" s="1"/>
  <c r="F295" i="2" s="1"/>
  <c r="AH363" i="1"/>
  <c r="C363" i="2" s="1"/>
  <c r="D363" i="2" s="1"/>
  <c r="F363" i="2" s="1"/>
  <c r="AH298" i="1"/>
  <c r="C298" i="2" s="1"/>
  <c r="D298" i="2" s="1"/>
  <c r="F298" i="2" s="1"/>
  <c r="AH302" i="1"/>
  <c r="C302" i="2" s="1"/>
  <c r="D302" i="2" s="1"/>
  <c r="F302" i="2" s="1"/>
  <c r="AH303" i="1"/>
  <c r="C303" i="2" s="1"/>
  <c r="D303" i="2" s="1"/>
  <c r="F303" i="2" s="1"/>
  <c r="AH304" i="1"/>
  <c r="C304" i="2" s="1"/>
  <c r="D304" i="2" s="1"/>
  <c r="F304" i="2" s="1"/>
  <c r="AH306" i="1"/>
  <c r="C306" i="2" s="1"/>
  <c r="D306" i="2" s="1"/>
  <c r="F306" i="2" s="1"/>
  <c r="AH307" i="1"/>
  <c r="C307" i="2" s="1"/>
  <c r="D307" i="2" s="1"/>
  <c r="F307" i="2" s="1"/>
  <c r="AH308" i="1"/>
  <c r="C308" i="2" s="1"/>
  <c r="D308" i="2" s="1"/>
  <c r="F308" i="2" s="1"/>
  <c r="AH312" i="1"/>
  <c r="C312" i="2" s="1"/>
  <c r="D312" i="2" s="1"/>
  <c r="F312" i="2" s="1"/>
  <c r="AH313" i="1"/>
  <c r="C313" i="2" s="1"/>
  <c r="D313" i="2" s="1"/>
  <c r="F313" i="2" s="1"/>
  <c r="AH314" i="1"/>
  <c r="C314" i="2" s="1"/>
  <c r="D314" i="2" s="1"/>
  <c r="F314" i="2" s="1"/>
  <c r="AH315" i="1"/>
  <c r="C315" i="2" s="1"/>
  <c r="D315" i="2" s="1"/>
  <c r="F315" i="2" s="1"/>
  <c r="AH317" i="1"/>
  <c r="C317" i="2" s="1"/>
  <c r="D317" i="2" s="1"/>
  <c r="F317" i="2" s="1"/>
  <c r="AH318" i="1"/>
  <c r="C318" i="2" s="1"/>
  <c r="D318" i="2" s="1"/>
  <c r="F318" i="2" s="1"/>
  <c r="AH319" i="1"/>
  <c r="C319" i="2" s="1"/>
  <c r="D319" i="2" s="1"/>
  <c r="F319" i="2" s="1"/>
  <c r="AH320" i="1"/>
  <c r="C320" i="2" s="1"/>
  <c r="D320" i="2" s="1"/>
  <c r="F320" i="2" s="1"/>
  <c r="AH321" i="1"/>
  <c r="C321" i="2" s="1"/>
  <c r="D321" i="2" s="1"/>
  <c r="F321" i="2" s="1"/>
  <c r="AH323" i="1"/>
  <c r="C323" i="2" s="1"/>
  <c r="D323" i="2" s="1"/>
  <c r="F323" i="2" s="1"/>
  <c r="AH352" i="1"/>
  <c r="C352" i="2" s="1"/>
  <c r="D352" i="2" s="1"/>
  <c r="F352" i="2" s="1"/>
  <c r="AH325" i="1"/>
  <c r="C325" i="2" s="1"/>
  <c r="D325" i="2" s="1"/>
  <c r="F325" i="2" s="1"/>
  <c r="AH326" i="1"/>
  <c r="C326" i="2" s="1"/>
  <c r="D326" i="2" s="1"/>
  <c r="F326" i="2" s="1"/>
  <c r="AH330" i="1"/>
  <c r="C330" i="2" s="1"/>
  <c r="D330" i="2" s="1"/>
  <c r="F330" i="2" s="1"/>
  <c r="AH331" i="1"/>
  <c r="C331" i="2" s="1"/>
  <c r="D331" i="2" s="1"/>
  <c r="F331" i="2" s="1"/>
  <c r="AH270" i="1"/>
  <c r="C270" i="2" s="1"/>
  <c r="D270" i="2" s="1"/>
  <c r="F270" i="2" s="1"/>
  <c r="AH324" i="1"/>
  <c r="C324" i="2" s="1"/>
  <c r="D324" i="2" s="1"/>
  <c r="F324" i="2" s="1"/>
  <c r="AH332" i="1"/>
  <c r="C332" i="2" s="1"/>
  <c r="D332" i="2" s="1"/>
  <c r="F332" i="2" s="1"/>
  <c r="AH333" i="1"/>
  <c r="C333" i="2" s="1"/>
  <c r="D333" i="2" s="1"/>
  <c r="F333" i="2" s="1"/>
  <c r="AH334" i="1"/>
  <c r="C334" i="2" s="1"/>
  <c r="D334" i="2" s="1"/>
  <c r="F334" i="2" s="1"/>
  <c r="AH335" i="1"/>
  <c r="C335" i="2" s="1"/>
  <c r="D335" i="2" s="1"/>
  <c r="F335" i="2" s="1"/>
  <c r="AH338" i="1"/>
  <c r="C338" i="2" s="1"/>
  <c r="D338" i="2" s="1"/>
  <c r="F338" i="2" s="1"/>
  <c r="AH340" i="1"/>
  <c r="C340" i="2" s="1"/>
  <c r="D340" i="2" s="1"/>
  <c r="F340" i="2" s="1"/>
  <c r="AH341" i="1"/>
  <c r="C341" i="2" s="1"/>
  <c r="D341" i="2" s="1"/>
  <c r="F341" i="2" s="1"/>
  <c r="AH342" i="1"/>
  <c r="C342" i="2" s="1"/>
  <c r="D342" i="2" s="1"/>
  <c r="F342" i="2" s="1"/>
  <c r="AH343" i="1"/>
  <c r="C343" i="2" s="1"/>
  <c r="D343" i="2" s="1"/>
  <c r="F343" i="2" s="1"/>
  <c r="AH345" i="1"/>
  <c r="C345" i="2" s="1"/>
  <c r="D345" i="2" s="1"/>
  <c r="F345" i="2" s="1"/>
  <c r="AH346" i="1"/>
  <c r="C346" i="2" s="1"/>
  <c r="D346" i="2" s="1"/>
  <c r="F346" i="2" s="1"/>
  <c r="AH347" i="1"/>
  <c r="C347" i="2" s="1"/>
  <c r="D347" i="2" s="1"/>
  <c r="F347" i="2" s="1"/>
  <c r="AH350" i="1"/>
  <c r="C350" i="2" s="1"/>
  <c r="D350" i="2" s="1"/>
  <c r="F350" i="2" s="1"/>
  <c r="AH351" i="1"/>
  <c r="C351" i="2" s="1"/>
  <c r="D351" i="2" s="1"/>
  <c r="F351" i="2" s="1"/>
  <c r="AH353" i="1"/>
  <c r="C353" i="2" s="1"/>
  <c r="D353" i="2" s="1"/>
  <c r="F353" i="2" s="1"/>
  <c r="AH354" i="1"/>
  <c r="C354" i="2" s="1"/>
  <c r="D354" i="2" s="1"/>
  <c r="F354" i="2" s="1"/>
  <c r="AH355" i="1"/>
  <c r="C355" i="2" s="1"/>
  <c r="D355" i="2" s="1"/>
  <c r="F355" i="2" s="1"/>
  <c r="AH357" i="1"/>
  <c r="C357" i="2" s="1"/>
  <c r="D357" i="2" s="1"/>
  <c r="F357" i="2" s="1"/>
  <c r="AH364" i="1"/>
  <c r="C364" i="2" s="1"/>
  <c r="D364" i="2" s="1"/>
  <c r="F364" i="2" s="1"/>
  <c r="AH365" i="1"/>
  <c r="C365" i="2" s="1"/>
  <c r="D365" i="2" s="1"/>
  <c r="F365" i="2" s="1"/>
  <c r="AH367" i="1"/>
  <c r="C367" i="2" s="1"/>
  <c r="D367" i="2" s="1"/>
  <c r="F367" i="2" s="1"/>
  <c r="AH368" i="1"/>
  <c r="C368" i="2" s="1"/>
  <c r="D368" i="2" s="1"/>
  <c r="F368" i="2" s="1"/>
  <c r="AH369" i="1"/>
  <c r="C369" i="2" s="1"/>
  <c r="D369" i="2" s="1"/>
  <c r="F369" i="2" s="1"/>
  <c r="AH370" i="1"/>
  <c r="C370" i="2" s="1"/>
  <c r="D370" i="2" s="1"/>
  <c r="F370" i="2" s="1"/>
  <c r="AH371" i="1"/>
  <c r="C371" i="2" s="1"/>
  <c r="D371" i="2" s="1"/>
  <c r="F371" i="2" s="1"/>
  <c r="AH372" i="1"/>
  <c r="C372" i="2" s="1"/>
  <c r="D372" i="2" s="1"/>
  <c r="F372" i="2" s="1"/>
  <c r="AH373" i="1"/>
  <c r="C373" i="2" s="1"/>
  <c r="D373" i="2" s="1"/>
  <c r="F373" i="2" s="1"/>
  <c r="AH59" i="1"/>
  <c r="C59" i="2" s="1"/>
  <c r="D59" i="2" s="1"/>
  <c r="F59" i="2" s="1"/>
  <c r="AH300" i="1"/>
  <c r="C300" i="2" s="1"/>
  <c r="D300" i="2" s="1"/>
  <c r="F300" i="2" s="1"/>
  <c r="AH238" i="1"/>
  <c r="C238" i="2" s="1"/>
  <c r="D238" i="2" s="1"/>
  <c r="F238" i="2" s="1"/>
  <c r="AH112" i="1"/>
  <c r="C112" i="2" s="1"/>
  <c r="D112" i="2" s="1"/>
  <c r="F112" i="2" s="1"/>
  <c r="AH83" i="1"/>
  <c r="C83" i="2" s="1"/>
  <c r="D83" i="2" s="1"/>
  <c r="F83" i="2" s="1"/>
  <c r="AH169" i="1"/>
  <c r="C169" i="2" s="1"/>
  <c r="D169" i="2" s="1"/>
  <c r="F169" i="2" s="1"/>
  <c r="AH11" i="1"/>
  <c r="C11" i="2" s="1"/>
  <c r="D11" i="2" s="1"/>
  <c r="F11" i="2" s="1"/>
  <c r="AH267" i="1"/>
  <c r="C267" i="2" s="1"/>
  <c r="D267" i="2" s="1"/>
  <c r="F267" i="2" s="1"/>
  <c r="AH310" i="1"/>
  <c r="C310" i="2" s="1"/>
  <c r="D310" i="2" s="1"/>
  <c r="F310" i="2" s="1"/>
  <c r="AH336" i="1"/>
  <c r="C336" i="2" s="1"/>
  <c r="D336" i="2" s="1"/>
  <c r="F336" i="2" s="1"/>
  <c r="AH147" i="1"/>
  <c r="C147" i="2" s="1"/>
  <c r="D147" i="2" s="1"/>
  <c r="F147" i="2" s="1"/>
  <c r="AH337" i="1"/>
  <c r="C337" i="2" s="1"/>
  <c r="D337" i="2" s="1"/>
  <c r="F337" i="2" s="1"/>
  <c r="AH181" i="1"/>
  <c r="C181" i="2" s="1"/>
  <c r="D181" i="2" s="1"/>
  <c r="F181" i="2" s="1"/>
  <c r="AH362" i="1"/>
  <c r="C362" i="2" s="1"/>
  <c r="D362" i="2" s="1"/>
  <c r="F362" i="2" s="1"/>
  <c r="AH358" i="1"/>
  <c r="C358" i="2" s="1"/>
  <c r="D358" i="2" s="1"/>
  <c r="F358" i="2" s="1"/>
  <c r="AH108" i="1"/>
  <c r="C108" i="2" s="1"/>
  <c r="D108" i="2" s="1"/>
  <c r="F108" i="2" s="1"/>
  <c r="AH301" i="1"/>
  <c r="C301" i="2" s="1"/>
  <c r="D301" i="2" s="1"/>
  <c r="F301" i="2" s="1"/>
  <c r="AH328" i="1"/>
  <c r="C328" i="2" s="1"/>
  <c r="D328" i="2" s="1"/>
  <c r="F328" i="2" s="1"/>
  <c r="AH28" i="1"/>
  <c r="C28" i="2" s="1"/>
  <c r="D28" i="2" s="1"/>
  <c r="F28" i="2" s="1"/>
  <c r="AH204" i="1"/>
  <c r="C204" i="2" s="1"/>
  <c r="D204" i="2" s="1"/>
  <c r="F204" i="2" s="1"/>
  <c r="AH309" i="1"/>
  <c r="C309" i="2" s="1"/>
  <c r="D309" i="2" s="1"/>
  <c r="F309" i="2" s="1"/>
  <c r="AH311" i="1"/>
  <c r="C311" i="2" s="1"/>
  <c r="D311" i="2" s="1"/>
  <c r="F311" i="2" s="1"/>
  <c r="AH198" i="1"/>
  <c r="C198" i="2" s="1"/>
  <c r="D198" i="2" s="1"/>
  <c r="F198" i="2" s="1"/>
  <c r="AH339" i="1"/>
  <c r="C339" i="2" s="1"/>
  <c r="D339" i="2" s="1"/>
  <c r="F339" i="2" s="1"/>
  <c r="AH285" i="1"/>
  <c r="C285" i="2" s="1"/>
  <c r="D285" i="2" s="1"/>
  <c r="F285" i="2" s="1"/>
  <c r="AH268" i="1"/>
  <c r="C268" i="2" s="1"/>
  <c r="D268" i="2" s="1"/>
  <c r="F268" i="2" s="1"/>
  <c r="AH225" i="1"/>
  <c r="C225" i="2" s="1"/>
  <c r="D225" i="2" s="1"/>
  <c r="F225" i="2" s="1"/>
  <c r="AH113" i="1"/>
  <c r="C113" i="2" s="1"/>
  <c r="D113" i="2" s="1"/>
  <c r="F113" i="2" s="1"/>
  <c r="AH18" i="1"/>
  <c r="C18" i="2" s="1"/>
  <c r="D18" i="2" s="1"/>
  <c r="F18" i="2" s="1"/>
  <c r="AH126" i="1"/>
  <c r="C126" i="2" s="1"/>
  <c r="D126" i="2" s="1"/>
  <c r="F126" i="2" s="1"/>
  <c r="AH359" i="1"/>
  <c r="C359" i="2" s="1"/>
  <c r="D359" i="2" s="1"/>
  <c r="F359" i="2" s="1"/>
  <c r="AH250" i="1"/>
  <c r="C250" i="2" s="1"/>
  <c r="D250" i="2" s="1"/>
  <c r="F250" i="2" s="1"/>
  <c r="AH52" i="1"/>
  <c r="C52" i="2" s="1"/>
  <c r="D52" i="2" s="1"/>
  <c r="F52" i="2" s="1"/>
  <c r="AH299" i="1"/>
  <c r="C299" i="2" s="1"/>
  <c r="D299" i="2" s="1"/>
  <c r="F299" i="2" s="1"/>
  <c r="AH265" i="1"/>
  <c r="C265" i="2" s="1"/>
  <c r="D265" i="2" s="1"/>
  <c r="F265" i="2" s="1"/>
  <c r="AH16" i="1"/>
  <c r="C16" i="2" s="1"/>
  <c r="D16" i="2" s="1"/>
  <c r="F16" i="2" s="1"/>
  <c r="AH230" i="1"/>
  <c r="C230" i="2" s="1"/>
  <c r="D230" i="2" s="1"/>
  <c r="F230" i="2" s="1"/>
  <c r="AH227" i="1"/>
  <c r="C227" i="2" s="1"/>
  <c r="D227" i="2" s="1"/>
  <c r="F227" i="2" s="1"/>
  <c r="AH322" i="1"/>
  <c r="C322" i="2" s="1"/>
  <c r="D322" i="2" s="1"/>
  <c r="F322" i="2" s="1"/>
  <c r="AH182" i="1"/>
  <c r="C182" i="2" s="1"/>
  <c r="D182" i="2" s="1"/>
  <c r="F182" i="2" s="1"/>
  <c r="AH48" i="1"/>
  <c r="C48" i="2" s="1"/>
  <c r="D48" i="2" s="1"/>
  <c r="F48" i="2" s="1"/>
  <c r="AH30" i="1"/>
  <c r="C30" i="2" s="1"/>
  <c r="D30" i="2" s="1"/>
  <c r="F30" i="2" s="1"/>
  <c r="AH9" i="1"/>
  <c r="C9" i="2" s="1"/>
  <c r="D9" i="2" s="1"/>
  <c r="F9" i="2" s="1"/>
  <c r="AH130" i="1"/>
  <c r="C130" i="2" s="1"/>
  <c r="D130" i="2" s="1"/>
  <c r="F130" i="2" s="1"/>
  <c r="AH366" i="1"/>
  <c r="C366" i="2" s="1"/>
  <c r="D366" i="2" s="1"/>
  <c r="F366" i="2" s="1"/>
  <c r="AH269" i="1"/>
  <c r="C269" i="2" s="1"/>
  <c r="D269" i="2" s="1"/>
  <c r="F269" i="2" s="1"/>
  <c r="AH62" i="1"/>
  <c r="C62" i="2" s="1"/>
  <c r="D62" i="2" s="1"/>
  <c r="F62" i="2" s="1"/>
  <c r="AH360" i="1"/>
  <c r="C360" i="2" s="1"/>
  <c r="D360" i="2" s="1"/>
  <c r="F360" i="2" s="1"/>
  <c r="AH159" i="1"/>
  <c r="C159" i="2" s="1"/>
  <c r="D159" i="2" s="1"/>
  <c r="F159" i="2" s="1"/>
  <c r="AH68" i="1"/>
  <c r="C68" i="2" s="1"/>
  <c r="D68" i="2" s="1"/>
  <c r="F68" i="2" s="1"/>
  <c r="AH167" i="1"/>
  <c r="C167" i="2" s="1"/>
  <c r="D167" i="2" s="1"/>
  <c r="F167" i="2" s="1"/>
  <c r="AH192" i="1"/>
  <c r="C192" i="2" s="1"/>
  <c r="D192" i="2" s="1"/>
  <c r="F192" i="2" s="1"/>
  <c r="AH233" i="1"/>
  <c r="C233" i="2" s="1"/>
  <c r="D233" i="2" s="1"/>
  <c r="F233" i="2" s="1"/>
  <c r="AH138" i="1"/>
  <c r="C138" i="2" s="1"/>
  <c r="D138" i="2" s="1"/>
  <c r="F138" i="2" s="1"/>
  <c r="AH87" i="1"/>
  <c r="C87" i="2" s="1"/>
  <c r="D87" i="2" s="1"/>
  <c r="F87" i="2" s="1"/>
  <c r="AH305" i="1"/>
  <c r="C305" i="2" s="1"/>
  <c r="D305" i="2" s="1"/>
  <c r="F305" i="2" s="1"/>
  <c r="AH249" i="1"/>
  <c r="C249" i="2" s="1"/>
  <c r="D249" i="2" s="1"/>
  <c r="F249" i="2" s="1"/>
  <c r="AH275" i="1"/>
  <c r="C275" i="2" s="1"/>
  <c r="D275" i="2" s="1"/>
  <c r="F275" i="2" s="1"/>
  <c r="AH82" i="1"/>
  <c r="C82" i="2" s="1"/>
  <c r="D82" i="2" s="1"/>
  <c r="F82" i="2" s="1"/>
  <c r="AH165" i="1"/>
  <c r="C165" i="2" s="1"/>
  <c r="D165" i="2" s="1"/>
  <c r="F165" i="2" s="1"/>
  <c r="AH239" i="1"/>
  <c r="C239" i="2" s="1"/>
  <c r="D239" i="2" s="1"/>
  <c r="F239" i="2" s="1"/>
  <c r="AH234" i="1"/>
  <c r="C234" i="2" s="1"/>
  <c r="D234" i="2" s="1"/>
  <c r="F234" i="2" s="1"/>
  <c r="AH44" i="1"/>
  <c r="C44" i="2" s="1"/>
  <c r="D44" i="2" s="1"/>
  <c r="F44" i="2" s="1"/>
  <c r="AH344" i="1"/>
  <c r="C344" i="2" s="1"/>
  <c r="D344" i="2" s="1"/>
  <c r="F344" i="2" s="1"/>
  <c r="AH259" i="1"/>
  <c r="C259" i="2" s="1"/>
  <c r="D259" i="2" s="1"/>
  <c r="F259" i="2" s="1"/>
  <c r="AH21" i="1"/>
  <c r="C21" i="2" s="1"/>
  <c r="D21" i="2" s="1"/>
  <c r="F21" i="2" s="1"/>
  <c r="AH185" i="1"/>
  <c r="C185" i="2" s="1"/>
  <c r="D185" i="2" s="1"/>
  <c r="F185" i="2" s="1"/>
  <c r="AH242" i="1"/>
  <c r="C242" i="2" s="1"/>
  <c r="D242" i="2" s="1"/>
  <c r="F242" i="2" s="1"/>
  <c r="AH327" i="1"/>
  <c r="C327" i="2" s="1"/>
  <c r="D327" i="2" s="1"/>
  <c r="F327" i="2" s="1"/>
  <c r="AH131" i="1"/>
  <c r="C131" i="2" s="1"/>
  <c r="D131" i="2" s="1"/>
  <c r="F131" i="2" s="1"/>
  <c r="AH6" i="1"/>
  <c r="C6" i="2" s="1"/>
  <c r="D6" i="2" s="1"/>
  <c r="F6" i="2" s="1"/>
  <c r="AH65" i="1"/>
  <c r="C65" i="2" s="1"/>
  <c r="D65" i="2" s="1"/>
  <c r="F65" i="2" s="1"/>
  <c r="AH215" i="1"/>
  <c r="C215" i="2" s="1"/>
  <c r="D215" i="2" s="1"/>
  <c r="F215" i="2" s="1"/>
  <c r="AH119" i="1"/>
  <c r="C119" i="2" s="1"/>
  <c r="D119" i="2" s="1"/>
  <c r="F119" i="2" s="1"/>
  <c r="AH179" i="1"/>
  <c r="C179" i="2" s="1"/>
  <c r="D179" i="2" s="1"/>
  <c r="F179" i="2" s="1"/>
  <c r="AH219" i="1"/>
  <c r="C219" i="2" s="1"/>
  <c r="D219" i="2" s="1"/>
  <c r="F219" i="2" s="1"/>
  <c r="AH121" i="1"/>
  <c r="C121" i="2" s="1"/>
  <c r="D121" i="2" s="1"/>
  <c r="F121" i="2" s="1"/>
  <c r="AH43" i="1"/>
  <c r="C43" i="2" s="1"/>
  <c r="D43" i="2" s="1"/>
  <c r="F43" i="2" s="1"/>
  <c r="AH80" i="1"/>
  <c r="C80" i="2" s="1"/>
  <c r="D80" i="2" s="1"/>
  <c r="F80" i="2" s="1"/>
  <c r="AH17" i="1"/>
  <c r="C17" i="2" s="1"/>
  <c r="D17" i="2" s="1"/>
  <c r="F17" i="2" s="1"/>
  <c r="AH161" i="1"/>
  <c r="C161" i="2" s="1"/>
  <c r="D161" i="2" s="1"/>
  <c r="F161" i="2" s="1"/>
  <c r="AH90" i="1"/>
  <c r="C90" i="2" s="1"/>
  <c r="D90" i="2" s="1"/>
  <c r="F90" i="2" s="1"/>
  <c r="AH205" i="1"/>
  <c r="C205" i="2" s="1"/>
  <c r="D205" i="2" s="1"/>
  <c r="F205" i="2" s="1"/>
  <c r="AH143" i="1"/>
  <c r="C143" i="2" s="1"/>
  <c r="D143" i="2" s="1"/>
  <c r="F143" i="2" s="1"/>
  <c r="AH78" i="1"/>
  <c r="C78" i="2" s="1"/>
  <c r="D78" i="2" s="1"/>
  <c r="F78" i="2" s="1"/>
  <c r="AH348" i="1"/>
  <c r="C348" i="2" s="1"/>
  <c r="D348" i="2" s="1"/>
  <c r="F348" i="2" s="1"/>
  <c r="AH255" i="1"/>
  <c r="C255" i="2" s="1"/>
  <c r="D255" i="2" s="1"/>
  <c r="F255" i="2" s="1"/>
  <c r="AH49" i="1"/>
  <c r="C49" i="2" s="1"/>
  <c r="D49" i="2" s="1"/>
  <c r="F49" i="2" s="1"/>
  <c r="AH241" i="1"/>
  <c r="C241" i="2" s="1"/>
  <c r="D241" i="2" s="1"/>
  <c r="F241" i="2" s="1"/>
  <c r="AH264" i="1"/>
  <c r="C264" i="2" s="1"/>
  <c r="D264" i="2" s="1"/>
  <c r="F264" i="2" s="1"/>
  <c r="AH232" i="1"/>
  <c r="C232" i="2" s="1"/>
  <c r="D232" i="2" s="1"/>
  <c r="F232" i="2" s="1"/>
  <c r="AH329" i="1"/>
  <c r="C329" i="2" s="1"/>
  <c r="D329" i="2" s="1"/>
  <c r="F329" i="2" s="1"/>
  <c r="AH349" i="1"/>
  <c r="C349" i="2" s="1"/>
  <c r="D349" i="2" s="1"/>
  <c r="F349" i="2" s="1"/>
  <c r="AH361" i="1"/>
  <c r="C361" i="2" s="1"/>
  <c r="D361" i="2" s="1"/>
  <c r="F361" i="2" s="1"/>
  <c r="AH293" i="1"/>
  <c r="C293" i="2" s="1"/>
  <c r="D293" i="2" s="1"/>
  <c r="F293" i="2" s="1"/>
  <c r="AH15" i="1"/>
  <c r="C15" i="2" s="1"/>
  <c r="D15" i="2" s="1"/>
  <c r="F15" i="2" s="1"/>
  <c r="AH281" i="1"/>
  <c r="C281" i="2" s="1"/>
  <c r="D281" i="2" s="1"/>
  <c r="F281" i="2" s="1"/>
  <c r="AH22" i="1"/>
  <c r="C22" i="2" s="1"/>
  <c r="D22" i="2" s="1"/>
  <c r="F22" i="2" s="1"/>
  <c r="AH47" i="1"/>
  <c r="C47" i="2" s="1"/>
  <c r="D47" i="2" s="1"/>
  <c r="F47" i="2" s="1"/>
  <c r="AH201" i="1"/>
  <c r="C201" i="2" s="1"/>
  <c r="D201" i="2" s="1"/>
  <c r="F201" i="2" s="1"/>
  <c r="AH27" i="1"/>
  <c r="C27" i="2" s="1"/>
  <c r="D27" i="2" s="1"/>
  <c r="F27" i="2" s="1"/>
  <c r="AH203" i="1"/>
  <c r="C203" i="2" s="1"/>
  <c r="D203" i="2" s="1"/>
  <c r="F203" i="2" s="1"/>
  <c r="AH155" i="1"/>
  <c r="C155" i="2" s="1"/>
  <c r="D155" i="2" s="1"/>
  <c r="F155" i="2" s="1"/>
  <c r="AH210" i="1"/>
  <c r="C210" i="2" s="1"/>
  <c r="D210" i="2" s="1"/>
  <c r="F210" i="2" s="1"/>
  <c r="AH160" i="1"/>
  <c r="C160" i="2" s="1"/>
  <c r="D160" i="2" s="1"/>
  <c r="F160" i="2" s="1"/>
  <c r="AH288" i="1"/>
  <c r="C288" i="2" s="1"/>
  <c r="D288" i="2" s="1"/>
  <c r="F288" i="2" s="1"/>
  <c r="AH252" i="1"/>
  <c r="C252" i="2" s="1"/>
  <c r="D252" i="2" s="1"/>
  <c r="F252" i="2" s="1"/>
  <c r="AH296" i="1"/>
  <c r="C296" i="2" s="1"/>
  <c r="D296" i="2" s="1"/>
  <c r="F296" i="2" s="1"/>
  <c r="AH91" i="1"/>
  <c r="C91" i="2" s="1"/>
  <c r="D91" i="2" s="1"/>
  <c r="F91" i="2" s="1"/>
  <c r="AH76" i="1"/>
  <c r="C76" i="2" s="1"/>
  <c r="D76" i="2" s="1"/>
  <c r="F76" i="2" s="1"/>
  <c r="AH24" i="1"/>
  <c r="C24" i="2" s="1"/>
  <c r="D24" i="2" s="1"/>
  <c r="F24" i="2" s="1"/>
  <c r="D374" i="1"/>
  <c r="E374" i="1"/>
  <c r="F374" i="1"/>
  <c r="G374" i="1"/>
  <c r="H374" i="1"/>
  <c r="I374" i="1"/>
  <c r="J374" i="1"/>
  <c r="K374" i="1"/>
  <c r="L374" i="1"/>
  <c r="M374" i="1"/>
  <c r="N374" i="1"/>
  <c r="O374" i="1"/>
  <c r="P374" i="1"/>
  <c r="Q374" i="1"/>
  <c r="R374" i="1"/>
  <c r="S374" i="1"/>
  <c r="T374" i="1"/>
  <c r="U374" i="1"/>
  <c r="V374" i="1"/>
  <c r="W374" i="1"/>
  <c r="X374" i="1"/>
  <c r="Y374" i="1"/>
  <c r="Z374" i="1"/>
  <c r="AA374" i="1"/>
  <c r="AB374" i="1"/>
  <c r="AC374" i="1"/>
  <c r="AD374" i="1"/>
  <c r="AE374" i="1"/>
  <c r="AF374" i="1"/>
  <c r="AG374" i="1"/>
  <c r="F374" i="2" l="1"/>
  <c r="AH305" i="3"/>
  <c r="AH374" i="1"/>
  <c r="C374" i="2" s="1"/>
  <c r="D374" i="2" s="1"/>
  <c r="D376" i="2" s="1"/>
  <c r="F37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32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لم تحتسب</t>
        </r>
      </text>
    </comment>
  </commentList>
</comments>
</file>

<file path=xl/sharedStrings.xml><?xml version="1.0" encoding="utf-8"?>
<sst xmlns="http://schemas.openxmlformats.org/spreadsheetml/2006/main" count="1153" uniqueCount="739">
  <si>
    <t>محمود عبدالسميع السعيد عبدالجواد</t>
  </si>
  <si>
    <t xml:space="preserve">محمد احمد عبدالمقصود شتله </t>
  </si>
  <si>
    <t>بلال جمعه عمر امين</t>
  </si>
  <si>
    <t>طارق عبدالفتاح السعيد عبدالباقي</t>
  </si>
  <si>
    <t>اجمالي الايام</t>
  </si>
  <si>
    <t>معتز سمير عبدربه محمد</t>
  </si>
  <si>
    <t>احمد زغلول احمد القماش</t>
  </si>
  <si>
    <t>محمد منصور عبدالمجيد زيدان</t>
  </si>
  <si>
    <t>محمد صبحي شعبان احمد</t>
  </si>
  <si>
    <t>رشاد محمود شريف فرج</t>
  </si>
  <si>
    <t>علي رزق علي الجعودي</t>
  </si>
  <si>
    <t>عزالدين مراد محمد توفيق</t>
  </si>
  <si>
    <t>شحات حلمي زكي مزروع</t>
  </si>
  <si>
    <t>محمود مجدي محمود شعلان</t>
  </si>
  <si>
    <t>محمود محمد مصطفي دويدار</t>
  </si>
  <si>
    <t>احمد فتحي ابراهيم سلامه الشرقاوي</t>
  </si>
  <si>
    <t>اسلام فرغلي محمود عبدالمجلي</t>
  </si>
  <si>
    <t>محمد عبده عبدالحميد صديق</t>
  </si>
  <si>
    <t xml:space="preserve">محمد عبدالناصرمحمد حسن </t>
  </si>
  <si>
    <t>محمد عطيه عبدالقوي السيد</t>
  </si>
  <si>
    <t>خالد محمد احمد السيد</t>
  </si>
  <si>
    <t>محمود حسن السيد احمد ابراهيم</t>
  </si>
  <si>
    <t>ابراهيم محمد محمد السيد</t>
  </si>
  <si>
    <t>احمد عبدالعزيز عبدالمقصودالصامولي</t>
  </si>
  <si>
    <t>خالد ايمن عبدالسميع جوهر</t>
  </si>
  <si>
    <t>محمد حامد حامد الشيخ</t>
  </si>
  <si>
    <t>بولا وجيه سعد عوض الله</t>
  </si>
  <si>
    <t>تامر ميشيل اسكندر مشرفي</t>
  </si>
  <si>
    <t>الحسن محمد الشحات السيد</t>
  </si>
  <si>
    <t>احمد حسن حسن عبدالرحيم</t>
  </si>
  <si>
    <t>محمد عادل فارس هلال</t>
  </si>
  <si>
    <t>عبدالرحمن محمود عبدالغفار</t>
  </si>
  <si>
    <t>ابراهيم احمد ابراهيم عثمان</t>
  </si>
  <si>
    <t>محمود اشرف محمد محمود</t>
  </si>
  <si>
    <t>احمد سعيد رجب السقا</t>
  </si>
  <si>
    <t>محمد اشرف محمد محمود</t>
  </si>
  <si>
    <t>محمد احمد محمد احمد شلبي</t>
  </si>
  <si>
    <t>علي احمد علي قنديل</t>
  </si>
  <si>
    <t>مصطفي عبدالحميد علي القصاص</t>
  </si>
  <si>
    <t>صابر صبحي لبيب ابوشعيشع</t>
  </si>
  <si>
    <t>شريف احمد محمد عبدالله</t>
  </si>
  <si>
    <t>عبدالرحمن سعيد عبدالعزيز</t>
  </si>
  <si>
    <t>احمد محمد محمد خليفه</t>
  </si>
  <si>
    <t>محمد عبدالحميد محمد عبدالحميد</t>
  </si>
  <si>
    <t>ابراهيم رشاد ابراهيم غنيم</t>
  </si>
  <si>
    <t>ايهاب عادل عبدالحميد صديق</t>
  </si>
  <si>
    <t>احمد علي محمد امام</t>
  </si>
  <si>
    <t>حمزه عبدالرحيم عبدالرحمن</t>
  </si>
  <si>
    <t>مصطفي محمد عثمان علي</t>
  </si>
  <si>
    <t>احمد مصطفي احمد محمد</t>
  </si>
  <si>
    <t>محمود بغدادي توفيق</t>
  </si>
  <si>
    <t>احمد فوزي عبدالمحسن محمود</t>
  </si>
  <si>
    <t>محمد السيد عباس السيد</t>
  </si>
  <si>
    <t>عبدالله محمد عبدالله محمد</t>
  </si>
  <si>
    <t>اسامه جمعه عبدالعظيم فايد</t>
  </si>
  <si>
    <t xml:space="preserve">احمد محمود عبدالله جمعه زيدان </t>
  </si>
  <si>
    <t>ماهر حسني عبدالعظيم محمد حمزاوي</t>
  </si>
  <si>
    <t>نادي صلاح محمد مصباح</t>
  </si>
  <si>
    <t>عمرو ثابت عبدالفتاح علي حماد</t>
  </si>
  <si>
    <t>محمد مدني طاهر خضراوي</t>
  </si>
  <si>
    <t>اسلام خضر عبدالفضيل سلامه</t>
  </si>
  <si>
    <t>عبدالله ابوالسعود عبدالمجيد</t>
  </si>
  <si>
    <t>يوسف محمد محمد زايد</t>
  </si>
  <si>
    <t>احمد فيض حسين ابوالسعيد</t>
  </si>
  <si>
    <t>السيد مسعود السيد محمد</t>
  </si>
  <si>
    <t>محمد عادل محمد عبدالحي</t>
  </si>
  <si>
    <t>احمد فؤاد علي احمد</t>
  </si>
  <si>
    <t>عبدالرحمن سعد احمد احمد</t>
  </si>
  <si>
    <t>محمد محمود شعبان ابراهيم</t>
  </si>
  <si>
    <t>ادهم رمضان عوض محمد</t>
  </si>
  <si>
    <t>طارق احمد صلاح الدين قطب</t>
  </si>
  <si>
    <t>حسام نصر بدير محمود خميس</t>
  </si>
  <si>
    <t>سعد شعبان الشحات العربي</t>
  </si>
  <si>
    <t>احمد حمدي احمد حسن حتوش</t>
  </si>
  <si>
    <t>احمد محمد السيد محمود عطيان</t>
  </si>
  <si>
    <t>عمرو سعيد عبدالعظيم غانم</t>
  </si>
  <si>
    <t>محمود محمد عبدالفتاح سيد احمد</t>
  </si>
  <si>
    <t>منير سعيد الخطاب الفزيري</t>
  </si>
  <si>
    <t>محمد عماد محمد حمد</t>
  </si>
  <si>
    <t>محمود حنفي محمود هيكل</t>
  </si>
  <si>
    <t>جمال عطيه جمال صالح</t>
  </si>
  <si>
    <t>احمد سمير امين حسان</t>
  </si>
  <si>
    <t>عبدالله هشام عبدالله محمود</t>
  </si>
  <si>
    <t>محمود خالد معوض البهلول</t>
  </si>
  <si>
    <t>محمد السعيد عبدالجواد درويش</t>
  </si>
  <si>
    <t>حمزه محمد سالم غزالي</t>
  </si>
  <si>
    <t>احمد سعيد صادق بحيري</t>
  </si>
  <si>
    <t>الحسين فوزي  ناصف السيد</t>
  </si>
  <si>
    <t>محمد سعد بدر السيد حجازي</t>
  </si>
  <si>
    <t>احمد عبدالستار عبدالفتاح</t>
  </si>
  <si>
    <t>محمد صلاح محمد مليجي</t>
  </si>
  <si>
    <t>ابراهيم عبدالفتاح ابراهيم</t>
  </si>
  <si>
    <t>ابانوب اشرف حبيب حنا</t>
  </si>
  <si>
    <t>محمد منصور زيدان قاسم</t>
  </si>
  <si>
    <t>01-يوليو</t>
  </si>
  <si>
    <t>02-يوليو</t>
  </si>
  <si>
    <t>03-يوليو</t>
  </si>
  <si>
    <t>ميلر ميلاد فوزي يعقوب</t>
  </si>
  <si>
    <t>حمزه عبدالرحيم الاجهوري</t>
  </si>
  <si>
    <t>احمد فتحي الشرقاوي</t>
  </si>
  <si>
    <t>احمد محمود مصطفي علي</t>
  </si>
  <si>
    <t>احمد محمد سعيد ابو احمد</t>
  </si>
  <si>
    <t>احمد اشرف محمد نصرعبدالعزيز</t>
  </si>
  <si>
    <t>ايمن محمد فتحي السعيد</t>
  </si>
  <si>
    <t>عبدالحميد سمير عبدالحميد</t>
  </si>
  <si>
    <t>عبدالهادي عبده عبدالهادي رمضان</t>
  </si>
  <si>
    <t>04-يوليو</t>
  </si>
  <si>
    <t>05-يوليو</t>
  </si>
  <si>
    <t>احمد عبدالعزيز محمد حمد</t>
  </si>
  <si>
    <t>فهمي عزت ابراهيم عبدالجليل</t>
  </si>
  <si>
    <t>احمد مصطفي عبدالرحمن</t>
  </si>
  <si>
    <t>محمد حسني فتح الله فتح الله</t>
  </si>
  <si>
    <t>محمد خالد محمود احمد شهاب</t>
  </si>
  <si>
    <t>ادهم درويش ابراهيم</t>
  </si>
  <si>
    <t>عبدالرحمن جابر محمد يعقوب</t>
  </si>
  <si>
    <t>حسين محمد معلا محمود</t>
  </si>
  <si>
    <t>عمر خلف محمد احمد</t>
  </si>
  <si>
    <t>عمر فتحي عبدالمنعم ادريس</t>
  </si>
  <si>
    <t>محمد ابراهيم محمد ابراهيم</t>
  </si>
  <si>
    <t>انس  حسن صالح عطيه</t>
  </si>
  <si>
    <t>احمد حسن حميده عبدالعليم</t>
  </si>
  <si>
    <t>علي صلاح علي سليمان حواس</t>
  </si>
  <si>
    <t>حمدي فرج عبدالله فرج</t>
  </si>
  <si>
    <t>عبدالحميد غريب عاشور</t>
  </si>
  <si>
    <t>سعيد علي عبدالهادي</t>
  </si>
  <si>
    <t>عزت محمد سالم عزال</t>
  </si>
  <si>
    <t>احمد محمد السيد الخولي</t>
  </si>
  <si>
    <t>شريف عمر امين محمد</t>
  </si>
  <si>
    <t>وليد خالد عبدالقادر</t>
  </si>
  <si>
    <t>احمد صلاح احمد  مصطفي</t>
  </si>
  <si>
    <t>احمد محمد عبدالناصر</t>
  </si>
  <si>
    <t>محمود محمد قطب</t>
  </si>
  <si>
    <t>يوسف رشاد غنيم</t>
  </si>
  <si>
    <t>حسام عبد الدايم طه عبدالدايم</t>
  </si>
  <si>
    <t>بشوي سمير قصدي عدلي</t>
  </si>
  <si>
    <t>وحيد عبدالعزيز عبدالعزيز</t>
  </si>
  <si>
    <t>محمد منصور سعيد</t>
  </si>
  <si>
    <t>محمد فوزي حوده</t>
  </si>
  <si>
    <t>احمد محمد ابراهيم فواد</t>
  </si>
  <si>
    <t>احمد محمد صباح</t>
  </si>
  <si>
    <t>احمد شعبان علي</t>
  </si>
  <si>
    <t>محمد عبدالمجيد علي عبدالعال</t>
  </si>
  <si>
    <t>باسم  محمد محمود محمد سالم</t>
  </si>
  <si>
    <t>حسين ياسر حسن علي حسن</t>
  </si>
  <si>
    <t>حسب النبي سعيد فتحي</t>
  </si>
  <si>
    <t>رضا عبدالغني عبدالغني</t>
  </si>
  <si>
    <t>محمد علي محمد جمعه عمران</t>
  </si>
  <si>
    <t>احمد عماد محمد عبدالحميد نجم</t>
  </si>
  <si>
    <t>عصام عبدالواحد عبدالمقصود</t>
  </si>
  <si>
    <t>محمد ابراهيم السيد ابراهيم</t>
  </si>
  <si>
    <t>احمد علي محمد اسلام</t>
  </si>
  <si>
    <t>احمد محمود السيد محمود عطيان</t>
  </si>
  <si>
    <t>عصام نصر بدير محمود خميس</t>
  </si>
  <si>
    <t>عمرو فتحي عبدالمنعم</t>
  </si>
  <si>
    <t>محمد جبريل محمود عبدالرحيم</t>
  </si>
  <si>
    <t>علي حسن علي عشري</t>
  </si>
  <si>
    <t>مينا نادي عزيز غالي</t>
  </si>
  <si>
    <t>امير مجدي شندي حمزه</t>
  </si>
  <si>
    <t>احمد عبدالعزيز محمد عبدالعزيز</t>
  </si>
  <si>
    <t>طلعت شحات رياض</t>
  </si>
  <si>
    <t>عبدالرحمن مغازي</t>
  </si>
  <si>
    <t>مصطفي عبدالعزيز علي عبدالعزيز</t>
  </si>
  <si>
    <t>سليم اسماعيل بيومي سليم</t>
  </si>
  <si>
    <t>محمود ابراهيم عبدالعزيز</t>
  </si>
  <si>
    <t>عبده رضا عبده مساعد</t>
  </si>
  <si>
    <t>احمد سامي ابراهيم حميده</t>
  </si>
  <si>
    <t>جهاد عبدالحميد امام حشاد</t>
  </si>
  <si>
    <t>احمد محمد معوض حسب النبي</t>
  </si>
  <si>
    <t>نادر محمد ادم عبدالرحمن</t>
  </si>
  <si>
    <t>احمد منير محتمد سعد</t>
  </si>
  <si>
    <t>اسامه احسان رشدي فوزي</t>
  </si>
  <si>
    <t>احمد يوسف حافظ علي</t>
  </si>
  <si>
    <t>طارق عاطف انور سعيد سالم</t>
  </si>
  <si>
    <t>رمضان سالم عبدالرحمن جاب الله</t>
  </si>
  <si>
    <t>عبدالرحمن سالم عبدالرحمن جاب الله</t>
  </si>
  <si>
    <t>جمعه فتح شبل محمد شبل</t>
  </si>
  <si>
    <t>محمد رضا ناصف عبدالله مغربي</t>
  </si>
  <si>
    <t>محمود احمد محمد مبروك</t>
  </si>
  <si>
    <t>احمد صلاح اسماعيل عفيفي</t>
  </si>
  <si>
    <t>محمود عبدالعزيز مهني محمد</t>
  </si>
  <si>
    <t>حماده عيسي مهني محمد</t>
  </si>
  <si>
    <t>عبدالرحمن محمد محمد خليفه</t>
  </si>
  <si>
    <t>احمد سلامه فؤاد محمد</t>
  </si>
  <si>
    <t>محمد سعيد محمد فنجوح</t>
  </si>
  <si>
    <t>فارس اسامه فارس سعد</t>
  </si>
  <si>
    <t>احمد ابراهيم ابوالمكارم محمد</t>
  </si>
  <si>
    <t>ياسين صفوت حامد زيدان</t>
  </si>
  <si>
    <t>احمد محمد عبدالمقصود محمد</t>
  </si>
  <si>
    <t>احمد فضل سعد اسماعيل</t>
  </si>
  <si>
    <t>احمد فرج محمد حسن</t>
  </si>
  <si>
    <t>اسلام محمود حسن خليل</t>
  </si>
  <si>
    <t>مصطفي احمد عبدالعزيز عبدالمنصف</t>
  </si>
  <si>
    <t>عبدالرحمن شريف محمد السيد</t>
  </si>
  <si>
    <t>محمد جابر محمد جابر الشيمي</t>
  </si>
  <si>
    <t>محمد رمضان محمد عبدالغني</t>
  </si>
  <si>
    <t>السيد اشرف السيد بريك</t>
  </si>
  <si>
    <t>احمد رشاد عيسي محمد الدومي</t>
  </si>
  <si>
    <t>يوسف صبحي سعيد صابر</t>
  </si>
  <si>
    <t>عبدالرحمن محمد حسن عبدالرحيم</t>
  </si>
  <si>
    <t>اسلام محمد عبدالرحيم عبدالمنعم</t>
  </si>
  <si>
    <t>خالد مجدي امين السيد</t>
  </si>
  <si>
    <t>يوسف صبحي عبدالمرضي</t>
  </si>
  <si>
    <t>محمود ابراهيم عاشور</t>
  </si>
  <si>
    <t>محمود داود قطب محمد</t>
  </si>
  <si>
    <t>محمد احمد محرم مصطفي</t>
  </si>
  <si>
    <t>حافظ خميس حافظ وهيب</t>
  </si>
  <si>
    <t>يوسف فاروق محمود عبدالحافظ</t>
  </si>
  <si>
    <t>عبدالعزيز جمال عبدالعزيز ابراهيم</t>
  </si>
  <si>
    <t>احمد سمير محمود محمد</t>
  </si>
  <si>
    <t>اسلام سامي فتحي ابوالعنين</t>
  </si>
  <si>
    <t>مصطفي محمد موسي محمد</t>
  </si>
  <si>
    <t>حسني عبدالوارث محمد سالمان</t>
  </si>
  <si>
    <t>عبدالغفار سمير عبدالحي السمري</t>
  </si>
  <si>
    <t>06-يوليو</t>
  </si>
  <si>
    <t>07-يوليو</t>
  </si>
  <si>
    <t>08-يوليو</t>
  </si>
  <si>
    <t>09-يوليو</t>
  </si>
  <si>
    <t>سعيد علي سعيد صابر الفرجاني</t>
  </si>
  <si>
    <t>احمد العربي جمعه السيد السيد</t>
  </si>
  <si>
    <t>مصطفي محمود جمعه السيد عطيه</t>
  </si>
  <si>
    <t>مصطفي عبدالمنعم محمد ابراهيم</t>
  </si>
  <si>
    <t>ماهر احمد علي حماد</t>
  </si>
  <si>
    <t>احمد منصور زيان قاسم</t>
  </si>
  <si>
    <t>احمد محمد عبدالعزيز عيد</t>
  </si>
  <si>
    <t>ابراهيم كامل علي عويان</t>
  </si>
  <si>
    <t>باسم نصر ابراهيم اسماعيل</t>
  </si>
  <si>
    <t>عبدالرحمن سعيد جابر المغناوي</t>
  </si>
  <si>
    <t>شريف محمد نجيب احمد عيسي</t>
  </si>
  <si>
    <t>محمود محمد ابرهيم حسن جعفر</t>
  </si>
  <si>
    <t>احمد عيد عبداللطيف ياسين</t>
  </si>
  <si>
    <t>مصطفي فتحي امين سيد احمد</t>
  </si>
  <si>
    <t>انور ناجي شديد سلمان</t>
  </si>
  <si>
    <t>احمد ممدوح امين سيد احمد</t>
  </si>
  <si>
    <t xml:space="preserve">فواد محمد فواد موسي </t>
  </si>
  <si>
    <t>محمد سعيد محمد حسين سالم</t>
  </si>
  <si>
    <t xml:space="preserve">ابراهيم شعبان الشحات العربي </t>
  </si>
  <si>
    <t>ابوالعلا محمد ابوالعلا</t>
  </si>
  <si>
    <t>احمد سمير احمد محمود محمد</t>
  </si>
  <si>
    <t>احمد عبدالمجيد عبدالشهيد</t>
  </si>
  <si>
    <t>محمد مصطفي ربيع عطيه</t>
  </si>
  <si>
    <t>احمد عبدالمحسن سيد</t>
  </si>
  <si>
    <t>م</t>
  </si>
  <si>
    <t>الاسم</t>
  </si>
  <si>
    <t>الأيام</t>
  </si>
  <si>
    <t>الراتب</t>
  </si>
  <si>
    <t>الاجمالي</t>
  </si>
  <si>
    <t>ابراهيم الطيب ابراهيم</t>
  </si>
  <si>
    <t>ابراهيم فضل المولي ابراهيم</t>
  </si>
  <si>
    <t>ابراهيم محمد ابراهيم عبدالعاطي</t>
  </si>
  <si>
    <t>ابوالقاسم فتح الرحمن الطيب</t>
  </si>
  <si>
    <t>ابوبكر محمد الحسن صالح</t>
  </si>
  <si>
    <t>ابوسبع ممدوح ابوسبع</t>
  </si>
  <si>
    <t>احمد ابراهيم ابوالمكارم</t>
  </si>
  <si>
    <t>احمد الحاج عبدالله العوض</t>
  </si>
  <si>
    <t>احمد انور احمد القلا</t>
  </si>
  <si>
    <t>احمد حسام عبدالكريم شاهين</t>
  </si>
  <si>
    <t>احمد حسن محمد حسان</t>
  </si>
  <si>
    <t>احمد شعبان صبحي محمد</t>
  </si>
  <si>
    <t>احمد عبدالعظيم محمد النجار</t>
  </si>
  <si>
    <t>احمد علي منصور علي</t>
  </si>
  <si>
    <t>احمد محمد احمد حمدناالله</t>
  </si>
  <si>
    <t>احمد محمد فاروق عباس</t>
  </si>
  <si>
    <t>احمد محمد هاشم علي الاشرم</t>
  </si>
  <si>
    <t>احمد محمود كامل الدين الزناتي</t>
  </si>
  <si>
    <t>احمد نادي ابراهيم علي</t>
  </si>
  <si>
    <t>احمد يوسف محمد البشاري</t>
  </si>
  <si>
    <t>ادم ابراهيم ادم محمد</t>
  </si>
  <si>
    <t>اسامه عبدالرحمن محمد ابراهيم</t>
  </si>
  <si>
    <t>اسلام احمد محمد السيد</t>
  </si>
  <si>
    <t>اسلام عبدالراضي عربي</t>
  </si>
  <si>
    <t>البراء عباس ادم محمد</t>
  </si>
  <si>
    <t>التجاني يوسف ردمه ابكر</t>
  </si>
  <si>
    <t>السيد طلعت سعد الشوربجي</t>
  </si>
  <si>
    <t>الصافي تجاني الصافي عبدالقادر</t>
  </si>
  <si>
    <t>الهادي جمعه حمدان</t>
  </si>
  <si>
    <t>امير عادل خليفه عثمان</t>
  </si>
  <si>
    <t>بدرالدين سيد احمد الخليفه</t>
  </si>
  <si>
    <t>بشير احمد الطيب احمد</t>
  </si>
  <si>
    <t>بشير محمد بشير عبدالرحمن</t>
  </si>
  <si>
    <t>جبرالدارعبدالله صالح</t>
  </si>
  <si>
    <t>جمال كمال احمد سالم</t>
  </si>
  <si>
    <t>حسين محمد عبدالمؤمن</t>
  </si>
  <si>
    <t>حمدان حموده محمد ادم</t>
  </si>
  <si>
    <t>حمزه احمد حمزه العريان</t>
  </si>
  <si>
    <t>راشد نصر الدين الباهي</t>
  </si>
  <si>
    <t>سعد عبدالباقي سعد</t>
  </si>
  <si>
    <t xml:space="preserve">سعيد محمد قرني محمد </t>
  </si>
  <si>
    <t>سليمان موسي ابوبكر ادم</t>
  </si>
  <si>
    <t>سمير وليد سمير نور</t>
  </si>
  <si>
    <t>شريف محمد نجيب احمد</t>
  </si>
  <si>
    <t>عبدالرحمن ايمن عبدالعزيز</t>
  </si>
  <si>
    <t>عبدالرحمن حمدي عبدالحليم محمد</t>
  </si>
  <si>
    <t>عبدالرحمن سعد احمداحمد</t>
  </si>
  <si>
    <t>عبدالرحمن صابر محمد عشماوي</t>
  </si>
  <si>
    <t>عبدالرحمن عادل جعفر</t>
  </si>
  <si>
    <t xml:space="preserve">عبدالعزيز الفاضل ابراهيم </t>
  </si>
  <si>
    <t>عبدالعظيم محمد ابراهيم احمد</t>
  </si>
  <si>
    <t>عبدالغني حجاج علي عبدالغني</t>
  </si>
  <si>
    <t>عبدالله احمد السيد الغباشي</t>
  </si>
  <si>
    <t>عبدالله احمد عبيد احمد</t>
  </si>
  <si>
    <t>عبدالله حمدي عبدالحليم محمد</t>
  </si>
  <si>
    <t>عبدالله سعيد عبدالله محمد</t>
  </si>
  <si>
    <t>عبدالله شعبان عبدالله الروبي</t>
  </si>
  <si>
    <t>عبدالمنعم محمد عبدالمنعم ابواحمد</t>
  </si>
  <si>
    <t>عبدالهادي عيدعبدالهادي</t>
  </si>
  <si>
    <t>عبدالوهاب محمد عبدالوهاب علي</t>
  </si>
  <si>
    <t>عصام حيد محمد عثمان</t>
  </si>
  <si>
    <t>عصام سعد الشناوي بطيخ</t>
  </si>
  <si>
    <t>علاء الدين الواثق الريح</t>
  </si>
  <si>
    <t>علاء الدين يونس احمد</t>
  </si>
  <si>
    <t>علاء عبدالناصرعبدالعظيم</t>
  </si>
  <si>
    <t>علم الدين فضل الله فضل محمدين</t>
  </si>
  <si>
    <t>عمر ابشر عوض موسي</t>
  </si>
  <si>
    <t>عيسي محمد حلو ادم</t>
  </si>
  <si>
    <t>فتح الرحمن نواي علي احمد</t>
  </si>
  <si>
    <t>فراج محمد حمزه معروف</t>
  </si>
  <si>
    <t>فرحات حسن عواد خميس</t>
  </si>
  <si>
    <t>فلاح محمد عبدالرحمن محمد</t>
  </si>
  <si>
    <t>قيس كمال محمد حسن</t>
  </si>
  <si>
    <t>كريم وليد محمد توفيق</t>
  </si>
  <si>
    <t>مازن احمد مرضي الرزافي</t>
  </si>
  <si>
    <t>ماهر حسني عبدالعظيم محمد</t>
  </si>
  <si>
    <t>مجاهد ابوبكر الصديق عبدالوهاب</t>
  </si>
  <si>
    <t>مجاهد حمدون كافي تيه</t>
  </si>
  <si>
    <t>محمد ابوبكر محمد الطاهر</t>
  </si>
  <si>
    <t>محمد احمد عبدالباقي احمد</t>
  </si>
  <si>
    <t>محمد السيد عبدالغفار زايد</t>
  </si>
  <si>
    <t>محمد بسيوني عبدالعزيز الميت</t>
  </si>
  <si>
    <t>محمد حسني محمد حسن رمضان</t>
  </si>
  <si>
    <t>محمد خالد محمود احمد</t>
  </si>
  <si>
    <t>محمد رضا جاد علام</t>
  </si>
  <si>
    <t>محمد سعد محمد احمد</t>
  </si>
  <si>
    <t>محمد سعيد السيد الجزار</t>
  </si>
  <si>
    <t>محمد سمير فهيم الشيخ</t>
  </si>
  <si>
    <t>محمد صلاح عبدالقوي عبدالله</t>
  </si>
  <si>
    <t>محمد عبدالرافع ابوالفضل</t>
  </si>
  <si>
    <t>محمد عبدالرحمن سليمان عثمان</t>
  </si>
  <si>
    <t>محمد عبدالستار عبدالمقصود</t>
  </si>
  <si>
    <t>محمد عبدالله خيري حبيب</t>
  </si>
  <si>
    <t>محمد عبدالله داود عبدالله</t>
  </si>
  <si>
    <t>محمد عبدالله محمد نورادريس</t>
  </si>
  <si>
    <t>محمد عثمان علي محمد</t>
  </si>
  <si>
    <t>محمد فتحي عبدالستار جمعه</t>
  </si>
  <si>
    <t xml:space="preserve">محمد فراج زكي مصطفي </t>
  </si>
  <si>
    <t>محمد فضل الله محمد احمد محمد</t>
  </si>
  <si>
    <t>محمد محمود حسن خليل</t>
  </si>
  <si>
    <t>محمد مصططفي محمد عبدالنبي</t>
  </si>
  <si>
    <t>محمد هدايه محمد علي وهدان</t>
  </si>
  <si>
    <t>محمد هلال بدر ابوالنصر</t>
  </si>
  <si>
    <t>محمود السيد محمد السيد</t>
  </si>
  <si>
    <t>محمود صلاح عبدالقوي</t>
  </si>
  <si>
    <t>محمود عبدالستار سعد قاسم</t>
  </si>
  <si>
    <t>محمود عصام رياض خلف الله</t>
  </si>
  <si>
    <t>محمود محمد احمد ابوالقاسم</t>
  </si>
  <si>
    <t>مدثر مشير ابراهيم بابكر</t>
  </si>
  <si>
    <t>مروان سليمان احمد عبدالله</t>
  </si>
  <si>
    <t>مزمل بابكر محمد عبدالله</t>
  </si>
  <si>
    <t>معتصم حمزه عبدالله ابوبكر</t>
  </si>
  <si>
    <t>معمر الواثق الريح يوسف</t>
  </si>
  <si>
    <t>مهند احمد عبدالمنطلب الامين</t>
  </si>
  <si>
    <t>موسي جدهم حمدان محمد</t>
  </si>
  <si>
    <t>مؤمن الكومي وصال ابوحجازي</t>
  </si>
  <si>
    <t>نورين الماحي الضو الماحي</t>
  </si>
  <si>
    <t>هشام عبدالستار السيد مصطفي</t>
  </si>
  <si>
    <t>هيثم احمد جابر الدماطي</t>
  </si>
  <si>
    <t>ياسين علي صابر عبدالمؤمن</t>
  </si>
  <si>
    <t>يوسف ابراهيم يوسف محمود</t>
  </si>
  <si>
    <t>يوسف بيتر موسي علي</t>
  </si>
  <si>
    <t>يوسف سلامه عبدالمحسن النحاس</t>
  </si>
  <si>
    <t>يوسف محمود رسمي عبدالله</t>
  </si>
  <si>
    <t>يوسف هشام سيد محمد يوسف</t>
  </si>
  <si>
    <t>محمود حسن عبدالمرضي عماره</t>
  </si>
  <si>
    <t>حسين حسن فاروق جلال</t>
  </si>
  <si>
    <t>عباس ابراهيم يحي هارون</t>
  </si>
  <si>
    <t xml:space="preserve"> </t>
  </si>
  <si>
    <t>10-يوليو</t>
  </si>
  <si>
    <t>11-يوليو</t>
  </si>
  <si>
    <t>12-يوليو</t>
  </si>
  <si>
    <t>13-يوليو</t>
  </si>
  <si>
    <t>14-يوليو</t>
  </si>
  <si>
    <t>15-يوليو</t>
  </si>
  <si>
    <t>16-يوليو</t>
  </si>
  <si>
    <t>17-يوليو</t>
  </si>
  <si>
    <t>18-يوليو</t>
  </si>
  <si>
    <t>19-يوليو</t>
  </si>
  <si>
    <t>20-يوليو</t>
  </si>
  <si>
    <t>21-يوليو</t>
  </si>
  <si>
    <t>22-يوليو</t>
  </si>
  <si>
    <t>23-يوليو</t>
  </si>
  <si>
    <t>24-يوليو</t>
  </si>
  <si>
    <t>25-يوليو</t>
  </si>
  <si>
    <t>26-يوليو</t>
  </si>
  <si>
    <t>27-يوليو</t>
  </si>
  <si>
    <t>28-يوليو</t>
  </si>
  <si>
    <t>29-يوليو</t>
  </si>
  <si>
    <t>30-يوليو</t>
  </si>
  <si>
    <t>31-يوليو</t>
  </si>
  <si>
    <t>محمد سعيد احمد الشرع</t>
  </si>
  <si>
    <t>احمد السيد مبروك خطاب</t>
  </si>
  <si>
    <t>انورناجي شديد سليمان</t>
  </si>
  <si>
    <t>احمد فراج زكي مصطفي</t>
  </si>
  <si>
    <t>زكي محمد زكي مصطفي</t>
  </si>
  <si>
    <t>احمد اسامه صديق شعيب</t>
  </si>
  <si>
    <t>تامر مشيل اسكندر</t>
  </si>
  <si>
    <t>جهاد عبدالحميد امام</t>
  </si>
  <si>
    <t>سليم عماد رمضان عيد</t>
  </si>
  <si>
    <t>عبدالرحمن محمد سليمان عبدالله</t>
  </si>
  <si>
    <t>محمود عصام الدين محمد محمد</t>
  </si>
  <si>
    <t>احمد عبدالمنطلب محمد عبدالمطلب</t>
  </si>
  <si>
    <t>محمود سالم عبدالحليم عكاشه</t>
  </si>
  <si>
    <t xml:space="preserve">ياسين صفوت حامد </t>
  </si>
  <si>
    <t>محمد سعد السيد محمد توفيق</t>
  </si>
  <si>
    <t>محمد ناصر محمد سليم</t>
  </si>
  <si>
    <t>وجيه محسب احمد قرشم</t>
  </si>
  <si>
    <t>ابانوب اشرف حبيب</t>
  </si>
  <si>
    <t xml:space="preserve">عبدالراضي نبيل عبدالراضي </t>
  </si>
  <si>
    <t>عاطف محمد محمد دراز</t>
  </si>
  <si>
    <t>احمد عزمي احمد السيد مساعد</t>
  </si>
  <si>
    <t>محمد مجدي محمد احمد عبدالعاطي</t>
  </si>
  <si>
    <t>كريم احمد ياسين محمد</t>
  </si>
  <si>
    <t>احمد محمد عبدالحميد عبدالقادر</t>
  </si>
  <si>
    <t>شريف  شعبان سليمان دياب</t>
  </si>
  <si>
    <t>ابراهيم محمد ابراهيم محمد عبداللطيف</t>
  </si>
  <si>
    <t>محمود جمعه عبدالوهاب عيد</t>
  </si>
  <si>
    <t>محمد احمد بليدي عامر</t>
  </si>
  <si>
    <t>محمد سالم عبدالله سالم</t>
  </si>
  <si>
    <t>احمد ابوالريش رسلان عبدالعاطي</t>
  </si>
  <si>
    <t>احمد محمود مصطفي علي مصطفي</t>
  </si>
  <si>
    <t>محمد علي عبدالمنعم الخربتاوي</t>
  </si>
  <si>
    <t>محمد داود قطب</t>
  </si>
  <si>
    <t>حمدي فتحي جمعه طرابيه</t>
  </si>
  <si>
    <t>طارق محمود محمود عبدالمعطي عطيه</t>
  </si>
  <si>
    <t>ابراهيم السيد ابراهيم عبدالمجيد</t>
  </si>
  <si>
    <t>محمد فتحي السيد العطار</t>
  </si>
  <si>
    <t>مصطفي عاطف فضل مصطفي</t>
  </si>
  <si>
    <t>حسام رضا فاروق عبدالكريم</t>
  </si>
  <si>
    <t>فكري محمد رجائي عبداللطيف</t>
  </si>
  <si>
    <t>احمد عبدالعزيز محمد شحاته</t>
  </si>
  <si>
    <t xml:space="preserve">محمود جمال محمد عبداللرحمن </t>
  </si>
  <si>
    <t>عبدالله تاج الدين محمد احمد</t>
  </si>
  <si>
    <t>الصادق محمد فضل السيد محمد</t>
  </si>
  <si>
    <t>محمود طارق الباهجي</t>
  </si>
  <si>
    <t>احمد شوقي صقر</t>
  </si>
  <si>
    <t>محمد السعيد احمد الشرع</t>
  </si>
  <si>
    <t xml:space="preserve">محمود ابراهيم عبد العزيز </t>
  </si>
  <si>
    <t>محمد نبيل احمد يوسف</t>
  </si>
  <si>
    <t>محمود نبيل احمد يوسف</t>
  </si>
  <si>
    <t>احمد حسام عبد العاطي</t>
  </si>
  <si>
    <t>محمد ربيع السيد</t>
  </si>
  <si>
    <t>عمران الداي عبد القدار</t>
  </si>
  <si>
    <t>فارس سامي السيد الحسيني</t>
  </si>
  <si>
    <t>عبداللطيف عثمان ادم عمر</t>
  </si>
  <si>
    <t>ابوبكر علي يوسف علي</t>
  </si>
  <si>
    <t>محمود يوسف محمود محمد</t>
  </si>
  <si>
    <t>محمد ابراهيم عاشور عبدالوهاب</t>
  </si>
  <si>
    <t>عبدالحميد عبدالعزيز عبدالحميد</t>
  </si>
  <si>
    <t>محمد شحات حلمي مزروع</t>
  </si>
  <si>
    <t>وائل سالم محمد الفقي</t>
  </si>
  <si>
    <t>احمد رجب مرشدي محمد</t>
  </si>
  <si>
    <t>محمود سامي قرني محمد</t>
  </si>
  <si>
    <t xml:space="preserve">محمد رفعت علي علي </t>
  </si>
  <si>
    <t>اسامه محمد بكر محمد</t>
  </si>
  <si>
    <t>عبدالغفار محمد منيرعبدالغفار</t>
  </si>
  <si>
    <t>اشرف حسن حمدان حسين</t>
  </si>
  <si>
    <t>محمد مهدي سالم سليمان</t>
  </si>
  <si>
    <t>علي محمود محمد محمود الدحاح</t>
  </si>
  <si>
    <t>نصر شعبان الشحات</t>
  </si>
  <si>
    <t>محمد محمد سليم علي</t>
  </si>
  <si>
    <t>محمود عبدالكريم حسان</t>
  </si>
  <si>
    <t>عبدالله عاطف عبدالله خلاف</t>
  </si>
  <si>
    <t>محمد ناصف عبدالله</t>
  </si>
  <si>
    <t>مصطفي عاطف فضل</t>
  </si>
  <si>
    <t>علاء محمد رمزي محمد زهران</t>
  </si>
  <si>
    <t>احمد اشرف محمد عبدالعزيز نصر</t>
  </si>
  <si>
    <t>محمد عبداللطيف محمد عثمان</t>
  </si>
  <si>
    <t>محمود علي محمد معبد</t>
  </si>
  <si>
    <t>احمد عبدالعزيز صلاح عامر</t>
  </si>
  <si>
    <t>محمود عبدالكريم حسان علي</t>
  </si>
  <si>
    <t>وائل محمد ابراهيم محمد</t>
  </si>
  <si>
    <t xml:space="preserve">خضر صلاح الدين خضرعمر </t>
  </si>
  <si>
    <t>محمود محمد محمد حامد الزرقاني</t>
  </si>
  <si>
    <t>محمود حسن الامام محمود</t>
  </si>
  <si>
    <t>محمد عبدالمنعم مصطفي عيد</t>
  </si>
  <si>
    <t xml:space="preserve">احمد شوقي عيد حسين </t>
  </si>
  <si>
    <t>محمد منصور عبدالمرضي السرس</t>
  </si>
  <si>
    <t>يوسف رشاد ابراهيم غنيم</t>
  </si>
  <si>
    <t>محمد رافت احمد السيد</t>
  </si>
  <si>
    <t>عمر محمد فاروق حسن</t>
  </si>
  <si>
    <t>اشرف رمضان احمد مرزوق</t>
  </si>
  <si>
    <t>كريم عبدالقوي عبدالفتاح</t>
  </si>
  <si>
    <t>محمد نشات محمد احمد مرسي</t>
  </si>
  <si>
    <t>احمد ابراهيم محمد محمد</t>
  </si>
  <si>
    <t>نصر محمد احمد صالح</t>
  </si>
  <si>
    <t>محمد احمد عبدالسميع البدري</t>
  </si>
  <si>
    <t>محمد مجدي احمد الشرقاوي</t>
  </si>
  <si>
    <t>محمد عصام رياض خلف</t>
  </si>
  <si>
    <t>الحاج صالح النورالفضل</t>
  </si>
  <si>
    <t>حازم علي محمد جاد الله</t>
  </si>
  <si>
    <t>احمد ايهاب عبدالمحسن عبدالحفيظ</t>
  </si>
  <si>
    <t>عبدالقادر عطا المنان الخير عبدالله</t>
  </si>
  <si>
    <t>الضو البدوي الضو بابكر</t>
  </si>
  <si>
    <t>مهند عبداللطيف ابراهيم علي</t>
  </si>
  <si>
    <t xml:space="preserve">عبدالله محمد الامين عبدالله </t>
  </si>
  <si>
    <t>فضل المولي حسن فضل</t>
  </si>
  <si>
    <t>محمد زين الحاج صرون</t>
  </si>
  <si>
    <t>الطيب بشير محمد عبدالله</t>
  </si>
  <si>
    <t>بشري عبدالله خالد بشير</t>
  </si>
  <si>
    <t>يوسف عبدالرازق عبدالهادي</t>
  </si>
  <si>
    <t>الطيب يوسف محمد الحاج</t>
  </si>
  <si>
    <t>انس الهادي ابراهيم عبدالله</t>
  </si>
  <si>
    <t>عبدالرحمن محمد عبدالله محمد</t>
  </si>
  <si>
    <t>مصطفي محمد محمد احمد</t>
  </si>
  <si>
    <t>عادل محمد مصطفي موسي</t>
  </si>
  <si>
    <t>يوسف محمد عبدالحفيظ</t>
  </si>
  <si>
    <t>احمد عادل اسماعيل</t>
  </si>
  <si>
    <t>خالد عثمان ادريس يحي</t>
  </si>
  <si>
    <t>اباذر عثمان احمد فضل</t>
  </si>
  <si>
    <t>سامر سعد سيد محمود</t>
  </si>
  <si>
    <t>محمد عبدالرحيم النور ابراهيم</t>
  </si>
  <si>
    <t>مصطفي صديق عبدالله عثمان</t>
  </si>
  <si>
    <t>احمد الامين حسن ابراهيم</t>
  </si>
  <si>
    <t xml:space="preserve">صديق محمد سليمان عبدالله </t>
  </si>
  <si>
    <t>مصطفي موسي عبدالله ادريس</t>
  </si>
  <si>
    <t>Total</t>
  </si>
  <si>
    <t>الوظيفة</t>
  </si>
  <si>
    <t xml:space="preserve">الاسم </t>
  </si>
  <si>
    <t xml:space="preserve">مشرف </t>
  </si>
  <si>
    <t xml:space="preserve">ابراهيم عبدالعظيم محمد </t>
  </si>
  <si>
    <t>A</t>
  </si>
  <si>
    <t xml:space="preserve">عامل يومية </t>
  </si>
  <si>
    <t>السيد محى الدين على</t>
  </si>
  <si>
    <t>احمد شوقى صقر</t>
  </si>
  <si>
    <t>احمد على منصور</t>
  </si>
  <si>
    <t>اسماعيل محمد العراقى</t>
  </si>
  <si>
    <t>عبدالرحمن شوقى صقر</t>
  </si>
  <si>
    <t>عطية السيد عطية</t>
  </si>
  <si>
    <t xml:space="preserve">سائق كلارك </t>
  </si>
  <si>
    <t xml:space="preserve">محمد سعيد ابراهيم </t>
  </si>
  <si>
    <t>مصطفى خيرى على</t>
  </si>
  <si>
    <t>محمد مهدى سالم</t>
  </si>
  <si>
    <t>محمد عرفة على</t>
  </si>
  <si>
    <t>يوسف محمود رسمى</t>
  </si>
  <si>
    <t>محمود يوسف محمود</t>
  </si>
  <si>
    <t>محمود طارق محمدى</t>
  </si>
  <si>
    <t>محمود عبدالفتاح عبدالفضيل</t>
  </si>
  <si>
    <t>السلف</t>
  </si>
  <si>
    <t>الإجمالي</t>
  </si>
  <si>
    <t>انتظام</t>
  </si>
  <si>
    <t>التوقيع</t>
  </si>
  <si>
    <t>كريم سعيد ابراهيم محمد</t>
  </si>
  <si>
    <t>عماد احمد مصطفي ابوشنب</t>
  </si>
  <si>
    <t>احمد محمد طه الكحلي</t>
  </si>
  <si>
    <t>حامد ديني احمد محمد ديني</t>
  </si>
  <si>
    <t>عبداللطيف صالح عبدالله عثمان</t>
  </si>
  <si>
    <t>مؤيد عصام الدين الخير فضل الله</t>
  </si>
  <si>
    <t>باشا عبدالرازق باشا</t>
  </si>
  <si>
    <t>محمد الجزولي عباس الجزولي</t>
  </si>
  <si>
    <t>محمد وائل شوقي</t>
  </si>
  <si>
    <t>حسن محمد حسن</t>
  </si>
  <si>
    <t>مصطفي كرم عبدالعزيز</t>
  </si>
  <si>
    <t>يحي محمد الشحات</t>
  </si>
  <si>
    <t>مصعب عبدالرحمن عبدالله</t>
  </si>
  <si>
    <t>احمد عنتر عبدالهادي مسعود</t>
  </si>
  <si>
    <t>معاذ سامي سعد سالمان</t>
  </si>
  <si>
    <t>عبدالحليم احمد عبدالحكيم</t>
  </si>
  <si>
    <t>احمد محمد مصطفي البدوي</t>
  </si>
  <si>
    <t>محمود ياسر محمود مريق</t>
  </si>
  <si>
    <t>احمد حامد ادم حامد</t>
  </si>
  <si>
    <t>ابوبكر الصديق الجاك</t>
  </si>
  <si>
    <t>محمد خالد عمر عبدالحميد</t>
  </si>
  <si>
    <t>احمد ابراهيم سلامه</t>
  </si>
  <si>
    <t>فادي رزق فرج اندراوس</t>
  </si>
  <si>
    <t>عمرو سعد احمد سعد</t>
  </si>
  <si>
    <t>محمود خميس محمد فرج</t>
  </si>
  <si>
    <t>عبدالحميد عبدالعزيز محمد النبوي</t>
  </si>
  <si>
    <t>احمد صبري عبدالحفيظ عامر</t>
  </si>
  <si>
    <t>احمد حمدي عبدالعزيز علي البياع</t>
  </si>
  <si>
    <t>ابراهيم فوزي احمد زنكل</t>
  </si>
  <si>
    <t>بلال رزق عبدالعزيز احمد</t>
  </si>
  <si>
    <t>وليد سعيد عبدالحميد</t>
  </si>
  <si>
    <t>عبدالرحمن علي نجار علي</t>
  </si>
  <si>
    <t>فتحي محمد عبدالسلام عبدالمقصود</t>
  </si>
  <si>
    <t>حامد عبدالحميد حامد غطاس</t>
  </si>
  <si>
    <t>احمد محمد عبدالواحد محمد</t>
  </si>
  <si>
    <t>محمد احمد عبدالبديع قوطه</t>
  </si>
  <si>
    <t>سعيد محمد قرني محمد</t>
  </si>
  <si>
    <t>ابراهيم السيد ابراهيم العدل عبدالجيد</t>
  </si>
  <si>
    <t>مصطفي محمد عبدالمنعم البربري</t>
  </si>
  <si>
    <t>محمد العربي جمعه السيد</t>
  </si>
  <si>
    <t>احمد بكار شاهين صقر</t>
  </si>
  <si>
    <t>عبدالراضي نبيل عبدالراضي محمد</t>
  </si>
  <si>
    <t>كيرلس فادي ناجي حبشي</t>
  </si>
  <si>
    <t>محمود عبدالغني محمد عبدالغني</t>
  </si>
  <si>
    <t>بلال عطيه علي احمد</t>
  </si>
  <si>
    <t>ابراهيم رفقي سليمان مهني</t>
  </si>
  <si>
    <t>احمد عيد محمدين عبدالكريم</t>
  </si>
  <si>
    <t>علاء ربيع سيد امين</t>
  </si>
  <si>
    <t xml:space="preserve">امير محروس انجلوس </t>
  </si>
  <si>
    <t>عبدالحليم محمد عصام زكريا</t>
  </si>
  <si>
    <t>علي سعد حمدان فرج</t>
  </si>
  <si>
    <t>انطونيوس انيس جرجس بحيري</t>
  </si>
  <si>
    <t>احمد شحاته احمد شحاته محمد</t>
  </si>
  <si>
    <t>احمد محمد صابر علام</t>
  </si>
  <si>
    <t>سامي صبري جبر علي</t>
  </si>
  <si>
    <t>احمد محمود احمد مريقه</t>
  </si>
  <si>
    <t>عبدالله علي عبدالله علي</t>
  </si>
  <si>
    <t>حمزه محمد سالم عزالي</t>
  </si>
  <si>
    <t>احمد عبدالحميد ابوزيد</t>
  </si>
  <si>
    <t>محمد علي محمد عبدالمولي</t>
  </si>
  <si>
    <t>محمد محمود محمد محمود</t>
  </si>
  <si>
    <t xml:space="preserve">عبدالرحمن محي الدين محمد </t>
  </si>
  <si>
    <t>سيد محمد فرج علي منصور</t>
  </si>
  <si>
    <t>عبدالرحيم محمد صالح عبدالرحيم</t>
  </si>
  <si>
    <t>ابراهيم رفقي سليمان</t>
  </si>
  <si>
    <t>امير محروس انجلوس</t>
  </si>
  <si>
    <t xml:space="preserve">محمد ايمن محمد سيد </t>
  </si>
  <si>
    <t>محمود بغدادي  توفيق</t>
  </si>
  <si>
    <t>عبدالحليم محمد عصام</t>
  </si>
  <si>
    <t>محمود عبدالغني محمد</t>
  </si>
  <si>
    <t>احمد محمد سيد عبدالغني</t>
  </si>
  <si>
    <t>كريم محمد جابرابوشب</t>
  </si>
  <si>
    <t>صديق محمد الطاهر</t>
  </si>
  <si>
    <t>حسين محمد علي القاضي</t>
  </si>
  <si>
    <t>مهند معتصم وقيع الله عبدالرحمن</t>
  </si>
  <si>
    <t>عمار محمد عيد مرعي</t>
  </si>
  <si>
    <t>مصطفي محمود فتوح محمد</t>
  </si>
  <si>
    <t>احمد ابراهيم جمعه علي</t>
  </si>
  <si>
    <t>احمد رجب عبدالعزيز ابراهيم</t>
  </si>
  <si>
    <t>محمد علي رمضان علي</t>
  </si>
  <si>
    <t>عبدالرحمن شريف عبدالمجيد</t>
  </si>
  <si>
    <t>عبدالله احمد صلاح النجار</t>
  </si>
  <si>
    <t>عبدالرحمن باسم صلاح خود</t>
  </si>
  <si>
    <t>حسن محمد ارباب عبدالله</t>
  </si>
  <si>
    <t>عبدالناصر محمد ادم يعقوب</t>
  </si>
  <si>
    <t>بكر حسن يوسف ادم</t>
  </si>
  <si>
    <t>عبدالمؤمن اسحاق خميس</t>
  </si>
  <si>
    <t>احمد محمد حمد عبدالسيد</t>
  </si>
  <si>
    <t>احمد سعد عبدالحميد ابوزيد</t>
  </si>
  <si>
    <t>مصطفي معوض علي عماره</t>
  </si>
  <si>
    <t>محمد اسامه مبارك الشيخ</t>
  </si>
  <si>
    <t>احمد صلاح ابواليزيد زيان</t>
  </si>
  <si>
    <t>كريم ناصر محمد الدبور</t>
  </si>
  <si>
    <t>محمد حمدي حسن محمد</t>
  </si>
  <si>
    <t>مصطفي احمد عبدالحميد عبدالمنصف</t>
  </si>
  <si>
    <t>فايز عبدالله احمد ابراهيم</t>
  </si>
  <si>
    <t>مصطفي موسي محمد موسي</t>
  </si>
  <si>
    <t>عماد عاطف عزمي شحاته</t>
  </si>
  <si>
    <t xml:space="preserve">مجهول </t>
  </si>
  <si>
    <t>عبدالرحمن رجب شحات ابواحمد</t>
  </si>
  <si>
    <t>رجب شحاته محمد ابواحمد</t>
  </si>
  <si>
    <t>محمد ممدوح امين سيد احمد</t>
  </si>
  <si>
    <t>احمد ابراهيم محمد زكي</t>
  </si>
  <si>
    <t>محمد نشات محمد احمد</t>
  </si>
  <si>
    <t>عبدالعزيز عاطف عبدالعزيز</t>
  </si>
  <si>
    <t>مهند محمد احمد صالح</t>
  </si>
  <si>
    <t>وائل رجب فتح الله حماده</t>
  </si>
  <si>
    <t>باسم احمد رجب العفيفي</t>
  </si>
  <si>
    <t>محمد عادل توفيق محمد</t>
  </si>
  <si>
    <t>احمد جمال عبدالناصر سيد عيسي</t>
  </si>
  <si>
    <t>احمد صابر محمد عبدالواحد</t>
  </si>
  <si>
    <t>محمد رضا سعيد محمد هيبه</t>
  </si>
  <si>
    <t>عبداللطيف طه عبداللطيف</t>
  </si>
  <si>
    <t>محمد ايهاب محمد مهدي</t>
  </si>
  <si>
    <t>اسلام محمد علي عاشور</t>
  </si>
  <si>
    <t>عبده علي عبدالعزيز فرج</t>
  </si>
  <si>
    <t>محمد مبروك محمد دغيدي</t>
  </si>
  <si>
    <t>مصطفي احمد عبدالله غالي</t>
  </si>
  <si>
    <t>محمد ابراهيم محمد حسين</t>
  </si>
  <si>
    <t>عمار توفيق شحاته</t>
  </si>
  <si>
    <t>احمد حسن عامر المغربي</t>
  </si>
  <si>
    <t>عبدالحميد غريب عبدالحميد عاشور</t>
  </si>
  <si>
    <t>عبدالله حسين احمد جاد الرحمن</t>
  </si>
  <si>
    <t>خالد محمد علي محمد منصور</t>
  </si>
  <si>
    <t>عبده عبدالحميد عبده</t>
  </si>
  <si>
    <t>محمد احمد علي قنديل</t>
  </si>
  <si>
    <t>محمد عمران حسن محمد</t>
  </si>
  <si>
    <t>احمد حمدي مصطفي عبدالسلام</t>
  </si>
  <si>
    <t>احمد جمال عيسي حمزه</t>
  </si>
  <si>
    <t>محمد علي رجب العبساوي</t>
  </si>
  <si>
    <t>محمود احمد محمود جوده</t>
  </si>
  <si>
    <t>احمد محمود السيد السعداوي</t>
  </si>
  <si>
    <t>محمد عبدالناصر علي علي</t>
  </si>
  <si>
    <t>سامح خالد عبدالمجيد طاحون</t>
  </si>
  <si>
    <t>احمد محمد السيد السعداوي</t>
  </si>
  <si>
    <t>نادر محمد شبابي علي</t>
  </si>
  <si>
    <t>احمد جمال مبروك عطيه</t>
  </si>
  <si>
    <t>4</t>
  </si>
  <si>
    <t>محمود مجدي شعلان</t>
  </si>
  <si>
    <t xml:space="preserve">سعيد محمد قرني </t>
  </si>
  <si>
    <t xml:space="preserve">احمد فؤاد علي </t>
  </si>
  <si>
    <t>صابر صبحي لبيب</t>
  </si>
  <si>
    <t>كريم سعيد إبراهيم</t>
  </si>
  <si>
    <t xml:space="preserve">محمد عبداللطيف محمد </t>
  </si>
  <si>
    <t>عبدالراضي نبيل</t>
  </si>
  <si>
    <t xml:space="preserve">اسلام احمد محمد </t>
  </si>
  <si>
    <t>بلال رزق عبدالعزيز</t>
  </si>
  <si>
    <t xml:space="preserve">محمد سعيد محمد </t>
  </si>
  <si>
    <t xml:space="preserve">محمد السيد مصطفي </t>
  </si>
  <si>
    <t>محمد احمد راشد</t>
  </si>
  <si>
    <t>عمرو عماد الديب</t>
  </si>
  <si>
    <t>حسام محمد احمد</t>
  </si>
  <si>
    <t>محمد عادل توفيق</t>
  </si>
  <si>
    <t>احمد صابر محمد</t>
  </si>
  <si>
    <t>احمد محمد السيد</t>
  </si>
  <si>
    <t xml:space="preserve">احمد جمال </t>
  </si>
  <si>
    <t>فايز عبدالله احمد</t>
  </si>
  <si>
    <t>عمرو ايمن طه</t>
  </si>
  <si>
    <t>محمود مجدي محمود</t>
  </si>
  <si>
    <t>محمود محمد مصطفي</t>
  </si>
  <si>
    <t>امير سمير راشد</t>
  </si>
  <si>
    <t>محمد عبدالحميد احمد</t>
  </si>
  <si>
    <t>هنداوي محمد الشناوي</t>
  </si>
  <si>
    <t>سعيد محمد سعيد</t>
  </si>
  <si>
    <t>محمد جمال محمد</t>
  </si>
  <si>
    <t>هشام حمدي محمد</t>
  </si>
  <si>
    <t>احمد رجب خميس</t>
  </si>
  <si>
    <t>احمد مصطفي السعيد</t>
  </si>
  <si>
    <t xml:space="preserve">احمد اسامه صديق </t>
  </si>
  <si>
    <t>باسل محمد احمد</t>
  </si>
  <si>
    <t xml:space="preserve">احمد محمود احمد </t>
  </si>
  <si>
    <t>طارق احمد صلاح</t>
  </si>
  <si>
    <t>اسلام فرغلي محمود</t>
  </si>
  <si>
    <t>محمد عطيه عبدالقوى</t>
  </si>
  <si>
    <t>احمد رضا سعد</t>
  </si>
  <si>
    <t>احمد زغلول احمد</t>
  </si>
  <si>
    <t>احمد سعيد صادق</t>
  </si>
  <si>
    <t>شريف محمد نجيب</t>
  </si>
  <si>
    <t>خالد ايمن جوهر</t>
  </si>
  <si>
    <t>مجــــــــــــمـــــــــــــــــــــوع</t>
  </si>
  <si>
    <t>مــــــــــــجــــــــــــــــمـــــــــــــــوع</t>
  </si>
  <si>
    <t>مـــــــــــــــــجـــــــــــــــــموع</t>
  </si>
  <si>
    <t>مــــــجـــــــــموع</t>
  </si>
  <si>
    <t>مراجعه يوميات 11</t>
  </si>
  <si>
    <t>سعيد عبدالهادي</t>
  </si>
  <si>
    <t>تنزيل</t>
  </si>
  <si>
    <t>ـــــــــــــــــــ</t>
  </si>
  <si>
    <t>المتبقي</t>
  </si>
  <si>
    <t>مصطفي محمد موسي</t>
  </si>
  <si>
    <t>مكرر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</si>
</sst>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27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sz val="11"/>
      <color theme="0"/>
      <name val="Arial"/>
      <family val="2"/>
      <charset val="178"/>
      <scheme val="minor"/>
    </font>
    <font>
      <b/>
      <sz val="11"/>
      <name val="Arial"/>
      <family val="2"/>
      <scheme val="minor"/>
    </font>
    <font>
      <sz val="8"/>
      <name val="Arial"/>
      <family val="2"/>
      <scheme val="minor"/>
    </font>
    <font>
      <sz val="11"/>
      <name val="Arial"/>
      <family val="2"/>
      <scheme val="minor"/>
    </font>
    <font>
      <sz val="7"/>
      <name val="Arial"/>
      <family val="2"/>
      <scheme val="minor"/>
    </font>
    <font>
      <b/>
      <sz val="10"/>
      <color theme="1"/>
      <name val="Arial"/>
      <family val="2"/>
      <scheme val="minor"/>
    </font>
    <font>
      <sz val="14"/>
      <color theme="0"/>
      <name val="Arial"/>
      <family val="2"/>
      <scheme val="minor"/>
    </font>
    <font>
      <b/>
      <sz val="16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sz val="16"/>
      <color rgb="FFFF0000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0"/>
      <color rgb="FFFF0000"/>
      <name val="Arial"/>
      <family val="2"/>
      <scheme val="minor"/>
    </font>
    <font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</cellStyleXfs>
  <cellXfs count="135">
    <xf numFmtId="0" fontId="0" fillId="0" borderId="0" xfId="0"/>
    <xf numFmtId="0" fontId="5" fillId="0" borderId="0" xfId="0" applyFont="1"/>
    <xf numFmtId="0" fontId="1" fillId="0" borderId="3" xfId="0" applyFont="1" applyBorder="1" applyAlignment="1">
      <alignment horizontal="center"/>
    </xf>
    <xf numFmtId="0" fontId="6" fillId="4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5" fillId="2" borderId="10" xfId="0" applyFont="1" applyFill="1" applyBorder="1"/>
    <xf numFmtId="0" fontId="4" fillId="0" borderId="10" xfId="0" applyNumberFormat="1" applyFont="1" applyFill="1" applyBorder="1" applyAlignment="1">
      <alignment horizontal="right"/>
    </xf>
    <xf numFmtId="0" fontId="4" fillId="0" borderId="10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2" xfId="0" applyFont="1" applyBorder="1"/>
    <xf numFmtId="0" fontId="1" fillId="0" borderId="2" xfId="0" applyNumberFormat="1" applyFont="1" applyBorder="1"/>
    <xf numFmtId="0" fontId="1" fillId="2" borderId="9" xfId="0" applyFont="1" applyFill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0" borderId="7" xfId="0" applyFont="1" applyBorder="1"/>
    <xf numFmtId="0" fontId="1" fillId="0" borderId="1" xfId="0" applyFont="1" applyBorder="1"/>
    <xf numFmtId="16" fontId="1" fillId="3" borderId="7" xfId="0" applyNumberFormat="1" applyFont="1" applyFill="1" applyBorder="1" applyAlignment="1">
      <alignment horizontal="right" vertical="center"/>
    </xf>
    <xf numFmtId="16" fontId="1" fillId="3" borderId="8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Fill="1" applyBorder="1"/>
    <xf numFmtId="0" fontId="1" fillId="0" borderId="2" xfId="0" applyFont="1" applyFill="1" applyBorder="1"/>
    <xf numFmtId="0" fontId="1" fillId="2" borderId="0" xfId="0" applyFont="1" applyFill="1"/>
    <xf numFmtId="0" fontId="1" fillId="0" borderId="1" xfId="0" applyNumberFormat="1" applyFont="1" applyBorder="1"/>
    <xf numFmtId="0" fontId="1" fillId="0" borderId="0" xfId="0" applyFont="1"/>
    <xf numFmtId="0" fontId="1" fillId="0" borderId="0" xfId="0" applyFont="1" applyFill="1"/>
    <xf numFmtId="0" fontId="1" fillId="2" borderId="2" xfId="0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4" xfId="0" applyFont="1" applyBorder="1"/>
    <xf numFmtId="0" fontId="1" fillId="2" borderId="10" xfId="0" applyFont="1" applyFill="1" applyBorder="1"/>
    <xf numFmtId="0" fontId="1" fillId="2" borderId="1" xfId="0" applyFont="1" applyFill="1" applyBorder="1"/>
    <xf numFmtId="0" fontId="6" fillId="4" borderId="6" xfId="0" applyFont="1" applyFill="1" applyBorder="1" applyAlignment="1">
      <alignment horizontal="center" vertical="center"/>
    </xf>
    <xf numFmtId="0" fontId="7" fillId="0" borderId="0" xfId="0" applyFont="1"/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16" fontId="1" fillId="0" borderId="15" xfId="0" applyNumberFormat="1" applyFont="1" applyBorder="1" applyAlignment="1">
      <alignment horizontal="right" vertical="center"/>
    </xf>
    <xf numFmtId="16" fontId="1" fillId="0" borderId="1" xfId="0" applyNumberFormat="1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5" borderId="1" xfId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6" borderId="1" xfId="2" applyFont="1" applyBorder="1" applyAlignment="1">
      <alignment horizontal="center" vertical="center"/>
    </xf>
    <xf numFmtId="164" fontId="13" fillId="6" borderId="2" xfId="2" applyNumberFormat="1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0" fillId="7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/>
    <xf numFmtId="0" fontId="4" fillId="0" borderId="5" xfId="0" applyFont="1" applyBorder="1"/>
    <xf numFmtId="0" fontId="4" fillId="0" borderId="1" xfId="0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16" fontId="15" fillId="0" borderId="15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4" fillId="9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16" fillId="3" borderId="20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" fontId="6" fillId="4" borderId="21" xfId="0" applyNumberFormat="1" applyFont="1" applyFill="1" applyBorder="1" applyAlignment="1">
      <alignment horizontal="center" vertical="center"/>
    </xf>
    <xf numFmtId="16" fontId="1" fillId="3" borderId="7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6" fontId="4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" fontId="16" fillId="3" borderId="1" xfId="0" applyNumberFormat="1" applyFont="1" applyFill="1" applyBorder="1" applyAlignment="1">
      <alignment horizontal="center" vertical="center"/>
    </xf>
    <xf numFmtId="0" fontId="0" fillId="0" borderId="0" xfId="0" applyAlignment="1"/>
    <xf numFmtId="0" fontId="16" fillId="3" borderId="1" xfId="0" applyFont="1" applyFill="1" applyBorder="1" applyAlignment="1"/>
    <xf numFmtId="0" fontId="1" fillId="0" borderId="3" xfId="0" applyFont="1" applyBorder="1" applyAlignment="1"/>
    <xf numFmtId="0" fontId="1" fillId="9" borderId="3" xfId="0" applyFont="1" applyFill="1" applyBorder="1" applyAlignment="1"/>
    <xf numFmtId="0" fontId="1" fillId="9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17" fillId="0" borderId="0" xfId="0" applyFont="1" applyFill="1"/>
    <xf numFmtId="0" fontId="18" fillId="0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9" borderId="19" xfId="0" applyFont="1" applyFill="1" applyBorder="1" applyAlignment="1">
      <alignment horizontal="center" vertical="center"/>
    </xf>
    <xf numFmtId="0" fontId="4" fillId="9" borderId="19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0" fillId="0" borderId="10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0" fillId="9" borderId="1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21" fillId="9" borderId="19" xfId="0" applyFont="1" applyFill="1" applyBorder="1" applyAlignment="1">
      <alignment horizontal="center" vertical="center"/>
    </xf>
    <xf numFmtId="0" fontId="15" fillId="3" borderId="0" xfId="0" applyFont="1" applyFill="1"/>
    <xf numFmtId="0" fontId="22" fillId="3" borderId="0" xfId="0" applyFont="1" applyFill="1"/>
    <xf numFmtId="0" fontId="21" fillId="0" borderId="0" xfId="0" applyFont="1"/>
    <xf numFmtId="0" fontId="4" fillId="0" borderId="0" xfId="0" applyFont="1"/>
    <xf numFmtId="0" fontId="6" fillId="3" borderId="0" xfId="0" applyFont="1" applyFill="1"/>
    <xf numFmtId="0" fontId="4" fillId="0" borderId="0" xfId="0" applyFont="1" applyFill="1"/>
    <xf numFmtId="0" fontId="4" fillId="0" borderId="25" xfId="0" applyFont="1" applyFill="1" applyBorder="1" applyAlignment="1">
      <alignment horizontal="center" vertical="center"/>
    </xf>
    <xf numFmtId="0" fontId="21" fillId="10" borderId="0" xfId="0" applyFont="1" applyFill="1" applyAlignment="1">
      <alignment horizontal="center" vertical="center"/>
    </xf>
    <xf numFmtId="0" fontId="4" fillId="0" borderId="23" xfId="0" applyNumberFormat="1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0" fillId="0" borderId="9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right"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14" fillId="0" borderId="9" xfId="0" applyNumberFormat="1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14" fillId="0" borderId="22" xfId="0" applyNumberFormat="1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/>
    </xf>
    <xf numFmtId="0" fontId="24" fillId="0" borderId="0" xfId="0" applyFont="1"/>
    <xf numFmtId="0" fontId="23" fillId="0" borderId="0" xfId="0" applyFont="1" applyAlignment="1">
      <alignment horizontal="center" vertical="center"/>
    </xf>
    <xf numFmtId="0" fontId="25" fillId="0" borderId="10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</cellXfs>
  <cellStyles count="3">
    <cellStyle name="Accent1" xfId="1" builtinId="29"/>
    <cellStyle name="Accent2" xfId="2" builtinId="33"/>
    <cellStyle name="Normal" xfId="0" builtinId="0"/>
  </cellStyles>
  <dxfs count="113">
    <dxf>
      <font>
        <b/>
        <strike val="0"/>
        <outline val="0"/>
        <shadow val="0"/>
        <u val="none"/>
        <vertAlign val="baseline"/>
        <sz val="14"/>
        <color theme="1"/>
        <name val="Arial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rgb="FFFF0000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rial"/>
        <scheme val="minor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B1F698"/>
        </patternFill>
      </fill>
    </dxf>
    <dxf>
      <fill>
        <patternFill>
          <bgColor rgb="FF160DC3"/>
        </patternFill>
      </fill>
    </dxf>
    <dxf>
      <fill>
        <patternFill>
          <bgColor theme="3" tint="0.3999450666829432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5" formatCode="[$-F800]dddd\,\ mmmm\ dd\,\ yyyy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5" formatCode="[$-F800]dddd\,\ mmmm\ dd\,\ yyyy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Arial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theme="4" tint="0.79998168889431442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  <numFmt numFmtId="0" formatCode="General"/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  <border outline="0">
        <left style="thin">
          <color indexed="64"/>
        </left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  <border outline="0">
        <right style="thin">
          <color indexed="64"/>
        </right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border outline="0">
        <top style="thin">
          <color indexed="64"/>
        </top>
      </border>
    </dxf>
    <dxf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  <numFmt numFmtId="21" formatCode="dd\-mmm"/>
    </dxf>
    <dxf>
      <border outline="0"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  <numFmt numFmtId="21" formatCode="dd\-mmm"/>
      <fill>
        <patternFill patternType="solid">
          <fgColor indexed="64"/>
          <bgColor theme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1:AH374" totalsRowShown="0" headerRowDxfId="112" dataDxfId="110" headerRowBorderDxfId="111" tableBorderDxfId="109" totalsRowBorderDxfId="108">
  <autoFilter ref="B1:AH374" xr:uid="{00000000-0009-0000-0100-000001000000}"/>
  <sortState ref="B2:AH374">
    <sortCondition ref="B1:B374"/>
  </sortState>
  <tableColumns count="33">
    <tableColumn id="2" xr3:uid="{00000000-0010-0000-0000-000002000000}" name="الاسم" dataDxfId="107"/>
    <tableColumn id="3" xr3:uid="{00000000-0010-0000-0000-000003000000}" name="01-يوليو" dataDxfId="106"/>
    <tableColumn id="4" xr3:uid="{00000000-0010-0000-0000-000004000000}" name="02-يوليو" dataDxfId="105"/>
    <tableColumn id="5" xr3:uid="{00000000-0010-0000-0000-000005000000}" name="03-يوليو" dataDxfId="104"/>
    <tableColumn id="6" xr3:uid="{00000000-0010-0000-0000-000006000000}" name="04-يوليو" dataDxfId="103"/>
    <tableColumn id="7" xr3:uid="{00000000-0010-0000-0000-000007000000}" name="05-يوليو" dataDxfId="102"/>
    <tableColumn id="8" xr3:uid="{00000000-0010-0000-0000-000008000000}" name="06-يوليو" dataDxfId="101"/>
    <tableColumn id="9" xr3:uid="{00000000-0010-0000-0000-000009000000}" name="07-يوليو" dataDxfId="100"/>
    <tableColumn id="10" xr3:uid="{00000000-0010-0000-0000-00000A000000}" name="08-يوليو" dataDxfId="99"/>
    <tableColumn id="11" xr3:uid="{00000000-0010-0000-0000-00000B000000}" name="09-يوليو" dataDxfId="98"/>
    <tableColumn id="12" xr3:uid="{00000000-0010-0000-0000-00000C000000}" name="10-يوليو" dataDxfId="97"/>
    <tableColumn id="13" xr3:uid="{00000000-0010-0000-0000-00000D000000}" name="11-يوليو" dataDxfId="96"/>
    <tableColumn id="14" xr3:uid="{00000000-0010-0000-0000-00000E000000}" name="12-يوليو" dataDxfId="95"/>
    <tableColumn id="15" xr3:uid="{00000000-0010-0000-0000-00000F000000}" name="13-يوليو" dataDxfId="94"/>
    <tableColumn id="16" xr3:uid="{00000000-0010-0000-0000-000010000000}" name="14-يوليو" dataDxfId="93"/>
    <tableColumn id="17" xr3:uid="{00000000-0010-0000-0000-000011000000}" name="15-يوليو" dataDxfId="92"/>
    <tableColumn id="18" xr3:uid="{00000000-0010-0000-0000-000012000000}" name="16-يوليو" dataDxfId="91"/>
    <tableColumn id="19" xr3:uid="{00000000-0010-0000-0000-000013000000}" name="17-يوليو" dataDxfId="90"/>
    <tableColumn id="20" xr3:uid="{00000000-0010-0000-0000-000014000000}" name="18-يوليو" dataDxfId="89"/>
    <tableColumn id="21" xr3:uid="{00000000-0010-0000-0000-000015000000}" name="19-يوليو" dataDxfId="88"/>
    <tableColumn id="22" xr3:uid="{00000000-0010-0000-0000-000016000000}" name="20-يوليو" dataDxfId="87"/>
    <tableColumn id="23" xr3:uid="{00000000-0010-0000-0000-000017000000}" name="21-يوليو" dataDxfId="86"/>
    <tableColumn id="24" xr3:uid="{00000000-0010-0000-0000-000018000000}" name="22-يوليو" dataDxfId="85"/>
    <tableColumn id="25" xr3:uid="{00000000-0010-0000-0000-000019000000}" name="23-يوليو" dataDxfId="84"/>
    <tableColumn id="26" xr3:uid="{00000000-0010-0000-0000-00001A000000}" name="24-يوليو" dataDxfId="83"/>
    <tableColumn id="27" xr3:uid="{00000000-0010-0000-0000-00001B000000}" name="25-يوليو" dataDxfId="82"/>
    <tableColumn id="28" xr3:uid="{00000000-0010-0000-0000-00001C000000}" name="26-يوليو" dataDxfId="81"/>
    <tableColumn id="29" xr3:uid="{00000000-0010-0000-0000-00001D000000}" name="27-يوليو" dataDxfId="80"/>
    <tableColumn id="30" xr3:uid="{00000000-0010-0000-0000-00001E000000}" name="28-يوليو" dataDxfId="79"/>
    <tableColumn id="31" xr3:uid="{00000000-0010-0000-0000-00001F000000}" name="29-يوليو" dataDxfId="78"/>
    <tableColumn id="34" xr3:uid="{00000000-0010-0000-0000-000022000000}" name="30-يوليو" dataDxfId="77"/>
    <tableColumn id="32" xr3:uid="{00000000-0010-0000-0000-000020000000}" name="31-يوليو" dataDxfId="76"/>
    <tableColumn id="33" xr3:uid="{00000000-0010-0000-0000-000021000000}" name="اجمالي الايام" dataDxfId="75">
      <calculatedColumnFormula>SUM(C2:AG2)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H376" totalsRowCount="1" headerRowDxfId="74" dataDxfId="72" headerRowBorderDxfId="73" tableBorderDxfId="71" totalsRowBorderDxfId="70">
  <autoFilter ref="A1:H375" xr:uid="{00000000-0009-0000-0100-000002000000}"/>
  <sortState ref="A2:H373">
    <sortCondition ref="B1:B373"/>
  </sortState>
  <tableColumns count="8">
    <tableColumn id="1" xr3:uid="{00000000-0010-0000-0100-000001000000}" name="م" dataDxfId="69" totalsRowDxfId="68">
      <calculatedColumnFormula>'المصرية يوميات'!A2</calculatedColumnFormula>
    </tableColumn>
    <tableColumn id="2" xr3:uid="{00000000-0010-0000-0100-000002000000}" name="الاسم" dataDxfId="67" totalsRowDxfId="66">
      <calculatedColumnFormula>Table1[[#This Row],[الاسم]]</calculatedColumnFormula>
    </tableColumn>
    <tableColumn id="3" xr3:uid="{00000000-0010-0000-0100-000003000000}" name="الأيام" dataDxfId="65" totalsRowDxfId="64">
      <calculatedColumnFormula>Table1[[#This Row],[اجمالي الايام]]</calculatedColumnFormula>
    </tableColumn>
    <tableColumn id="4" xr3:uid="{00000000-0010-0000-0100-000004000000}" name="الراتب" totalsRowFunction="custom" dataDxfId="63" totalsRowDxfId="62">
      <calculatedColumnFormula>Table2[[#This Row],[الأيام]]*65</calculatedColumnFormula>
      <totalsRowFormula>D374+D375</totalsRowFormula>
    </tableColumn>
    <tableColumn id="5" xr3:uid="{00000000-0010-0000-0100-000005000000}" name="السلف" totalsRowFunction="custom" dataDxfId="61" totalsRowDxfId="60">
      <totalsRowFormula>E374</totalsRowFormula>
    </tableColumn>
    <tableColumn id="9" xr3:uid="{00000000-0010-0000-0100-000009000000}" name="الإجمالي" totalsRowFunction="custom" dataDxfId="59" totalsRowDxfId="58">
      <totalsRowFormula>Table2[[#Totals],[الراتب]]-E376</totalsRowFormula>
    </tableColumn>
    <tableColumn id="7" xr3:uid="{ED6FFF13-FEDC-4353-9A06-457731E5C575}" name="انتظام" dataDxfId="57" totalsRowDxfId="56"/>
    <tableColumn id="16" xr3:uid="{00000000-0010-0000-0100-000010000000}" name="التوقيع" dataDxfId="55" totalsRowDxfId="5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1:AH305" totalsRowShown="0" headerRowDxfId="53" dataDxfId="51" headerRowBorderDxfId="52" tableBorderDxfId="50">
  <autoFilter ref="A1:AH305" xr:uid="{00000000-0009-0000-0100-000004000000}"/>
  <sortState ref="A2:AH305">
    <sortCondition ref="B2"/>
  </sortState>
  <tableColumns count="34">
    <tableColumn id="1" xr3:uid="{00000000-0010-0000-0300-000001000000}" name="م" dataDxfId="49"/>
    <tableColumn id="2" xr3:uid="{00000000-0010-0000-0300-000002000000}" name="الاسم" dataDxfId="48"/>
    <tableColumn id="3" xr3:uid="{00000000-0010-0000-0300-000003000000}" name="01-يوليو" dataDxfId="47"/>
    <tableColumn id="4" xr3:uid="{00000000-0010-0000-0300-000004000000}" name="02-يوليو" dataDxfId="46"/>
    <tableColumn id="5" xr3:uid="{00000000-0010-0000-0300-000005000000}" name="03-يوليو" dataDxfId="45"/>
    <tableColumn id="6" xr3:uid="{00000000-0010-0000-0300-000006000000}" name="04-يوليو" dataDxfId="44"/>
    <tableColumn id="7" xr3:uid="{00000000-0010-0000-0300-000007000000}" name="05-يوليو" dataDxfId="43"/>
    <tableColumn id="8" xr3:uid="{00000000-0010-0000-0300-000008000000}" name="06-يوليو" dataDxfId="42"/>
    <tableColumn id="9" xr3:uid="{00000000-0010-0000-0300-000009000000}" name="07-يوليو" dataDxfId="41"/>
    <tableColumn id="10" xr3:uid="{00000000-0010-0000-0300-00000A000000}" name="08-يوليو" dataDxfId="40"/>
    <tableColumn id="11" xr3:uid="{00000000-0010-0000-0300-00000B000000}" name="09-يوليو" dataDxfId="39"/>
    <tableColumn id="12" xr3:uid="{00000000-0010-0000-0300-00000C000000}" name="10-يوليو" dataDxfId="38"/>
    <tableColumn id="13" xr3:uid="{00000000-0010-0000-0300-00000D000000}" name="11-يوليو" dataDxfId="37"/>
    <tableColumn id="14" xr3:uid="{00000000-0010-0000-0300-00000E000000}" name="12-يوليو" dataDxfId="36"/>
    <tableColumn id="15" xr3:uid="{00000000-0010-0000-0300-00000F000000}" name="13-يوليو" dataDxfId="35"/>
    <tableColumn id="16" xr3:uid="{00000000-0010-0000-0300-000010000000}" name="14-يوليو" dataDxfId="34"/>
    <tableColumn id="17" xr3:uid="{00000000-0010-0000-0300-000011000000}" name="15-يوليو" dataDxfId="33"/>
    <tableColumn id="18" xr3:uid="{00000000-0010-0000-0300-000012000000}" name="16-يوليو" dataDxfId="32"/>
    <tableColumn id="19" xr3:uid="{00000000-0010-0000-0300-000013000000}" name="17-يوليو" dataDxfId="31"/>
    <tableColumn id="20" xr3:uid="{00000000-0010-0000-0300-000014000000}" name="18-يوليو" dataDxfId="30"/>
    <tableColumn id="21" xr3:uid="{00000000-0010-0000-0300-000015000000}" name="19-يوليو" dataDxfId="29"/>
    <tableColumn id="22" xr3:uid="{00000000-0010-0000-0300-000016000000}" name="20-يوليو" dataDxfId="28"/>
    <tableColumn id="23" xr3:uid="{00000000-0010-0000-0300-000017000000}" name="21-يوليو" dataDxfId="27"/>
    <tableColumn id="24" xr3:uid="{00000000-0010-0000-0300-000018000000}" name="22-يوليو" dataDxfId="26"/>
    <tableColumn id="25" xr3:uid="{00000000-0010-0000-0300-000019000000}" name="23-يوليو" dataDxfId="25"/>
    <tableColumn id="26" xr3:uid="{00000000-0010-0000-0300-00001A000000}" name="24-يوليو" dataDxfId="24"/>
    <tableColumn id="27" xr3:uid="{00000000-0010-0000-0300-00001B000000}" name="25-يوليو" dataDxfId="23"/>
    <tableColumn id="28" xr3:uid="{00000000-0010-0000-0300-00001C000000}" name="26-يوليو" dataDxfId="22"/>
    <tableColumn id="29" xr3:uid="{00000000-0010-0000-0300-00001D000000}" name="27-يوليو" dataDxfId="21"/>
    <tableColumn id="30" xr3:uid="{00000000-0010-0000-0300-00001E000000}" name="28-يوليو" dataDxfId="20"/>
    <tableColumn id="31" xr3:uid="{00000000-0010-0000-0300-00001F000000}" name="29-يوليو" dataDxfId="19"/>
    <tableColumn id="32" xr3:uid="{00000000-0010-0000-0300-000020000000}" name="30-يوليو" dataDxfId="18"/>
    <tableColumn id="34" xr3:uid="{00000000-0010-0000-0300-000022000000}" name="31-يوليو" dataDxfId="17"/>
    <tableColumn id="33" xr3:uid="{00000000-0010-0000-0300-000021000000}" name="الاجمالي" dataDxfId="16">
      <calculatedColumnFormula>SUM(C2:AG2)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3" displayName="Table3" ref="A1:H17" totalsRowShown="0" headerRowDxfId="12" dataDxfId="10" headerRowBorderDxfId="11" tableBorderDxfId="9" totalsRowBorderDxfId="8">
  <autoFilter ref="A1:H17" xr:uid="{00000000-0009-0000-0100-000007000000}"/>
  <sortState ref="A2:H17">
    <sortCondition ref="B1:B17"/>
  </sortState>
  <tableColumns count="8">
    <tableColumn id="1" xr3:uid="{00000000-0010-0000-0600-000001000000}" name="م" dataDxfId="7"/>
    <tableColumn id="2" xr3:uid="{00000000-0010-0000-0600-000002000000}" name="الاسم " dataDxfId="6">
      <calculatedColumnFormula>'المخزن يوميات'!B3</calculatedColumnFormula>
    </tableColumn>
    <tableColumn id="3" xr3:uid="{00000000-0010-0000-0600-000003000000}" name="الأيام" dataDxfId="5">
      <calculatedColumnFormula>'المخزن يوميات'!G3</calculatedColumnFormula>
    </tableColumn>
    <tableColumn id="8" xr3:uid="{00000000-0010-0000-0600-000008000000}" name="الراتب" dataDxfId="4">
      <calculatedColumnFormula>Table3[[#This Row],[الأيام]]*75</calculatedColumnFormula>
    </tableColumn>
    <tableColumn id="4" xr3:uid="{00000000-0010-0000-0600-000004000000}" name="السلف" dataDxfId="3"/>
    <tableColumn id="5" xr3:uid="{00000000-0010-0000-0600-000005000000}" name="الإجمالي" dataDxfId="2">
      <calculatedColumnFormula>Table3[[#This Row],[الراتب]]-Table3[[#This Row],[السلف]]</calculatedColumnFormula>
    </tableColumn>
    <tableColumn id="6" xr3:uid="{00000000-0010-0000-0600-000006000000}" name="انتظام" dataDxfId="1"/>
    <tableColumn id="7" xr3:uid="{00000000-0010-0000-0600-000007000000}" name="التوقيع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P374"/>
  <sheetViews>
    <sheetView rightToLeft="1" tabSelected="1" zoomScaleNormal="100" zoomScaleSheetLayoutView="115" workbookViewId="0">
      <pane ySplit="1" topLeftCell="A329" activePane="bottomLeft" state="frozen"/>
      <selection activeCell="Z1" sqref="Z1"/>
      <selection pane="bottomLeft" activeCell="B374" sqref="B374"/>
    </sheetView>
  </sheetViews>
  <sheetFormatPr defaultColWidth="9.765625E-2" defaultRowHeight="21" x14ac:dyDescent="0.4"/>
  <cols>
    <col min="1" max="1" width="5.59765625" style="72" bestFit="1" customWidth="1"/>
    <col min="2" max="2" width="35.296875" style="17" bestFit="1" customWidth="1"/>
    <col min="3" max="4" width="11.3984375" style="17" customWidth="1"/>
    <col min="5" max="12" width="11.3984375" style="17" bestFit="1" customWidth="1"/>
    <col min="13" max="13" width="11.296875" style="17" bestFit="1" customWidth="1"/>
    <col min="14" max="17" width="11.3984375" style="17" bestFit="1" customWidth="1"/>
    <col min="18" max="18" width="13.3984375" style="77" bestFit="1" customWidth="1"/>
    <col min="19" max="33" width="11.3984375" style="17" bestFit="1" customWidth="1"/>
    <col min="34" max="34" width="14" style="31" bestFit="1" customWidth="1"/>
    <col min="35" max="35" width="9.765625E-2" style="26"/>
    <col min="36" max="36" width="1.5" style="26" customWidth="1"/>
    <col min="37" max="37" width="1.69921875" style="26" customWidth="1"/>
    <col min="38" max="40" width="2.796875" style="26" customWidth="1"/>
    <col min="41" max="41" width="2.59765625" style="26" customWidth="1"/>
    <col min="42" max="42" width="9.765625E-2" style="26" hidden="1" customWidth="1"/>
    <col min="43" max="43" width="0.3984375" style="26" hidden="1" customWidth="1"/>
    <col min="44" max="44" width="3.09765625" style="26" customWidth="1"/>
    <col min="45" max="45" width="3.5" style="26" customWidth="1"/>
    <col min="46" max="46" width="2.3984375" style="26" customWidth="1"/>
    <col min="47" max="47" width="5.59765625" style="26" customWidth="1"/>
    <col min="48" max="48" width="11.5" style="26" customWidth="1"/>
    <col min="49" max="49" width="0.69921875" style="26" customWidth="1"/>
    <col min="50" max="55" width="9.765625E-2" style="26"/>
    <col min="56" max="56" width="0.296875" style="26" customWidth="1"/>
    <col min="57" max="59" width="9.765625E-2" style="26"/>
    <col min="60" max="60" width="0" style="26" hidden="1" customWidth="1"/>
    <col min="61" max="61" width="9.765625E-2" style="26" hidden="1" customWidth="1"/>
    <col min="62" max="65" width="9.765625E-2" style="26"/>
    <col min="66" max="66" width="0.59765625" style="26" customWidth="1"/>
    <col min="67" max="71" width="9.765625E-2" style="26"/>
    <col min="72" max="72" width="0.69921875" style="26" customWidth="1"/>
    <col min="73" max="73" width="9.765625E-2" style="26"/>
    <col min="74" max="74" width="0" style="26" hidden="1" customWidth="1"/>
    <col min="75" max="79" width="9.765625E-2" style="26" hidden="1" customWidth="1"/>
    <col min="80" max="80" width="9.765625E-2" style="26"/>
    <col min="81" max="81" width="0.59765625" style="26" customWidth="1"/>
    <col min="82" max="84" width="9.765625E-2" style="26"/>
    <col min="85" max="85" width="0" style="26" hidden="1" customWidth="1"/>
    <col min="86" max="119" width="9.765625E-2" style="26" hidden="1" customWidth="1"/>
    <col min="120" max="126" width="9.765625E-2" style="26"/>
    <col min="127" max="127" width="0" style="26" hidden="1" customWidth="1"/>
    <col min="128" max="128" width="9.765625E-2" style="26" hidden="1" customWidth="1"/>
    <col min="129" max="135" width="9.765625E-2" style="26"/>
    <col min="136" max="136" width="0" style="26" hidden="1" customWidth="1"/>
    <col min="137" max="145" width="9.765625E-2" style="26" hidden="1" customWidth="1"/>
    <col min="146" max="146" width="0.3984375" style="26" hidden="1" customWidth="1"/>
    <col min="147" max="172" width="9.765625E-2" style="26" hidden="1" customWidth="1"/>
    <col min="173" max="176" width="9.765625E-2" style="26"/>
    <col min="177" max="177" width="0.296875" style="26" customWidth="1"/>
    <col min="178" max="190" width="9.765625E-2" style="26"/>
    <col min="191" max="191" width="1" style="26" customWidth="1"/>
    <col min="192" max="16384" width="9.765625E-2" style="26"/>
  </cols>
  <sheetData>
    <row r="1" spans="1:35" s="21" customFormat="1" ht="25.5" customHeight="1" x14ac:dyDescent="0.25">
      <c r="A1" s="70">
        <v>1</v>
      </c>
      <c r="B1" s="73" t="s">
        <v>242</v>
      </c>
      <c r="C1" s="18" t="s">
        <v>94</v>
      </c>
      <c r="D1" s="18" t="s">
        <v>95</v>
      </c>
      <c r="E1" s="18" t="s">
        <v>96</v>
      </c>
      <c r="F1" s="18" t="s">
        <v>106</v>
      </c>
      <c r="G1" s="18" t="s">
        <v>107</v>
      </c>
      <c r="H1" s="18" t="s">
        <v>213</v>
      </c>
      <c r="I1" s="18" t="s">
        <v>214</v>
      </c>
      <c r="J1" s="18" t="s">
        <v>215</v>
      </c>
      <c r="K1" s="18" t="s">
        <v>216</v>
      </c>
      <c r="L1" s="18" t="s">
        <v>375</v>
      </c>
      <c r="M1" s="18" t="s">
        <v>376</v>
      </c>
      <c r="N1" s="18" t="s">
        <v>377</v>
      </c>
      <c r="O1" s="18" t="s">
        <v>378</v>
      </c>
      <c r="P1" s="18" t="s">
        <v>379</v>
      </c>
      <c r="Q1" s="18" t="s">
        <v>380</v>
      </c>
      <c r="R1" s="76" t="s">
        <v>381</v>
      </c>
      <c r="S1" s="18" t="s">
        <v>382</v>
      </c>
      <c r="T1" s="18" t="s">
        <v>383</v>
      </c>
      <c r="U1" s="18" t="s">
        <v>384</v>
      </c>
      <c r="V1" s="18" t="s">
        <v>385</v>
      </c>
      <c r="W1" s="18" t="s">
        <v>386</v>
      </c>
      <c r="X1" s="18" t="s">
        <v>387</v>
      </c>
      <c r="Y1" s="18" t="s">
        <v>388</v>
      </c>
      <c r="Z1" s="18" t="s">
        <v>389</v>
      </c>
      <c r="AA1" s="18" t="s">
        <v>390</v>
      </c>
      <c r="AB1" s="18" t="s">
        <v>391</v>
      </c>
      <c r="AC1" s="18" t="s">
        <v>392</v>
      </c>
      <c r="AD1" s="18" t="s">
        <v>393</v>
      </c>
      <c r="AE1" s="18" t="s">
        <v>394</v>
      </c>
      <c r="AF1" s="18" t="s">
        <v>395</v>
      </c>
      <c r="AG1" s="18" t="s">
        <v>396</v>
      </c>
      <c r="AH1" s="19" t="s">
        <v>4</v>
      </c>
      <c r="AI1" s="20"/>
    </row>
    <row r="2" spans="1:35" s="24" customFormat="1" ht="20.25" customHeight="1" x14ac:dyDescent="0.4">
      <c r="A2" s="71">
        <v>1</v>
      </c>
      <c r="B2" s="17" t="s">
        <v>92</v>
      </c>
      <c r="C2" s="17">
        <v>1</v>
      </c>
      <c r="D2" s="17">
        <v>2</v>
      </c>
      <c r="E2" s="17">
        <v>2</v>
      </c>
      <c r="F2" s="17"/>
      <c r="G2" s="17">
        <v>1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7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25"/>
      <c r="AG2" s="17"/>
      <c r="AH2" s="22">
        <f t="shared" ref="AH2:AH65" si="0">SUM(C2:AG2)</f>
        <v>6</v>
      </c>
      <c r="AI2" s="23"/>
    </row>
    <row r="3" spans="1:35" s="24" customFormat="1" ht="20.25" customHeight="1" x14ac:dyDescent="0.4">
      <c r="A3" s="2">
        <v>2</v>
      </c>
      <c r="B3" s="17" t="s">
        <v>32</v>
      </c>
      <c r="C3" s="17">
        <v>1</v>
      </c>
      <c r="D3" s="17">
        <v>1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7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22">
        <f t="shared" si="0"/>
        <v>2</v>
      </c>
      <c r="AI3" s="10"/>
    </row>
    <row r="4" spans="1:35" s="24" customFormat="1" ht="20.25" customHeight="1" x14ac:dyDescent="0.4">
      <c r="A4" s="71">
        <v>3</v>
      </c>
      <c r="B4" s="17" t="s">
        <v>586</v>
      </c>
      <c r="C4" s="17"/>
      <c r="D4" s="17"/>
      <c r="E4" s="17"/>
      <c r="F4" s="17">
        <v>1</v>
      </c>
      <c r="G4" s="17">
        <v>1</v>
      </c>
      <c r="H4" s="17">
        <v>1</v>
      </c>
      <c r="I4" s="17">
        <v>1</v>
      </c>
      <c r="J4" s="17">
        <v>1</v>
      </c>
      <c r="K4" s="17">
        <v>1</v>
      </c>
      <c r="L4" s="17"/>
      <c r="M4" s="17"/>
      <c r="N4" s="17"/>
      <c r="O4" s="17">
        <v>2</v>
      </c>
      <c r="P4" s="17">
        <v>1</v>
      </c>
      <c r="Q4" s="17">
        <v>1</v>
      </c>
      <c r="R4" s="77">
        <v>1</v>
      </c>
      <c r="S4" s="17">
        <v>1</v>
      </c>
      <c r="T4" s="17"/>
      <c r="U4" s="17">
        <v>2</v>
      </c>
      <c r="V4" s="17">
        <v>1</v>
      </c>
      <c r="W4" s="17">
        <v>2</v>
      </c>
      <c r="X4" s="17">
        <v>1</v>
      </c>
      <c r="Y4" s="17">
        <v>1</v>
      </c>
      <c r="Z4" s="17">
        <v>1</v>
      </c>
      <c r="AA4" s="17"/>
      <c r="AB4" s="17"/>
      <c r="AC4" s="17"/>
      <c r="AD4" s="17"/>
      <c r="AE4" s="17"/>
      <c r="AF4" s="17"/>
      <c r="AG4" s="17"/>
      <c r="AH4" s="22">
        <f t="shared" si="0"/>
        <v>20</v>
      </c>
      <c r="AI4" s="23"/>
    </row>
    <row r="5" spans="1:35" ht="20.25" customHeight="1" x14ac:dyDescent="0.4">
      <c r="A5" s="2">
        <v>4</v>
      </c>
      <c r="B5" s="17" t="s">
        <v>44</v>
      </c>
      <c r="C5" s="17">
        <v>1</v>
      </c>
      <c r="D5" s="17">
        <v>1</v>
      </c>
      <c r="G5" s="17">
        <v>1</v>
      </c>
      <c r="O5" s="17">
        <v>1</v>
      </c>
      <c r="P5" s="17">
        <v>1</v>
      </c>
      <c r="R5" s="77">
        <v>1</v>
      </c>
      <c r="T5" s="17">
        <v>1</v>
      </c>
      <c r="AB5" s="17">
        <v>1</v>
      </c>
      <c r="AC5" s="17">
        <v>1</v>
      </c>
      <c r="AD5" s="17">
        <v>1</v>
      </c>
      <c r="AH5" s="22">
        <f t="shared" si="0"/>
        <v>10</v>
      </c>
      <c r="AI5" s="10"/>
    </row>
    <row r="6" spans="1:35" x14ac:dyDescent="0.4">
      <c r="A6" s="71">
        <v>5</v>
      </c>
      <c r="B6" s="17" t="s">
        <v>594</v>
      </c>
      <c r="V6" s="17">
        <v>1</v>
      </c>
      <c r="AH6" s="22">
        <f t="shared" si="0"/>
        <v>1</v>
      </c>
      <c r="AI6" s="23"/>
    </row>
    <row r="7" spans="1:35" x14ac:dyDescent="0.4">
      <c r="A7" s="2">
        <v>6</v>
      </c>
      <c r="B7" s="17" t="s">
        <v>235</v>
      </c>
      <c r="H7" s="17">
        <v>1</v>
      </c>
      <c r="N7" s="17">
        <v>1</v>
      </c>
      <c r="O7" s="17">
        <v>1</v>
      </c>
      <c r="P7" s="17">
        <v>1</v>
      </c>
      <c r="Q7" s="17">
        <v>2</v>
      </c>
      <c r="R7" s="77">
        <v>1</v>
      </c>
      <c r="AH7" s="22">
        <f t="shared" si="0"/>
        <v>7</v>
      </c>
      <c r="AI7" s="10"/>
    </row>
    <row r="8" spans="1:35" ht="20.25" customHeight="1" x14ac:dyDescent="0.4">
      <c r="A8" s="71">
        <v>7</v>
      </c>
      <c r="B8" s="17" t="s">
        <v>91</v>
      </c>
      <c r="C8" s="17">
        <v>1</v>
      </c>
      <c r="D8" s="17">
        <v>1</v>
      </c>
      <c r="AF8" s="25"/>
      <c r="AH8" s="22">
        <f t="shared" si="0"/>
        <v>2</v>
      </c>
      <c r="AI8" s="23"/>
    </row>
    <row r="9" spans="1:35" ht="20.25" customHeight="1" x14ac:dyDescent="0.4">
      <c r="A9" s="2">
        <v>8</v>
      </c>
      <c r="B9" s="17" t="s">
        <v>577</v>
      </c>
      <c r="S9" s="17">
        <v>1</v>
      </c>
      <c r="AH9" s="22">
        <f t="shared" si="0"/>
        <v>1</v>
      </c>
      <c r="AI9" s="10"/>
    </row>
    <row r="10" spans="1:35" ht="20.25" customHeight="1" x14ac:dyDescent="0.4">
      <c r="A10" s="71">
        <v>9</v>
      </c>
      <c r="B10" s="17" t="s">
        <v>224</v>
      </c>
      <c r="H10" s="17">
        <v>1</v>
      </c>
      <c r="I10" s="17">
        <v>1</v>
      </c>
      <c r="J10" s="17">
        <v>1</v>
      </c>
      <c r="K10" s="17">
        <v>1</v>
      </c>
      <c r="N10" s="17">
        <v>1</v>
      </c>
      <c r="O10" s="17">
        <v>1</v>
      </c>
      <c r="P10" s="17">
        <v>1</v>
      </c>
      <c r="Q10" s="17">
        <v>1</v>
      </c>
      <c r="R10" s="77">
        <v>1</v>
      </c>
      <c r="V10" s="17">
        <v>1</v>
      </c>
      <c r="W10" s="17">
        <v>1</v>
      </c>
      <c r="X10" s="17">
        <v>1</v>
      </c>
      <c r="Y10" s="17">
        <v>1</v>
      </c>
      <c r="AA10" s="17">
        <v>1</v>
      </c>
      <c r="AB10" s="17">
        <v>1</v>
      </c>
      <c r="AC10" s="17">
        <v>1</v>
      </c>
      <c r="AD10" s="17">
        <v>1</v>
      </c>
      <c r="AE10" s="17">
        <v>1</v>
      </c>
      <c r="AF10" s="17">
        <v>1</v>
      </c>
      <c r="AH10" s="22">
        <f t="shared" si="0"/>
        <v>19</v>
      </c>
      <c r="AI10" s="23"/>
    </row>
    <row r="11" spans="1:35" x14ac:dyDescent="0.4">
      <c r="A11" s="2">
        <v>10</v>
      </c>
      <c r="B11" s="17" t="s">
        <v>422</v>
      </c>
      <c r="J11" s="17">
        <v>1</v>
      </c>
      <c r="AH11" s="22">
        <f t="shared" si="0"/>
        <v>1</v>
      </c>
      <c r="AI11" s="10"/>
    </row>
    <row r="12" spans="1:35" x14ac:dyDescent="0.4">
      <c r="A12" s="71">
        <v>11</v>
      </c>
      <c r="B12" s="17" t="s">
        <v>22</v>
      </c>
      <c r="C12" s="17">
        <v>1</v>
      </c>
      <c r="D12" s="17">
        <v>1</v>
      </c>
      <c r="AH12" s="22">
        <f t="shared" si="0"/>
        <v>2</v>
      </c>
      <c r="AI12" s="10"/>
    </row>
    <row r="13" spans="1:35" x14ac:dyDescent="0.4">
      <c r="A13" s="2">
        <v>12</v>
      </c>
      <c r="B13" s="17" t="s">
        <v>236</v>
      </c>
      <c r="I13" s="17">
        <v>1</v>
      </c>
      <c r="J13" s="17">
        <v>1</v>
      </c>
      <c r="K13" s="17">
        <v>1</v>
      </c>
      <c r="N13" s="17">
        <v>1</v>
      </c>
      <c r="O13" s="17">
        <v>1</v>
      </c>
      <c r="Q13" s="17">
        <v>1</v>
      </c>
      <c r="R13" s="77">
        <v>1</v>
      </c>
      <c r="S13" s="17">
        <v>1</v>
      </c>
      <c r="U13" s="17">
        <v>1</v>
      </c>
      <c r="V13" s="17">
        <v>1</v>
      </c>
      <c r="W13" s="17">
        <v>1</v>
      </c>
      <c r="X13" s="17">
        <v>1</v>
      </c>
      <c r="Y13" s="17">
        <v>1</v>
      </c>
      <c r="Z13" s="17">
        <v>1</v>
      </c>
      <c r="AB13" s="17">
        <v>1</v>
      </c>
      <c r="AC13" s="17">
        <v>1</v>
      </c>
      <c r="AD13" s="17">
        <v>1</v>
      </c>
      <c r="AE13" s="17">
        <v>1</v>
      </c>
      <c r="AF13" s="17">
        <v>1</v>
      </c>
      <c r="AG13" s="17">
        <v>1</v>
      </c>
      <c r="AH13" s="22">
        <f t="shared" si="0"/>
        <v>20</v>
      </c>
      <c r="AI13" s="23"/>
    </row>
    <row r="14" spans="1:35" ht="20.25" customHeight="1" x14ac:dyDescent="0.4">
      <c r="A14" s="71">
        <v>13</v>
      </c>
      <c r="B14" s="17" t="s">
        <v>185</v>
      </c>
      <c r="G14" s="17">
        <v>1</v>
      </c>
      <c r="AH14" s="22">
        <f t="shared" si="0"/>
        <v>1</v>
      </c>
      <c r="AI14" s="23"/>
    </row>
    <row r="15" spans="1:35" x14ac:dyDescent="0.4">
      <c r="A15" s="2">
        <v>14</v>
      </c>
      <c r="B15" s="17" t="s">
        <v>626</v>
      </c>
      <c r="AC15" s="17">
        <v>1</v>
      </c>
      <c r="AG15" s="17">
        <v>1</v>
      </c>
      <c r="AH15" s="22">
        <f t="shared" si="0"/>
        <v>2</v>
      </c>
      <c r="AI15" s="10"/>
    </row>
    <row r="16" spans="1:35" x14ac:dyDescent="0.4">
      <c r="A16" s="71">
        <v>15</v>
      </c>
      <c r="B16" s="17" t="s">
        <v>570</v>
      </c>
      <c r="S16" s="17">
        <v>1</v>
      </c>
      <c r="AH16" s="22">
        <f t="shared" si="0"/>
        <v>1</v>
      </c>
      <c r="AI16" s="10"/>
    </row>
    <row r="17" spans="1:35" ht="20.25" customHeight="1" x14ac:dyDescent="0.4">
      <c r="A17" s="2">
        <v>16</v>
      </c>
      <c r="B17" s="17" t="s">
        <v>651</v>
      </c>
      <c r="Z17" s="17">
        <v>1</v>
      </c>
      <c r="AH17" s="22">
        <f t="shared" si="0"/>
        <v>1</v>
      </c>
      <c r="AI17" s="23"/>
    </row>
    <row r="18" spans="1:35" ht="20.25" customHeight="1" x14ac:dyDescent="0.4">
      <c r="A18" s="71">
        <v>17</v>
      </c>
      <c r="B18" s="17" t="s">
        <v>491</v>
      </c>
      <c r="Q18" s="17">
        <v>1</v>
      </c>
      <c r="R18" s="77">
        <v>2</v>
      </c>
      <c r="S18" s="17">
        <v>1</v>
      </c>
      <c r="T18" s="17">
        <v>1</v>
      </c>
      <c r="U18" s="17">
        <v>2</v>
      </c>
      <c r="V18" s="17">
        <v>1</v>
      </c>
      <c r="W18" s="17">
        <v>1</v>
      </c>
      <c r="X18" s="17">
        <v>1</v>
      </c>
      <c r="Y18" s="17">
        <v>1</v>
      </c>
      <c r="Z18" s="17">
        <v>1</v>
      </c>
      <c r="AB18" s="17">
        <v>1</v>
      </c>
      <c r="AC18" s="17">
        <v>2</v>
      </c>
      <c r="AD18" s="17">
        <v>2</v>
      </c>
      <c r="AE18" s="17">
        <v>2</v>
      </c>
      <c r="AF18" s="17">
        <v>1</v>
      </c>
      <c r="AG18" s="17">
        <v>2</v>
      </c>
      <c r="AH18" s="22">
        <f t="shared" si="0"/>
        <v>22</v>
      </c>
      <c r="AI18" s="10"/>
    </row>
    <row r="19" spans="1:35" x14ac:dyDescent="0.4">
      <c r="A19" s="2">
        <v>18</v>
      </c>
      <c r="B19" s="17" t="s">
        <v>102</v>
      </c>
      <c r="C19" s="17">
        <v>2</v>
      </c>
      <c r="D19" s="17">
        <v>2</v>
      </c>
      <c r="S19" s="17">
        <v>1</v>
      </c>
      <c r="AH19" s="22">
        <f t="shared" si="0"/>
        <v>5</v>
      </c>
      <c r="AI19" s="23"/>
    </row>
    <row r="20" spans="1:35" ht="20.25" customHeight="1" x14ac:dyDescent="0.4">
      <c r="A20" s="71">
        <v>19</v>
      </c>
      <c r="B20" s="17" t="s">
        <v>218</v>
      </c>
      <c r="H20" s="17">
        <v>1</v>
      </c>
      <c r="I20" s="17">
        <v>1</v>
      </c>
      <c r="J20" s="17">
        <v>1</v>
      </c>
      <c r="K20" s="17">
        <v>1</v>
      </c>
      <c r="L20" s="17">
        <v>1</v>
      </c>
      <c r="M20" s="17">
        <v>1</v>
      </c>
      <c r="N20" s="17">
        <v>1</v>
      </c>
      <c r="O20" s="17">
        <v>1</v>
      </c>
      <c r="P20" s="17">
        <v>1</v>
      </c>
      <c r="Q20" s="17">
        <v>1</v>
      </c>
      <c r="R20" s="77">
        <v>1</v>
      </c>
      <c r="S20" s="17">
        <v>1</v>
      </c>
      <c r="T20" s="17">
        <v>1</v>
      </c>
      <c r="U20" s="17">
        <v>1</v>
      </c>
      <c r="V20" s="17">
        <v>1</v>
      </c>
      <c r="W20" s="17">
        <v>1</v>
      </c>
      <c r="X20" s="17">
        <v>1</v>
      </c>
      <c r="Y20" s="17">
        <v>1</v>
      </c>
      <c r="Z20" s="17">
        <v>1</v>
      </c>
      <c r="AB20" s="17">
        <v>1</v>
      </c>
      <c r="AC20" s="17">
        <v>1</v>
      </c>
      <c r="AD20" s="17">
        <v>1</v>
      </c>
      <c r="AE20" s="17">
        <v>1</v>
      </c>
      <c r="AF20" s="17">
        <v>1</v>
      </c>
      <c r="AH20" s="22">
        <f t="shared" si="0"/>
        <v>24</v>
      </c>
      <c r="AI20" s="23"/>
    </row>
    <row r="21" spans="1:35" ht="20.25" customHeight="1" x14ac:dyDescent="0.4">
      <c r="A21" s="2">
        <v>20</v>
      </c>
      <c r="B21" s="17" t="s">
        <v>589</v>
      </c>
      <c r="V21" s="17">
        <v>1</v>
      </c>
      <c r="W21" s="17">
        <v>1</v>
      </c>
      <c r="Y21" s="17">
        <v>1</v>
      </c>
      <c r="Z21" s="17">
        <v>1</v>
      </c>
      <c r="AB21" s="17">
        <v>1</v>
      </c>
      <c r="AE21" s="17">
        <v>1</v>
      </c>
      <c r="AH21" s="22">
        <f t="shared" si="0"/>
        <v>6</v>
      </c>
      <c r="AI21" s="23"/>
    </row>
    <row r="22" spans="1:35" ht="20.25" customHeight="1" x14ac:dyDescent="0.4">
      <c r="A22" s="71">
        <v>21</v>
      </c>
      <c r="B22" s="17" t="s">
        <v>658</v>
      </c>
      <c r="AC22" s="17">
        <v>1</v>
      </c>
      <c r="AH22" s="22">
        <f t="shared" si="0"/>
        <v>1</v>
      </c>
      <c r="AI22" s="23"/>
    </row>
    <row r="23" spans="1:35" x14ac:dyDescent="0.4">
      <c r="A23" s="2">
        <v>22</v>
      </c>
      <c r="B23" s="17" t="s">
        <v>677</v>
      </c>
      <c r="AF23" s="17">
        <v>1</v>
      </c>
      <c r="AG23" s="17">
        <v>1</v>
      </c>
      <c r="AH23" s="22">
        <f t="shared" si="0"/>
        <v>2</v>
      </c>
      <c r="AI23" s="10"/>
    </row>
    <row r="24" spans="1:35" ht="20.25" customHeight="1" x14ac:dyDescent="0.4">
      <c r="A24" s="71">
        <v>23</v>
      </c>
      <c r="B24" s="17" t="s">
        <v>685</v>
      </c>
      <c r="AG24" s="17">
        <v>1</v>
      </c>
      <c r="AH24" s="22">
        <f t="shared" si="0"/>
        <v>1</v>
      </c>
      <c r="AI24" s="10"/>
    </row>
    <row r="25" spans="1:35" ht="20.25" customHeight="1" x14ac:dyDescent="0.4">
      <c r="A25" s="2">
        <v>24</v>
      </c>
      <c r="B25" s="17" t="s">
        <v>29</v>
      </c>
      <c r="C25" s="17">
        <v>2</v>
      </c>
      <c r="D25" s="17">
        <v>1</v>
      </c>
      <c r="E25" s="17">
        <v>2</v>
      </c>
      <c r="G25" s="17">
        <v>1</v>
      </c>
      <c r="H25" s="17">
        <v>2</v>
      </c>
      <c r="I25" s="17">
        <v>1</v>
      </c>
      <c r="J25" s="17">
        <v>1</v>
      </c>
      <c r="K25" s="17">
        <v>1</v>
      </c>
      <c r="L25" s="17">
        <v>2</v>
      </c>
      <c r="M25" s="17">
        <v>1</v>
      </c>
      <c r="N25" s="17">
        <v>1</v>
      </c>
      <c r="O25" s="17">
        <v>2</v>
      </c>
      <c r="Q25" s="17">
        <v>2</v>
      </c>
      <c r="R25" s="77">
        <v>1</v>
      </c>
      <c r="Y25" s="17">
        <v>1</v>
      </c>
      <c r="Z25" s="17">
        <v>1</v>
      </c>
      <c r="AA25" s="17">
        <v>1</v>
      </c>
      <c r="AB25" s="17">
        <v>1</v>
      </c>
      <c r="AC25" s="17">
        <v>2</v>
      </c>
      <c r="AD25" s="17">
        <v>1</v>
      </c>
      <c r="AH25" s="22">
        <f t="shared" si="0"/>
        <v>27</v>
      </c>
      <c r="AI25" s="23"/>
    </row>
    <row r="26" spans="1:35" ht="20.25" customHeight="1" x14ac:dyDescent="0.4">
      <c r="A26" s="71">
        <v>25</v>
      </c>
      <c r="B26" s="17" t="s">
        <v>120</v>
      </c>
      <c r="D26" s="17">
        <v>1</v>
      </c>
      <c r="E26" s="17">
        <v>1</v>
      </c>
      <c r="H26" s="17">
        <v>1</v>
      </c>
      <c r="I26" s="17">
        <v>1</v>
      </c>
      <c r="J26" s="17">
        <v>1</v>
      </c>
      <c r="L26" s="17">
        <v>1</v>
      </c>
      <c r="O26" s="17">
        <v>1</v>
      </c>
      <c r="Q26" s="17">
        <v>1</v>
      </c>
      <c r="R26" s="77">
        <v>1</v>
      </c>
      <c r="S26" s="17">
        <v>1</v>
      </c>
      <c r="U26" s="17">
        <v>1</v>
      </c>
      <c r="V26" s="17">
        <v>1</v>
      </c>
      <c r="W26" s="17">
        <v>1</v>
      </c>
      <c r="Y26" s="17">
        <v>1</v>
      </c>
      <c r="Z26" s="17">
        <v>1</v>
      </c>
      <c r="AF26" s="25"/>
      <c r="AH26" s="22">
        <f t="shared" si="0"/>
        <v>15</v>
      </c>
      <c r="AI26" s="23"/>
    </row>
    <row r="27" spans="1:35" x14ac:dyDescent="0.4">
      <c r="A27" s="2">
        <v>26</v>
      </c>
      <c r="B27" s="17" t="s">
        <v>669</v>
      </c>
      <c r="AD27" s="17">
        <v>1</v>
      </c>
      <c r="AE27" s="17">
        <v>1</v>
      </c>
      <c r="AH27" s="22">
        <f t="shared" si="0"/>
        <v>2</v>
      </c>
      <c r="AI27" s="23"/>
    </row>
    <row r="28" spans="1:35" ht="20.25" customHeight="1" x14ac:dyDescent="0.4">
      <c r="A28" s="71">
        <v>27</v>
      </c>
      <c r="B28" s="17" t="s">
        <v>256</v>
      </c>
      <c r="N28" s="17">
        <v>1</v>
      </c>
      <c r="Y28" s="17">
        <v>1</v>
      </c>
      <c r="AD28" s="17">
        <v>1</v>
      </c>
      <c r="AH28" s="22">
        <f t="shared" si="0"/>
        <v>3</v>
      </c>
      <c r="AI28" s="23"/>
    </row>
    <row r="29" spans="1:35" x14ac:dyDescent="0.4">
      <c r="A29" s="2">
        <v>28</v>
      </c>
      <c r="B29" s="17" t="s">
        <v>73</v>
      </c>
      <c r="C29" s="17">
        <v>2</v>
      </c>
      <c r="D29" s="17">
        <v>2</v>
      </c>
      <c r="AH29" s="22">
        <f t="shared" si="0"/>
        <v>4</v>
      </c>
      <c r="AI29" s="23"/>
    </row>
    <row r="30" spans="1:35" ht="20.25" customHeight="1" x14ac:dyDescent="0.4">
      <c r="A30" s="71">
        <v>29</v>
      </c>
      <c r="B30" s="17" t="s">
        <v>576</v>
      </c>
      <c r="S30" s="17">
        <v>1</v>
      </c>
      <c r="AH30" s="22">
        <f t="shared" si="0"/>
        <v>1</v>
      </c>
      <c r="AI30" s="10"/>
    </row>
    <row r="31" spans="1:35" ht="20.25" customHeight="1" x14ac:dyDescent="0.4">
      <c r="A31" s="2">
        <v>30</v>
      </c>
      <c r="B31" s="17" t="s">
        <v>676</v>
      </c>
      <c r="AE31" s="17">
        <v>1</v>
      </c>
      <c r="AH31" s="22">
        <f t="shared" si="0"/>
        <v>1</v>
      </c>
      <c r="AI31" s="10"/>
    </row>
    <row r="32" spans="1:35" x14ac:dyDescent="0.4">
      <c r="A32" s="71">
        <v>31</v>
      </c>
      <c r="B32" s="17" t="s">
        <v>458</v>
      </c>
      <c r="L32" s="17">
        <v>1</v>
      </c>
      <c r="V32" s="17">
        <v>1</v>
      </c>
      <c r="AH32" s="22">
        <f t="shared" si="0"/>
        <v>2</v>
      </c>
      <c r="AI32" s="10"/>
    </row>
    <row r="33" spans="1:35" ht="20.25" customHeight="1" x14ac:dyDescent="0.4">
      <c r="A33" s="2">
        <v>32</v>
      </c>
      <c r="B33" s="17" t="s">
        <v>196</v>
      </c>
      <c r="D33" s="17">
        <v>1</v>
      </c>
      <c r="E33" s="17">
        <v>1</v>
      </c>
      <c r="G33" s="17">
        <v>1</v>
      </c>
      <c r="H33" s="17">
        <v>1</v>
      </c>
      <c r="I33" s="17">
        <v>1</v>
      </c>
      <c r="J33" s="17">
        <v>1</v>
      </c>
      <c r="K33" s="17">
        <v>1</v>
      </c>
      <c r="L33" s="17">
        <v>1</v>
      </c>
      <c r="N33" s="17">
        <v>1</v>
      </c>
      <c r="O33" s="17">
        <v>1</v>
      </c>
      <c r="Q33" s="17">
        <v>1</v>
      </c>
      <c r="R33" s="77">
        <v>1</v>
      </c>
      <c r="U33" s="17">
        <v>1</v>
      </c>
      <c r="V33" s="17">
        <v>1</v>
      </c>
      <c r="W33" s="17">
        <v>1</v>
      </c>
      <c r="Y33" s="17">
        <v>1</v>
      </c>
      <c r="Z33" s="17">
        <v>1</v>
      </c>
      <c r="AB33" s="17">
        <v>1</v>
      </c>
      <c r="AC33" s="17">
        <v>1</v>
      </c>
      <c r="AE33" s="17">
        <v>1</v>
      </c>
      <c r="AF33" s="25"/>
      <c r="AH33" s="22">
        <f t="shared" si="0"/>
        <v>20</v>
      </c>
      <c r="AI33" s="10"/>
    </row>
    <row r="34" spans="1:35" x14ac:dyDescent="0.4">
      <c r="A34" s="71">
        <v>33</v>
      </c>
      <c r="B34" s="17" t="s">
        <v>6</v>
      </c>
      <c r="C34" s="17">
        <v>1</v>
      </c>
      <c r="E34" s="17">
        <v>1</v>
      </c>
      <c r="R34" s="77">
        <v>1</v>
      </c>
      <c r="AH34" s="22">
        <f t="shared" si="0"/>
        <v>3</v>
      </c>
      <c r="AI34" s="23"/>
    </row>
    <row r="35" spans="1:35" ht="20.25" customHeight="1" x14ac:dyDescent="0.4">
      <c r="A35" s="2">
        <v>34</v>
      </c>
      <c r="B35" s="17" t="s">
        <v>165</v>
      </c>
      <c r="E35" s="17">
        <v>1</v>
      </c>
      <c r="F35" s="17">
        <v>1</v>
      </c>
      <c r="G35" s="17">
        <v>1</v>
      </c>
      <c r="H35" s="17">
        <v>1</v>
      </c>
      <c r="I35" s="17">
        <v>1</v>
      </c>
      <c r="J35" s="17">
        <v>1</v>
      </c>
      <c r="M35" s="17">
        <v>1</v>
      </c>
      <c r="N35" s="17">
        <v>1</v>
      </c>
      <c r="O35" s="17">
        <v>1</v>
      </c>
      <c r="P35" s="17">
        <v>1</v>
      </c>
      <c r="Q35" s="17">
        <v>1</v>
      </c>
      <c r="R35" s="77">
        <v>1</v>
      </c>
      <c r="U35" s="17">
        <v>1</v>
      </c>
      <c r="V35" s="17">
        <v>1</v>
      </c>
      <c r="X35" s="17">
        <v>1</v>
      </c>
      <c r="Y35" s="17">
        <v>1</v>
      </c>
      <c r="AB35" s="17">
        <v>1</v>
      </c>
      <c r="AD35" s="17">
        <v>1</v>
      </c>
      <c r="AE35" s="17">
        <v>1</v>
      </c>
      <c r="AF35" s="17">
        <v>1</v>
      </c>
      <c r="AG35" s="17">
        <v>1</v>
      </c>
      <c r="AH35" s="22">
        <f t="shared" si="0"/>
        <v>21</v>
      </c>
      <c r="AI35" s="23"/>
    </row>
    <row r="36" spans="1:35" ht="20.25" customHeight="1" x14ac:dyDescent="0.4">
      <c r="A36" s="71">
        <v>35</v>
      </c>
      <c r="B36" s="17" t="s">
        <v>637</v>
      </c>
      <c r="C36" s="17">
        <v>1</v>
      </c>
      <c r="D36" s="17">
        <v>2</v>
      </c>
      <c r="E36" s="17">
        <v>2</v>
      </c>
      <c r="G36" s="17">
        <v>1</v>
      </c>
      <c r="H36" s="17">
        <v>2</v>
      </c>
      <c r="I36" s="17">
        <v>1</v>
      </c>
      <c r="J36" s="17">
        <v>2</v>
      </c>
      <c r="K36" s="17">
        <v>1</v>
      </c>
      <c r="L36" s="17">
        <v>2</v>
      </c>
      <c r="N36" s="17">
        <v>2</v>
      </c>
      <c r="O36" s="17">
        <v>2</v>
      </c>
      <c r="P36" s="17">
        <v>2</v>
      </c>
      <c r="Q36" s="17">
        <v>2</v>
      </c>
      <c r="R36" s="77">
        <v>1</v>
      </c>
      <c r="S36" s="17">
        <v>1</v>
      </c>
      <c r="U36" s="17">
        <v>2</v>
      </c>
      <c r="V36" s="17">
        <v>1</v>
      </c>
      <c r="W36" s="17">
        <v>2</v>
      </c>
      <c r="X36" s="17">
        <v>2</v>
      </c>
      <c r="Y36" s="17">
        <v>1</v>
      </c>
      <c r="Z36" s="17">
        <v>2</v>
      </c>
      <c r="AB36" s="17">
        <v>2</v>
      </c>
      <c r="AC36" s="17">
        <v>1</v>
      </c>
      <c r="AD36" s="17">
        <v>2</v>
      </c>
      <c r="AE36" s="17">
        <v>2</v>
      </c>
      <c r="AF36" s="17">
        <v>1</v>
      </c>
      <c r="AG36" s="17">
        <v>1</v>
      </c>
      <c r="AH36" s="22">
        <f t="shared" si="0"/>
        <v>43</v>
      </c>
      <c r="AI36" s="10"/>
    </row>
    <row r="37" spans="1:35" x14ac:dyDescent="0.4">
      <c r="A37" s="2">
        <v>36</v>
      </c>
      <c r="B37" s="17" t="s">
        <v>34</v>
      </c>
      <c r="D37" s="17">
        <v>1</v>
      </c>
      <c r="E37" s="17">
        <v>1</v>
      </c>
      <c r="F37" s="17">
        <v>1</v>
      </c>
      <c r="G37" s="17">
        <v>1</v>
      </c>
      <c r="H37" s="17">
        <v>1</v>
      </c>
      <c r="J37" s="17">
        <v>1</v>
      </c>
      <c r="N37" s="17">
        <v>1</v>
      </c>
      <c r="O37" s="17">
        <v>1</v>
      </c>
      <c r="P37" s="17">
        <v>1</v>
      </c>
      <c r="Q37" s="17">
        <v>1</v>
      </c>
      <c r="R37" s="77">
        <v>1</v>
      </c>
      <c r="U37" s="17">
        <v>2</v>
      </c>
      <c r="V37" s="17">
        <v>1</v>
      </c>
      <c r="AH37" s="22">
        <f t="shared" si="0"/>
        <v>14</v>
      </c>
      <c r="AI37" s="10"/>
    </row>
    <row r="38" spans="1:35" x14ac:dyDescent="0.4">
      <c r="A38" s="71">
        <v>37</v>
      </c>
      <c r="B38" s="17" t="s">
        <v>86</v>
      </c>
      <c r="C38" s="17">
        <v>2</v>
      </c>
      <c r="D38" s="17">
        <v>2</v>
      </c>
      <c r="G38" s="17">
        <v>1</v>
      </c>
      <c r="H38" s="17">
        <v>1</v>
      </c>
      <c r="I38" s="17">
        <v>2</v>
      </c>
      <c r="J38" s="17">
        <v>1</v>
      </c>
      <c r="K38" s="17">
        <v>2</v>
      </c>
      <c r="L38" s="17">
        <v>1</v>
      </c>
      <c r="N38" s="17">
        <v>1</v>
      </c>
      <c r="P38" s="17">
        <v>2</v>
      </c>
      <c r="Q38" s="17">
        <v>2</v>
      </c>
      <c r="R38" s="77">
        <v>1</v>
      </c>
      <c r="S38" s="17">
        <v>1</v>
      </c>
      <c r="T38" s="17">
        <v>1</v>
      </c>
      <c r="U38" s="17">
        <v>2</v>
      </c>
      <c r="Y38" s="17">
        <v>1</v>
      </c>
      <c r="Z38" s="17">
        <v>1</v>
      </c>
      <c r="AD38" s="17">
        <v>1</v>
      </c>
      <c r="AH38" s="22">
        <f t="shared" si="0"/>
        <v>25</v>
      </c>
      <c r="AI38" s="23"/>
    </row>
    <row r="39" spans="1:35" ht="20.25" customHeight="1" x14ac:dyDescent="0.4">
      <c r="A39" s="2">
        <v>38</v>
      </c>
      <c r="B39" s="17" t="s">
        <v>182</v>
      </c>
      <c r="F39" s="17">
        <v>1</v>
      </c>
      <c r="G39" s="17">
        <v>1</v>
      </c>
      <c r="H39" s="17">
        <v>1</v>
      </c>
      <c r="AH39" s="22">
        <f t="shared" si="0"/>
        <v>3</v>
      </c>
      <c r="AI39" s="23"/>
    </row>
    <row r="40" spans="1:35" ht="20.25" customHeight="1" x14ac:dyDescent="0.4">
      <c r="A40" s="71">
        <v>39</v>
      </c>
      <c r="B40" s="17" t="s">
        <v>237</v>
      </c>
      <c r="I40" s="17">
        <v>1</v>
      </c>
      <c r="J40" s="17">
        <v>1</v>
      </c>
      <c r="K40" s="17">
        <v>1</v>
      </c>
      <c r="L40" s="17">
        <v>1</v>
      </c>
      <c r="N40" s="17">
        <v>1</v>
      </c>
      <c r="Q40" s="17">
        <v>1</v>
      </c>
      <c r="R40" s="77">
        <v>1</v>
      </c>
      <c r="S40" s="17">
        <v>1</v>
      </c>
      <c r="U40" s="17">
        <v>1</v>
      </c>
      <c r="V40" s="17">
        <v>1</v>
      </c>
      <c r="W40" s="17">
        <v>1</v>
      </c>
      <c r="X40" s="17">
        <v>1</v>
      </c>
      <c r="Y40" s="17">
        <v>1</v>
      </c>
      <c r="Z40" s="17">
        <v>1</v>
      </c>
      <c r="AC40" s="17">
        <v>1</v>
      </c>
      <c r="AE40" s="17">
        <v>1</v>
      </c>
      <c r="AF40" s="17">
        <v>1</v>
      </c>
      <c r="AG40" s="17">
        <v>1</v>
      </c>
      <c r="AH40" s="22">
        <f t="shared" si="0"/>
        <v>18</v>
      </c>
      <c r="AI40" s="10"/>
    </row>
    <row r="41" spans="1:35" x14ac:dyDescent="0.4">
      <c r="A41" s="2">
        <v>40</v>
      </c>
      <c r="B41" s="17" t="s">
        <v>81</v>
      </c>
      <c r="C41" s="17">
        <v>1</v>
      </c>
      <c r="U41" s="17">
        <v>1</v>
      </c>
      <c r="AH41" s="22">
        <f t="shared" si="0"/>
        <v>2</v>
      </c>
      <c r="AI41" s="23"/>
    </row>
    <row r="42" spans="1:35" x14ac:dyDescent="0.4">
      <c r="A42" s="71">
        <v>41</v>
      </c>
      <c r="B42" s="17" t="s">
        <v>208</v>
      </c>
      <c r="H42" s="17">
        <v>1</v>
      </c>
      <c r="J42" s="17">
        <v>1</v>
      </c>
      <c r="O42" s="17">
        <v>1</v>
      </c>
      <c r="AH42" s="22">
        <f t="shared" si="0"/>
        <v>3</v>
      </c>
      <c r="AI42" s="23"/>
    </row>
    <row r="43" spans="1:35" x14ac:dyDescent="0.4">
      <c r="A43" s="2">
        <v>42</v>
      </c>
      <c r="B43" s="17" t="s">
        <v>601</v>
      </c>
      <c r="V43" s="17">
        <v>1</v>
      </c>
      <c r="W43" s="17">
        <v>1</v>
      </c>
      <c r="X43" s="17">
        <v>1</v>
      </c>
      <c r="Y43" s="17">
        <v>1</v>
      </c>
      <c r="AA43" s="17">
        <v>1</v>
      </c>
      <c r="AB43" s="17">
        <v>1</v>
      </c>
      <c r="AC43" s="17">
        <v>1</v>
      </c>
      <c r="AD43" s="17">
        <v>1</v>
      </c>
      <c r="AE43" s="17">
        <v>1</v>
      </c>
      <c r="AF43" s="17">
        <v>1</v>
      </c>
      <c r="AH43" s="22">
        <f t="shared" si="0"/>
        <v>10</v>
      </c>
      <c r="AI43" s="10"/>
    </row>
    <row r="44" spans="1:35" ht="20.25" customHeight="1" x14ac:dyDescent="0.4">
      <c r="A44" s="71">
        <v>43</v>
      </c>
      <c r="B44" s="17" t="s">
        <v>257</v>
      </c>
      <c r="V44" s="17">
        <v>1</v>
      </c>
      <c r="Y44" s="17">
        <v>1</v>
      </c>
      <c r="AC44" s="17">
        <v>1</v>
      </c>
      <c r="AF44" s="17">
        <v>1</v>
      </c>
      <c r="AG44" s="17">
        <v>1</v>
      </c>
      <c r="AH44" s="22">
        <f t="shared" si="0"/>
        <v>5</v>
      </c>
      <c r="AI44" s="10"/>
    </row>
    <row r="45" spans="1:35" ht="20.25" customHeight="1" x14ac:dyDescent="0.4">
      <c r="A45" s="2">
        <v>44</v>
      </c>
      <c r="B45" s="17" t="s">
        <v>140</v>
      </c>
      <c r="D45" s="17">
        <v>1</v>
      </c>
      <c r="AF45" s="25"/>
      <c r="AH45" s="22">
        <f t="shared" si="0"/>
        <v>1</v>
      </c>
      <c r="AI45" s="23"/>
    </row>
    <row r="46" spans="1:35" x14ac:dyDescent="0.4">
      <c r="A46" s="71">
        <v>45</v>
      </c>
      <c r="B46" s="17" t="s">
        <v>483</v>
      </c>
      <c r="H46" s="17">
        <v>1</v>
      </c>
      <c r="N46" s="17">
        <v>1</v>
      </c>
      <c r="O46" s="17">
        <v>1</v>
      </c>
      <c r="P46" s="17">
        <v>1</v>
      </c>
      <c r="Q46" s="17">
        <v>2</v>
      </c>
      <c r="R46" s="77">
        <v>1</v>
      </c>
      <c r="AH46" s="22">
        <f t="shared" si="0"/>
        <v>7</v>
      </c>
      <c r="AI46" s="10"/>
    </row>
    <row r="47" spans="1:35" ht="20.25" customHeight="1" x14ac:dyDescent="0.4">
      <c r="A47" s="2">
        <v>46</v>
      </c>
      <c r="B47" s="17" t="s">
        <v>659</v>
      </c>
      <c r="AC47" s="17">
        <v>1</v>
      </c>
      <c r="AH47" s="22">
        <f t="shared" si="0"/>
        <v>1</v>
      </c>
      <c r="AI47" s="10"/>
    </row>
    <row r="48" spans="1:35" ht="20.25" customHeight="1" x14ac:dyDescent="0.4">
      <c r="A48" s="71">
        <v>47</v>
      </c>
      <c r="B48" s="17" t="s">
        <v>575</v>
      </c>
      <c r="S48" s="17">
        <v>1</v>
      </c>
      <c r="AH48" s="22">
        <f t="shared" si="0"/>
        <v>1</v>
      </c>
      <c r="AI48" s="10"/>
    </row>
    <row r="49" spans="1:35" ht="20.25" customHeight="1" x14ac:dyDescent="0.4">
      <c r="A49" s="2">
        <v>48</v>
      </c>
      <c r="B49" s="17" t="s">
        <v>640</v>
      </c>
      <c r="X49" s="17">
        <v>1</v>
      </c>
      <c r="AH49" s="22">
        <f t="shared" si="0"/>
        <v>1</v>
      </c>
      <c r="AI49" s="23"/>
    </row>
    <row r="50" spans="1:35" x14ac:dyDescent="0.4">
      <c r="A50" s="71">
        <v>49</v>
      </c>
      <c r="B50" s="17" t="s">
        <v>129</v>
      </c>
      <c r="D50" s="17">
        <v>1</v>
      </c>
      <c r="AH50" s="22">
        <f t="shared" si="0"/>
        <v>1</v>
      </c>
      <c r="AI50" s="23"/>
    </row>
    <row r="51" spans="1:35" x14ac:dyDescent="0.4">
      <c r="A51" s="2">
        <v>50</v>
      </c>
      <c r="B51" s="17" t="s">
        <v>178</v>
      </c>
      <c r="F51" s="17">
        <v>1</v>
      </c>
      <c r="L51" s="17">
        <v>1</v>
      </c>
      <c r="N51" s="17">
        <v>2</v>
      </c>
      <c r="U51" s="17">
        <v>1</v>
      </c>
      <c r="AH51" s="22">
        <f t="shared" si="0"/>
        <v>5</v>
      </c>
      <c r="AI51" s="23"/>
    </row>
    <row r="52" spans="1:35" ht="20.25" customHeight="1" x14ac:dyDescent="0.4">
      <c r="A52" s="71">
        <v>51</v>
      </c>
      <c r="B52" s="17" t="s">
        <v>607</v>
      </c>
      <c r="R52" s="77">
        <v>1</v>
      </c>
      <c r="AH52" s="22">
        <f t="shared" si="0"/>
        <v>1</v>
      </c>
      <c r="AI52" s="23"/>
    </row>
    <row r="53" spans="1:35" x14ac:dyDescent="0.4">
      <c r="A53" s="2">
        <v>52</v>
      </c>
      <c r="B53" s="17" t="s">
        <v>89</v>
      </c>
      <c r="D53" s="17">
        <v>1</v>
      </c>
      <c r="E53" s="17">
        <v>1</v>
      </c>
      <c r="J53" s="17">
        <v>1</v>
      </c>
      <c r="Q53" s="17">
        <v>1</v>
      </c>
      <c r="S53" s="17">
        <v>1</v>
      </c>
      <c r="T53" s="17">
        <v>1</v>
      </c>
      <c r="AE53" s="17">
        <v>1</v>
      </c>
      <c r="AH53" s="22">
        <f t="shared" si="0"/>
        <v>7</v>
      </c>
      <c r="AI53" s="23"/>
    </row>
    <row r="54" spans="1:35" ht="20.25" customHeight="1" x14ac:dyDescent="0.4">
      <c r="A54" s="71">
        <v>53</v>
      </c>
      <c r="B54" s="17" t="s">
        <v>23</v>
      </c>
      <c r="C54" s="17">
        <v>2</v>
      </c>
      <c r="D54" s="17">
        <v>1</v>
      </c>
      <c r="E54" s="17">
        <v>1</v>
      </c>
      <c r="I54" s="17">
        <v>1</v>
      </c>
      <c r="J54" s="17">
        <v>2</v>
      </c>
      <c r="K54" s="17">
        <v>1</v>
      </c>
      <c r="L54" s="17">
        <v>1</v>
      </c>
      <c r="M54" s="17">
        <v>1</v>
      </c>
      <c r="N54" s="17">
        <v>1</v>
      </c>
      <c r="O54" s="17">
        <v>1</v>
      </c>
      <c r="R54" s="77">
        <v>1</v>
      </c>
      <c r="S54" s="17">
        <v>1</v>
      </c>
      <c r="T54" s="17">
        <v>1</v>
      </c>
      <c r="U54" s="17">
        <v>1</v>
      </c>
      <c r="V54" s="17">
        <v>1</v>
      </c>
      <c r="W54" s="17">
        <v>2</v>
      </c>
      <c r="X54" s="17">
        <v>1</v>
      </c>
      <c r="Z54" s="17">
        <v>1</v>
      </c>
      <c r="AA54" s="17">
        <v>1</v>
      </c>
      <c r="AB54" s="17">
        <v>1</v>
      </c>
      <c r="AC54" s="17">
        <v>1</v>
      </c>
      <c r="AD54" s="17">
        <v>1</v>
      </c>
      <c r="AE54" s="17">
        <v>1</v>
      </c>
      <c r="AF54" s="17">
        <v>1</v>
      </c>
      <c r="AG54" s="17">
        <v>1</v>
      </c>
      <c r="AH54" s="22">
        <f t="shared" si="0"/>
        <v>28</v>
      </c>
      <c r="AI54" s="23"/>
    </row>
    <row r="55" spans="1:35" x14ac:dyDescent="0.4">
      <c r="A55" s="2">
        <v>54</v>
      </c>
      <c r="B55" s="17" t="s">
        <v>108</v>
      </c>
      <c r="C55" s="17">
        <v>1</v>
      </c>
      <c r="AF55" s="25"/>
      <c r="AH55" s="22">
        <f t="shared" si="0"/>
        <v>1</v>
      </c>
      <c r="AI55" s="23"/>
    </row>
    <row r="56" spans="1:35" ht="20.25" customHeight="1" x14ac:dyDescent="0.4">
      <c r="A56" s="71">
        <v>55</v>
      </c>
      <c r="B56" s="17" t="s">
        <v>158</v>
      </c>
      <c r="E56" s="17">
        <v>2</v>
      </c>
      <c r="G56" s="17">
        <v>1</v>
      </c>
      <c r="J56" s="17">
        <v>1</v>
      </c>
      <c r="AH56" s="22">
        <f t="shared" si="0"/>
        <v>4</v>
      </c>
      <c r="AI56" s="23"/>
    </row>
    <row r="57" spans="1:35" ht="20.25" customHeight="1" x14ac:dyDescent="0.4">
      <c r="A57" s="2">
        <v>56</v>
      </c>
      <c r="B57" s="17" t="s">
        <v>238</v>
      </c>
      <c r="I57" s="17">
        <v>1</v>
      </c>
      <c r="AH57" s="22">
        <f t="shared" si="0"/>
        <v>1</v>
      </c>
      <c r="AI57" s="10"/>
    </row>
    <row r="58" spans="1:35" ht="20.25" customHeight="1" x14ac:dyDescent="0.4">
      <c r="A58" s="71">
        <v>57</v>
      </c>
      <c r="B58" s="17" t="s">
        <v>240</v>
      </c>
      <c r="I58" s="17">
        <v>1</v>
      </c>
      <c r="AH58" s="22">
        <f t="shared" si="0"/>
        <v>1</v>
      </c>
      <c r="AI58" s="10"/>
    </row>
    <row r="59" spans="1:35" ht="20.25" customHeight="1" x14ac:dyDescent="0.4">
      <c r="A59" s="2">
        <v>58</v>
      </c>
      <c r="B59" s="17" t="s">
        <v>417</v>
      </c>
      <c r="I59" s="17">
        <v>1</v>
      </c>
      <c r="J59" s="17">
        <v>1</v>
      </c>
      <c r="K59" s="17">
        <v>1</v>
      </c>
      <c r="L59" s="17">
        <v>1</v>
      </c>
      <c r="N59" s="17">
        <v>1</v>
      </c>
      <c r="O59" s="17">
        <v>1</v>
      </c>
      <c r="P59" s="17">
        <v>1</v>
      </c>
      <c r="Q59" s="17">
        <v>1</v>
      </c>
      <c r="R59" s="77">
        <v>1</v>
      </c>
      <c r="S59" s="17">
        <v>1</v>
      </c>
      <c r="U59" s="17">
        <v>1</v>
      </c>
      <c r="V59" s="17">
        <v>1</v>
      </c>
      <c r="W59" s="17">
        <v>1</v>
      </c>
      <c r="X59" s="17">
        <v>1</v>
      </c>
      <c r="Y59" s="17">
        <v>1</v>
      </c>
      <c r="Z59" s="17">
        <v>1</v>
      </c>
      <c r="AB59" s="17">
        <v>1</v>
      </c>
      <c r="AC59" s="17">
        <v>1</v>
      </c>
      <c r="AD59" s="17">
        <v>1</v>
      </c>
      <c r="AE59" s="17">
        <v>1</v>
      </c>
      <c r="AF59" s="17">
        <v>1</v>
      </c>
      <c r="AG59" s="17">
        <v>1</v>
      </c>
      <c r="AH59" s="22">
        <f t="shared" si="0"/>
        <v>22</v>
      </c>
      <c r="AI59" s="10"/>
    </row>
    <row r="60" spans="1:35" ht="20.25" customHeight="1" x14ac:dyDescent="0.4">
      <c r="A60" s="71">
        <v>59</v>
      </c>
      <c r="B60" s="17" t="s">
        <v>150</v>
      </c>
      <c r="E60" s="17">
        <v>1</v>
      </c>
      <c r="AF60" s="25"/>
      <c r="AH60" s="22">
        <f t="shared" si="0"/>
        <v>1</v>
      </c>
      <c r="AI60" s="10"/>
    </row>
    <row r="61" spans="1:35" ht="20.25" customHeight="1" x14ac:dyDescent="0.4">
      <c r="A61" s="2">
        <v>60</v>
      </c>
      <c r="B61" s="17" t="s">
        <v>46</v>
      </c>
      <c r="C61" s="17">
        <v>2</v>
      </c>
      <c r="G61" s="17">
        <v>1</v>
      </c>
      <c r="AH61" s="22">
        <f t="shared" si="0"/>
        <v>3</v>
      </c>
      <c r="AI61" s="10"/>
    </row>
    <row r="62" spans="1:35" ht="20.25" customHeight="1" x14ac:dyDescent="0.4">
      <c r="A62" s="71">
        <v>61</v>
      </c>
      <c r="B62" s="17" t="s">
        <v>259</v>
      </c>
      <c r="U62" s="17">
        <v>1</v>
      </c>
      <c r="AH62" s="22">
        <f t="shared" si="0"/>
        <v>1</v>
      </c>
      <c r="AI62" s="10"/>
    </row>
    <row r="63" spans="1:35" ht="20.25" customHeight="1" x14ac:dyDescent="0.4">
      <c r="A63" s="2">
        <v>62</v>
      </c>
      <c r="B63" s="17" t="s">
        <v>147</v>
      </c>
      <c r="E63" s="17">
        <v>1</v>
      </c>
      <c r="AF63" s="25"/>
      <c r="AH63" s="22">
        <f t="shared" si="0"/>
        <v>1</v>
      </c>
      <c r="AI63" s="10"/>
    </row>
    <row r="64" spans="1:35" ht="20.25" customHeight="1" x14ac:dyDescent="0.4">
      <c r="A64" s="71">
        <v>63</v>
      </c>
      <c r="B64" s="17" t="s">
        <v>229</v>
      </c>
      <c r="H64" s="17">
        <v>1</v>
      </c>
      <c r="AH64" s="22">
        <f t="shared" si="0"/>
        <v>1</v>
      </c>
      <c r="AI64" s="23"/>
    </row>
    <row r="65" spans="1:35" ht="20.25" customHeight="1" x14ac:dyDescent="0.4">
      <c r="A65" s="2">
        <v>64</v>
      </c>
      <c r="B65" s="17" t="s">
        <v>595</v>
      </c>
      <c r="V65" s="17">
        <v>1</v>
      </c>
      <c r="AH65" s="22">
        <f t="shared" si="0"/>
        <v>1</v>
      </c>
      <c r="AI65" s="10"/>
    </row>
    <row r="66" spans="1:35" ht="20.25" customHeight="1" x14ac:dyDescent="0.4">
      <c r="A66" s="71">
        <v>65</v>
      </c>
      <c r="B66" s="17" t="s">
        <v>15</v>
      </c>
      <c r="D66" s="17">
        <v>1</v>
      </c>
      <c r="E66" s="17">
        <v>1</v>
      </c>
      <c r="F66" s="17">
        <v>1</v>
      </c>
      <c r="H66" s="17">
        <v>1</v>
      </c>
      <c r="J66" s="17">
        <v>1</v>
      </c>
      <c r="K66" s="17">
        <v>1</v>
      </c>
      <c r="L66" s="17">
        <v>1</v>
      </c>
      <c r="M66" s="17">
        <v>1</v>
      </c>
      <c r="O66" s="17">
        <v>1</v>
      </c>
      <c r="P66" s="17">
        <v>1</v>
      </c>
      <c r="R66" s="77">
        <v>1</v>
      </c>
      <c r="T66" s="17">
        <v>1</v>
      </c>
      <c r="V66" s="17">
        <v>1</v>
      </c>
      <c r="W66" s="17">
        <v>1</v>
      </c>
      <c r="Y66" s="17">
        <v>1</v>
      </c>
      <c r="Z66" s="17">
        <v>1</v>
      </c>
      <c r="AD66" s="17">
        <v>1</v>
      </c>
      <c r="AE66" s="17">
        <v>1</v>
      </c>
      <c r="AF66" s="17">
        <v>1</v>
      </c>
      <c r="AG66" s="17">
        <v>1</v>
      </c>
      <c r="AH66" s="22">
        <f t="shared" ref="AH66:AH129" si="1">SUM(C66:AG66)</f>
        <v>20</v>
      </c>
      <c r="AI66" s="23"/>
    </row>
    <row r="67" spans="1:35" x14ac:dyDescent="0.4">
      <c r="A67" s="2">
        <v>66</v>
      </c>
      <c r="B67" s="17" t="s">
        <v>99</v>
      </c>
      <c r="C67" s="17">
        <v>1</v>
      </c>
      <c r="AH67" s="22">
        <f t="shared" si="1"/>
        <v>1</v>
      </c>
      <c r="AI67" s="23"/>
    </row>
    <row r="68" spans="1:35" ht="20.25" customHeight="1" x14ac:dyDescent="0.4">
      <c r="A68" s="71">
        <v>67</v>
      </c>
      <c r="B68" s="17" t="s">
        <v>400</v>
      </c>
      <c r="U68" s="17">
        <v>1</v>
      </c>
      <c r="AH68" s="22">
        <f t="shared" si="1"/>
        <v>1</v>
      </c>
      <c r="AI68" s="10"/>
    </row>
    <row r="69" spans="1:35" ht="20.25" customHeight="1" x14ac:dyDescent="0.4">
      <c r="A69" s="2">
        <v>68</v>
      </c>
      <c r="B69" s="17" t="s">
        <v>189</v>
      </c>
      <c r="G69" s="17">
        <v>1</v>
      </c>
      <c r="H69" s="17">
        <v>1</v>
      </c>
      <c r="O69" s="17">
        <v>1</v>
      </c>
      <c r="U69" s="17">
        <v>2</v>
      </c>
      <c r="V69" s="17">
        <v>1</v>
      </c>
      <c r="AB69" s="17">
        <v>1</v>
      </c>
      <c r="AC69" s="17">
        <v>1</v>
      </c>
      <c r="AF69" s="17">
        <v>1</v>
      </c>
      <c r="AG69" s="17">
        <v>1</v>
      </c>
      <c r="AH69" s="22">
        <f t="shared" si="1"/>
        <v>10</v>
      </c>
      <c r="AI69" s="23"/>
    </row>
    <row r="70" spans="1:35" ht="20.25" customHeight="1" x14ac:dyDescent="0.4">
      <c r="A70" s="71">
        <v>69</v>
      </c>
      <c r="B70" s="17" t="s">
        <v>188</v>
      </c>
      <c r="G70" s="17">
        <v>1</v>
      </c>
      <c r="AH70" s="22">
        <f t="shared" si="1"/>
        <v>1</v>
      </c>
      <c r="AI70" s="23"/>
    </row>
    <row r="71" spans="1:35" ht="20.25" customHeight="1" x14ac:dyDescent="0.4">
      <c r="A71" s="2">
        <v>70</v>
      </c>
      <c r="B71" s="17" t="s">
        <v>51</v>
      </c>
      <c r="D71" s="17">
        <v>1</v>
      </c>
      <c r="E71" s="17">
        <v>1</v>
      </c>
      <c r="I71" s="17">
        <v>1</v>
      </c>
      <c r="K71" s="17">
        <v>1</v>
      </c>
      <c r="L71" s="17">
        <v>1</v>
      </c>
      <c r="Q71" s="17">
        <v>1</v>
      </c>
      <c r="R71" s="77">
        <v>1</v>
      </c>
      <c r="S71" s="17">
        <v>1</v>
      </c>
      <c r="U71" s="17">
        <v>1</v>
      </c>
      <c r="AC71" s="17">
        <v>1</v>
      </c>
      <c r="AD71" s="17">
        <v>1</v>
      </c>
      <c r="AG71" s="17">
        <v>1</v>
      </c>
      <c r="AH71" s="22">
        <f t="shared" si="1"/>
        <v>12</v>
      </c>
      <c r="AI71" s="10"/>
    </row>
    <row r="72" spans="1:35" ht="20.25" customHeight="1" x14ac:dyDescent="0.4">
      <c r="A72" s="71">
        <v>71</v>
      </c>
      <c r="B72" s="17" t="s">
        <v>66</v>
      </c>
      <c r="C72" s="17">
        <v>2</v>
      </c>
      <c r="D72" s="17">
        <v>2</v>
      </c>
      <c r="E72" s="17">
        <v>2</v>
      </c>
      <c r="F72" s="17">
        <v>1</v>
      </c>
      <c r="H72" s="17">
        <v>1</v>
      </c>
      <c r="V72" s="17">
        <v>1</v>
      </c>
      <c r="W72" s="17">
        <v>1</v>
      </c>
      <c r="X72" s="17">
        <v>2</v>
      </c>
      <c r="Z72" s="17">
        <v>1</v>
      </c>
      <c r="AB72" s="17">
        <v>1</v>
      </c>
      <c r="AH72" s="22">
        <f t="shared" si="1"/>
        <v>14</v>
      </c>
      <c r="AI72" s="10"/>
    </row>
    <row r="73" spans="1:35" ht="20.25" customHeight="1" x14ac:dyDescent="0.4">
      <c r="A73" s="2">
        <v>72</v>
      </c>
      <c r="B73" s="17" t="s">
        <v>63</v>
      </c>
      <c r="C73" s="17">
        <v>2</v>
      </c>
      <c r="AH73" s="22">
        <f t="shared" si="1"/>
        <v>2</v>
      </c>
      <c r="AI73" s="10"/>
    </row>
    <row r="74" spans="1:35" ht="20.25" customHeight="1" x14ac:dyDescent="0.4">
      <c r="A74" s="71">
        <v>73</v>
      </c>
      <c r="B74" s="17" t="s">
        <v>138</v>
      </c>
      <c r="D74" s="17">
        <v>1</v>
      </c>
      <c r="AF74" s="25"/>
      <c r="AH74" s="22">
        <f t="shared" si="1"/>
        <v>1</v>
      </c>
      <c r="AI74" s="23"/>
    </row>
    <row r="75" spans="1:35" ht="20.25" customHeight="1" x14ac:dyDescent="0.4">
      <c r="A75" s="2">
        <v>74</v>
      </c>
      <c r="B75" s="17" t="s">
        <v>126</v>
      </c>
      <c r="D75" s="17">
        <v>1</v>
      </c>
      <c r="AH75" s="22">
        <f t="shared" si="1"/>
        <v>1</v>
      </c>
      <c r="AI75" s="23"/>
    </row>
    <row r="76" spans="1:35" ht="20.25" customHeight="1" x14ac:dyDescent="0.4">
      <c r="A76" s="71">
        <v>75</v>
      </c>
      <c r="B76" s="17" t="s">
        <v>683</v>
      </c>
      <c r="AH76" s="22">
        <f t="shared" si="1"/>
        <v>0</v>
      </c>
      <c r="AI76" s="23"/>
    </row>
    <row r="77" spans="1:35" ht="20.25" customHeight="1" x14ac:dyDescent="0.4">
      <c r="A77" s="2">
        <v>76</v>
      </c>
      <c r="B77" s="17" t="s">
        <v>74</v>
      </c>
      <c r="C77" s="17">
        <v>1</v>
      </c>
      <c r="D77" s="17">
        <v>1</v>
      </c>
      <c r="G77" s="17">
        <v>1</v>
      </c>
      <c r="R77" s="77">
        <v>1</v>
      </c>
      <c r="S77" s="17">
        <v>1</v>
      </c>
      <c r="T77" s="17">
        <v>1</v>
      </c>
      <c r="AH77" s="22">
        <f t="shared" si="1"/>
        <v>6</v>
      </c>
      <c r="AI77" s="23"/>
    </row>
    <row r="78" spans="1:35" ht="20.25" customHeight="1" x14ac:dyDescent="0.4">
      <c r="A78" s="71">
        <v>77</v>
      </c>
      <c r="B78" s="17" t="s">
        <v>636</v>
      </c>
      <c r="X78" s="17">
        <v>1</v>
      </c>
      <c r="Y78" s="17">
        <v>1</v>
      </c>
      <c r="Z78" s="17">
        <v>1</v>
      </c>
      <c r="AB78" s="17">
        <v>2</v>
      </c>
      <c r="AC78" s="17">
        <v>1</v>
      </c>
      <c r="AD78" s="17">
        <v>1</v>
      </c>
      <c r="AE78" s="17">
        <v>1</v>
      </c>
      <c r="AF78" s="17">
        <v>1</v>
      </c>
      <c r="AG78" s="17">
        <v>1</v>
      </c>
      <c r="AH78" s="22">
        <f t="shared" si="1"/>
        <v>10</v>
      </c>
      <c r="AI78" s="23"/>
    </row>
    <row r="79" spans="1:35" ht="20.25" customHeight="1" x14ac:dyDescent="0.4">
      <c r="A79" s="2">
        <v>78</v>
      </c>
      <c r="B79" s="17" t="s">
        <v>101</v>
      </c>
      <c r="C79" s="17">
        <v>1</v>
      </c>
      <c r="D79" s="17">
        <v>1</v>
      </c>
      <c r="E79" s="17">
        <v>1</v>
      </c>
      <c r="AH79" s="22">
        <f t="shared" si="1"/>
        <v>3</v>
      </c>
      <c r="AI79" s="10"/>
    </row>
    <row r="80" spans="1:35" x14ac:dyDescent="0.4">
      <c r="A80" s="71">
        <v>79</v>
      </c>
      <c r="B80" s="17" t="s">
        <v>602</v>
      </c>
      <c r="V80" s="17">
        <v>1</v>
      </c>
      <c r="AH80" s="22">
        <f t="shared" si="1"/>
        <v>1</v>
      </c>
      <c r="AI80" s="10"/>
    </row>
    <row r="81" spans="1:35" x14ac:dyDescent="0.4">
      <c r="A81" s="2">
        <v>80</v>
      </c>
      <c r="B81" s="17" t="s">
        <v>139</v>
      </c>
      <c r="D81" s="17">
        <v>1</v>
      </c>
      <c r="AF81" s="25"/>
      <c r="AH81" s="22">
        <f t="shared" si="1"/>
        <v>1</v>
      </c>
      <c r="AI81" s="23"/>
    </row>
    <row r="82" spans="1:35" ht="20.25" customHeight="1" x14ac:dyDescent="0.4">
      <c r="A82" s="71">
        <v>81</v>
      </c>
      <c r="B82" s="17" t="s">
        <v>551</v>
      </c>
      <c r="V82" s="17">
        <v>1</v>
      </c>
      <c r="Y82" s="17">
        <v>1</v>
      </c>
      <c r="AH82" s="22">
        <f t="shared" si="1"/>
        <v>2</v>
      </c>
      <c r="AI82" s="23"/>
    </row>
    <row r="83" spans="1:35" ht="20.25" customHeight="1" x14ac:dyDescent="0.4">
      <c r="A83" s="2">
        <v>82</v>
      </c>
      <c r="B83" s="17" t="s">
        <v>420</v>
      </c>
      <c r="J83" s="17">
        <v>1</v>
      </c>
      <c r="AH83" s="22">
        <f t="shared" si="1"/>
        <v>1</v>
      </c>
      <c r="AI83" s="23"/>
    </row>
    <row r="84" spans="1:35" ht="20.25" customHeight="1" x14ac:dyDescent="0.4">
      <c r="A84" s="71">
        <v>83</v>
      </c>
      <c r="B84" s="17" t="s">
        <v>223</v>
      </c>
      <c r="H84" s="17">
        <v>1</v>
      </c>
      <c r="I84" s="17">
        <v>1</v>
      </c>
      <c r="J84" s="17">
        <v>1</v>
      </c>
      <c r="K84" s="17">
        <v>1</v>
      </c>
      <c r="L84" s="17">
        <v>1</v>
      </c>
      <c r="N84" s="17">
        <v>1</v>
      </c>
      <c r="O84" s="17">
        <v>1</v>
      </c>
      <c r="P84" s="17">
        <v>1</v>
      </c>
      <c r="Q84" s="17">
        <v>1</v>
      </c>
      <c r="R84" s="77">
        <v>1</v>
      </c>
      <c r="S84" s="17">
        <v>1</v>
      </c>
      <c r="U84" s="17">
        <v>2</v>
      </c>
      <c r="AH84" s="22">
        <f t="shared" si="1"/>
        <v>13</v>
      </c>
      <c r="AI84" s="23"/>
    </row>
    <row r="85" spans="1:35" ht="20.25" customHeight="1" x14ac:dyDescent="0.4">
      <c r="A85" s="2">
        <v>84</v>
      </c>
      <c r="B85" s="17" t="s">
        <v>187</v>
      </c>
      <c r="G85" s="17">
        <v>1</v>
      </c>
      <c r="I85" s="17">
        <v>1</v>
      </c>
      <c r="J85" s="17">
        <v>1</v>
      </c>
      <c r="L85" s="17">
        <v>1</v>
      </c>
      <c r="AH85" s="22">
        <f t="shared" si="1"/>
        <v>4</v>
      </c>
      <c r="AI85" s="23"/>
    </row>
    <row r="86" spans="1:35" ht="20.25" customHeight="1" x14ac:dyDescent="0.4">
      <c r="A86" s="71">
        <v>85</v>
      </c>
      <c r="B86" s="17" t="s">
        <v>130</v>
      </c>
      <c r="D86" s="17">
        <v>1</v>
      </c>
      <c r="AH86" s="22">
        <f t="shared" si="1"/>
        <v>1</v>
      </c>
      <c r="AI86" s="23"/>
    </row>
    <row r="87" spans="1:35" x14ac:dyDescent="0.4">
      <c r="A87" s="2">
        <v>86</v>
      </c>
      <c r="B87" s="17" t="s">
        <v>583</v>
      </c>
      <c r="U87" s="17">
        <v>1</v>
      </c>
      <c r="AH87" s="22">
        <f t="shared" si="1"/>
        <v>1</v>
      </c>
      <c r="AI87" s="10"/>
    </row>
    <row r="88" spans="1:35" ht="20.25" customHeight="1" x14ac:dyDescent="0.4">
      <c r="A88" s="71">
        <v>87</v>
      </c>
      <c r="B88" s="17" t="s">
        <v>42</v>
      </c>
      <c r="C88" s="17">
        <v>2</v>
      </c>
      <c r="E88" s="17">
        <v>1</v>
      </c>
      <c r="F88" s="17">
        <v>1</v>
      </c>
      <c r="G88" s="17">
        <v>1</v>
      </c>
      <c r="H88" s="17">
        <v>1</v>
      </c>
      <c r="N88" s="17">
        <v>2</v>
      </c>
      <c r="O88" s="17">
        <v>1</v>
      </c>
      <c r="P88" s="17">
        <v>1</v>
      </c>
      <c r="Q88" s="17">
        <v>1</v>
      </c>
      <c r="R88" s="77">
        <v>2</v>
      </c>
      <c r="S88" s="17">
        <v>1</v>
      </c>
      <c r="T88" s="17">
        <v>1</v>
      </c>
      <c r="U88" s="17">
        <v>1</v>
      </c>
      <c r="V88" s="17">
        <v>1</v>
      </c>
      <c r="W88" s="17">
        <v>2</v>
      </c>
      <c r="X88" s="17">
        <v>2</v>
      </c>
      <c r="Y88" s="17">
        <v>1</v>
      </c>
      <c r="AB88" s="17">
        <v>2</v>
      </c>
      <c r="AH88" s="22">
        <f t="shared" si="1"/>
        <v>24</v>
      </c>
      <c r="AI88" s="23"/>
    </row>
    <row r="89" spans="1:35" x14ac:dyDescent="0.4">
      <c r="A89" s="2">
        <v>88</v>
      </c>
      <c r="B89" s="17" t="s">
        <v>167</v>
      </c>
      <c r="E89" s="17">
        <v>1</v>
      </c>
      <c r="F89" s="17">
        <v>1</v>
      </c>
      <c r="AH89" s="22">
        <f t="shared" si="1"/>
        <v>2</v>
      </c>
      <c r="AI89" s="23"/>
    </row>
    <row r="90" spans="1:35" x14ac:dyDescent="0.4">
      <c r="A90" s="71">
        <v>89</v>
      </c>
      <c r="B90" s="17" t="s">
        <v>604</v>
      </c>
      <c r="W90" s="17">
        <v>1</v>
      </c>
      <c r="AH90" s="22">
        <f t="shared" si="1"/>
        <v>1</v>
      </c>
      <c r="AI90" s="23"/>
    </row>
    <row r="91" spans="1:35" ht="20.25" customHeight="1" x14ac:dyDescent="0.4">
      <c r="A91" s="2">
        <v>90</v>
      </c>
      <c r="B91" s="17" t="s">
        <v>680</v>
      </c>
      <c r="AD91" s="17">
        <v>1</v>
      </c>
      <c r="AF91" s="17">
        <v>1</v>
      </c>
      <c r="AG91" s="17">
        <v>1</v>
      </c>
      <c r="AH91" s="22">
        <f t="shared" si="1"/>
        <v>3</v>
      </c>
      <c r="AI91" s="10"/>
    </row>
    <row r="92" spans="1:35" ht="20.25" customHeight="1" x14ac:dyDescent="0.4">
      <c r="A92" s="71">
        <v>91</v>
      </c>
      <c r="B92" s="17" t="s">
        <v>151</v>
      </c>
      <c r="E92" s="17">
        <v>1</v>
      </c>
      <c r="AE92" s="17">
        <v>1</v>
      </c>
      <c r="AH92" s="22">
        <f t="shared" si="1"/>
        <v>2</v>
      </c>
      <c r="AI92" s="23"/>
    </row>
    <row r="93" spans="1:35" x14ac:dyDescent="0.4">
      <c r="A93" s="2">
        <v>92</v>
      </c>
      <c r="B93" s="17" t="s">
        <v>55</v>
      </c>
      <c r="D93" s="17">
        <v>1</v>
      </c>
      <c r="E93" s="17">
        <v>1</v>
      </c>
      <c r="G93" s="17">
        <v>1</v>
      </c>
      <c r="H93" s="17">
        <v>1</v>
      </c>
      <c r="I93" s="17">
        <v>1</v>
      </c>
      <c r="J93" s="17">
        <v>1</v>
      </c>
      <c r="K93" s="17">
        <v>1</v>
      </c>
      <c r="L93" s="17">
        <v>1</v>
      </c>
      <c r="P93" s="17">
        <v>1</v>
      </c>
      <c r="Q93" s="17">
        <v>1</v>
      </c>
      <c r="R93" s="77">
        <v>1</v>
      </c>
      <c r="U93" s="17">
        <v>1</v>
      </c>
      <c r="V93" s="17">
        <v>1</v>
      </c>
      <c r="W93" s="17">
        <v>1</v>
      </c>
      <c r="X93" s="17">
        <v>1</v>
      </c>
      <c r="Y93" s="17">
        <v>1</v>
      </c>
      <c r="Z93" s="17">
        <v>1</v>
      </c>
      <c r="AB93" s="17">
        <v>1</v>
      </c>
      <c r="AC93" s="17">
        <v>1</v>
      </c>
      <c r="AD93" s="17">
        <v>1</v>
      </c>
      <c r="AF93" s="17">
        <v>1</v>
      </c>
      <c r="AH93" s="22">
        <f t="shared" si="1"/>
        <v>21</v>
      </c>
      <c r="AI93" s="10"/>
    </row>
    <row r="94" spans="1:35" ht="20.25" customHeight="1" x14ac:dyDescent="0.4">
      <c r="A94" s="71">
        <v>93</v>
      </c>
      <c r="B94" s="17" t="s">
        <v>100</v>
      </c>
      <c r="C94" s="17">
        <v>1</v>
      </c>
      <c r="D94" s="17">
        <v>1</v>
      </c>
      <c r="E94" s="17">
        <v>1</v>
      </c>
      <c r="F94" s="17">
        <v>1</v>
      </c>
      <c r="G94" s="17">
        <v>1</v>
      </c>
      <c r="H94" s="17">
        <v>1</v>
      </c>
      <c r="I94" s="17">
        <v>1</v>
      </c>
      <c r="M94" s="17">
        <v>1</v>
      </c>
      <c r="N94" s="17">
        <v>1</v>
      </c>
      <c r="O94" s="17">
        <v>2</v>
      </c>
      <c r="P94" s="17">
        <v>1</v>
      </c>
      <c r="Q94" s="17">
        <v>2</v>
      </c>
      <c r="R94" s="77">
        <v>2</v>
      </c>
      <c r="S94" s="17">
        <v>1</v>
      </c>
      <c r="T94" s="17">
        <v>1</v>
      </c>
      <c r="AB94" s="17">
        <v>1</v>
      </c>
      <c r="AC94" s="17">
        <v>1</v>
      </c>
      <c r="AD94" s="17">
        <v>2</v>
      </c>
      <c r="AH94" s="22">
        <f t="shared" si="1"/>
        <v>22</v>
      </c>
      <c r="AI94" s="23"/>
    </row>
    <row r="95" spans="1:35" x14ac:dyDescent="0.4">
      <c r="A95" s="2">
        <v>94</v>
      </c>
      <c r="B95" s="17" t="s">
        <v>49</v>
      </c>
      <c r="C95" s="17">
        <v>1</v>
      </c>
      <c r="D95" s="17">
        <v>1</v>
      </c>
      <c r="E95" s="17">
        <v>1</v>
      </c>
      <c r="G95" s="17">
        <v>1</v>
      </c>
      <c r="H95" s="17">
        <v>1</v>
      </c>
      <c r="I95" s="17">
        <v>1</v>
      </c>
      <c r="J95" s="17">
        <v>1</v>
      </c>
      <c r="K95" s="17">
        <v>1</v>
      </c>
      <c r="L95" s="17">
        <v>1</v>
      </c>
      <c r="N95" s="17">
        <v>1</v>
      </c>
      <c r="O95" s="17">
        <v>1</v>
      </c>
      <c r="P95" s="17">
        <v>2</v>
      </c>
      <c r="Q95" s="17">
        <v>1</v>
      </c>
      <c r="R95" s="77">
        <v>2</v>
      </c>
      <c r="S95" s="17">
        <v>2</v>
      </c>
      <c r="X95" s="17">
        <v>2</v>
      </c>
      <c r="Y95" s="17">
        <v>1</v>
      </c>
      <c r="Z95" s="17">
        <v>1</v>
      </c>
      <c r="AB95" s="17">
        <v>1</v>
      </c>
      <c r="AC95" s="17">
        <v>2</v>
      </c>
      <c r="AD95" s="17">
        <v>1</v>
      </c>
      <c r="AG95" s="17">
        <v>1</v>
      </c>
      <c r="AH95" s="22">
        <f t="shared" si="1"/>
        <v>27</v>
      </c>
      <c r="AI95" s="23"/>
    </row>
    <row r="96" spans="1:35" ht="20.25" customHeight="1" x14ac:dyDescent="0.4">
      <c r="A96" s="71">
        <v>95</v>
      </c>
      <c r="B96" s="17" t="s">
        <v>110</v>
      </c>
      <c r="C96" s="17">
        <v>1</v>
      </c>
      <c r="D96" s="17">
        <v>1</v>
      </c>
      <c r="AH96" s="22">
        <f t="shared" si="1"/>
        <v>2</v>
      </c>
      <c r="AI96" s="23"/>
    </row>
    <row r="97" spans="1:35" x14ac:dyDescent="0.4">
      <c r="A97" s="2">
        <v>96</v>
      </c>
      <c r="B97" s="17" t="s">
        <v>232</v>
      </c>
      <c r="H97" s="17">
        <v>1</v>
      </c>
      <c r="I97" s="17">
        <v>1</v>
      </c>
      <c r="J97" s="17">
        <v>1</v>
      </c>
      <c r="K97" s="17">
        <v>1</v>
      </c>
      <c r="M97" s="17">
        <v>1</v>
      </c>
      <c r="N97" s="17">
        <v>1</v>
      </c>
      <c r="O97" s="17">
        <v>1</v>
      </c>
      <c r="P97" s="17">
        <v>1</v>
      </c>
      <c r="Q97" s="17">
        <v>1</v>
      </c>
      <c r="R97" s="77">
        <v>1</v>
      </c>
      <c r="U97" s="17">
        <v>1</v>
      </c>
      <c r="V97" s="17">
        <v>1</v>
      </c>
      <c r="W97" s="17">
        <v>1</v>
      </c>
      <c r="X97" s="17">
        <v>1</v>
      </c>
      <c r="Y97" s="17">
        <v>1</v>
      </c>
      <c r="AA97" s="17">
        <v>1</v>
      </c>
      <c r="AB97" s="17">
        <v>1</v>
      </c>
      <c r="AC97" s="17">
        <v>1</v>
      </c>
      <c r="AD97" s="17">
        <v>1</v>
      </c>
      <c r="AE97" s="17">
        <v>1</v>
      </c>
      <c r="AF97" s="17">
        <v>1</v>
      </c>
      <c r="AH97" s="22">
        <f t="shared" si="1"/>
        <v>21</v>
      </c>
      <c r="AI97" s="23"/>
    </row>
    <row r="98" spans="1:35" ht="20.25" customHeight="1" x14ac:dyDescent="0.4">
      <c r="A98" s="71">
        <v>97</v>
      </c>
      <c r="B98" s="17" t="s">
        <v>222</v>
      </c>
      <c r="H98" s="17">
        <v>1</v>
      </c>
      <c r="AH98" s="22">
        <f t="shared" si="1"/>
        <v>1</v>
      </c>
      <c r="AI98" s="10"/>
    </row>
    <row r="99" spans="1:35" ht="20.25" customHeight="1" x14ac:dyDescent="0.4">
      <c r="A99" s="2">
        <v>98</v>
      </c>
      <c r="B99" s="17" t="s">
        <v>169</v>
      </c>
      <c r="F99" s="17">
        <v>1</v>
      </c>
      <c r="H99" s="17">
        <v>1</v>
      </c>
      <c r="I99" s="17">
        <v>1</v>
      </c>
      <c r="K99" s="17">
        <v>1</v>
      </c>
      <c r="N99" s="17">
        <v>1</v>
      </c>
      <c r="O99" s="17">
        <v>1</v>
      </c>
      <c r="P99" s="17">
        <v>1</v>
      </c>
      <c r="R99" s="77">
        <v>1</v>
      </c>
      <c r="U99" s="17">
        <v>1</v>
      </c>
      <c r="V99" s="17">
        <v>1</v>
      </c>
      <c r="W99" s="17">
        <v>1</v>
      </c>
      <c r="Y99" s="17">
        <v>1</v>
      </c>
      <c r="AA99" s="17">
        <v>1</v>
      </c>
      <c r="AC99" s="17">
        <v>1</v>
      </c>
      <c r="AE99" s="17">
        <v>1</v>
      </c>
      <c r="AF99" s="17">
        <v>1</v>
      </c>
      <c r="AH99" s="22">
        <f t="shared" si="1"/>
        <v>16</v>
      </c>
      <c r="AI99" s="10"/>
    </row>
    <row r="100" spans="1:35" ht="20.25" customHeight="1" x14ac:dyDescent="0.4">
      <c r="A100" s="71">
        <v>99</v>
      </c>
      <c r="B100" s="17" t="s">
        <v>171</v>
      </c>
      <c r="F100" s="17">
        <v>1</v>
      </c>
      <c r="G100" s="17">
        <v>1</v>
      </c>
      <c r="H100" s="17">
        <v>1</v>
      </c>
      <c r="I100" s="17">
        <v>1</v>
      </c>
      <c r="J100" s="17">
        <v>1</v>
      </c>
      <c r="K100" s="17">
        <v>1</v>
      </c>
      <c r="M100" s="17">
        <v>1</v>
      </c>
      <c r="N100" s="17">
        <v>1</v>
      </c>
      <c r="O100" s="17">
        <v>1</v>
      </c>
      <c r="P100" s="17">
        <v>1</v>
      </c>
      <c r="Q100" s="17">
        <v>1</v>
      </c>
      <c r="R100" s="77">
        <v>1</v>
      </c>
      <c r="U100" s="17">
        <v>1</v>
      </c>
      <c r="V100" s="17">
        <v>1</v>
      </c>
      <c r="W100" s="17">
        <v>1</v>
      </c>
      <c r="X100" s="17">
        <v>1</v>
      </c>
      <c r="Y100" s="17">
        <v>1</v>
      </c>
      <c r="AA100" s="17">
        <v>1</v>
      </c>
      <c r="AC100" s="17">
        <v>1</v>
      </c>
      <c r="AD100" s="17">
        <v>1</v>
      </c>
      <c r="AE100" s="17">
        <v>1</v>
      </c>
      <c r="AF100" s="17">
        <v>1</v>
      </c>
      <c r="AH100" s="22">
        <f t="shared" si="1"/>
        <v>22</v>
      </c>
      <c r="AI100" s="23"/>
    </row>
    <row r="101" spans="1:35" ht="20.25" customHeight="1" x14ac:dyDescent="0.4">
      <c r="A101" s="2">
        <v>100</v>
      </c>
      <c r="B101" s="17" t="s">
        <v>113</v>
      </c>
      <c r="C101" s="17">
        <v>1</v>
      </c>
      <c r="D101" s="17">
        <v>1</v>
      </c>
      <c r="AF101" s="25"/>
      <c r="AH101" s="22">
        <f t="shared" si="1"/>
        <v>2</v>
      </c>
      <c r="AI101" s="23"/>
    </row>
    <row r="102" spans="1:35" ht="20.25" customHeight="1" x14ac:dyDescent="0.4">
      <c r="A102" s="71">
        <v>101</v>
      </c>
      <c r="B102" s="17" t="s">
        <v>69</v>
      </c>
      <c r="C102" s="17">
        <v>2</v>
      </c>
      <c r="D102" s="17">
        <v>2</v>
      </c>
      <c r="E102" s="17">
        <v>2</v>
      </c>
      <c r="F102" s="17">
        <v>1</v>
      </c>
      <c r="H102" s="17">
        <v>1</v>
      </c>
      <c r="V102" s="17">
        <v>1</v>
      </c>
      <c r="W102" s="17">
        <v>1</v>
      </c>
      <c r="X102" s="17">
        <v>2</v>
      </c>
      <c r="Z102" s="17">
        <v>1</v>
      </c>
      <c r="AH102" s="22">
        <f t="shared" si="1"/>
        <v>13</v>
      </c>
      <c r="AI102" s="10"/>
    </row>
    <row r="103" spans="1:35" ht="20.25" customHeight="1" x14ac:dyDescent="0.4">
      <c r="A103" s="2">
        <v>102</v>
      </c>
      <c r="B103" s="17" t="s">
        <v>170</v>
      </c>
      <c r="F103" s="17">
        <v>1</v>
      </c>
      <c r="AH103" s="22">
        <f t="shared" si="1"/>
        <v>1</v>
      </c>
      <c r="AI103" s="23"/>
    </row>
    <row r="104" spans="1:35" x14ac:dyDescent="0.4">
      <c r="A104" s="71">
        <v>103</v>
      </c>
      <c r="B104" s="17" t="s">
        <v>54</v>
      </c>
      <c r="C104" s="17">
        <v>1</v>
      </c>
      <c r="AH104" s="22">
        <f t="shared" si="1"/>
        <v>1</v>
      </c>
      <c r="AI104" s="23"/>
    </row>
    <row r="105" spans="1:35" x14ac:dyDescent="0.4">
      <c r="A105" s="2">
        <v>104</v>
      </c>
      <c r="B105" s="17" t="s">
        <v>461</v>
      </c>
      <c r="L105" s="17">
        <v>1</v>
      </c>
      <c r="N105" s="17">
        <v>1</v>
      </c>
      <c r="AH105" s="22">
        <f t="shared" si="1"/>
        <v>2</v>
      </c>
      <c r="AI105" s="23"/>
    </row>
    <row r="106" spans="1:35" ht="20.25" customHeight="1" x14ac:dyDescent="0.4">
      <c r="A106" s="71">
        <v>105</v>
      </c>
      <c r="B106" s="17" t="s">
        <v>60</v>
      </c>
      <c r="D106" s="17">
        <v>1</v>
      </c>
      <c r="E106" s="17">
        <v>1</v>
      </c>
      <c r="H106" s="17">
        <v>1</v>
      </c>
      <c r="I106" s="17">
        <v>1</v>
      </c>
      <c r="J106" s="17">
        <v>1</v>
      </c>
      <c r="K106" s="17">
        <v>1</v>
      </c>
      <c r="Q106" s="17">
        <v>1</v>
      </c>
      <c r="V106" s="17">
        <v>1</v>
      </c>
      <c r="W106" s="17">
        <v>1</v>
      </c>
      <c r="X106" s="17">
        <v>1</v>
      </c>
      <c r="Y106" s="17">
        <v>1</v>
      </c>
      <c r="AC106" s="17">
        <v>1</v>
      </c>
      <c r="AD106" s="17">
        <v>1</v>
      </c>
      <c r="AE106" s="17">
        <v>1</v>
      </c>
      <c r="AF106" s="17">
        <v>1</v>
      </c>
      <c r="AH106" s="22">
        <f t="shared" si="1"/>
        <v>15</v>
      </c>
      <c r="AI106" s="10"/>
    </row>
    <row r="107" spans="1:35" ht="20.25" customHeight="1" x14ac:dyDescent="0.4">
      <c r="A107" s="2">
        <v>106</v>
      </c>
      <c r="B107" s="17" t="s">
        <v>209</v>
      </c>
      <c r="D107" s="17">
        <v>1</v>
      </c>
      <c r="E107" s="17">
        <v>1</v>
      </c>
      <c r="H107" s="17">
        <v>1</v>
      </c>
      <c r="AF107" s="25"/>
      <c r="AH107" s="22">
        <f t="shared" si="1"/>
        <v>3</v>
      </c>
      <c r="AI107" s="23"/>
    </row>
    <row r="108" spans="1:35" ht="20.25" customHeight="1" x14ac:dyDescent="0.4">
      <c r="A108" s="71">
        <v>107</v>
      </c>
      <c r="B108" s="17" t="s">
        <v>269</v>
      </c>
      <c r="N108" s="17">
        <v>1</v>
      </c>
      <c r="X108" s="17">
        <v>1</v>
      </c>
      <c r="Y108" s="17">
        <v>1</v>
      </c>
      <c r="AH108" s="22">
        <f t="shared" si="1"/>
        <v>3</v>
      </c>
      <c r="AI108" s="10"/>
    </row>
    <row r="109" spans="1:35" ht="20.25" customHeight="1" x14ac:dyDescent="0.4">
      <c r="A109" s="2">
        <v>108</v>
      </c>
      <c r="B109" s="17" t="s">
        <v>16</v>
      </c>
      <c r="C109" s="17">
        <v>1</v>
      </c>
      <c r="D109" s="17">
        <v>1</v>
      </c>
      <c r="E109" s="17">
        <v>1</v>
      </c>
      <c r="F109" s="17">
        <v>1</v>
      </c>
      <c r="J109" s="17">
        <v>2</v>
      </c>
      <c r="K109" s="17">
        <v>2</v>
      </c>
      <c r="L109" s="17">
        <v>1</v>
      </c>
      <c r="M109" s="17">
        <v>1</v>
      </c>
      <c r="N109" s="17">
        <v>1</v>
      </c>
      <c r="O109" s="17">
        <v>1</v>
      </c>
      <c r="P109" s="17">
        <v>1</v>
      </c>
      <c r="Q109" s="17">
        <v>2</v>
      </c>
      <c r="R109" s="77">
        <v>1</v>
      </c>
      <c r="S109" s="17">
        <v>1</v>
      </c>
      <c r="T109" s="17">
        <v>1</v>
      </c>
      <c r="U109" s="17">
        <v>2</v>
      </c>
      <c r="W109" s="17">
        <v>2</v>
      </c>
      <c r="X109" s="17">
        <v>2</v>
      </c>
      <c r="Y109" s="17">
        <v>1</v>
      </c>
      <c r="Z109" s="17">
        <v>1</v>
      </c>
      <c r="AA109" s="17">
        <v>1</v>
      </c>
      <c r="AB109" s="17">
        <v>1</v>
      </c>
      <c r="AH109" s="22">
        <f t="shared" si="1"/>
        <v>28</v>
      </c>
      <c r="AI109" s="10"/>
    </row>
    <row r="110" spans="1:35" ht="20.25" customHeight="1" x14ac:dyDescent="0.4">
      <c r="A110" s="71">
        <v>109</v>
      </c>
      <c r="B110" s="17" t="s">
        <v>199</v>
      </c>
      <c r="G110" s="17">
        <v>1</v>
      </c>
      <c r="K110" s="17">
        <v>1</v>
      </c>
      <c r="AH110" s="22">
        <f t="shared" si="1"/>
        <v>2</v>
      </c>
      <c r="AI110" s="10"/>
    </row>
    <row r="111" spans="1:35" x14ac:dyDescent="0.4">
      <c r="A111" s="2">
        <v>110</v>
      </c>
      <c r="B111" s="17" t="s">
        <v>190</v>
      </c>
      <c r="G111" s="17">
        <v>1</v>
      </c>
      <c r="H111" s="17">
        <v>1</v>
      </c>
      <c r="O111" s="17">
        <v>1</v>
      </c>
      <c r="U111" s="17">
        <v>2</v>
      </c>
      <c r="V111" s="17">
        <v>1</v>
      </c>
      <c r="AB111" s="17">
        <v>1</v>
      </c>
      <c r="AC111" s="17">
        <v>1</v>
      </c>
      <c r="AF111" s="17">
        <v>1</v>
      </c>
      <c r="AG111" s="17">
        <v>1</v>
      </c>
      <c r="AH111" s="22">
        <f t="shared" si="1"/>
        <v>10</v>
      </c>
      <c r="AI111" s="10"/>
    </row>
    <row r="112" spans="1:35" ht="20.25" customHeight="1" x14ac:dyDescent="0.4">
      <c r="A112" s="71">
        <v>111</v>
      </c>
      <c r="B112" s="17" t="s">
        <v>463</v>
      </c>
      <c r="I112" s="17">
        <v>1</v>
      </c>
      <c r="J112" s="17">
        <v>1</v>
      </c>
      <c r="K112" s="17">
        <v>1</v>
      </c>
      <c r="M112" s="17">
        <v>1</v>
      </c>
      <c r="N112" s="17">
        <v>1</v>
      </c>
      <c r="O112" s="17">
        <v>1</v>
      </c>
      <c r="P112" s="17">
        <v>2</v>
      </c>
      <c r="Q112" s="17">
        <v>1</v>
      </c>
      <c r="R112" s="77">
        <v>2</v>
      </c>
      <c r="S112" s="17">
        <v>1</v>
      </c>
      <c r="T112" s="17">
        <v>1</v>
      </c>
      <c r="U112" s="17">
        <v>1</v>
      </c>
      <c r="V112" s="17">
        <v>1</v>
      </c>
      <c r="W112" s="17">
        <v>1</v>
      </c>
      <c r="X112" s="17">
        <v>1</v>
      </c>
      <c r="Y112" s="17">
        <v>1</v>
      </c>
      <c r="Z112" s="17">
        <v>1</v>
      </c>
      <c r="AB112" s="17">
        <v>1</v>
      </c>
      <c r="AC112" s="17">
        <v>2</v>
      </c>
      <c r="AD112" s="17">
        <v>2</v>
      </c>
      <c r="AE112" s="17">
        <v>2</v>
      </c>
      <c r="AF112" s="17">
        <v>2</v>
      </c>
      <c r="AG112" s="17">
        <v>1</v>
      </c>
      <c r="AH112" s="22">
        <f t="shared" si="1"/>
        <v>29</v>
      </c>
      <c r="AI112" s="23"/>
    </row>
    <row r="113" spans="1:35" x14ac:dyDescent="0.4">
      <c r="A113" s="2">
        <v>112</v>
      </c>
      <c r="B113" s="17" t="s">
        <v>488</v>
      </c>
      <c r="P113" s="17">
        <v>1</v>
      </c>
      <c r="Q113" s="17">
        <v>1</v>
      </c>
      <c r="T113" s="17">
        <v>1</v>
      </c>
      <c r="V113" s="17">
        <v>1</v>
      </c>
      <c r="W113" s="17">
        <v>1</v>
      </c>
      <c r="Y113" s="17">
        <v>1</v>
      </c>
      <c r="AH113" s="22">
        <f t="shared" si="1"/>
        <v>6</v>
      </c>
      <c r="AI113" s="23"/>
    </row>
    <row r="114" spans="1:35" ht="20.25" customHeight="1" x14ac:dyDescent="0.4">
      <c r="A114" s="71">
        <v>113</v>
      </c>
      <c r="B114" s="17" t="s">
        <v>28</v>
      </c>
      <c r="C114" s="17">
        <v>2</v>
      </c>
      <c r="D114" s="17">
        <v>2</v>
      </c>
      <c r="E114" s="17">
        <v>2</v>
      </c>
      <c r="H114" s="17">
        <v>1</v>
      </c>
      <c r="N114" s="17">
        <v>2</v>
      </c>
      <c r="T114" s="17">
        <v>1</v>
      </c>
      <c r="U114" s="17">
        <v>2</v>
      </c>
      <c r="W114" s="17">
        <v>1</v>
      </c>
      <c r="X114" s="17">
        <v>2</v>
      </c>
      <c r="Z114" s="17">
        <v>1</v>
      </c>
      <c r="AB114" s="17">
        <v>2</v>
      </c>
      <c r="AC114" s="17">
        <v>1</v>
      </c>
      <c r="AD114" s="17">
        <v>2</v>
      </c>
      <c r="AE114" s="17">
        <v>1</v>
      </c>
      <c r="AF114" s="17">
        <v>1</v>
      </c>
      <c r="AG114" s="17">
        <v>2</v>
      </c>
      <c r="AH114" s="22">
        <f t="shared" si="1"/>
        <v>25</v>
      </c>
      <c r="AI114" s="10"/>
    </row>
    <row r="115" spans="1:35" ht="20.25" customHeight="1" x14ac:dyDescent="0.4">
      <c r="A115" s="2">
        <v>114</v>
      </c>
      <c r="B115" s="17" t="s">
        <v>87</v>
      </c>
      <c r="C115" s="17">
        <v>2</v>
      </c>
      <c r="AH115" s="22">
        <f t="shared" si="1"/>
        <v>2</v>
      </c>
      <c r="AI115" s="23"/>
    </row>
    <row r="116" spans="1:35" ht="20.25" customHeight="1" x14ac:dyDescent="0.4">
      <c r="A116" s="71">
        <v>115</v>
      </c>
      <c r="B116" s="17" t="s">
        <v>195</v>
      </c>
      <c r="G116" s="17">
        <v>1</v>
      </c>
      <c r="K116" s="17">
        <v>1</v>
      </c>
      <c r="AH116" s="22">
        <f t="shared" si="1"/>
        <v>2</v>
      </c>
      <c r="AI116" s="23"/>
    </row>
    <row r="117" spans="1:35" x14ac:dyDescent="0.4">
      <c r="A117" s="2">
        <v>116</v>
      </c>
      <c r="B117" s="17" t="s">
        <v>64</v>
      </c>
      <c r="C117" s="17">
        <v>2</v>
      </c>
      <c r="D117" s="17">
        <v>1</v>
      </c>
      <c r="G117" s="17">
        <v>2</v>
      </c>
      <c r="H117" s="17">
        <v>1</v>
      </c>
      <c r="I117" s="17">
        <v>1</v>
      </c>
      <c r="J117" s="17">
        <v>2</v>
      </c>
      <c r="K117" s="17">
        <v>1</v>
      </c>
      <c r="L117" s="17">
        <v>2</v>
      </c>
      <c r="M117" s="17">
        <v>1</v>
      </c>
      <c r="N117" s="17">
        <v>1</v>
      </c>
      <c r="O117" s="17">
        <v>1</v>
      </c>
      <c r="P117" s="17">
        <v>2</v>
      </c>
      <c r="Q117" s="17">
        <v>2</v>
      </c>
      <c r="R117" s="77">
        <v>2</v>
      </c>
      <c r="S117" s="17">
        <v>2</v>
      </c>
      <c r="AB117" s="17">
        <v>2</v>
      </c>
      <c r="AC117" s="17">
        <v>2</v>
      </c>
      <c r="AD117" s="17">
        <v>2</v>
      </c>
      <c r="AE117" s="17">
        <v>2</v>
      </c>
      <c r="AF117" s="17">
        <v>1</v>
      </c>
      <c r="AG117" s="17">
        <v>1</v>
      </c>
      <c r="AH117" s="22">
        <f t="shared" si="1"/>
        <v>33</v>
      </c>
      <c r="AI117" s="10"/>
    </row>
    <row r="118" spans="1:35" x14ac:dyDescent="0.4">
      <c r="A118" s="71">
        <v>117</v>
      </c>
      <c r="B118" s="17" t="s">
        <v>157</v>
      </c>
      <c r="E118" s="17">
        <v>1</v>
      </c>
      <c r="AH118" s="22">
        <f t="shared" si="1"/>
        <v>1</v>
      </c>
      <c r="AI118" s="23"/>
    </row>
    <row r="119" spans="1:35" ht="20.25" customHeight="1" x14ac:dyDescent="0.4">
      <c r="A119" s="2">
        <v>118</v>
      </c>
      <c r="B119" s="17" t="s">
        <v>597</v>
      </c>
      <c r="V119" s="17">
        <v>1</v>
      </c>
      <c r="AH119" s="22">
        <f t="shared" si="1"/>
        <v>1</v>
      </c>
      <c r="AI119" s="23"/>
    </row>
    <row r="120" spans="1:35" ht="20.25" customHeight="1" x14ac:dyDescent="0.4">
      <c r="A120" s="71">
        <v>119</v>
      </c>
      <c r="B120" s="17" t="s">
        <v>119</v>
      </c>
      <c r="D120" s="17">
        <v>2</v>
      </c>
      <c r="AF120" s="25"/>
      <c r="AH120" s="22">
        <f t="shared" si="1"/>
        <v>2</v>
      </c>
      <c r="AI120" s="23"/>
    </row>
    <row r="121" spans="1:35" ht="20.25" customHeight="1" x14ac:dyDescent="0.4">
      <c r="A121" s="2">
        <v>120</v>
      </c>
      <c r="B121" s="17" t="s">
        <v>600</v>
      </c>
      <c r="V121" s="17">
        <v>1</v>
      </c>
      <c r="AH121" s="22">
        <f t="shared" si="1"/>
        <v>1</v>
      </c>
      <c r="AI121" s="23"/>
    </row>
    <row r="122" spans="1:35" ht="20.25" customHeight="1" x14ac:dyDescent="0.4">
      <c r="A122" s="71">
        <v>121</v>
      </c>
      <c r="B122" s="17" t="s">
        <v>231</v>
      </c>
      <c r="H122" s="17">
        <v>1</v>
      </c>
      <c r="AH122" s="22">
        <f t="shared" si="1"/>
        <v>1</v>
      </c>
      <c r="AI122" s="23"/>
    </row>
    <row r="123" spans="1:35" x14ac:dyDescent="0.4">
      <c r="A123" s="2">
        <v>122</v>
      </c>
      <c r="B123" s="17" t="s">
        <v>103</v>
      </c>
      <c r="C123" s="17">
        <v>2</v>
      </c>
      <c r="D123" s="17">
        <v>1</v>
      </c>
      <c r="AF123" s="25"/>
      <c r="AH123" s="22">
        <f t="shared" si="1"/>
        <v>3</v>
      </c>
      <c r="AI123" s="10"/>
    </row>
    <row r="124" spans="1:35" ht="20.25" customHeight="1" x14ac:dyDescent="0.4">
      <c r="A124" s="71">
        <v>123</v>
      </c>
      <c r="B124" s="17" t="s">
        <v>45</v>
      </c>
      <c r="C124" s="17">
        <v>2</v>
      </c>
      <c r="AH124" s="22">
        <f t="shared" si="1"/>
        <v>2</v>
      </c>
      <c r="AI124" s="23"/>
    </row>
    <row r="125" spans="1:35" ht="20.25" customHeight="1" x14ac:dyDescent="0.4">
      <c r="A125" s="2">
        <v>124</v>
      </c>
      <c r="B125" s="17" t="s">
        <v>142</v>
      </c>
      <c r="E125" s="17">
        <v>1</v>
      </c>
      <c r="G125" s="17">
        <v>1</v>
      </c>
      <c r="H125" s="17">
        <v>1</v>
      </c>
      <c r="I125" s="17">
        <v>1</v>
      </c>
      <c r="K125" s="17">
        <v>1</v>
      </c>
      <c r="L125" s="17">
        <v>1</v>
      </c>
      <c r="O125" s="17">
        <v>1</v>
      </c>
      <c r="P125" s="17">
        <v>1</v>
      </c>
      <c r="R125" s="77">
        <v>1</v>
      </c>
      <c r="V125" s="17">
        <v>1</v>
      </c>
      <c r="AH125" s="22">
        <f t="shared" si="1"/>
        <v>10</v>
      </c>
      <c r="AI125" s="10"/>
    </row>
    <row r="126" spans="1:35" ht="20.25" customHeight="1" x14ac:dyDescent="0.4">
      <c r="A126" s="71">
        <v>125</v>
      </c>
      <c r="B126" s="17" t="s">
        <v>656</v>
      </c>
      <c r="Q126" s="17">
        <v>1</v>
      </c>
      <c r="AC126" s="17">
        <v>1</v>
      </c>
      <c r="AD126" s="17">
        <v>1</v>
      </c>
      <c r="AH126" s="22">
        <f t="shared" si="1"/>
        <v>3</v>
      </c>
      <c r="AI126" s="23"/>
    </row>
    <row r="127" spans="1:35" ht="20.25" customHeight="1" x14ac:dyDescent="0.4">
      <c r="A127" s="2">
        <v>126</v>
      </c>
      <c r="B127" s="17" t="s">
        <v>225</v>
      </c>
      <c r="H127" s="17">
        <v>1</v>
      </c>
      <c r="I127" s="17">
        <v>1</v>
      </c>
      <c r="Y127" s="17">
        <v>1</v>
      </c>
      <c r="AA127" s="17">
        <v>1</v>
      </c>
      <c r="AB127" s="17">
        <v>1</v>
      </c>
      <c r="AC127" s="17">
        <v>1</v>
      </c>
      <c r="AD127" s="17">
        <v>1</v>
      </c>
      <c r="AH127" s="22">
        <f t="shared" si="1"/>
        <v>7</v>
      </c>
      <c r="AI127" s="23"/>
    </row>
    <row r="128" spans="1:35" ht="20.25" customHeight="1" x14ac:dyDescent="0.4">
      <c r="A128" s="71">
        <v>127</v>
      </c>
      <c r="B128" s="17" t="s">
        <v>134</v>
      </c>
      <c r="D128" s="17">
        <v>1</v>
      </c>
      <c r="AF128" s="25"/>
      <c r="AH128" s="22">
        <f t="shared" si="1"/>
        <v>1</v>
      </c>
      <c r="AI128" s="23"/>
    </row>
    <row r="129" spans="1:35" ht="20.25" customHeight="1" x14ac:dyDescent="0.4">
      <c r="A129" s="2">
        <v>128</v>
      </c>
      <c r="B129" s="17" t="s">
        <v>2</v>
      </c>
      <c r="D129" s="17">
        <v>1</v>
      </c>
      <c r="E129" s="17">
        <v>1</v>
      </c>
      <c r="H129" s="17">
        <v>1</v>
      </c>
      <c r="I129" s="17">
        <v>1</v>
      </c>
      <c r="J129" s="17">
        <v>1</v>
      </c>
      <c r="K129" s="17">
        <v>1</v>
      </c>
      <c r="L129" s="17">
        <v>1</v>
      </c>
      <c r="P129" s="17">
        <v>1</v>
      </c>
      <c r="Q129" s="17">
        <v>1</v>
      </c>
      <c r="R129" s="77">
        <v>1</v>
      </c>
      <c r="W129" s="17">
        <v>1</v>
      </c>
      <c r="X129" s="17">
        <v>1</v>
      </c>
      <c r="Y129" s="17">
        <v>1</v>
      </c>
      <c r="Z129" s="17">
        <v>1</v>
      </c>
      <c r="AE129" s="17">
        <v>1</v>
      </c>
      <c r="AF129" s="17">
        <v>1</v>
      </c>
      <c r="AG129" s="17">
        <v>1</v>
      </c>
      <c r="AH129" s="22">
        <f t="shared" si="1"/>
        <v>17</v>
      </c>
      <c r="AI129" s="23"/>
    </row>
    <row r="130" spans="1:35" ht="20.25" customHeight="1" x14ac:dyDescent="0.4">
      <c r="A130" s="71">
        <v>129</v>
      </c>
      <c r="B130" s="17" t="s">
        <v>578</v>
      </c>
      <c r="S130" s="17">
        <v>1</v>
      </c>
      <c r="T130" s="17">
        <v>1</v>
      </c>
      <c r="U130" s="17">
        <v>1</v>
      </c>
      <c r="W130" s="17">
        <v>1</v>
      </c>
      <c r="X130" s="17">
        <v>1</v>
      </c>
      <c r="Y130" s="17">
        <v>1</v>
      </c>
      <c r="Z130" s="17">
        <v>1</v>
      </c>
      <c r="AA130" s="17">
        <v>1</v>
      </c>
      <c r="AB130" s="17">
        <v>1</v>
      </c>
      <c r="AE130" s="17">
        <v>1</v>
      </c>
      <c r="AF130" s="17">
        <v>2</v>
      </c>
      <c r="AG130" s="17">
        <v>1</v>
      </c>
      <c r="AH130" s="22">
        <f t="shared" ref="AH130:AH193" si="2">SUM(C130:AG130)</f>
        <v>13</v>
      </c>
      <c r="AI130" s="10"/>
    </row>
    <row r="131" spans="1:35" x14ac:dyDescent="0.4">
      <c r="A131" s="2">
        <v>130</v>
      </c>
      <c r="B131" s="17" t="s">
        <v>593</v>
      </c>
      <c r="V131" s="17">
        <v>1</v>
      </c>
      <c r="AH131" s="22">
        <f t="shared" si="2"/>
        <v>1</v>
      </c>
      <c r="AI131" s="10"/>
    </row>
    <row r="132" spans="1:35" x14ac:dyDescent="0.4">
      <c r="A132" s="71">
        <v>131</v>
      </c>
      <c r="B132" s="17" t="s">
        <v>26</v>
      </c>
      <c r="C132" s="17">
        <v>2</v>
      </c>
      <c r="D132" s="17">
        <v>1</v>
      </c>
      <c r="E132" s="17">
        <v>1</v>
      </c>
      <c r="AH132" s="22">
        <f t="shared" si="2"/>
        <v>4</v>
      </c>
      <c r="AI132" s="23"/>
    </row>
    <row r="133" spans="1:35" ht="20.25" customHeight="1" x14ac:dyDescent="0.4">
      <c r="A133" s="2">
        <v>132</v>
      </c>
      <c r="B133" s="17" t="s">
        <v>27</v>
      </c>
      <c r="E133" s="17">
        <v>2</v>
      </c>
      <c r="G133" s="17">
        <v>1</v>
      </c>
      <c r="N133" s="17">
        <v>1</v>
      </c>
      <c r="U133" s="17">
        <v>2</v>
      </c>
      <c r="V133" s="17">
        <v>1</v>
      </c>
      <c r="AB133" s="17">
        <v>1</v>
      </c>
      <c r="AC133" s="17">
        <v>2</v>
      </c>
      <c r="AE133" s="17">
        <v>2</v>
      </c>
      <c r="AF133" s="17">
        <v>2</v>
      </c>
      <c r="AG133" s="17">
        <v>1</v>
      </c>
      <c r="AH133" s="22">
        <f t="shared" si="2"/>
        <v>15</v>
      </c>
      <c r="AI133" s="10"/>
    </row>
    <row r="134" spans="1:35" ht="20.25" customHeight="1" x14ac:dyDescent="0.4">
      <c r="A134" s="71">
        <v>133</v>
      </c>
      <c r="B134" s="17" t="s">
        <v>80</v>
      </c>
      <c r="C134" s="17">
        <v>1</v>
      </c>
      <c r="D134" s="17">
        <v>1</v>
      </c>
      <c r="E134" s="17">
        <v>1</v>
      </c>
      <c r="AH134" s="22">
        <f t="shared" si="2"/>
        <v>3</v>
      </c>
      <c r="AI134" s="10"/>
    </row>
    <row r="135" spans="1:35" x14ac:dyDescent="0.4">
      <c r="A135" s="2">
        <v>134</v>
      </c>
      <c r="B135" s="17" t="s">
        <v>175</v>
      </c>
      <c r="E135" s="17">
        <v>1</v>
      </c>
      <c r="F135" s="17">
        <v>1</v>
      </c>
      <c r="H135" s="17">
        <v>1</v>
      </c>
      <c r="J135" s="17">
        <v>1</v>
      </c>
      <c r="AH135" s="22">
        <f t="shared" si="2"/>
        <v>4</v>
      </c>
      <c r="AI135" s="23"/>
    </row>
    <row r="136" spans="1:35" x14ac:dyDescent="0.4">
      <c r="A136" s="71">
        <v>135</v>
      </c>
      <c r="B136" s="17" t="s">
        <v>166</v>
      </c>
      <c r="D136" s="17">
        <v>1</v>
      </c>
      <c r="E136" s="17">
        <v>1</v>
      </c>
      <c r="G136" s="17">
        <v>2</v>
      </c>
      <c r="H136" s="17">
        <v>1</v>
      </c>
      <c r="AF136" s="25"/>
      <c r="AH136" s="22">
        <f t="shared" si="2"/>
        <v>5</v>
      </c>
      <c r="AI136" s="23"/>
    </row>
    <row r="137" spans="1:35" ht="20.25" customHeight="1" x14ac:dyDescent="0.4">
      <c r="A137" s="2">
        <v>136</v>
      </c>
      <c r="B137" s="17" t="s">
        <v>205</v>
      </c>
      <c r="H137" s="17">
        <v>1</v>
      </c>
      <c r="AH137" s="22">
        <f t="shared" si="2"/>
        <v>1</v>
      </c>
      <c r="AI137" s="23"/>
    </row>
    <row r="138" spans="1:35" ht="20.25" customHeight="1" x14ac:dyDescent="0.4">
      <c r="A138" s="71">
        <v>137</v>
      </c>
      <c r="B138" s="17" t="s">
        <v>582</v>
      </c>
      <c r="U138" s="17">
        <v>1</v>
      </c>
      <c r="AH138" s="22">
        <f t="shared" si="2"/>
        <v>1</v>
      </c>
      <c r="AI138" s="10"/>
    </row>
    <row r="139" spans="1:35" x14ac:dyDescent="0.4">
      <c r="A139" s="2">
        <v>138</v>
      </c>
      <c r="B139" s="17" t="s">
        <v>133</v>
      </c>
      <c r="D139" s="17">
        <v>2</v>
      </c>
      <c r="AF139" s="25"/>
      <c r="AH139" s="22">
        <f t="shared" si="2"/>
        <v>2</v>
      </c>
      <c r="AI139" s="10"/>
    </row>
    <row r="140" spans="1:35" x14ac:dyDescent="0.4">
      <c r="A140" s="71">
        <v>139</v>
      </c>
      <c r="B140" s="17" t="s">
        <v>71</v>
      </c>
      <c r="C140" s="17">
        <v>1</v>
      </c>
      <c r="D140" s="17">
        <v>1</v>
      </c>
      <c r="G140" s="17">
        <v>1</v>
      </c>
      <c r="R140" s="77">
        <v>1</v>
      </c>
      <c r="S140" s="17">
        <v>1</v>
      </c>
      <c r="T140" s="17">
        <v>1</v>
      </c>
      <c r="AH140" s="22">
        <f t="shared" si="2"/>
        <v>6</v>
      </c>
      <c r="AI140" s="10"/>
    </row>
    <row r="141" spans="1:35" ht="20.25" customHeight="1" x14ac:dyDescent="0.4">
      <c r="A141" s="2">
        <v>140</v>
      </c>
      <c r="B141" s="17" t="s">
        <v>144</v>
      </c>
      <c r="D141" s="17">
        <v>1</v>
      </c>
      <c r="E141" s="17">
        <v>1</v>
      </c>
      <c r="J141" s="17">
        <v>1</v>
      </c>
      <c r="K141" s="17">
        <v>1</v>
      </c>
      <c r="L141" s="17">
        <v>1</v>
      </c>
      <c r="N141" s="17">
        <v>1</v>
      </c>
      <c r="O141" s="17">
        <v>1</v>
      </c>
      <c r="P141" s="17">
        <v>1</v>
      </c>
      <c r="Q141" s="17">
        <v>1</v>
      </c>
      <c r="R141" s="77">
        <v>1</v>
      </c>
      <c r="S141" s="17">
        <v>1</v>
      </c>
      <c r="U141" s="17">
        <v>1</v>
      </c>
      <c r="W141" s="17">
        <v>1</v>
      </c>
      <c r="X141" s="17">
        <v>1</v>
      </c>
      <c r="Y141" s="17">
        <v>1</v>
      </c>
      <c r="Z141" s="17">
        <v>1</v>
      </c>
      <c r="AB141" s="17">
        <v>1</v>
      </c>
      <c r="AC141" s="17">
        <v>1</v>
      </c>
      <c r="AD141" s="17">
        <v>1</v>
      </c>
      <c r="AE141" s="17">
        <v>1</v>
      </c>
      <c r="AF141" s="25">
        <v>1</v>
      </c>
      <c r="AG141" s="17">
        <v>1</v>
      </c>
      <c r="AH141" s="22">
        <f t="shared" si="2"/>
        <v>22</v>
      </c>
      <c r="AI141" s="10"/>
    </row>
    <row r="142" spans="1:35" x14ac:dyDescent="0.4">
      <c r="A142" s="71">
        <v>141</v>
      </c>
      <c r="B142" s="17" t="s">
        <v>211</v>
      </c>
      <c r="H142" s="17">
        <v>1</v>
      </c>
      <c r="AH142" s="22">
        <f t="shared" si="2"/>
        <v>1</v>
      </c>
      <c r="AI142" s="10"/>
    </row>
    <row r="143" spans="1:35" x14ac:dyDescent="0.4">
      <c r="A143" s="2">
        <v>142</v>
      </c>
      <c r="B143" s="17" t="s">
        <v>622</v>
      </c>
      <c r="X143" s="17">
        <v>1</v>
      </c>
      <c r="AH143" s="22">
        <f t="shared" si="2"/>
        <v>1</v>
      </c>
      <c r="AI143" s="23"/>
    </row>
    <row r="144" spans="1:35" ht="20.25" customHeight="1" x14ac:dyDescent="0.4">
      <c r="A144" s="71">
        <v>143</v>
      </c>
      <c r="B144" s="17" t="s">
        <v>115</v>
      </c>
      <c r="C144" s="17">
        <v>1</v>
      </c>
      <c r="D144" s="17">
        <v>1</v>
      </c>
      <c r="AH144" s="22">
        <f t="shared" si="2"/>
        <v>2</v>
      </c>
      <c r="AI144" s="10"/>
    </row>
    <row r="145" spans="1:35" ht="20.25" customHeight="1" x14ac:dyDescent="0.4">
      <c r="A145" s="2">
        <v>144</v>
      </c>
      <c r="B145" s="17" t="s">
        <v>143</v>
      </c>
      <c r="E145" s="17">
        <v>1</v>
      </c>
      <c r="AF145" s="25"/>
      <c r="AH145" s="22">
        <f t="shared" si="2"/>
        <v>1</v>
      </c>
      <c r="AI145" s="23"/>
    </row>
    <row r="146" spans="1:35" ht="20.25" customHeight="1" x14ac:dyDescent="0.4">
      <c r="A146" s="71">
        <v>145</v>
      </c>
      <c r="B146" s="17" t="s">
        <v>180</v>
      </c>
      <c r="F146" s="17">
        <v>1</v>
      </c>
      <c r="G146" s="17">
        <v>1</v>
      </c>
      <c r="AH146" s="22">
        <f t="shared" si="2"/>
        <v>2</v>
      </c>
      <c r="AI146" s="10"/>
    </row>
    <row r="147" spans="1:35" ht="20.25" customHeight="1" x14ac:dyDescent="0.4">
      <c r="A147" s="2">
        <v>146</v>
      </c>
      <c r="B147" s="17" t="s">
        <v>430</v>
      </c>
      <c r="K147" s="17">
        <v>1</v>
      </c>
      <c r="AH147" s="22">
        <f t="shared" si="2"/>
        <v>1</v>
      </c>
      <c r="AI147" s="10"/>
    </row>
    <row r="148" spans="1:35" ht="20.25" customHeight="1" x14ac:dyDescent="0.4">
      <c r="A148" s="71">
        <v>147</v>
      </c>
      <c r="B148" s="17" t="s">
        <v>122</v>
      </c>
      <c r="D148" s="17">
        <v>1</v>
      </c>
      <c r="E148" s="17">
        <v>1</v>
      </c>
      <c r="AF148" s="25"/>
      <c r="AH148" s="22">
        <f t="shared" si="2"/>
        <v>2</v>
      </c>
      <c r="AI148" s="23"/>
    </row>
    <row r="149" spans="1:35" ht="20.25" customHeight="1" x14ac:dyDescent="0.4">
      <c r="A149" s="2">
        <v>148</v>
      </c>
      <c r="B149" s="17" t="s">
        <v>98</v>
      </c>
      <c r="C149" s="17">
        <v>1</v>
      </c>
      <c r="AH149" s="22">
        <f t="shared" si="2"/>
        <v>1</v>
      </c>
      <c r="AI149" s="10"/>
    </row>
    <row r="150" spans="1:35" ht="20.25" customHeight="1" x14ac:dyDescent="0.4">
      <c r="A150" s="71">
        <v>149</v>
      </c>
      <c r="B150" s="17" t="s">
        <v>47</v>
      </c>
      <c r="C150" s="17">
        <v>1</v>
      </c>
      <c r="AH150" s="22">
        <f t="shared" si="2"/>
        <v>1</v>
      </c>
      <c r="AI150" s="23"/>
    </row>
    <row r="151" spans="1:35" ht="20.25" customHeight="1" x14ac:dyDescent="0.4">
      <c r="A151" s="2">
        <v>150</v>
      </c>
      <c r="B151" s="17" t="s">
        <v>85</v>
      </c>
      <c r="C151" s="17">
        <v>2</v>
      </c>
      <c r="D151" s="17">
        <v>1</v>
      </c>
      <c r="G151" s="17">
        <v>1</v>
      </c>
      <c r="H151" s="17">
        <v>1</v>
      </c>
      <c r="W151" s="17">
        <v>1</v>
      </c>
      <c r="AH151" s="22">
        <f t="shared" si="2"/>
        <v>6</v>
      </c>
      <c r="AI151" s="23"/>
    </row>
    <row r="152" spans="1:35" ht="20.25" customHeight="1" x14ac:dyDescent="0.4">
      <c r="A152" s="71">
        <v>151</v>
      </c>
      <c r="B152" s="17" t="s">
        <v>24</v>
      </c>
      <c r="C152" s="17">
        <v>2</v>
      </c>
      <c r="D152" s="17">
        <v>1</v>
      </c>
      <c r="E152" s="17">
        <v>1</v>
      </c>
      <c r="N152" s="17">
        <v>1</v>
      </c>
      <c r="V152" s="17">
        <v>1</v>
      </c>
      <c r="W152" s="17">
        <v>1</v>
      </c>
      <c r="Y152" s="17">
        <v>1</v>
      </c>
      <c r="Z152" s="17">
        <v>1</v>
      </c>
      <c r="AH152" s="22">
        <f t="shared" si="2"/>
        <v>9</v>
      </c>
      <c r="AI152" s="10"/>
    </row>
    <row r="153" spans="1:35" ht="20.25" customHeight="1" x14ac:dyDescent="0.4">
      <c r="A153" s="2">
        <v>152</v>
      </c>
      <c r="B153" s="17" t="s">
        <v>200</v>
      </c>
      <c r="D153" s="17">
        <v>1</v>
      </c>
      <c r="G153" s="17">
        <v>1</v>
      </c>
      <c r="H153" s="17">
        <v>1</v>
      </c>
      <c r="I153" s="17">
        <v>2</v>
      </c>
      <c r="J153" s="17">
        <v>2</v>
      </c>
      <c r="K153" s="17">
        <v>2</v>
      </c>
      <c r="L153" s="17">
        <v>1</v>
      </c>
      <c r="O153" s="17">
        <v>1</v>
      </c>
      <c r="W153" s="17">
        <v>2</v>
      </c>
      <c r="AF153" s="25"/>
      <c r="AH153" s="22">
        <f t="shared" si="2"/>
        <v>13</v>
      </c>
      <c r="AI153" s="23"/>
    </row>
    <row r="154" spans="1:35" ht="20.25" customHeight="1" x14ac:dyDescent="0.4">
      <c r="A154" s="71">
        <v>153</v>
      </c>
      <c r="B154" s="17" t="s">
        <v>20</v>
      </c>
      <c r="C154" s="17">
        <v>1</v>
      </c>
      <c r="AH154" s="22">
        <f t="shared" si="2"/>
        <v>1</v>
      </c>
      <c r="AI154" s="10"/>
    </row>
    <row r="155" spans="1:35" ht="20.25" customHeight="1" x14ac:dyDescent="0.4">
      <c r="A155" s="2">
        <v>154</v>
      </c>
      <c r="B155" s="17" t="s">
        <v>672</v>
      </c>
      <c r="AD155" s="17">
        <v>1</v>
      </c>
      <c r="AE155" s="17">
        <v>1</v>
      </c>
      <c r="AH155" s="22">
        <f t="shared" si="2"/>
        <v>2</v>
      </c>
      <c r="AI155" s="10"/>
    </row>
    <row r="156" spans="1:35" x14ac:dyDescent="0.4">
      <c r="A156" s="71">
        <v>155</v>
      </c>
      <c r="B156" s="17" t="s">
        <v>9</v>
      </c>
      <c r="C156" s="17">
        <v>2</v>
      </c>
      <c r="D156" s="17">
        <v>2</v>
      </c>
      <c r="I156" s="17">
        <v>2</v>
      </c>
      <c r="J156" s="17">
        <v>1</v>
      </c>
      <c r="K156" s="17">
        <v>2</v>
      </c>
      <c r="P156" s="17">
        <v>2</v>
      </c>
      <c r="Q156" s="17">
        <v>1</v>
      </c>
      <c r="R156" s="77">
        <v>1</v>
      </c>
      <c r="S156" s="17">
        <v>1</v>
      </c>
      <c r="X156" s="17">
        <v>1</v>
      </c>
      <c r="Z156" s="17">
        <v>1</v>
      </c>
      <c r="AH156" s="22">
        <f t="shared" si="2"/>
        <v>16</v>
      </c>
      <c r="AI156" s="23"/>
    </row>
    <row r="157" spans="1:35" ht="20.25" customHeight="1" x14ac:dyDescent="0.4">
      <c r="A157" s="2">
        <v>156</v>
      </c>
      <c r="B157" s="17" t="s">
        <v>145</v>
      </c>
      <c r="E157" s="17">
        <v>1</v>
      </c>
      <c r="AF157" s="25"/>
      <c r="AH157" s="22">
        <f t="shared" si="2"/>
        <v>1</v>
      </c>
      <c r="AI157" s="23"/>
    </row>
    <row r="158" spans="1:35" x14ac:dyDescent="0.4">
      <c r="A158" s="71">
        <v>157</v>
      </c>
      <c r="B158" s="17" t="s">
        <v>173</v>
      </c>
      <c r="D158" s="17">
        <v>1</v>
      </c>
      <c r="F158" s="17">
        <v>1</v>
      </c>
      <c r="G158" s="17">
        <v>1</v>
      </c>
      <c r="H158" s="17">
        <v>1</v>
      </c>
      <c r="I158" s="17">
        <v>1</v>
      </c>
      <c r="J158" s="17">
        <v>1</v>
      </c>
      <c r="K158" s="17">
        <v>1</v>
      </c>
      <c r="M158" s="17">
        <v>1</v>
      </c>
      <c r="O158" s="17">
        <v>1</v>
      </c>
      <c r="P158" s="17">
        <v>1</v>
      </c>
      <c r="Q158" s="17">
        <v>1</v>
      </c>
      <c r="R158" s="77">
        <v>1</v>
      </c>
      <c r="U158" s="17">
        <v>1</v>
      </c>
      <c r="V158" s="17">
        <v>1</v>
      </c>
      <c r="W158" s="17">
        <v>1</v>
      </c>
      <c r="X158" s="17">
        <v>1</v>
      </c>
      <c r="Y158" s="17">
        <v>1</v>
      </c>
      <c r="AA158" s="17">
        <v>1</v>
      </c>
      <c r="AB158" s="17">
        <v>1</v>
      </c>
      <c r="AC158" s="17">
        <v>1</v>
      </c>
      <c r="AD158" s="17">
        <v>1</v>
      </c>
      <c r="AF158" s="25"/>
      <c r="AH158" s="22">
        <f t="shared" si="2"/>
        <v>21</v>
      </c>
      <c r="AI158" s="23"/>
    </row>
    <row r="159" spans="1:35" ht="20.25" customHeight="1" x14ac:dyDescent="0.4">
      <c r="A159" s="2">
        <v>158</v>
      </c>
      <c r="B159" s="17" t="s">
        <v>401</v>
      </c>
      <c r="U159" s="17">
        <v>1</v>
      </c>
      <c r="AG159" s="17">
        <v>1</v>
      </c>
      <c r="AH159" s="22">
        <f t="shared" si="2"/>
        <v>2</v>
      </c>
      <c r="AI159" s="23"/>
    </row>
    <row r="160" spans="1:35" ht="20.25" customHeight="1" x14ac:dyDescent="0.4">
      <c r="A160" s="71">
        <v>159</v>
      </c>
      <c r="B160" s="17" t="s">
        <v>682</v>
      </c>
      <c r="AE160" s="17">
        <v>1</v>
      </c>
      <c r="AF160" s="17">
        <v>2</v>
      </c>
      <c r="AG160" s="17">
        <v>1</v>
      </c>
      <c r="AH160" s="22">
        <f t="shared" si="2"/>
        <v>4</v>
      </c>
      <c r="AI160" s="10"/>
    </row>
    <row r="161" spans="1:35" ht="20.25" customHeight="1" x14ac:dyDescent="0.4">
      <c r="A161" s="2">
        <v>160</v>
      </c>
      <c r="B161" s="17" t="s">
        <v>603</v>
      </c>
      <c r="W161" s="17">
        <v>1</v>
      </c>
      <c r="AH161" s="22">
        <f t="shared" si="2"/>
        <v>1</v>
      </c>
      <c r="AI161" s="23"/>
    </row>
    <row r="162" spans="1:35" ht="20.25" customHeight="1" x14ac:dyDescent="0.4">
      <c r="A162" s="71">
        <v>161</v>
      </c>
      <c r="B162" s="17" t="s">
        <v>72</v>
      </c>
      <c r="C162" s="17">
        <v>2</v>
      </c>
      <c r="D162" s="17">
        <v>2</v>
      </c>
      <c r="I162" s="17">
        <v>2</v>
      </c>
      <c r="J162" s="17">
        <v>1</v>
      </c>
      <c r="K162" s="17">
        <v>2</v>
      </c>
      <c r="L162" s="17">
        <v>1</v>
      </c>
      <c r="O162" s="17">
        <v>1</v>
      </c>
      <c r="P162" s="17">
        <v>2</v>
      </c>
      <c r="Q162" s="17">
        <v>2</v>
      </c>
      <c r="R162" s="77">
        <v>2</v>
      </c>
      <c r="W162" s="17">
        <v>1</v>
      </c>
      <c r="X162" s="17">
        <v>1</v>
      </c>
      <c r="Y162" s="17">
        <v>1</v>
      </c>
      <c r="Z162" s="17">
        <v>1</v>
      </c>
      <c r="AH162" s="22">
        <f t="shared" si="2"/>
        <v>21</v>
      </c>
      <c r="AI162" s="10"/>
    </row>
    <row r="163" spans="1:35" ht="20.25" customHeight="1" x14ac:dyDescent="0.4">
      <c r="A163" s="2">
        <v>162</v>
      </c>
      <c r="B163" s="17" t="s">
        <v>217</v>
      </c>
      <c r="D163" s="17">
        <v>1</v>
      </c>
      <c r="E163" s="17">
        <v>1</v>
      </c>
      <c r="G163" s="17">
        <v>1</v>
      </c>
      <c r="H163" s="17">
        <v>1</v>
      </c>
      <c r="Y163" s="17">
        <v>1</v>
      </c>
      <c r="AA163" s="17">
        <v>1</v>
      </c>
      <c r="AC163" s="17">
        <v>1</v>
      </c>
      <c r="AD163" s="17">
        <v>1</v>
      </c>
      <c r="AF163" s="25">
        <v>1</v>
      </c>
      <c r="AH163" s="22">
        <f t="shared" si="2"/>
        <v>9</v>
      </c>
      <c r="AI163" s="23"/>
    </row>
    <row r="164" spans="1:35" ht="20.25" customHeight="1" x14ac:dyDescent="0.4">
      <c r="A164" s="71">
        <v>163</v>
      </c>
      <c r="B164" s="17" t="s">
        <v>124</v>
      </c>
      <c r="D164" s="17">
        <v>1</v>
      </c>
      <c r="E164" s="17">
        <v>1</v>
      </c>
      <c r="H164" s="17">
        <v>1</v>
      </c>
      <c r="I164" s="17">
        <v>1</v>
      </c>
      <c r="J164" s="17">
        <v>1</v>
      </c>
      <c r="K164" s="17">
        <v>1</v>
      </c>
      <c r="L164" s="17">
        <v>1</v>
      </c>
      <c r="Q164" s="17">
        <v>1</v>
      </c>
      <c r="R164" s="77">
        <v>1</v>
      </c>
      <c r="S164" s="17">
        <v>1</v>
      </c>
      <c r="W164" s="17">
        <v>1</v>
      </c>
      <c r="Y164" s="17">
        <v>1</v>
      </c>
      <c r="AC164" s="17">
        <v>1</v>
      </c>
      <c r="AD164" s="17">
        <v>1</v>
      </c>
      <c r="AF164" s="25">
        <v>1</v>
      </c>
      <c r="AG164" s="17">
        <v>1</v>
      </c>
      <c r="AH164" s="22">
        <f t="shared" si="2"/>
        <v>16</v>
      </c>
      <c r="AI164" s="10"/>
    </row>
    <row r="165" spans="1:35" ht="20.25" customHeight="1" x14ac:dyDescent="0.4">
      <c r="A165" s="2">
        <v>164</v>
      </c>
      <c r="B165" s="17" t="s">
        <v>585</v>
      </c>
      <c r="V165" s="17">
        <v>1</v>
      </c>
      <c r="Y165" s="17">
        <v>1</v>
      </c>
      <c r="AF165" s="17">
        <v>1</v>
      </c>
      <c r="AG165" s="17">
        <v>1</v>
      </c>
      <c r="AH165" s="22">
        <f t="shared" si="2"/>
        <v>4</v>
      </c>
      <c r="AI165" s="10"/>
    </row>
    <row r="166" spans="1:35" ht="20.25" customHeight="1" x14ac:dyDescent="0.4">
      <c r="A166" s="71">
        <v>165</v>
      </c>
      <c r="B166" s="17" t="s">
        <v>162</v>
      </c>
      <c r="E166" s="17">
        <v>1</v>
      </c>
      <c r="M166" s="17">
        <v>1</v>
      </c>
      <c r="T166" s="17">
        <v>1</v>
      </c>
      <c r="U166" s="17">
        <v>1</v>
      </c>
      <c r="AH166" s="22">
        <f t="shared" si="2"/>
        <v>4</v>
      </c>
      <c r="AI166" s="23"/>
    </row>
    <row r="167" spans="1:35" ht="20.25" customHeight="1" x14ac:dyDescent="0.4">
      <c r="A167" s="2">
        <v>166</v>
      </c>
      <c r="B167" s="17" t="s">
        <v>405</v>
      </c>
      <c r="U167" s="17">
        <v>1</v>
      </c>
      <c r="AH167" s="22">
        <f t="shared" si="2"/>
        <v>1</v>
      </c>
      <c r="AI167" s="23"/>
    </row>
    <row r="168" spans="1:35" x14ac:dyDescent="0.4">
      <c r="A168" s="71">
        <v>167</v>
      </c>
      <c r="B168" s="17" t="s">
        <v>12</v>
      </c>
      <c r="D168" s="17">
        <v>1</v>
      </c>
      <c r="E168" s="17">
        <v>1</v>
      </c>
      <c r="G168" s="17">
        <v>1</v>
      </c>
      <c r="H168" s="17">
        <v>1</v>
      </c>
      <c r="I168" s="17">
        <v>1</v>
      </c>
      <c r="J168" s="17">
        <v>1</v>
      </c>
      <c r="K168" s="17">
        <v>1</v>
      </c>
      <c r="L168" s="17">
        <v>1</v>
      </c>
      <c r="N168" s="17">
        <v>2</v>
      </c>
      <c r="O168" s="17">
        <v>1</v>
      </c>
      <c r="P168" s="17">
        <v>1</v>
      </c>
      <c r="Q168" s="17">
        <v>1</v>
      </c>
      <c r="R168" s="77">
        <v>1</v>
      </c>
      <c r="S168" s="17">
        <v>1</v>
      </c>
      <c r="U168" s="17">
        <v>1</v>
      </c>
      <c r="V168" s="17">
        <v>1</v>
      </c>
      <c r="W168" s="17">
        <v>1</v>
      </c>
      <c r="X168" s="17">
        <v>1</v>
      </c>
      <c r="AH168" s="22">
        <f t="shared" si="2"/>
        <v>19</v>
      </c>
      <c r="AI168" s="23"/>
    </row>
    <row r="169" spans="1:35" x14ac:dyDescent="0.4">
      <c r="A169" s="2">
        <v>168</v>
      </c>
      <c r="B169" s="17" t="s">
        <v>421</v>
      </c>
      <c r="J169" s="17">
        <v>1</v>
      </c>
      <c r="K169" s="17">
        <v>1</v>
      </c>
      <c r="L169" s="17">
        <v>1</v>
      </c>
      <c r="O169" s="17">
        <v>1</v>
      </c>
      <c r="P169" s="17">
        <v>1</v>
      </c>
      <c r="R169" s="77">
        <v>1</v>
      </c>
      <c r="S169" s="17">
        <v>1</v>
      </c>
      <c r="V169" s="17">
        <v>1</v>
      </c>
      <c r="W169" s="17">
        <v>1</v>
      </c>
      <c r="Y169" s="17">
        <v>1</v>
      </c>
      <c r="Z169" s="17">
        <v>1</v>
      </c>
      <c r="AC169" s="17">
        <v>1</v>
      </c>
      <c r="AD169" s="17">
        <v>1</v>
      </c>
      <c r="AF169" s="17">
        <v>1</v>
      </c>
      <c r="AG169" s="17">
        <v>1</v>
      </c>
      <c r="AH169" s="22">
        <f t="shared" si="2"/>
        <v>15</v>
      </c>
      <c r="AI169" s="10"/>
    </row>
    <row r="170" spans="1:35" ht="20.25" customHeight="1" x14ac:dyDescent="0.4">
      <c r="A170" s="71">
        <v>169</v>
      </c>
      <c r="B170" s="17" t="s">
        <v>40</v>
      </c>
      <c r="D170" s="17">
        <v>1</v>
      </c>
      <c r="J170" s="17">
        <v>1</v>
      </c>
      <c r="AH170" s="22">
        <f t="shared" si="2"/>
        <v>2</v>
      </c>
      <c r="AI170" s="10"/>
    </row>
    <row r="171" spans="1:35" ht="20.25" customHeight="1" x14ac:dyDescent="0.4">
      <c r="A171" s="2">
        <v>170</v>
      </c>
      <c r="B171" s="17" t="s">
        <v>127</v>
      </c>
      <c r="D171" s="17">
        <v>1</v>
      </c>
      <c r="E171" s="17">
        <v>1</v>
      </c>
      <c r="H171" s="17">
        <v>1</v>
      </c>
      <c r="I171" s="17">
        <v>1</v>
      </c>
      <c r="K171" s="17">
        <v>1</v>
      </c>
      <c r="L171" s="17">
        <v>1</v>
      </c>
      <c r="AF171" s="25"/>
      <c r="AH171" s="22">
        <f t="shared" si="2"/>
        <v>6</v>
      </c>
      <c r="AI171" s="10"/>
    </row>
    <row r="172" spans="1:35" ht="20.25" customHeight="1" x14ac:dyDescent="0.4">
      <c r="A172" s="71">
        <v>171</v>
      </c>
      <c r="B172" s="17" t="s">
        <v>227</v>
      </c>
      <c r="H172" s="17">
        <v>1</v>
      </c>
      <c r="I172" s="17">
        <v>2</v>
      </c>
      <c r="J172" s="17">
        <v>1</v>
      </c>
      <c r="K172" s="17">
        <v>2</v>
      </c>
      <c r="L172" s="17">
        <v>1</v>
      </c>
      <c r="N172" s="17">
        <v>1</v>
      </c>
      <c r="O172" s="17">
        <v>1</v>
      </c>
      <c r="Q172" s="17">
        <v>1</v>
      </c>
      <c r="R172" s="77">
        <v>1</v>
      </c>
      <c r="S172" s="17">
        <v>1</v>
      </c>
      <c r="U172" s="17">
        <v>1</v>
      </c>
      <c r="V172" s="17">
        <v>1</v>
      </c>
      <c r="Z172" s="17">
        <v>1</v>
      </c>
      <c r="AD172" s="17">
        <v>1</v>
      </c>
      <c r="AG172" s="17">
        <v>1</v>
      </c>
      <c r="AH172" s="22">
        <f t="shared" si="2"/>
        <v>17</v>
      </c>
      <c r="AI172" s="23"/>
    </row>
    <row r="173" spans="1:35" ht="20.25" customHeight="1" x14ac:dyDescent="0.4">
      <c r="A173" s="2">
        <v>172</v>
      </c>
      <c r="B173" s="17" t="s">
        <v>39</v>
      </c>
      <c r="C173" s="17">
        <v>2</v>
      </c>
      <c r="D173" s="17">
        <v>1</v>
      </c>
      <c r="E173" s="17">
        <v>2</v>
      </c>
      <c r="G173" s="17">
        <v>1</v>
      </c>
      <c r="H173" s="17">
        <v>2</v>
      </c>
      <c r="I173" s="17">
        <v>1</v>
      </c>
      <c r="J173" s="17">
        <v>1</v>
      </c>
      <c r="K173" s="17">
        <v>1</v>
      </c>
      <c r="L173" s="17">
        <v>2</v>
      </c>
      <c r="M173" s="17">
        <v>1</v>
      </c>
      <c r="N173" s="17">
        <v>1</v>
      </c>
      <c r="O173" s="17">
        <v>2</v>
      </c>
      <c r="P173" s="17">
        <v>2</v>
      </c>
      <c r="Q173" s="17">
        <v>2</v>
      </c>
      <c r="R173" s="77">
        <v>2</v>
      </c>
      <c r="Y173" s="17">
        <v>1</v>
      </c>
      <c r="Z173" s="17">
        <v>2</v>
      </c>
      <c r="AA173" s="17">
        <v>1</v>
      </c>
      <c r="AB173" s="17">
        <v>2</v>
      </c>
      <c r="AD173" s="17">
        <v>1</v>
      </c>
      <c r="AE173" s="17">
        <v>1</v>
      </c>
      <c r="AF173" s="17">
        <v>2</v>
      </c>
      <c r="AG173" s="17">
        <v>1</v>
      </c>
      <c r="AH173" s="22">
        <f t="shared" si="2"/>
        <v>34</v>
      </c>
      <c r="AI173" s="10"/>
    </row>
    <row r="174" spans="1:35" ht="20.25" customHeight="1" x14ac:dyDescent="0.4">
      <c r="A174" s="71">
        <v>173</v>
      </c>
      <c r="B174" s="17" t="s">
        <v>70</v>
      </c>
      <c r="C174" s="17">
        <v>2</v>
      </c>
      <c r="D174" s="17">
        <v>2</v>
      </c>
      <c r="G174" s="17">
        <v>2</v>
      </c>
      <c r="H174" s="17">
        <v>1</v>
      </c>
      <c r="N174" s="17">
        <v>2</v>
      </c>
      <c r="O174" s="17">
        <v>1</v>
      </c>
      <c r="AB174" s="17">
        <v>1</v>
      </c>
      <c r="AH174" s="22">
        <f t="shared" si="2"/>
        <v>11</v>
      </c>
      <c r="AI174" s="23"/>
    </row>
    <row r="175" spans="1:35" x14ac:dyDescent="0.4">
      <c r="A175" s="2">
        <v>174</v>
      </c>
      <c r="B175" s="17" t="s">
        <v>172</v>
      </c>
      <c r="F175" s="17">
        <v>1</v>
      </c>
      <c r="G175" s="17">
        <v>1</v>
      </c>
      <c r="H175" s="17">
        <v>1</v>
      </c>
      <c r="I175" s="17">
        <v>1</v>
      </c>
      <c r="J175" s="17">
        <v>1</v>
      </c>
      <c r="K175" s="17">
        <v>1</v>
      </c>
      <c r="N175" s="17">
        <v>1</v>
      </c>
      <c r="O175" s="17">
        <v>1</v>
      </c>
      <c r="P175" s="17">
        <v>1</v>
      </c>
      <c r="Q175" s="17">
        <v>1</v>
      </c>
      <c r="R175" s="77">
        <v>1</v>
      </c>
      <c r="U175" s="17">
        <v>1</v>
      </c>
      <c r="V175" s="17">
        <v>1</v>
      </c>
      <c r="W175" s="17">
        <v>1</v>
      </c>
      <c r="X175" s="17">
        <v>1</v>
      </c>
      <c r="Y175" s="17">
        <v>1</v>
      </c>
      <c r="AH175" s="22">
        <f t="shared" si="2"/>
        <v>16</v>
      </c>
      <c r="AI175" s="10"/>
    </row>
    <row r="176" spans="1:35" ht="20.25" customHeight="1" x14ac:dyDescent="0.4">
      <c r="A176" s="71">
        <v>175</v>
      </c>
      <c r="B176" s="17" t="s">
        <v>3</v>
      </c>
      <c r="C176" s="17">
        <v>1</v>
      </c>
      <c r="D176" s="17">
        <v>1</v>
      </c>
      <c r="F176" s="17">
        <v>1</v>
      </c>
      <c r="I176" s="17">
        <v>1</v>
      </c>
      <c r="J176" s="17">
        <v>1</v>
      </c>
      <c r="K176" s="17">
        <v>1</v>
      </c>
      <c r="M176" s="17">
        <v>1</v>
      </c>
      <c r="N176" s="17">
        <v>1</v>
      </c>
      <c r="O176" s="17">
        <v>1</v>
      </c>
      <c r="P176" s="17">
        <v>1</v>
      </c>
      <c r="W176" s="17">
        <v>1</v>
      </c>
      <c r="Y176" s="17">
        <v>1</v>
      </c>
      <c r="AA176" s="17">
        <v>1</v>
      </c>
      <c r="AC176" s="17">
        <v>1</v>
      </c>
      <c r="AD176" s="17">
        <v>1</v>
      </c>
      <c r="AE176" s="17">
        <v>1</v>
      </c>
      <c r="AF176" s="17">
        <v>1</v>
      </c>
      <c r="AH176" s="22">
        <f t="shared" si="2"/>
        <v>17</v>
      </c>
      <c r="AI176" s="23"/>
    </row>
    <row r="177" spans="1:35" x14ac:dyDescent="0.4">
      <c r="A177" s="2">
        <v>176</v>
      </c>
      <c r="B177" s="17" t="s">
        <v>431</v>
      </c>
      <c r="C177" s="17">
        <v>1</v>
      </c>
      <c r="E177" s="17">
        <v>1</v>
      </c>
      <c r="I177" s="17">
        <v>1</v>
      </c>
      <c r="J177" s="17">
        <v>1</v>
      </c>
      <c r="K177" s="17">
        <v>1</v>
      </c>
      <c r="M177" s="17">
        <v>1</v>
      </c>
      <c r="N177" s="17">
        <v>1</v>
      </c>
      <c r="O177" s="17">
        <v>1</v>
      </c>
      <c r="P177" s="17">
        <v>2</v>
      </c>
      <c r="Q177" s="17">
        <v>1</v>
      </c>
      <c r="T177" s="17">
        <v>1</v>
      </c>
      <c r="U177" s="17">
        <v>2</v>
      </c>
      <c r="V177" s="17">
        <v>2</v>
      </c>
      <c r="Y177" s="17">
        <v>1</v>
      </c>
      <c r="Z177" s="17">
        <v>1</v>
      </c>
      <c r="AB177" s="17">
        <v>1</v>
      </c>
      <c r="AC177" s="17">
        <v>1</v>
      </c>
      <c r="AE177" s="17">
        <v>2</v>
      </c>
      <c r="AF177" s="25"/>
      <c r="AG177" s="17">
        <v>1</v>
      </c>
      <c r="AH177" s="22">
        <f t="shared" si="2"/>
        <v>23</v>
      </c>
      <c r="AI177" s="23"/>
    </row>
    <row r="178" spans="1:35" ht="20.25" customHeight="1" x14ac:dyDescent="0.4">
      <c r="A178" s="71">
        <v>177</v>
      </c>
      <c r="B178" s="17" t="s">
        <v>159</v>
      </c>
      <c r="E178" s="17">
        <v>1</v>
      </c>
      <c r="AH178" s="22">
        <f t="shared" si="2"/>
        <v>1</v>
      </c>
      <c r="AI178" s="10"/>
    </row>
    <row r="179" spans="1:35" x14ac:dyDescent="0.4">
      <c r="A179" s="2">
        <v>178</v>
      </c>
      <c r="B179" s="17" t="s">
        <v>598</v>
      </c>
      <c r="V179" s="17">
        <v>1</v>
      </c>
      <c r="AF179" s="17">
        <v>1</v>
      </c>
      <c r="AH179" s="22">
        <f t="shared" si="2"/>
        <v>2</v>
      </c>
      <c r="AI179" s="10"/>
    </row>
    <row r="180" spans="1:35" ht="20.25" customHeight="1" x14ac:dyDescent="0.4">
      <c r="A180" s="71">
        <v>179</v>
      </c>
      <c r="B180" s="17" t="s">
        <v>104</v>
      </c>
      <c r="C180" s="17">
        <v>2</v>
      </c>
      <c r="D180" s="17">
        <v>1</v>
      </c>
      <c r="AH180" s="22">
        <f t="shared" si="2"/>
        <v>3</v>
      </c>
      <c r="AI180" s="23"/>
    </row>
    <row r="181" spans="1:35" ht="20.25" customHeight="1" x14ac:dyDescent="0.4">
      <c r="A181" s="2">
        <v>180</v>
      </c>
      <c r="B181" s="17" t="s">
        <v>455</v>
      </c>
      <c r="L181" s="17">
        <v>1</v>
      </c>
      <c r="AH181" s="22">
        <f t="shared" si="2"/>
        <v>1</v>
      </c>
      <c r="AI181" s="23"/>
    </row>
    <row r="182" spans="1:35" ht="20.25" customHeight="1" x14ac:dyDescent="0.4">
      <c r="A182" s="71">
        <v>181</v>
      </c>
      <c r="B182" s="17" t="s">
        <v>574</v>
      </c>
      <c r="S182" s="17">
        <v>1</v>
      </c>
      <c r="AH182" s="22">
        <f t="shared" si="2"/>
        <v>1</v>
      </c>
      <c r="AI182" s="23"/>
    </row>
    <row r="183" spans="1:35" ht="20.25" customHeight="1" x14ac:dyDescent="0.4">
      <c r="A183" s="2">
        <v>182</v>
      </c>
      <c r="B183" s="17" t="s">
        <v>123</v>
      </c>
      <c r="D183" s="17">
        <v>1</v>
      </c>
      <c r="AF183" s="25"/>
      <c r="AH183" s="22">
        <f t="shared" si="2"/>
        <v>1</v>
      </c>
      <c r="AI183" s="10"/>
    </row>
    <row r="184" spans="1:35" ht="20.25" customHeight="1" x14ac:dyDescent="0.4">
      <c r="A184" s="71">
        <v>183</v>
      </c>
      <c r="B184" s="17" t="s">
        <v>670</v>
      </c>
      <c r="E184" s="17">
        <v>1</v>
      </c>
      <c r="H184" s="17">
        <v>1</v>
      </c>
      <c r="I184" s="17">
        <v>1</v>
      </c>
      <c r="J184" s="17">
        <v>1</v>
      </c>
      <c r="K184" s="17">
        <v>1</v>
      </c>
      <c r="N184" s="17">
        <v>1</v>
      </c>
      <c r="O184" s="17">
        <v>1</v>
      </c>
      <c r="P184" s="17">
        <v>1</v>
      </c>
      <c r="Q184" s="17">
        <v>1</v>
      </c>
      <c r="R184" s="77">
        <v>1</v>
      </c>
      <c r="S184" s="17">
        <v>1</v>
      </c>
      <c r="U184" s="17">
        <v>1</v>
      </c>
      <c r="W184" s="17">
        <v>1</v>
      </c>
      <c r="X184" s="17">
        <v>1</v>
      </c>
      <c r="Y184" s="17">
        <v>1</v>
      </c>
      <c r="Z184" s="17">
        <v>1</v>
      </c>
      <c r="AB184" s="17">
        <v>1</v>
      </c>
      <c r="AC184" s="17">
        <v>1</v>
      </c>
      <c r="AD184" s="17">
        <v>1</v>
      </c>
      <c r="AE184" s="17">
        <v>1</v>
      </c>
      <c r="AF184" s="25">
        <v>1</v>
      </c>
      <c r="AG184" s="17">
        <v>1</v>
      </c>
      <c r="AH184" s="22">
        <f t="shared" si="2"/>
        <v>22</v>
      </c>
      <c r="AI184" s="23"/>
    </row>
    <row r="185" spans="1:35" x14ac:dyDescent="0.4">
      <c r="A185" s="2">
        <v>184</v>
      </c>
      <c r="B185" s="17" t="s">
        <v>590</v>
      </c>
      <c r="V185" s="17">
        <v>1</v>
      </c>
      <c r="W185" s="17">
        <v>1</v>
      </c>
      <c r="X185" s="17">
        <v>1</v>
      </c>
      <c r="Z185" s="17">
        <v>1</v>
      </c>
      <c r="AB185" s="17">
        <v>1</v>
      </c>
      <c r="AH185" s="22">
        <f t="shared" si="2"/>
        <v>5</v>
      </c>
      <c r="AI185" s="10"/>
    </row>
    <row r="186" spans="1:35" x14ac:dyDescent="0.4">
      <c r="A186" s="71">
        <v>185</v>
      </c>
      <c r="B186" s="17" t="s">
        <v>114</v>
      </c>
      <c r="C186" s="17">
        <v>1</v>
      </c>
      <c r="AH186" s="22">
        <f t="shared" si="2"/>
        <v>1</v>
      </c>
      <c r="AI186" s="23"/>
    </row>
    <row r="187" spans="1:35" ht="20.25" customHeight="1" x14ac:dyDescent="0.4">
      <c r="A187" s="2">
        <v>186</v>
      </c>
      <c r="B187" s="17" t="s">
        <v>174</v>
      </c>
      <c r="D187" s="17">
        <v>1</v>
      </c>
      <c r="F187" s="17">
        <v>1</v>
      </c>
      <c r="H187" s="17">
        <v>1</v>
      </c>
      <c r="I187" s="17">
        <v>1</v>
      </c>
      <c r="J187" s="17">
        <v>1</v>
      </c>
      <c r="K187" s="17">
        <v>1</v>
      </c>
      <c r="M187" s="17">
        <v>1</v>
      </c>
      <c r="O187" s="17">
        <v>1</v>
      </c>
      <c r="P187" s="17">
        <v>1</v>
      </c>
      <c r="Q187" s="17">
        <v>1</v>
      </c>
      <c r="R187" s="77">
        <v>1</v>
      </c>
      <c r="U187" s="17">
        <v>1</v>
      </c>
      <c r="W187" s="17">
        <v>1</v>
      </c>
      <c r="X187" s="17">
        <v>1</v>
      </c>
      <c r="Y187" s="17">
        <v>2</v>
      </c>
      <c r="AA187" s="17">
        <v>1</v>
      </c>
      <c r="AB187" s="17">
        <v>2</v>
      </c>
      <c r="AC187" s="17">
        <v>2</v>
      </c>
      <c r="AD187" s="17">
        <v>1</v>
      </c>
      <c r="AE187" s="17">
        <v>1</v>
      </c>
      <c r="AF187" s="17">
        <v>2</v>
      </c>
      <c r="AH187" s="22">
        <f t="shared" si="2"/>
        <v>25</v>
      </c>
      <c r="AI187" s="23"/>
    </row>
    <row r="188" spans="1:35" ht="20.25" customHeight="1" x14ac:dyDescent="0.4">
      <c r="A188" s="71">
        <v>187</v>
      </c>
      <c r="B188" s="17" t="s">
        <v>67</v>
      </c>
      <c r="C188" s="17">
        <v>2</v>
      </c>
      <c r="D188" s="17">
        <v>2</v>
      </c>
      <c r="E188" s="17">
        <v>1</v>
      </c>
      <c r="G188" s="17">
        <v>1</v>
      </c>
      <c r="H188" s="17">
        <v>1</v>
      </c>
      <c r="N188" s="17">
        <v>1</v>
      </c>
      <c r="O188" s="17">
        <v>1</v>
      </c>
      <c r="V188" s="17">
        <v>1</v>
      </c>
      <c r="W188" s="17">
        <v>2</v>
      </c>
      <c r="X188" s="17">
        <v>1</v>
      </c>
      <c r="AH188" s="22">
        <f t="shared" si="2"/>
        <v>13</v>
      </c>
      <c r="AI188" s="10"/>
    </row>
    <row r="189" spans="1:35" ht="20.25" customHeight="1" x14ac:dyDescent="0.4">
      <c r="A189" s="2">
        <v>188</v>
      </c>
      <c r="B189" s="17" t="s">
        <v>226</v>
      </c>
      <c r="H189" s="17">
        <v>1</v>
      </c>
      <c r="AH189" s="22">
        <f t="shared" si="2"/>
        <v>1</v>
      </c>
      <c r="AI189" s="23"/>
    </row>
    <row r="190" spans="1:35" ht="20.25" customHeight="1" x14ac:dyDescent="0.4">
      <c r="A190" s="71">
        <v>189</v>
      </c>
      <c r="B190" s="17" t="s">
        <v>41</v>
      </c>
      <c r="C190" s="17">
        <v>2</v>
      </c>
      <c r="D190" s="17">
        <v>1</v>
      </c>
      <c r="AH190" s="22">
        <f t="shared" si="2"/>
        <v>3</v>
      </c>
      <c r="AI190" s="10"/>
    </row>
    <row r="191" spans="1:35" ht="20.25" customHeight="1" x14ac:dyDescent="0.4">
      <c r="A191" s="2">
        <v>190</v>
      </c>
      <c r="B191" s="17" t="s">
        <v>192</v>
      </c>
      <c r="G191" s="17">
        <v>1</v>
      </c>
      <c r="AH191" s="22">
        <f t="shared" si="2"/>
        <v>1</v>
      </c>
      <c r="AI191" s="10"/>
    </row>
    <row r="192" spans="1:35" ht="20.25" customHeight="1" x14ac:dyDescent="0.4">
      <c r="A192" s="71">
        <v>191</v>
      </c>
      <c r="B192" s="17" t="s">
        <v>580</v>
      </c>
      <c r="U192" s="17">
        <v>1</v>
      </c>
      <c r="AH192" s="22">
        <f t="shared" si="2"/>
        <v>1</v>
      </c>
      <c r="AI192" s="10"/>
    </row>
    <row r="193" spans="1:35" x14ac:dyDescent="0.4">
      <c r="A193" s="2">
        <v>192</v>
      </c>
      <c r="B193" s="17" t="s">
        <v>198</v>
      </c>
      <c r="G193" s="17">
        <v>1</v>
      </c>
      <c r="H193" s="17">
        <v>1</v>
      </c>
      <c r="AH193" s="22">
        <f t="shared" si="2"/>
        <v>2</v>
      </c>
      <c r="AI193" s="10"/>
    </row>
    <row r="194" spans="1:35" ht="20.25" customHeight="1" x14ac:dyDescent="0.4">
      <c r="A194" s="71">
        <v>193</v>
      </c>
      <c r="B194" s="17" t="s">
        <v>181</v>
      </c>
      <c r="F194" s="17">
        <v>1</v>
      </c>
      <c r="G194" s="17">
        <v>1</v>
      </c>
      <c r="H194" s="17">
        <v>1</v>
      </c>
      <c r="AH194" s="22">
        <f t="shared" ref="AH194:AH257" si="3">SUM(C194:AG194)</f>
        <v>3</v>
      </c>
      <c r="AI194" s="23"/>
    </row>
    <row r="195" spans="1:35" ht="20.25" customHeight="1" x14ac:dyDescent="0.4">
      <c r="A195" s="2">
        <v>194</v>
      </c>
      <c r="B195" s="17" t="s">
        <v>31</v>
      </c>
      <c r="D195" s="17">
        <v>1</v>
      </c>
      <c r="E195" s="17">
        <v>1</v>
      </c>
      <c r="H195" s="17">
        <v>1</v>
      </c>
      <c r="K195" s="17">
        <v>1</v>
      </c>
      <c r="L195" s="17">
        <v>1</v>
      </c>
      <c r="P195" s="17">
        <v>1</v>
      </c>
      <c r="Q195" s="17">
        <v>1</v>
      </c>
      <c r="S195" s="17">
        <v>1</v>
      </c>
      <c r="V195" s="17">
        <v>1</v>
      </c>
      <c r="W195" s="17">
        <v>1</v>
      </c>
      <c r="X195" s="17">
        <v>1</v>
      </c>
      <c r="Y195" s="17">
        <v>1</v>
      </c>
      <c r="AC195" s="17">
        <v>1</v>
      </c>
      <c r="AH195" s="22">
        <f t="shared" si="3"/>
        <v>13</v>
      </c>
      <c r="AI195" s="23"/>
    </row>
    <row r="196" spans="1:35" ht="20.25" customHeight="1" x14ac:dyDescent="0.4">
      <c r="A196" s="71">
        <v>195</v>
      </c>
      <c r="B196" s="17" t="s">
        <v>160</v>
      </c>
      <c r="E196" s="17">
        <v>1</v>
      </c>
      <c r="AH196" s="22">
        <f t="shared" si="3"/>
        <v>1</v>
      </c>
      <c r="AI196" s="23"/>
    </row>
    <row r="197" spans="1:35" ht="20.25" customHeight="1" x14ac:dyDescent="0.4">
      <c r="A197" s="2">
        <v>196</v>
      </c>
      <c r="B197" s="17" t="s">
        <v>207</v>
      </c>
      <c r="E197" s="17">
        <v>1</v>
      </c>
      <c r="H197" s="17">
        <v>1</v>
      </c>
      <c r="I197" s="17">
        <v>1</v>
      </c>
      <c r="J197" s="17">
        <v>1</v>
      </c>
      <c r="O197" s="17">
        <v>1</v>
      </c>
      <c r="P197" s="17">
        <v>1</v>
      </c>
      <c r="Q197" s="17">
        <v>1</v>
      </c>
      <c r="R197" s="77">
        <v>1</v>
      </c>
      <c r="S197" s="17">
        <v>1</v>
      </c>
      <c r="AF197" s="25"/>
      <c r="AH197" s="22">
        <f t="shared" si="3"/>
        <v>9</v>
      </c>
      <c r="AI197" s="10"/>
    </row>
    <row r="198" spans="1:35" x14ac:dyDescent="0.4">
      <c r="A198" s="71">
        <v>197</v>
      </c>
      <c r="B198" s="17" t="s">
        <v>653</v>
      </c>
      <c r="AB198" s="17">
        <v>1</v>
      </c>
      <c r="AC198" s="17">
        <v>1</v>
      </c>
      <c r="AD198" s="17">
        <v>1</v>
      </c>
      <c r="AH198" s="22">
        <f t="shared" si="3"/>
        <v>3</v>
      </c>
      <c r="AI198" s="23"/>
    </row>
    <row r="199" spans="1:35" s="27" customFormat="1" x14ac:dyDescent="0.4">
      <c r="A199" s="2">
        <v>198</v>
      </c>
      <c r="B199" s="17" t="s">
        <v>212</v>
      </c>
      <c r="C199" s="17"/>
      <c r="D199" s="17"/>
      <c r="E199" s="17"/>
      <c r="F199" s="17"/>
      <c r="G199" s="17"/>
      <c r="H199" s="17">
        <v>1</v>
      </c>
      <c r="I199" s="17"/>
      <c r="J199" s="17">
        <v>1</v>
      </c>
      <c r="K199" s="17"/>
      <c r="L199" s="17"/>
      <c r="M199" s="17"/>
      <c r="N199" s="17"/>
      <c r="O199" s="17"/>
      <c r="P199" s="17"/>
      <c r="Q199" s="17"/>
      <c r="R199" s="7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22">
        <f t="shared" si="3"/>
        <v>2</v>
      </c>
      <c r="AI199" s="23"/>
    </row>
    <row r="200" spans="1:35" x14ac:dyDescent="0.4">
      <c r="A200" s="71">
        <v>199</v>
      </c>
      <c r="B200" s="17" t="s">
        <v>462</v>
      </c>
      <c r="D200" s="17">
        <v>1</v>
      </c>
      <c r="E200" s="17">
        <v>1</v>
      </c>
      <c r="G200" s="17">
        <v>1</v>
      </c>
      <c r="K200" s="17">
        <v>1</v>
      </c>
      <c r="L200" s="17">
        <v>1</v>
      </c>
      <c r="N200" s="17">
        <v>1</v>
      </c>
      <c r="O200" s="17">
        <v>1</v>
      </c>
      <c r="P200" s="17">
        <v>1</v>
      </c>
      <c r="U200" s="17">
        <v>1</v>
      </c>
      <c r="V200" s="17">
        <v>1</v>
      </c>
      <c r="W200" s="17">
        <v>1</v>
      </c>
      <c r="X200" s="17">
        <v>1</v>
      </c>
      <c r="Y200" s="17">
        <v>1</v>
      </c>
      <c r="AC200" s="17">
        <v>1</v>
      </c>
      <c r="AF200" s="25"/>
      <c r="AH200" s="22">
        <f t="shared" si="3"/>
        <v>14</v>
      </c>
      <c r="AI200" s="10"/>
    </row>
    <row r="201" spans="1:35" s="27" customFormat="1" x14ac:dyDescent="0.4">
      <c r="A201" s="2">
        <v>200</v>
      </c>
      <c r="B201" s="17" t="s">
        <v>661</v>
      </c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7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>
        <v>1</v>
      </c>
      <c r="AE201" s="17">
        <v>1</v>
      </c>
      <c r="AF201" s="17">
        <v>1</v>
      </c>
      <c r="AG201" s="17">
        <v>1</v>
      </c>
      <c r="AH201" s="22">
        <f t="shared" si="3"/>
        <v>4</v>
      </c>
      <c r="AI201" s="23"/>
    </row>
    <row r="202" spans="1:35" s="27" customFormat="1" ht="20.25" customHeight="1" x14ac:dyDescent="0.4">
      <c r="A202" s="71">
        <v>201</v>
      </c>
      <c r="B202" s="17" t="s">
        <v>61</v>
      </c>
      <c r="C202" s="17">
        <v>1</v>
      </c>
      <c r="D202" s="17">
        <v>2</v>
      </c>
      <c r="E202" s="17">
        <v>1</v>
      </c>
      <c r="F202" s="17"/>
      <c r="G202" s="17"/>
      <c r="H202" s="17"/>
      <c r="I202" s="17">
        <v>1</v>
      </c>
      <c r="J202" s="17">
        <v>2</v>
      </c>
      <c r="K202" s="17">
        <v>2</v>
      </c>
      <c r="L202" s="17">
        <v>1</v>
      </c>
      <c r="M202" s="17"/>
      <c r="N202" s="17"/>
      <c r="O202" s="17"/>
      <c r="P202" s="17"/>
      <c r="Q202" s="17"/>
      <c r="R202" s="77"/>
      <c r="S202" s="17"/>
      <c r="T202" s="17"/>
      <c r="U202" s="17"/>
      <c r="V202" s="17"/>
      <c r="W202" s="17"/>
      <c r="X202" s="17">
        <v>1</v>
      </c>
      <c r="Y202" s="17"/>
      <c r="Z202" s="17">
        <v>1</v>
      </c>
      <c r="AA202" s="17"/>
      <c r="AB202" s="17">
        <v>2</v>
      </c>
      <c r="AC202" s="17">
        <v>2</v>
      </c>
      <c r="AD202" s="17">
        <v>1</v>
      </c>
      <c r="AE202" s="17">
        <v>2</v>
      </c>
      <c r="AF202" s="17">
        <v>1</v>
      </c>
      <c r="AG202" s="17">
        <v>1</v>
      </c>
      <c r="AH202" s="22">
        <f t="shared" si="3"/>
        <v>21</v>
      </c>
      <c r="AI202" s="23"/>
    </row>
    <row r="203" spans="1:35" s="27" customFormat="1" ht="20.25" customHeight="1" x14ac:dyDescent="0.4">
      <c r="A203" s="2">
        <v>202</v>
      </c>
      <c r="B203" s="17" t="s">
        <v>671</v>
      </c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7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>
        <v>1</v>
      </c>
      <c r="AF203" s="17">
        <v>1</v>
      </c>
      <c r="AG203" s="17">
        <v>1</v>
      </c>
      <c r="AH203" s="22">
        <f t="shared" si="3"/>
        <v>3</v>
      </c>
      <c r="AI203" s="23"/>
    </row>
    <row r="204" spans="1:35" s="27" customFormat="1" ht="20.25" customHeight="1" x14ac:dyDescent="0.4">
      <c r="A204" s="71">
        <v>203</v>
      </c>
      <c r="B204" s="17" t="s">
        <v>469</v>
      </c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>
        <v>1</v>
      </c>
      <c r="O204" s="17"/>
      <c r="P204" s="17">
        <v>1</v>
      </c>
      <c r="Q204" s="17"/>
      <c r="R204" s="7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22">
        <f t="shared" si="3"/>
        <v>2</v>
      </c>
      <c r="AI204" s="23"/>
    </row>
    <row r="205" spans="1:35" s="27" customFormat="1" ht="20.25" customHeight="1" x14ac:dyDescent="0.4">
      <c r="A205" s="2">
        <v>204</v>
      </c>
      <c r="B205" s="17" t="s">
        <v>605</v>
      </c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77"/>
      <c r="S205" s="17"/>
      <c r="T205" s="17"/>
      <c r="U205" s="17"/>
      <c r="V205" s="17"/>
      <c r="W205" s="17">
        <v>1</v>
      </c>
      <c r="X205" s="17">
        <v>1</v>
      </c>
      <c r="Y205" s="17"/>
      <c r="Z205" s="17">
        <v>1</v>
      </c>
      <c r="AA205" s="17"/>
      <c r="AB205" s="17">
        <v>1</v>
      </c>
      <c r="AC205" s="17">
        <v>1</v>
      </c>
      <c r="AD205" s="17">
        <v>1</v>
      </c>
      <c r="AE205" s="17">
        <v>1</v>
      </c>
      <c r="AF205" s="17">
        <v>1</v>
      </c>
      <c r="AG205" s="17">
        <v>1</v>
      </c>
      <c r="AH205" s="22">
        <f t="shared" si="3"/>
        <v>9</v>
      </c>
      <c r="AI205" s="10"/>
    </row>
    <row r="206" spans="1:35" s="27" customFormat="1" ht="20.25" customHeight="1" x14ac:dyDescent="0.4">
      <c r="A206" s="71">
        <v>205</v>
      </c>
      <c r="B206" s="17" t="s">
        <v>53</v>
      </c>
      <c r="C206" s="17"/>
      <c r="D206" s="17">
        <v>1</v>
      </c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7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22">
        <f t="shared" si="3"/>
        <v>1</v>
      </c>
      <c r="AI206" s="23"/>
    </row>
    <row r="207" spans="1:35" s="27" customFormat="1" ht="20.25" customHeight="1" x14ac:dyDescent="0.4">
      <c r="A207" s="2">
        <v>206</v>
      </c>
      <c r="B207" s="17" t="s">
        <v>82</v>
      </c>
      <c r="C207" s="17">
        <v>1</v>
      </c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7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22">
        <f t="shared" si="3"/>
        <v>1</v>
      </c>
      <c r="AI207" s="10"/>
    </row>
    <row r="208" spans="1:35" s="27" customFormat="1" ht="20.25" customHeight="1" x14ac:dyDescent="0.4">
      <c r="A208" s="71">
        <v>207</v>
      </c>
      <c r="B208" s="17" t="s">
        <v>105</v>
      </c>
      <c r="C208" s="17">
        <v>2</v>
      </c>
      <c r="D208" s="17">
        <v>2</v>
      </c>
      <c r="E208" s="17">
        <v>2</v>
      </c>
      <c r="F208" s="17"/>
      <c r="G208" s="17">
        <v>1</v>
      </c>
      <c r="H208" s="17"/>
      <c r="I208" s="17">
        <v>2</v>
      </c>
      <c r="J208" s="17">
        <v>2</v>
      </c>
      <c r="K208" s="17">
        <v>1</v>
      </c>
      <c r="L208" s="17">
        <v>1</v>
      </c>
      <c r="M208" s="17"/>
      <c r="N208" s="17">
        <v>1</v>
      </c>
      <c r="O208" s="17">
        <v>1</v>
      </c>
      <c r="P208" s="17">
        <v>2</v>
      </c>
      <c r="Q208" s="17">
        <v>1</v>
      </c>
      <c r="R208" s="77">
        <v>1</v>
      </c>
      <c r="S208" s="17">
        <v>1</v>
      </c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22">
        <f t="shared" si="3"/>
        <v>20</v>
      </c>
      <c r="AI208" s="10"/>
    </row>
    <row r="209" spans="1:35" s="27" customFormat="1" ht="20.25" customHeight="1" x14ac:dyDescent="0.4">
      <c r="A209" s="2">
        <v>208</v>
      </c>
      <c r="B209" s="17" t="s">
        <v>164</v>
      </c>
      <c r="C209" s="17"/>
      <c r="D209" s="17"/>
      <c r="E209" s="17">
        <v>1</v>
      </c>
      <c r="F209" s="17"/>
      <c r="G209" s="17">
        <v>1</v>
      </c>
      <c r="H209" s="17">
        <v>1</v>
      </c>
      <c r="I209" s="17">
        <v>1</v>
      </c>
      <c r="J209" s="17">
        <v>1</v>
      </c>
      <c r="K209" s="17">
        <v>1</v>
      </c>
      <c r="L209" s="17">
        <v>1</v>
      </c>
      <c r="M209" s="17"/>
      <c r="N209" s="17">
        <v>1</v>
      </c>
      <c r="O209" s="17">
        <v>1</v>
      </c>
      <c r="P209" s="17">
        <v>1</v>
      </c>
      <c r="Q209" s="17">
        <v>1</v>
      </c>
      <c r="R209" s="77">
        <v>1</v>
      </c>
      <c r="S209" s="17">
        <v>1</v>
      </c>
      <c r="T209" s="17"/>
      <c r="U209" s="17">
        <v>1</v>
      </c>
      <c r="V209" s="17">
        <v>1</v>
      </c>
      <c r="W209" s="17">
        <v>1</v>
      </c>
      <c r="X209" s="17">
        <v>1</v>
      </c>
      <c r="Y209" s="17">
        <v>1</v>
      </c>
      <c r="Z209" s="17">
        <v>1</v>
      </c>
      <c r="AA209" s="17"/>
      <c r="AB209" s="17">
        <v>1</v>
      </c>
      <c r="AC209" s="17"/>
      <c r="AD209" s="17">
        <v>1</v>
      </c>
      <c r="AE209" s="17">
        <v>1</v>
      </c>
      <c r="AF209" s="17">
        <v>1</v>
      </c>
      <c r="AG209" s="17">
        <v>1</v>
      </c>
      <c r="AH209" s="22">
        <f t="shared" si="3"/>
        <v>24</v>
      </c>
      <c r="AI209" s="23"/>
    </row>
    <row r="210" spans="1:35" s="27" customFormat="1" ht="20.25" customHeight="1" x14ac:dyDescent="0.4">
      <c r="A210" s="71">
        <v>209</v>
      </c>
      <c r="B210" s="17" t="s">
        <v>673</v>
      </c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7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>
        <v>1</v>
      </c>
      <c r="AF210" s="17"/>
      <c r="AG210" s="17"/>
      <c r="AH210" s="22">
        <f t="shared" si="3"/>
        <v>1</v>
      </c>
      <c r="AI210" s="23"/>
    </row>
    <row r="211" spans="1:35" s="27" customFormat="1" ht="20.25" customHeight="1" x14ac:dyDescent="0.4">
      <c r="A211" s="2">
        <v>210</v>
      </c>
      <c r="B211" s="17" t="s">
        <v>11</v>
      </c>
      <c r="C211" s="17"/>
      <c r="D211" s="17">
        <v>1</v>
      </c>
      <c r="E211" s="17">
        <v>1</v>
      </c>
      <c r="F211" s="17"/>
      <c r="G211" s="17"/>
      <c r="H211" s="17">
        <v>1</v>
      </c>
      <c r="I211" s="17">
        <v>1</v>
      </c>
      <c r="J211" s="17">
        <v>1</v>
      </c>
      <c r="K211" s="17">
        <v>1</v>
      </c>
      <c r="L211" s="17">
        <v>1</v>
      </c>
      <c r="M211" s="17"/>
      <c r="N211" s="17">
        <v>1</v>
      </c>
      <c r="O211" s="17">
        <v>1</v>
      </c>
      <c r="P211" s="17">
        <v>1</v>
      </c>
      <c r="Q211" s="17">
        <v>1</v>
      </c>
      <c r="R211" s="77">
        <v>1</v>
      </c>
      <c r="S211" s="17">
        <v>1</v>
      </c>
      <c r="T211" s="17"/>
      <c r="U211" s="17">
        <v>1</v>
      </c>
      <c r="V211" s="17">
        <v>1</v>
      </c>
      <c r="W211" s="17">
        <v>1</v>
      </c>
      <c r="X211" s="17">
        <v>1</v>
      </c>
      <c r="Y211" s="17"/>
      <c r="Z211" s="17"/>
      <c r="AA211" s="17"/>
      <c r="AB211" s="17">
        <v>1</v>
      </c>
      <c r="AC211" s="17"/>
      <c r="AD211" s="17">
        <v>1</v>
      </c>
      <c r="AE211" s="17">
        <v>1</v>
      </c>
      <c r="AF211" s="17">
        <v>1</v>
      </c>
      <c r="AG211" s="17"/>
      <c r="AH211" s="22">
        <f t="shared" si="3"/>
        <v>21</v>
      </c>
      <c r="AI211" s="23"/>
    </row>
    <row r="212" spans="1:35" s="27" customFormat="1" ht="20.25" customHeight="1" x14ac:dyDescent="0.4">
      <c r="A212" s="71">
        <v>211</v>
      </c>
      <c r="B212" s="17" t="s">
        <v>125</v>
      </c>
      <c r="C212" s="17"/>
      <c r="D212" s="17">
        <v>1</v>
      </c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7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25"/>
      <c r="AG212" s="17"/>
      <c r="AH212" s="22">
        <f t="shared" si="3"/>
        <v>1</v>
      </c>
      <c r="AI212" s="10"/>
    </row>
    <row r="213" spans="1:35" s="27" customFormat="1" ht="20.25" customHeight="1" x14ac:dyDescent="0.4">
      <c r="A213" s="2">
        <v>212</v>
      </c>
      <c r="B213" s="17" t="s">
        <v>148</v>
      </c>
      <c r="C213" s="17"/>
      <c r="D213" s="17"/>
      <c r="E213" s="17">
        <v>1</v>
      </c>
      <c r="F213" s="17"/>
      <c r="G213" s="17">
        <v>1</v>
      </c>
      <c r="H213" s="17">
        <v>1</v>
      </c>
      <c r="I213" s="17"/>
      <c r="J213" s="17">
        <v>1</v>
      </c>
      <c r="K213" s="17">
        <v>1</v>
      </c>
      <c r="L213" s="17"/>
      <c r="M213" s="17"/>
      <c r="N213" s="17"/>
      <c r="O213" s="17"/>
      <c r="P213" s="17"/>
      <c r="Q213" s="17">
        <v>1</v>
      </c>
      <c r="R213" s="77">
        <v>1</v>
      </c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25"/>
      <c r="AG213" s="17"/>
      <c r="AH213" s="22">
        <f t="shared" si="3"/>
        <v>7</v>
      </c>
      <c r="AI213" s="10"/>
    </row>
    <row r="214" spans="1:35" s="27" customFormat="1" ht="20.25" customHeight="1" x14ac:dyDescent="0.4">
      <c r="A214" s="71">
        <v>213</v>
      </c>
      <c r="B214" s="17" t="s">
        <v>152</v>
      </c>
      <c r="C214" s="17"/>
      <c r="D214" s="17"/>
      <c r="E214" s="17">
        <v>1</v>
      </c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7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25"/>
      <c r="AG214" s="17"/>
      <c r="AH214" s="22">
        <f t="shared" si="3"/>
        <v>1</v>
      </c>
      <c r="AI214" s="10"/>
    </row>
    <row r="215" spans="1:35" s="27" customFormat="1" ht="20.25" customHeight="1" x14ac:dyDescent="0.4">
      <c r="A215" s="2">
        <v>214</v>
      </c>
      <c r="B215" s="17" t="s">
        <v>596</v>
      </c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77"/>
      <c r="S215" s="17"/>
      <c r="T215" s="17"/>
      <c r="U215" s="17"/>
      <c r="V215" s="17">
        <v>1</v>
      </c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22">
        <f t="shared" si="3"/>
        <v>1</v>
      </c>
      <c r="AI215" s="10"/>
    </row>
    <row r="216" spans="1:35" s="27" customFormat="1" ht="20.25" customHeight="1" x14ac:dyDescent="0.4">
      <c r="A216" s="71">
        <v>215</v>
      </c>
      <c r="B216" s="17" t="s">
        <v>37</v>
      </c>
      <c r="C216" s="17"/>
      <c r="D216" s="17">
        <v>1</v>
      </c>
      <c r="E216" s="17"/>
      <c r="F216" s="17"/>
      <c r="G216" s="17">
        <v>1</v>
      </c>
      <c r="H216" s="17">
        <v>1</v>
      </c>
      <c r="I216" s="17">
        <v>1</v>
      </c>
      <c r="J216" s="17">
        <v>1</v>
      </c>
      <c r="K216" s="17">
        <v>1</v>
      </c>
      <c r="L216" s="17"/>
      <c r="M216" s="17">
        <v>1</v>
      </c>
      <c r="N216" s="17">
        <v>1</v>
      </c>
      <c r="O216" s="17">
        <v>1</v>
      </c>
      <c r="P216" s="17">
        <v>1</v>
      </c>
      <c r="Q216" s="17">
        <v>1</v>
      </c>
      <c r="R216" s="77">
        <v>1</v>
      </c>
      <c r="S216" s="17"/>
      <c r="T216" s="17"/>
      <c r="U216" s="17">
        <v>1</v>
      </c>
      <c r="V216" s="17"/>
      <c r="W216" s="17">
        <v>1</v>
      </c>
      <c r="X216" s="17">
        <v>1</v>
      </c>
      <c r="Y216" s="17">
        <v>1</v>
      </c>
      <c r="Z216" s="17"/>
      <c r="AA216" s="17">
        <v>1</v>
      </c>
      <c r="AB216" s="17">
        <v>1</v>
      </c>
      <c r="AC216" s="17">
        <v>1</v>
      </c>
      <c r="AD216" s="17">
        <v>1</v>
      </c>
      <c r="AE216" s="17"/>
      <c r="AF216" s="17">
        <v>1</v>
      </c>
      <c r="AG216" s="17"/>
      <c r="AH216" s="22">
        <f t="shared" si="3"/>
        <v>21</v>
      </c>
      <c r="AI216" s="23"/>
    </row>
    <row r="217" spans="1:35" s="27" customFormat="1" ht="20.25" customHeight="1" x14ac:dyDescent="0.4">
      <c r="A217" s="2">
        <v>216</v>
      </c>
      <c r="B217" s="17" t="s">
        <v>155</v>
      </c>
      <c r="C217" s="17"/>
      <c r="D217" s="17"/>
      <c r="E217" s="17">
        <v>2</v>
      </c>
      <c r="F217" s="17"/>
      <c r="G217" s="17">
        <v>1</v>
      </c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7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22">
        <f t="shared" si="3"/>
        <v>3</v>
      </c>
      <c r="AI217" s="10"/>
    </row>
    <row r="218" spans="1:35" s="27" customFormat="1" ht="20.25" customHeight="1" x14ac:dyDescent="0.4">
      <c r="A218" s="71">
        <v>217</v>
      </c>
      <c r="B218" s="17" t="s">
        <v>10</v>
      </c>
      <c r="C218" s="17">
        <v>2</v>
      </c>
      <c r="D218" s="17">
        <v>1</v>
      </c>
      <c r="E218" s="17">
        <v>1</v>
      </c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77"/>
      <c r="S218" s="17"/>
      <c r="T218" s="17"/>
      <c r="U218" s="17">
        <v>2</v>
      </c>
      <c r="V218" s="17">
        <v>1</v>
      </c>
      <c r="W218" s="17">
        <v>1</v>
      </c>
      <c r="X218" s="17">
        <v>2</v>
      </c>
      <c r="Y218" s="17">
        <v>1</v>
      </c>
      <c r="Z218" s="17">
        <v>1</v>
      </c>
      <c r="AA218" s="17">
        <v>1</v>
      </c>
      <c r="AB218" s="17">
        <v>2</v>
      </c>
      <c r="AC218" s="17">
        <v>2</v>
      </c>
      <c r="AD218" s="17">
        <v>1</v>
      </c>
      <c r="AE218" s="17">
        <v>2</v>
      </c>
      <c r="AF218" s="17">
        <v>2</v>
      </c>
      <c r="AG218" s="17">
        <v>1</v>
      </c>
      <c r="AH218" s="22">
        <f t="shared" si="3"/>
        <v>23</v>
      </c>
      <c r="AI218" s="10"/>
    </row>
    <row r="219" spans="1:35" s="27" customFormat="1" ht="20.25" customHeight="1" x14ac:dyDescent="0.4">
      <c r="A219" s="2">
        <v>218</v>
      </c>
      <c r="B219" s="17" t="s">
        <v>599</v>
      </c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77"/>
      <c r="S219" s="17"/>
      <c r="T219" s="17"/>
      <c r="U219" s="17"/>
      <c r="V219" s="17">
        <v>1</v>
      </c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22">
        <f t="shared" si="3"/>
        <v>1</v>
      </c>
      <c r="AI219" s="23"/>
    </row>
    <row r="220" spans="1:35" s="27" customFormat="1" ht="20.25" customHeight="1" x14ac:dyDescent="0.4">
      <c r="A220" s="71">
        <v>219</v>
      </c>
      <c r="B220" s="17" t="s">
        <v>121</v>
      </c>
      <c r="C220" s="17">
        <v>1</v>
      </c>
      <c r="D220" s="17">
        <v>1</v>
      </c>
      <c r="E220" s="17"/>
      <c r="F220" s="17">
        <v>1</v>
      </c>
      <c r="G220" s="17">
        <v>1</v>
      </c>
      <c r="H220" s="17">
        <v>1</v>
      </c>
      <c r="I220" s="17">
        <v>1</v>
      </c>
      <c r="J220" s="17">
        <v>1</v>
      </c>
      <c r="K220" s="17">
        <v>1</v>
      </c>
      <c r="L220" s="17">
        <v>1</v>
      </c>
      <c r="M220" s="17">
        <v>1</v>
      </c>
      <c r="N220" s="17">
        <v>1</v>
      </c>
      <c r="O220" s="17">
        <v>1</v>
      </c>
      <c r="P220" s="17">
        <v>1</v>
      </c>
      <c r="Q220" s="17">
        <v>1</v>
      </c>
      <c r="R220" s="77">
        <v>1</v>
      </c>
      <c r="S220" s="17">
        <v>1</v>
      </c>
      <c r="T220" s="17">
        <v>1</v>
      </c>
      <c r="U220" s="17">
        <v>1</v>
      </c>
      <c r="V220" s="17">
        <v>1</v>
      </c>
      <c r="W220" s="17">
        <v>1</v>
      </c>
      <c r="X220" s="17">
        <v>1</v>
      </c>
      <c r="Y220" s="17">
        <v>1</v>
      </c>
      <c r="Z220" s="17">
        <v>1</v>
      </c>
      <c r="AA220" s="17"/>
      <c r="AB220" s="17">
        <v>1</v>
      </c>
      <c r="AC220" s="17">
        <v>1</v>
      </c>
      <c r="AD220" s="17"/>
      <c r="AE220" s="17">
        <v>1</v>
      </c>
      <c r="AF220" s="17">
        <v>1</v>
      </c>
      <c r="AG220" s="17">
        <v>1</v>
      </c>
      <c r="AH220" s="22">
        <f t="shared" si="3"/>
        <v>28</v>
      </c>
      <c r="AI220" s="23"/>
    </row>
    <row r="221" spans="1:35" s="27" customFormat="1" ht="20.25" customHeight="1" x14ac:dyDescent="0.4">
      <c r="A221" s="2">
        <v>220</v>
      </c>
      <c r="B221" s="17" t="s">
        <v>465</v>
      </c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>
        <v>1</v>
      </c>
      <c r="N221" s="17">
        <v>1</v>
      </c>
      <c r="O221" s="17">
        <v>1</v>
      </c>
      <c r="P221" s="17">
        <v>1</v>
      </c>
      <c r="Q221" s="17">
        <v>1</v>
      </c>
      <c r="R221" s="77">
        <v>2</v>
      </c>
      <c r="S221" s="17">
        <v>1</v>
      </c>
      <c r="T221" s="17">
        <v>1</v>
      </c>
      <c r="U221" s="17">
        <v>1</v>
      </c>
      <c r="V221" s="17">
        <v>1</v>
      </c>
      <c r="W221" s="17">
        <v>1</v>
      </c>
      <c r="X221" s="17">
        <v>1</v>
      </c>
      <c r="Y221" s="17">
        <v>1</v>
      </c>
      <c r="Z221" s="17"/>
      <c r="AA221" s="17"/>
      <c r="AB221" s="17">
        <v>2</v>
      </c>
      <c r="AC221" s="17">
        <v>1</v>
      </c>
      <c r="AD221" s="17">
        <v>2</v>
      </c>
      <c r="AE221" s="17">
        <v>1</v>
      </c>
      <c r="AF221" s="17">
        <v>1</v>
      </c>
      <c r="AG221" s="17">
        <v>2</v>
      </c>
      <c r="AH221" s="22">
        <f t="shared" si="3"/>
        <v>23</v>
      </c>
      <c r="AI221" s="23"/>
    </row>
    <row r="222" spans="1:35" s="27" customFormat="1" ht="20.25" customHeight="1" x14ac:dyDescent="0.4">
      <c r="A222" s="71">
        <v>221</v>
      </c>
      <c r="B222" s="17" t="s">
        <v>646</v>
      </c>
      <c r="C222" s="17"/>
      <c r="D222" s="17"/>
      <c r="E222" s="17"/>
      <c r="F222" s="17"/>
      <c r="G222" s="17">
        <v>1</v>
      </c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7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22">
        <f t="shared" si="3"/>
        <v>1</v>
      </c>
      <c r="AI222" s="10"/>
    </row>
    <row r="223" spans="1:35" s="27" customFormat="1" ht="20.25" customHeight="1" x14ac:dyDescent="0.4">
      <c r="A223" s="2">
        <v>222</v>
      </c>
      <c r="B223" s="17" t="s">
        <v>116</v>
      </c>
      <c r="C223" s="17">
        <v>1</v>
      </c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7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22">
        <f t="shared" si="3"/>
        <v>1</v>
      </c>
      <c r="AI223" s="23"/>
    </row>
    <row r="224" spans="1:35" s="27" customFormat="1" ht="20.25" customHeight="1" x14ac:dyDescent="0.4">
      <c r="A224" s="71">
        <v>223</v>
      </c>
      <c r="B224" s="17" t="s">
        <v>117</v>
      </c>
      <c r="C224" s="17">
        <v>1</v>
      </c>
      <c r="D224" s="17">
        <v>2</v>
      </c>
      <c r="E224" s="17">
        <v>1</v>
      </c>
      <c r="F224" s="17"/>
      <c r="G224" s="17"/>
      <c r="H224" s="17"/>
      <c r="I224" s="17">
        <v>1</v>
      </c>
      <c r="J224" s="17"/>
      <c r="K224" s="17"/>
      <c r="L224" s="17"/>
      <c r="M224" s="17"/>
      <c r="N224" s="17"/>
      <c r="O224" s="17"/>
      <c r="P224" s="17"/>
      <c r="Q224" s="17"/>
      <c r="R224" s="7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25"/>
      <c r="AG224" s="17"/>
      <c r="AH224" s="22">
        <f t="shared" si="3"/>
        <v>5</v>
      </c>
      <c r="AI224" s="10"/>
    </row>
    <row r="225" spans="1:35" s="27" customFormat="1" ht="20.25" customHeight="1" x14ac:dyDescent="0.4">
      <c r="A225" s="2">
        <v>224</v>
      </c>
      <c r="B225" s="17" t="s">
        <v>487</v>
      </c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>
        <v>1</v>
      </c>
      <c r="Q225" s="17"/>
      <c r="R225" s="7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22">
        <f t="shared" si="3"/>
        <v>1</v>
      </c>
      <c r="AI225" s="23"/>
    </row>
    <row r="226" spans="1:35" s="27" customFormat="1" ht="20.25" customHeight="1" x14ac:dyDescent="0.4">
      <c r="A226" s="71">
        <v>225</v>
      </c>
      <c r="B226" s="17" t="s">
        <v>58</v>
      </c>
      <c r="C226" s="17"/>
      <c r="D226" s="17">
        <v>1</v>
      </c>
      <c r="E226" s="17">
        <v>1</v>
      </c>
      <c r="F226" s="17"/>
      <c r="G226" s="17"/>
      <c r="H226" s="17">
        <v>1</v>
      </c>
      <c r="I226" s="17">
        <v>1</v>
      </c>
      <c r="J226" s="17">
        <v>1</v>
      </c>
      <c r="K226" s="17">
        <v>1</v>
      </c>
      <c r="L226" s="17">
        <v>1</v>
      </c>
      <c r="M226" s="17"/>
      <c r="N226" s="17"/>
      <c r="O226" s="17">
        <v>1</v>
      </c>
      <c r="P226" s="17">
        <v>1</v>
      </c>
      <c r="Q226" s="17">
        <v>1</v>
      </c>
      <c r="R226" s="77">
        <v>1</v>
      </c>
      <c r="S226" s="17">
        <v>1</v>
      </c>
      <c r="T226" s="17"/>
      <c r="U226" s="17">
        <v>1</v>
      </c>
      <c r="V226" s="17">
        <v>1</v>
      </c>
      <c r="W226" s="17">
        <v>1</v>
      </c>
      <c r="X226" s="17">
        <v>1</v>
      </c>
      <c r="Y226" s="17">
        <v>1</v>
      </c>
      <c r="Z226" s="17">
        <v>1</v>
      </c>
      <c r="AA226" s="17"/>
      <c r="AB226" s="17"/>
      <c r="AC226" s="17">
        <v>1</v>
      </c>
      <c r="AD226" s="17">
        <v>1</v>
      </c>
      <c r="AE226" s="17">
        <v>1</v>
      </c>
      <c r="AF226" s="17">
        <v>1</v>
      </c>
      <c r="AG226" s="17"/>
      <c r="AH226" s="22">
        <f t="shared" si="3"/>
        <v>22</v>
      </c>
      <c r="AI226" s="23"/>
    </row>
    <row r="227" spans="1:35" s="27" customFormat="1" ht="20.25" customHeight="1" x14ac:dyDescent="0.4">
      <c r="A227" s="2">
        <v>226</v>
      </c>
      <c r="B227" s="17" t="s">
        <v>572</v>
      </c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77"/>
      <c r="S227" s="17">
        <v>1</v>
      </c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22">
        <f t="shared" si="3"/>
        <v>1</v>
      </c>
      <c r="AI227" s="10"/>
    </row>
    <row r="228" spans="1:35" s="27" customFormat="1" ht="20.25" customHeight="1" x14ac:dyDescent="0.4">
      <c r="A228" s="71">
        <v>227</v>
      </c>
      <c r="B228" s="17" t="s">
        <v>75</v>
      </c>
      <c r="C228" s="17"/>
      <c r="D228" s="17">
        <v>1</v>
      </c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7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22">
        <f t="shared" si="3"/>
        <v>1</v>
      </c>
      <c r="AI228" s="23"/>
    </row>
    <row r="229" spans="1:35" s="27" customFormat="1" ht="20.25" customHeight="1" x14ac:dyDescent="0.4">
      <c r="A229" s="2">
        <v>228</v>
      </c>
      <c r="B229" s="17" t="s">
        <v>153</v>
      </c>
      <c r="C229" s="17"/>
      <c r="D229" s="17"/>
      <c r="E229" s="17">
        <v>1</v>
      </c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7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25"/>
      <c r="AG229" s="17"/>
      <c r="AH229" s="22">
        <f t="shared" si="3"/>
        <v>1</v>
      </c>
      <c r="AI229" s="23"/>
    </row>
    <row r="230" spans="1:35" s="27" customFormat="1" ht="20.25" customHeight="1" x14ac:dyDescent="0.4">
      <c r="A230" s="71">
        <v>229</v>
      </c>
      <c r="B230" s="17" t="s">
        <v>571</v>
      </c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77"/>
      <c r="S230" s="17">
        <v>1</v>
      </c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22">
        <f t="shared" si="3"/>
        <v>1</v>
      </c>
      <c r="AI230" s="10"/>
    </row>
    <row r="231" spans="1:35" s="27" customFormat="1" ht="20.25" customHeight="1" x14ac:dyDescent="0.4">
      <c r="A231" s="2">
        <v>230</v>
      </c>
      <c r="B231" s="17" t="s">
        <v>184</v>
      </c>
      <c r="C231" s="17"/>
      <c r="D231" s="17"/>
      <c r="E231" s="17"/>
      <c r="F231" s="17">
        <v>1</v>
      </c>
      <c r="G231" s="17"/>
      <c r="H231" s="17"/>
      <c r="I231" s="17"/>
      <c r="J231" s="17"/>
      <c r="K231" s="17">
        <v>1</v>
      </c>
      <c r="L231" s="17"/>
      <c r="M231" s="17"/>
      <c r="N231" s="17"/>
      <c r="O231" s="17"/>
      <c r="P231" s="17"/>
      <c r="Q231" s="17"/>
      <c r="R231" s="7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22">
        <f t="shared" si="3"/>
        <v>2</v>
      </c>
      <c r="AI231" s="23"/>
    </row>
    <row r="232" spans="1:35" s="27" customFormat="1" ht="20.25" customHeight="1" x14ac:dyDescent="0.4">
      <c r="A232" s="71">
        <v>231</v>
      </c>
      <c r="B232" s="17" t="s">
        <v>644</v>
      </c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77"/>
      <c r="S232" s="17"/>
      <c r="T232" s="17"/>
      <c r="U232" s="17"/>
      <c r="V232" s="17"/>
      <c r="W232" s="17"/>
      <c r="X232" s="17"/>
      <c r="Y232" s="17">
        <v>1</v>
      </c>
      <c r="Z232" s="17">
        <v>2</v>
      </c>
      <c r="AA232" s="17">
        <v>1</v>
      </c>
      <c r="AB232" s="17">
        <v>2</v>
      </c>
      <c r="AC232" s="17">
        <v>1</v>
      </c>
      <c r="AD232" s="17"/>
      <c r="AE232" s="17"/>
      <c r="AF232" s="17"/>
      <c r="AG232" s="17"/>
      <c r="AH232" s="22">
        <f t="shared" si="3"/>
        <v>7</v>
      </c>
      <c r="AI232" s="23"/>
    </row>
    <row r="233" spans="1:35" s="27" customFormat="1" ht="20.25" customHeight="1" x14ac:dyDescent="0.4">
      <c r="A233" s="2">
        <v>232</v>
      </c>
      <c r="B233" s="17" t="s">
        <v>581</v>
      </c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77"/>
      <c r="S233" s="17"/>
      <c r="T233" s="17"/>
      <c r="U233" s="17">
        <v>1</v>
      </c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22">
        <f t="shared" si="3"/>
        <v>1</v>
      </c>
      <c r="AI233" s="23"/>
    </row>
    <row r="234" spans="1:35" s="27" customFormat="1" ht="20.25" customHeight="1" x14ac:dyDescent="0.4">
      <c r="A234" s="71">
        <v>233</v>
      </c>
      <c r="B234" s="17" t="s">
        <v>315</v>
      </c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77"/>
      <c r="S234" s="17"/>
      <c r="T234" s="17"/>
      <c r="U234" s="17"/>
      <c r="V234" s="17">
        <v>1</v>
      </c>
      <c r="W234" s="17"/>
      <c r="X234" s="17"/>
      <c r="Y234" s="17"/>
      <c r="Z234" s="17"/>
      <c r="AA234" s="17"/>
      <c r="AB234" s="17"/>
      <c r="AC234" s="17"/>
      <c r="AD234" s="17"/>
      <c r="AE234" s="17"/>
      <c r="AF234" s="17">
        <v>1</v>
      </c>
      <c r="AG234" s="17"/>
      <c r="AH234" s="22">
        <f t="shared" si="3"/>
        <v>2</v>
      </c>
      <c r="AI234" s="23"/>
    </row>
    <row r="235" spans="1:35" s="27" customFormat="1" ht="20.25" customHeight="1" x14ac:dyDescent="0.4">
      <c r="A235" s="2">
        <v>234</v>
      </c>
      <c r="B235" s="17" t="s">
        <v>436</v>
      </c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>
        <v>2</v>
      </c>
      <c r="O235" s="17">
        <v>1</v>
      </c>
      <c r="P235" s="17"/>
      <c r="Q235" s="17"/>
      <c r="R235" s="77"/>
      <c r="S235" s="17"/>
      <c r="T235" s="17"/>
      <c r="U235" s="17"/>
      <c r="V235" s="17">
        <v>1</v>
      </c>
      <c r="W235" s="17"/>
      <c r="X235" s="17"/>
      <c r="Y235" s="17">
        <v>1</v>
      </c>
      <c r="Z235" s="17"/>
      <c r="AA235" s="17"/>
      <c r="AB235" s="17"/>
      <c r="AC235" s="17"/>
      <c r="AD235" s="17"/>
      <c r="AE235" s="17"/>
      <c r="AF235" s="17"/>
      <c r="AG235" s="17"/>
      <c r="AH235" s="22">
        <f t="shared" si="3"/>
        <v>5</v>
      </c>
      <c r="AI235" s="23"/>
    </row>
    <row r="236" spans="1:35" s="27" customFormat="1" ht="20.25" customHeight="1" x14ac:dyDescent="0.4">
      <c r="A236" s="71">
        <v>235</v>
      </c>
      <c r="B236" s="17" t="s">
        <v>109</v>
      </c>
      <c r="C236" s="17">
        <v>1</v>
      </c>
      <c r="D236" s="17">
        <v>1</v>
      </c>
      <c r="E236" s="17"/>
      <c r="F236" s="17"/>
      <c r="G236" s="17">
        <v>1</v>
      </c>
      <c r="H236" s="17"/>
      <c r="I236" s="17"/>
      <c r="J236" s="17"/>
      <c r="K236" s="17"/>
      <c r="L236" s="17"/>
      <c r="M236" s="17"/>
      <c r="N236" s="17"/>
      <c r="O236" s="17">
        <v>1</v>
      </c>
      <c r="P236" s="17"/>
      <c r="Q236" s="17"/>
      <c r="R236" s="7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>
        <v>1</v>
      </c>
      <c r="AE236" s="17"/>
      <c r="AF236" s="17"/>
      <c r="AG236" s="17"/>
      <c r="AH236" s="22">
        <f t="shared" si="3"/>
        <v>5</v>
      </c>
      <c r="AI236" s="23"/>
    </row>
    <row r="237" spans="1:35" s="27" customFormat="1" ht="20.25" customHeight="1" x14ac:dyDescent="0.4">
      <c r="A237" s="2">
        <v>236</v>
      </c>
      <c r="B237" s="17" t="s">
        <v>233</v>
      </c>
      <c r="C237" s="17"/>
      <c r="D237" s="17"/>
      <c r="E237" s="17"/>
      <c r="F237" s="17"/>
      <c r="G237" s="17"/>
      <c r="H237" s="17">
        <v>1</v>
      </c>
      <c r="I237" s="17"/>
      <c r="J237" s="17"/>
      <c r="K237" s="17"/>
      <c r="L237" s="17"/>
      <c r="M237" s="17"/>
      <c r="N237" s="17"/>
      <c r="O237" s="17"/>
      <c r="P237" s="17"/>
      <c r="Q237" s="17"/>
      <c r="R237" s="7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22">
        <f t="shared" si="3"/>
        <v>1</v>
      </c>
      <c r="AI237" s="23"/>
    </row>
    <row r="238" spans="1:35" s="27" customFormat="1" ht="20.25" customHeight="1" x14ac:dyDescent="0.4">
      <c r="A238" s="71">
        <v>237</v>
      </c>
      <c r="B238" s="17" t="s">
        <v>419</v>
      </c>
      <c r="C238" s="17"/>
      <c r="D238" s="17"/>
      <c r="E238" s="17"/>
      <c r="F238" s="17"/>
      <c r="G238" s="17"/>
      <c r="H238" s="17"/>
      <c r="I238" s="17">
        <v>1</v>
      </c>
      <c r="J238" s="17"/>
      <c r="K238" s="17"/>
      <c r="L238" s="17"/>
      <c r="M238" s="17"/>
      <c r="N238" s="17"/>
      <c r="O238" s="17"/>
      <c r="P238" s="17"/>
      <c r="Q238" s="17"/>
      <c r="R238" s="7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22">
        <f t="shared" si="3"/>
        <v>1</v>
      </c>
      <c r="AI238" s="10"/>
    </row>
    <row r="239" spans="1:35" s="27" customFormat="1" ht="20.25" customHeight="1" x14ac:dyDescent="0.4">
      <c r="A239" s="2">
        <v>238</v>
      </c>
      <c r="B239" s="17" t="s">
        <v>549</v>
      </c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77"/>
      <c r="S239" s="17"/>
      <c r="T239" s="17"/>
      <c r="U239" s="17"/>
      <c r="V239" s="17">
        <v>1</v>
      </c>
      <c r="W239" s="17"/>
      <c r="X239" s="17"/>
      <c r="Y239" s="17">
        <v>1</v>
      </c>
      <c r="Z239" s="17"/>
      <c r="AA239" s="17"/>
      <c r="AB239" s="17"/>
      <c r="AC239" s="17"/>
      <c r="AD239" s="17"/>
      <c r="AE239" s="17"/>
      <c r="AF239" s="17"/>
      <c r="AG239" s="17">
        <v>1</v>
      </c>
      <c r="AH239" s="22">
        <f t="shared" si="3"/>
        <v>3</v>
      </c>
      <c r="AI239" s="10"/>
    </row>
    <row r="240" spans="1:35" s="27" customFormat="1" ht="20.25" customHeight="1" x14ac:dyDescent="0.4">
      <c r="A240" s="71">
        <v>239</v>
      </c>
      <c r="B240" s="17" t="s">
        <v>489</v>
      </c>
      <c r="C240" s="17"/>
      <c r="D240" s="17"/>
      <c r="E240" s="17"/>
      <c r="F240" s="17"/>
      <c r="G240" s="17"/>
      <c r="H240" s="17"/>
      <c r="I240" s="17">
        <v>1</v>
      </c>
      <c r="J240" s="17">
        <v>1</v>
      </c>
      <c r="K240" s="17">
        <v>1</v>
      </c>
      <c r="L240" s="17">
        <v>1</v>
      </c>
      <c r="M240" s="17"/>
      <c r="N240" s="17"/>
      <c r="O240" s="17">
        <v>1</v>
      </c>
      <c r="P240" s="17">
        <v>1</v>
      </c>
      <c r="Q240" s="17">
        <v>1</v>
      </c>
      <c r="R240" s="77">
        <v>1</v>
      </c>
      <c r="S240" s="17">
        <v>1</v>
      </c>
      <c r="T240" s="17"/>
      <c r="U240" s="17"/>
      <c r="V240" s="17">
        <v>1</v>
      </c>
      <c r="W240" s="17">
        <v>1</v>
      </c>
      <c r="X240" s="17">
        <v>1</v>
      </c>
      <c r="Y240" s="17">
        <v>1</v>
      </c>
      <c r="Z240" s="17">
        <v>1</v>
      </c>
      <c r="AA240" s="17"/>
      <c r="AB240" s="17"/>
      <c r="AC240" s="17">
        <v>1</v>
      </c>
      <c r="AD240" s="17">
        <v>1</v>
      </c>
      <c r="AE240" s="17">
        <v>1</v>
      </c>
      <c r="AF240" s="17"/>
      <c r="AG240" s="17">
        <v>1</v>
      </c>
      <c r="AH240" s="22">
        <f t="shared" si="3"/>
        <v>18</v>
      </c>
      <c r="AI240" s="10"/>
    </row>
    <row r="241" spans="1:35" s="27" customFormat="1" ht="20.25" customHeight="1" x14ac:dyDescent="0.4">
      <c r="A241" s="2">
        <v>240</v>
      </c>
      <c r="B241" s="17" t="s">
        <v>641</v>
      </c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77"/>
      <c r="S241" s="17"/>
      <c r="T241" s="17"/>
      <c r="U241" s="17"/>
      <c r="V241" s="17"/>
      <c r="W241" s="17"/>
      <c r="X241" s="17">
        <v>1</v>
      </c>
      <c r="Y241" s="17"/>
      <c r="Z241" s="17"/>
      <c r="AA241" s="17"/>
      <c r="AB241" s="17"/>
      <c r="AC241" s="17"/>
      <c r="AD241" s="17"/>
      <c r="AE241" s="17"/>
      <c r="AF241" s="17"/>
      <c r="AG241" s="17"/>
      <c r="AH241" s="22">
        <f t="shared" si="3"/>
        <v>1</v>
      </c>
      <c r="AI241" s="10"/>
    </row>
    <row r="242" spans="1:35" s="27" customFormat="1" ht="20.25" customHeight="1" x14ac:dyDescent="0.4">
      <c r="A242" s="71">
        <v>241</v>
      </c>
      <c r="B242" s="17" t="s">
        <v>591</v>
      </c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77"/>
      <c r="S242" s="17"/>
      <c r="T242" s="17"/>
      <c r="U242" s="17"/>
      <c r="V242" s="17">
        <v>1</v>
      </c>
      <c r="W242" s="17"/>
      <c r="X242" s="17">
        <v>1</v>
      </c>
      <c r="Y242" s="17"/>
      <c r="Z242" s="17"/>
      <c r="AA242" s="17"/>
      <c r="AB242" s="17"/>
      <c r="AC242" s="17"/>
      <c r="AD242" s="17"/>
      <c r="AE242" s="17"/>
      <c r="AF242" s="17"/>
      <c r="AG242" s="17"/>
      <c r="AH242" s="22">
        <f t="shared" si="3"/>
        <v>2</v>
      </c>
      <c r="AI242" s="10"/>
    </row>
    <row r="243" spans="1:35" s="27" customFormat="1" ht="20.25" customHeight="1" x14ac:dyDescent="0.4">
      <c r="A243" s="2">
        <v>242</v>
      </c>
      <c r="B243" s="17" t="s">
        <v>221</v>
      </c>
      <c r="C243" s="17"/>
      <c r="D243" s="17"/>
      <c r="E243" s="17"/>
      <c r="F243" s="17"/>
      <c r="G243" s="17"/>
      <c r="H243" s="17">
        <v>1</v>
      </c>
      <c r="I243" s="17">
        <v>1</v>
      </c>
      <c r="J243" s="17">
        <v>1</v>
      </c>
      <c r="K243" s="17">
        <v>1</v>
      </c>
      <c r="L243" s="17">
        <v>1</v>
      </c>
      <c r="M243" s="17"/>
      <c r="N243" s="17">
        <v>1</v>
      </c>
      <c r="O243" s="17">
        <v>1</v>
      </c>
      <c r="P243" s="17">
        <v>1</v>
      </c>
      <c r="Q243" s="17">
        <v>1</v>
      </c>
      <c r="R243" s="7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>
        <v>1</v>
      </c>
      <c r="AF243" s="17">
        <v>1</v>
      </c>
      <c r="AG243" s="17"/>
      <c r="AH243" s="22">
        <f t="shared" si="3"/>
        <v>11</v>
      </c>
      <c r="AI243" s="23"/>
    </row>
    <row r="244" spans="1:35" s="27" customFormat="1" ht="20.25" customHeight="1" x14ac:dyDescent="0.4">
      <c r="A244" s="71">
        <v>243</v>
      </c>
      <c r="B244" s="17" t="s">
        <v>56</v>
      </c>
      <c r="C244" s="17">
        <v>1</v>
      </c>
      <c r="D244" s="17"/>
      <c r="E244" s="17">
        <v>2</v>
      </c>
      <c r="F244" s="17"/>
      <c r="G244" s="17"/>
      <c r="H244" s="17"/>
      <c r="I244" s="17"/>
      <c r="J244" s="17"/>
      <c r="K244" s="17"/>
      <c r="L244" s="17"/>
      <c r="M244" s="17"/>
      <c r="N244" s="17">
        <v>1</v>
      </c>
      <c r="O244" s="17"/>
      <c r="P244" s="17"/>
      <c r="Q244" s="17"/>
      <c r="R244" s="77"/>
      <c r="S244" s="17"/>
      <c r="T244" s="17"/>
      <c r="U244" s="17">
        <v>1</v>
      </c>
      <c r="V244" s="17">
        <v>1</v>
      </c>
      <c r="W244" s="17"/>
      <c r="X244" s="17"/>
      <c r="Y244" s="17"/>
      <c r="Z244" s="17"/>
      <c r="AA244" s="17"/>
      <c r="AB244" s="17">
        <v>1</v>
      </c>
      <c r="AC244" s="17">
        <v>1</v>
      </c>
      <c r="AD244" s="17"/>
      <c r="AE244" s="17">
        <v>1</v>
      </c>
      <c r="AF244" s="17">
        <v>1</v>
      </c>
      <c r="AG244" s="17">
        <v>1</v>
      </c>
      <c r="AH244" s="22">
        <f t="shared" si="3"/>
        <v>11</v>
      </c>
      <c r="AI244" s="23"/>
    </row>
    <row r="245" spans="1:35" s="27" customFormat="1" ht="20.25" customHeight="1" x14ac:dyDescent="0.4">
      <c r="A245" s="2">
        <v>244</v>
      </c>
      <c r="B245" s="17" t="s">
        <v>647</v>
      </c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7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22">
        <f t="shared" si="3"/>
        <v>0</v>
      </c>
      <c r="AI245" s="10"/>
    </row>
    <row r="246" spans="1:35" s="27" customFormat="1" ht="20.25" customHeight="1" x14ac:dyDescent="0.4">
      <c r="A246" s="71">
        <v>245</v>
      </c>
      <c r="B246" s="17" t="s">
        <v>149</v>
      </c>
      <c r="C246" s="17"/>
      <c r="D246" s="17">
        <v>1</v>
      </c>
      <c r="E246" s="17">
        <v>1</v>
      </c>
      <c r="F246" s="17"/>
      <c r="G246" s="17"/>
      <c r="H246" s="17">
        <v>1</v>
      </c>
      <c r="I246" s="17">
        <v>1</v>
      </c>
      <c r="J246" s="17">
        <v>1</v>
      </c>
      <c r="K246" s="17">
        <v>1</v>
      </c>
      <c r="L246" s="17"/>
      <c r="M246" s="17"/>
      <c r="N246" s="17"/>
      <c r="O246" s="17">
        <v>1</v>
      </c>
      <c r="P246" s="17">
        <v>1</v>
      </c>
      <c r="Q246" s="17">
        <v>1</v>
      </c>
      <c r="R246" s="77">
        <v>1</v>
      </c>
      <c r="S246" s="17">
        <v>1</v>
      </c>
      <c r="T246" s="17"/>
      <c r="U246" s="17">
        <v>1</v>
      </c>
      <c r="V246" s="17">
        <v>1</v>
      </c>
      <c r="W246" s="17">
        <v>1</v>
      </c>
      <c r="X246" s="17">
        <v>1</v>
      </c>
      <c r="Y246" s="17">
        <v>1</v>
      </c>
      <c r="Z246" s="17">
        <v>1</v>
      </c>
      <c r="AA246" s="17"/>
      <c r="AB246" s="17"/>
      <c r="AC246" s="17"/>
      <c r="AD246" s="17">
        <v>1</v>
      </c>
      <c r="AE246" s="17">
        <v>1</v>
      </c>
      <c r="AF246" s="25"/>
      <c r="AG246" s="17"/>
      <c r="AH246" s="22">
        <f t="shared" si="3"/>
        <v>19</v>
      </c>
      <c r="AI246" s="23"/>
    </row>
    <row r="247" spans="1:35" s="27" customFormat="1" ht="20.25" customHeight="1" x14ac:dyDescent="0.4">
      <c r="A247" s="2">
        <v>246</v>
      </c>
      <c r="B247" s="17" t="s">
        <v>454</v>
      </c>
      <c r="C247" s="17"/>
      <c r="D247" s="17"/>
      <c r="E247" s="17"/>
      <c r="F247" s="17"/>
      <c r="G247" s="17">
        <v>1</v>
      </c>
      <c r="H247" s="17">
        <v>1</v>
      </c>
      <c r="I247" s="17">
        <v>1</v>
      </c>
      <c r="J247" s="17">
        <v>1</v>
      </c>
      <c r="K247" s="17">
        <v>1</v>
      </c>
      <c r="L247" s="17"/>
      <c r="M247" s="17">
        <v>1</v>
      </c>
      <c r="N247" s="17">
        <v>1</v>
      </c>
      <c r="O247" s="17">
        <v>1</v>
      </c>
      <c r="P247" s="17">
        <v>1</v>
      </c>
      <c r="Q247" s="17"/>
      <c r="R247" s="77">
        <v>1</v>
      </c>
      <c r="S247" s="17"/>
      <c r="T247" s="17"/>
      <c r="U247" s="17"/>
      <c r="V247" s="17"/>
      <c r="W247" s="17"/>
      <c r="X247" s="17"/>
      <c r="Y247" s="17"/>
      <c r="Z247" s="17"/>
      <c r="AA247" s="17"/>
      <c r="AB247" s="17">
        <v>1</v>
      </c>
      <c r="AC247" s="17"/>
      <c r="AD247" s="17">
        <v>1</v>
      </c>
      <c r="AE247" s="17">
        <v>1</v>
      </c>
      <c r="AF247" s="17">
        <v>1</v>
      </c>
      <c r="AG247" s="17"/>
      <c r="AH247" s="22">
        <f t="shared" si="3"/>
        <v>14</v>
      </c>
      <c r="AI247" s="10"/>
    </row>
    <row r="248" spans="1:35" s="27" customFormat="1" ht="20.25" customHeight="1" x14ac:dyDescent="0.4">
      <c r="A248" s="71">
        <v>247</v>
      </c>
      <c r="B248" s="17" t="s">
        <v>118</v>
      </c>
      <c r="C248" s="17"/>
      <c r="D248" s="17">
        <v>1</v>
      </c>
      <c r="E248" s="17">
        <v>1</v>
      </c>
      <c r="F248" s="17"/>
      <c r="G248" s="17"/>
      <c r="H248" s="17"/>
      <c r="I248" s="17">
        <v>1</v>
      </c>
      <c r="J248" s="17"/>
      <c r="K248" s="17">
        <v>1</v>
      </c>
      <c r="L248" s="17">
        <v>1</v>
      </c>
      <c r="M248" s="17"/>
      <c r="N248" s="17"/>
      <c r="O248" s="17"/>
      <c r="P248" s="17"/>
      <c r="Q248" s="17"/>
      <c r="R248" s="77"/>
      <c r="S248" s="17"/>
      <c r="T248" s="17"/>
      <c r="U248" s="17"/>
      <c r="V248" s="17"/>
      <c r="W248" s="17">
        <v>1</v>
      </c>
      <c r="X248" s="17"/>
      <c r="Y248" s="17">
        <v>1</v>
      </c>
      <c r="Z248" s="17"/>
      <c r="AA248" s="17"/>
      <c r="AB248" s="17"/>
      <c r="AC248" s="17"/>
      <c r="AD248" s="17"/>
      <c r="AE248" s="17"/>
      <c r="AF248" s="17"/>
      <c r="AG248" s="17"/>
      <c r="AH248" s="22">
        <f t="shared" si="3"/>
        <v>7</v>
      </c>
      <c r="AI248" s="10"/>
    </row>
    <row r="249" spans="1:35" s="27" customFormat="1" ht="20.25" customHeight="1" x14ac:dyDescent="0.4">
      <c r="A249" s="2">
        <v>248</v>
      </c>
      <c r="B249" s="17" t="s">
        <v>584</v>
      </c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77"/>
      <c r="S249" s="17"/>
      <c r="T249" s="17"/>
      <c r="U249" s="17">
        <v>1</v>
      </c>
      <c r="V249" s="17">
        <v>1</v>
      </c>
      <c r="W249" s="17">
        <v>1</v>
      </c>
      <c r="X249" s="17">
        <v>1</v>
      </c>
      <c r="Y249" s="17">
        <v>1</v>
      </c>
      <c r="Z249" s="17"/>
      <c r="AA249" s="17"/>
      <c r="AB249" s="17"/>
      <c r="AC249" s="17"/>
      <c r="AD249" s="17">
        <v>1</v>
      </c>
      <c r="AE249" s="17">
        <v>1</v>
      </c>
      <c r="AF249" s="17"/>
      <c r="AG249" s="17"/>
      <c r="AH249" s="22">
        <f t="shared" si="3"/>
        <v>7</v>
      </c>
      <c r="AI249" s="23"/>
    </row>
    <row r="250" spans="1:35" s="27" customFormat="1" ht="20.25" customHeight="1" x14ac:dyDescent="0.4">
      <c r="A250" s="71">
        <v>249</v>
      </c>
      <c r="B250" s="17" t="s">
        <v>493</v>
      </c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>
        <v>1</v>
      </c>
      <c r="R250" s="77">
        <v>1</v>
      </c>
      <c r="S250" s="17"/>
      <c r="T250" s="17">
        <v>1</v>
      </c>
      <c r="U250" s="17">
        <v>1</v>
      </c>
      <c r="V250" s="17">
        <v>1</v>
      </c>
      <c r="W250" s="17"/>
      <c r="X250" s="17">
        <v>1</v>
      </c>
      <c r="Y250" s="17"/>
      <c r="Z250" s="17"/>
      <c r="AA250" s="17">
        <v>1</v>
      </c>
      <c r="AB250" s="17">
        <v>1</v>
      </c>
      <c r="AC250" s="17">
        <v>1</v>
      </c>
      <c r="AD250" s="17">
        <v>1</v>
      </c>
      <c r="AE250" s="17"/>
      <c r="AF250" s="17"/>
      <c r="AG250" s="17"/>
      <c r="AH250" s="22">
        <f t="shared" si="3"/>
        <v>10</v>
      </c>
      <c r="AI250" s="23"/>
    </row>
    <row r="251" spans="1:35" s="27" customFormat="1" ht="20.25" customHeight="1" x14ac:dyDescent="0.4">
      <c r="A251" s="2">
        <v>250</v>
      </c>
      <c r="B251" s="17" t="s">
        <v>1</v>
      </c>
      <c r="C251" s="17">
        <v>1</v>
      </c>
      <c r="D251" s="17">
        <v>1</v>
      </c>
      <c r="E251" s="17">
        <v>1</v>
      </c>
      <c r="F251" s="17">
        <v>1</v>
      </c>
      <c r="G251" s="17">
        <v>2</v>
      </c>
      <c r="H251" s="17">
        <v>1</v>
      </c>
      <c r="I251" s="17">
        <v>1</v>
      </c>
      <c r="J251" s="17">
        <v>1</v>
      </c>
      <c r="K251" s="17">
        <v>1</v>
      </c>
      <c r="L251" s="17"/>
      <c r="M251" s="17"/>
      <c r="N251" s="17">
        <v>1</v>
      </c>
      <c r="O251" s="17">
        <v>1</v>
      </c>
      <c r="P251" s="17">
        <v>1</v>
      </c>
      <c r="Q251" s="17">
        <v>1</v>
      </c>
      <c r="R251" s="77"/>
      <c r="S251" s="17">
        <v>1</v>
      </c>
      <c r="T251" s="17">
        <v>1</v>
      </c>
      <c r="U251" s="17">
        <v>1</v>
      </c>
      <c r="V251" s="17">
        <v>1</v>
      </c>
      <c r="W251" s="17">
        <v>1</v>
      </c>
      <c r="X251" s="17">
        <v>1</v>
      </c>
      <c r="Y251" s="17">
        <v>1</v>
      </c>
      <c r="Z251" s="17">
        <v>1</v>
      </c>
      <c r="AA251" s="17"/>
      <c r="AB251" s="17">
        <v>1</v>
      </c>
      <c r="AC251" s="17">
        <v>1</v>
      </c>
      <c r="AD251" s="17">
        <v>1</v>
      </c>
      <c r="AE251" s="17">
        <v>1</v>
      </c>
      <c r="AF251" s="17">
        <v>1</v>
      </c>
      <c r="AG251" s="17">
        <v>1</v>
      </c>
      <c r="AH251" s="22">
        <f t="shared" si="3"/>
        <v>28</v>
      </c>
      <c r="AI251" s="10"/>
    </row>
    <row r="252" spans="1:35" s="27" customFormat="1" ht="20.25" customHeight="1" x14ac:dyDescent="0.4">
      <c r="A252" s="71">
        <v>251</v>
      </c>
      <c r="B252" s="17" t="s">
        <v>674</v>
      </c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7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>
        <v>1</v>
      </c>
      <c r="AF252" s="17">
        <v>1</v>
      </c>
      <c r="AG252" s="17"/>
      <c r="AH252" s="22">
        <f t="shared" si="3"/>
        <v>2</v>
      </c>
      <c r="AI252" s="10"/>
    </row>
    <row r="253" spans="1:35" s="27" customFormat="1" ht="20.25" customHeight="1" x14ac:dyDescent="0.4">
      <c r="A253" s="2">
        <v>252</v>
      </c>
      <c r="B253" s="17" t="s">
        <v>204</v>
      </c>
      <c r="C253" s="17"/>
      <c r="D253" s="17"/>
      <c r="E253" s="17"/>
      <c r="F253" s="17"/>
      <c r="G253" s="17"/>
      <c r="H253" s="17">
        <v>1</v>
      </c>
      <c r="I253" s="17">
        <v>1</v>
      </c>
      <c r="J253" s="17">
        <v>1</v>
      </c>
      <c r="K253" s="17">
        <v>1</v>
      </c>
      <c r="L253" s="17">
        <v>1</v>
      </c>
      <c r="M253" s="17"/>
      <c r="N253" s="17">
        <v>1</v>
      </c>
      <c r="O253" s="17">
        <v>1</v>
      </c>
      <c r="P253" s="17">
        <v>1</v>
      </c>
      <c r="Q253" s="17">
        <v>1</v>
      </c>
      <c r="R253" s="77">
        <v>1</v>
      </c>
      <c r="S253" s="17">
        <v>1</v>
      </c>
      <c r="T253" s="17"/>
      <c r="U253" s="17">
        <v>1</v>
      </c>
      <c r="V253" s="17">
        <v>1</v>
      </c>
      <c r="W253" s="17">
        <v>1</v>
      </c>
      <c r="X253" s="17">
        <v>1</v>
      </c>
      <c r="Y253" s="17">
        <v>1</v>
      </c>
      <c r="Z253" s="17">
        <v>1</v>
      </c>
      <c r="AA253" s="17"/>
      <c r="AB253" s="17">
        <v>1</v>
      </c>
      <c r="AC253" s="17">
        <v>1</v>
      </c>
      <c r="AD253" s="17">
        <v>1</v>
      </c>
      <c r="AE253" s="17">
        <v>1</v>
      </c>
      <c r="AF253" s="17">
        <v>1</v>
      </c>
      <c r="AG253" s="17">
        <v>1</v>
      </c>
      <c r="AH253" s="22">
        <f t="shared" si="3"/>
        <v>23</v>
      </c>
      <c r="AI253" s="10"/>
    </row>
    <row r="254" spans="1:35" s="27" customFormat="1" ht="20.25" customHeight="1" x14ac:dyDescent="0.4">
      <c r="A254" s="71">
        <v>253</v>
      </c>
      <c r="B254" s="17" t="s">
        <v>36</v>
      </c>
      <c r="C254" s="17"/>
      <c r="D254" s="17">
        <v>1</v>
      </c>
      <c r="E254" s="17">
        <v>1</v>
      </c>
      <c r="F254" s="17"/>
      <c r="G254" s="17">
        <v>1</v>
      </c>
      <c r="H254" s="17">
        <v>1</v>
      </c>
      <c r="I254" s="17">
        <v>1</v>
      </c>
      <c r="J254" s="17">
        <v>1</v>
      </c>
      <c r="K254" s="17">
        <v>1</v>
      </c>
      <c r="L254" s="17">
        <v>1</v>
      </c>
      <c r="M254" s="17"/>
      <c r="N254" s="17">
        <v>1</v>
      </c>
      <c r="O254" s="17">
        <v>1</v>
      </c>
      <c r="P254" s="17">
        <v>1</v>
      </c>
      <c r="Q254" s="17">
        <v>1</v>
      </c>
      <c r="R254" s="77">
        <v>1</v>
      </c>
      <c r="S254" s="17">
        <v>1</v>
      </c>
      <c r="T254" s="17"/>
      <c r="U254" s="17">
        <v>1</v>
      </c>
      <c r="V254" s="17">
        <v>1</v>
      </c>
      <c r="W254" s="17">
        <v>1</v>
      </c>
      <c r="X254" s="17">
        <v>1</v>
      </c>
      <c r="Y254" s="17">
        <v>1</v>
      </c>
      <c r="Z254" s="17">
        <v>1</v>
      </c>
      <c r="AA254" s="17"/>
      <c r="AB254" s="17">
        <v>1</v>
      </c>
      <c r="AC254" s="17">
        <v>1</v>
      </c>
      <c r="AD254" s="17">
        <v>1</v>
      </c>
      <c r="AE254" s="17">
        <v>1</v>
      </c>
      <c r="AF254" s="17">
        <v>1</v>
      </c>
      <c r="AG254" s="17">
        <v>1</v>
      </c>
      <c r="AH254" s="22">
        <f t="shared" si="3"/>
        <v>26</v>
      </c>
      <c r="AI254" s="10"/>
    </row>
    <row r="255" spans="1:35" s="27" customFormat="1" ht="20.25" customHeight="1" x14ac:dyDescent="0.4">
      <c r="A255" s="2">
        <v>254</v>
      </c>
      <c r="B255" s="17" t="s">
        <v>639</v>
      </c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77"/>
      <c r="S255" s="17"/>
      <c r="T255" s="17"/>
      <c r="U255" s="17"/>
      <c r="V255" s="17"/>
      <c r="W255" s="17"/>
      <c r="X255" s="17">
        <v>1</v>
      </c>
      <c r="Y255" s="17">
        <v>1</v>
      </c>
      <c r="Z255" s="17"/>
      <c r="AA255" s="17">
        <v>1</v>
      </c>
      <c r="AB255" s="17">
        <v>1</v>
      </c>
      <c r="AC255" s="17">
        <v>1</v>
      </c>
      <c r="AD255" s="17"/>
      <c r="AE255" s="17">
        <v>1</v>
      </c>
      <c r="AF255" s="17">
        <v>1</v>
      </c>
      <c r="AG255" s="17"/>
      <c r="AH255" s="22">
        <f t="shared" si="3"/>
        <v>7</v>
      </c>
      <c r="AI255" s="10"/>
    </row>
    <row r="256" spans="1:35" s="27" customFormat="1" ht="20.25" customHeight="1" x14ac:dyDescent="0.4">
      <c r="A256" s="71">
        <v>255</v>
      </c>
      <c r="B256" s="17" t="s">
        <v>35</v>
      </c>
      <c r="C256" s="17">
        <v>1</v>
      </c>
      <c r="D256" s="17"/>
      <c r="E256" s="17"/>
      <c r="F256" s="17"/>
      <c r="G256" s="17"/>
      <c r="H256" s="17"/>
      <c r="I256" s="17"/>
      <c r="J256" s="17"/>
      <c r="K256" s="17"/>
      <c r="L256" s="17">
        <v>1</v>
      </c>
      <c r="M256" s="17"/>
      <c r="N256" s="17"/>
      <c r="O256" s="17"/>
      <c r="P256" s="17"/>
      <c r="Q256" s="17"/>
      <c r="R256" s="77"/>
      <c r="S256" s="17"/>
      <c r="T256" s="17"/>
      <c r="U256" s="17"/>
      <c r="V256" s="17"/>
      <c r="W256" s="17"/>
      <c r="X256" s="17"/>
      <c r="Y256" s="17">
        <v>1</v>
      </c>
      <c r="Z256" s="17"/>
      <c r="AA256" s="17"/>
      <c r="AB256" s="17"/>
      <c r="AC256" s="17">
        <v>1</v>
      </c>
      <c r="AD256" s="17"/>
      <c r="AE256" s="17"/>
      <c r="AF256" s="17"/>
      <c r="AG256" s="17"/>
      <c r="AH256" s="22">
        <f t="shared" si="3"/>
        <v>4</v>
      </c>
      <c r="AI256" s="23"/>
    </row>
    <row r="257" spans="1:35" s="27" customFormat="1" ht="20.25" customHeight="1" x14ac:dyDescent="0.4">
      <c r="A257" s="2">
        <v>256</v>
      </c>
      <c r="B257" s="17" t="s">
        <v>84</v>
      </c>
      <c r="C257" s="17"/>
      <c r="D257" s="17">
        <v>1</v>
      </c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7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22">
        <f t="shared" si="3"/>
        <v>1</v>
      </c>
      <c r="AI257" s="10"/>
    </row>
    <row r="258" spans="1:35" s="27" customFormat="1" ht="20.25" customHeight="1" x14ac:dyDescent="0.4">
      <c r="A258" s="71">
        <v>257</v>
      </c>
      <c r="B258" s="17" t="s">
        <v>52</v>
      </c>
      <c r="C258" s="17"/>
      <c r="D258" s="17">
        <v>1</v>
      </c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7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22">
        <f t="shared" ref="AH258:AH321" si="4">SUM(C258:AG258)</f>
        <v>1</v>
      </c>
      <c r="AI258" s="10"/>
    </row>
    <row r="259" spans="1:35" s="27" customFormat="1" ht="20.25" customHeight="1" x14ac:dyDescent="0.4">
      <c r="A259" s="2">
        <v>258</v>
      </c>
      <c r="B259" s="17" t="s">
        <v>588</v>
      </c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77"/>
      <c r="S259" s="17"/>
      <c r="T259" s="17"/>
      <c r="U259" s="17"/>
      <c r="V259" s="17">
        <v>1</v>
      </c>
      <c r="W259" s="17">
        <v>1</v>
      </c>
      <c r="X259" s="17">
        <v>1</v>
      </c>
      <c r="Y259" s="17">
        <v>1</v>
      </c>
      <c r="Z259" s="17"/>
      <c r="AA259" s="17"/>
      <c r="AB259" s="17"/>
      <c r="AC259" s="17"/>
      <c r="AD259" s="17">
        <v>1</v>
      </c>
      <c r="AE259" s="17">
        <v>1</v>
      </c>
      <c r="AF259" s="17">
        <v>1</v>
      </c>
      <c r="AG259" s="17">
        <v>2</v>
      </c>
      <c r="AH259" s="22">
        <f t="shared" si="4"/>
        <v>9</v>
      </c>
      <c r="AI259" s="10"/>
    </row>
    <row r="260" spans="1:35" s="27" customFormat="1" ht="20.25" customHeight="1" x14ac:dyDescent="0.4">
      <c r="A260" s="71">
        <v>259</v>
      </c>
      <c r="B260" s="17" t="s">
        <v>193</v>
      </c>
      <c r="C260" s="17"/>
      <c r="D260" s="17"/>
      <c r="E260" s="17"/>
      <c r="F260" s="17"/>
      <c r="G260" s="17">
        <v>1</v>
      </c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7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22">
        <f t="shared" si="4"/>
        <v>1</v>
      </c>
      <c r="AI260" s="23"/>
    </row>
    <row r="261" spans="1:35" s="27" customFormat="1" ht="20.25" customHeight="1" x14ac:dyDescent="0.4">
      <c r="A261" s="2">
        <v>260</v>
      </c>
      <c r="B261" s="17" t="s">
        <v>154</v>
      </c>
      <c r="C261" s="17"/>
      <c r="D261" s="17"/>
      <c r="E261" s="17">
        <v>2</v>
      </c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7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25"/>
      <c r="AG261" s="17"/>
      <c r="AH261" s="22">
        <f t="shared" si="4"/>
        <v>2</v>
      </c>
      <c r="AI261" s="23"/>
    </row>
    <row r="262" spans="1:35" s="27" customFormat="1" ht="20.25" customHeight="1" x14ac:dyDescent="0.4">
      <c r="A262" s="71">
        <v>261</v>
      </c>
      <c r="B262" s="17" t="s">
        <v>25</v>
      </c>
      <c r="C262" s="17">
        <v>2</v>
      </c>
      <c r="D262" s="17">
        <v>1</v>
      </c>
      <c r="E262" s="17">
        <v>2</v>
      </c>
      <c r="F262" s="17"/>
      <c r="G262" s="17">
        <v>1</v>
      </c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7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22">
        <f t="shared" si="4"/>
        <v>6</v>
      </c>
      <c r="AI262" s="10"/>
    </row>
    <row r="263" spans="1:35" s="27" customFormat="1" ht="20.25" customHeight="1" x14ac:dyDescent="0.4">
      <c r="A263" s="2">
        <v>262</v>
      </c>
      <c r="B263" s="17" t="s">
        <v>111</v>
      </c>
      <c r="C263" s="17">
        <v>1</v>
      </c>
      <c r="D263" s="17">
        <v>1</v>
      </c>
      <c r="E263" s="17">
        <v>1</v>
      </c>
      <c r="F263" s="17"/>
      <c r="G263" s="17">
        <v>1</v>
      </c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7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25"/>
      <c r="AG263" s="17"/>
      <c r="AH263" s="22">
        <f t="shared" si="4"/>
        <v>4</v>
      </c>
      <c r="AI263" s="23"/>
    </row>
    <row r="264" spans="1:35" s="27" customFormat="1" ht="20.25" customHeight="1" x14ac:dyDescent="0.4">
      <c r="A264" s="71">
        <v>263</v>
      </c>
      <c r="B264" s="17" t="s">
        <v>642</v>
      </c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77"/>
      <c r="S264" s="17"/>
      <c r="T264" s="17"/>
      <c r="U264" s="17"/>
      <c r="V264" s="17"/>
      <c r="W264" s="17"/>
      <c r="X264" s="17">
        <v>1</v>
      </c>
      <c r="Y264" s="17">
        <v>1</v>
      </c>
      <c r="Z264" s="17">
        <v>1</v>
      </c>
      <c r="AA264" s="17"/>
      <c r="AB264" s="17"/>
      <c r="AC264" s="17"/>
      <c r="AD264" s="17"/>
      <c r="AE264" s="17"/>
      <c r="AF264" s="17"/>
      <c r="AG264" s="17"/>
      <c r="AH264" s="22">
        <f t="shared" si="4"/>
        <v>3</v>
      </c>
      <c r="AI264" s="23"/>
    </row>
    <row r="265" spans="1:35" s="27" customFormat="1" ht="20.25" customHeight="1" x14ac:dyDescent="0.4">
      <c r="A265" s="2">
        <v>264</v>
      </c>
      <c r="B265" s="17" t="s">
        <v>569</v>
      </c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77">
        <v>1</v>
      </c>
      <c r="S265" s="17"/>
      <c r="T265" s="17">
        <v>1</v>
      </c>
      <c r="U265" s="17"/>
      <c r="V265" s="17"/>
      <c r="W265" s="17"/>
      <c r="X265" s="17"/>
      <c r="Y265" s="17"/>
      <c r="Z265" s="17"/>
      <c r="AA265" s="17"/>
      <c r="AB265" s="17">
        <v>1</v>
      </c>
      <c r="AC265" s="17"/>
      <c r="AD265" s="17"/>
      <c r="AE265" s="17"/>
      <c r="AF265" s="17"/>
      <c r="AG265" s="17"/>
      <c r="AH265" s="22">
        <f t="shared" si="4"/>
        <v>3</v>
      </c>
      <c r="AI265" s="10"/>
    </row>
    <row r="266" spans="1:35" s="27" customFormat="1" ht="20.25" customHeight="1" x14ac:dyDescent="0.4">
      <c r="A266" s="71">
        <v>265</v>
      </c>
      <c r="B266" s="17" t="s">
        <v>112</v>
      </c>
      <c r="C266" s="17">
        <v>1</v>
      </c>
      <c r="D266" s="17">
        <v>1</v>
      </c>
      <c r="E266" s="17">
        <v>1</v>
      </c>
      <c r="F266" s="17"/>
      <c r="G266" s="17">
        <v>2</v>
      </c>
      <c r="H266" s="17">
        <v>1</v>
      </c>
      <c r="I266" s="17">
        <v>1</v>
      </c>
      <c r="J266" s="17"/>
      <c r="K266" s="17"/>
      <c r="L266" s="17"/>
      <c r="M266" s="17"/>
      <c r="N266" s="17"/>
      <c r="O266" s="17"/>
      <c r="P266" s="17"/>
      <c r="Q266" s="17"/>
      <c r="R266" s="7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22">
        <f t="shared" si="4"/>
        <v>7</v>
      </c>
      <c r="AI266" s="10"/>
    </row>
    <row r="267" spans="1:35" s="27" customFormat="1" ht="20.25" customHeight="1" x14ac:dyDescent="0.4">
      <c r="A267" s="2">
        <v>266</v>
      </c>
      <c r="B267" s="17" t="s">
        <v>429</v>
      </c>
      <c r="C267" s="17"/>
      <c r="D267" s="17"/>
      <c r="E267" s="17"/>
      <c r="F267" s="17"/>
      <c r="G267" s="17"/>
      <c r="H267" s="17"/>
      <c r="I267" s="17"/>
      <c r="J267" s="17">
        <v>1</v>
      </c>
      <c r="K267" s="17"/>
      <c r="L267" s="17"/>
      <c r="M267" s="17"/>
      <c r="N267" s="17"/>
      <c r="O267" s="17"/>
      <c r="P267" s="17"/>
      <c r="Q267" s="17"/>
      <c r="R267" s="7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22">
        <f t="shared" si="4"/>
        <v>1</v>
      </c>
      <c r="AI267" s="10"/>
    </row>
    <row r="268" spans="1:35" s="27" customFormat="1" ht="20.25" customHeight="1" x14ac:dyDescent="0.4">
      <c r="A268" s="71">
        <v>267</v>
      </c>
      <c r="B268" s="17" t="s">
        <v>486</v>
      </c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>
        <v>1</v>
      </c>
      <c r="Q268" s="17"/>
      <c r="R268" s="7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22">
        <f t="shared" si="4"/>
        <v>1</v>
      </c>
      <c r="AI268" s="10"/>
    </row>
    <row r="269" spans="1:35" s="27" customFormat="1" ht="20.25" customHeight="1" x14ac:dyDescent="0.4">
      <c r="A269" s="2">
        <v>268</v>
      </c>
      <c r="B269" s="17" t="s">
        <v>330</v>
      </c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77"/>
      <c r="S269" s="17"/>
      <c r="T269" s="17"/>
      <c r="U269" s="17">
        <v>1</v>
      </c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22">
        <f t="shared" si="4"/>
        <v>1</v>
      </c>
      <c r="AI269" s="23"/>
    </row>
    <row r="270" spans="1:35" s="27" customFormat="1" ht="20.25" customHeight="1" x14ac:dyDescent="0.4">
      <c r="A270" s="71">
        <v>269</v>
      </c>
      <c r="B270" s="17" t="s">
        <v>660</v>
      </c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77"/>
      <c r="S270" s="17"/>
      <c r="T270" s="17"/>
      <c r="U270" s="17"/>
      <c r="V270" s="17"/>
      <c r="W270" s="17"/>
      <c r="X270" s="17"/>
      <c r="Y270" s="17"/>
      <c r="Z270" s="17"/>
      <c r="AA270" s="17"/>
      <c r="AB270" s="17">
        <v>1</v>
      </c>
      <c r="AC270" s="17">
        <v>1</v>
      </c>
      <c r="AD270" s="17">
        <v>1</v>
      </c>
      <c r="AE270" s="17">
        <v>1</v>
      </c>
      <c r="AF270" s="17">
        <v>1</v>
      </c>
      <c r="AG270" s="17"/>
      <c r="AH270" s="22">
        <f t="shared" si="4"/>
        <v>5</v>
      </c>
      <c r="AI270" s="10"/>
    </row>
    <row r="271" spans="1:35" s="27" customFormat="1" ht="20.25" customHeight="1" x14ac:dyDescent="0.4">
      <c r="A271" s="2">
        <v>270</v>
      </c>
      <c r="B271" s="17" t="s">
        <v>176</v>
      </c>
      <c r="C271" s="17"/>
      <c r="D271" s="17"/>
      <c r="E271" s="17"/>
      <c r="F271" s="17">
        <v>1</v>
      </c>
      <c r="G271" s="17">
        <v>1</v>
      </c>
      <c r="H271" s="17">
        <v>1</v>
      </c>
      <c r="I271" s="17">
        <v>1</v>
      </c>
      <c r="J271" s="17">
        <v>1</v>
      </c>
      <c r="K271" s="17">
        <v>1</v>
      </c>
      <c r="L271" s="17"/>
      <c r="M271" s="17">
        <v>1</v>
      </c>
      <c r="N271" s="17"/>
      <c r="O271" s="17">
        <v>1</v>
      </c>
      <c r="P271" s="17">
        <v>1</v>
      </c>
      <c r="Q271" s="17">
        <v>1</v>
      </c>
      <c r="R271" s="77">
        <v>1</v>
      </c>
      <c r="S271" s="17"/>
      <c r="T271" s="17"/>
      <c r="U271" s="17"/>
      <c r="V271" s="17">
        <v>1</v>
      </c>
      <c r="W271" s="17">
        <v>1</v>
      </c>
      <c r="X271" s="17">
        <v>1</v>
      </c>
      <c r="Y271" s="17">
        <v>1</v>
      </c>
      <c r="Z271" s="17"/>
      <c r="AA271" s="17">
        <v>1</v>
      </c>
      <c r="AB271" s="17">
        <v>1</v>
      </c>
      <c r="AC271" s="17">
        <v>1</v>
      </c>
      <c r="AD271" s="17">
        <v>1</v>
      </c>
      <c r="AE271" s="17">
        <v>1</v>
      </c>
      <c r="AF271" s="17">
        <v>1</v>
      </c>
      <c r="AG271" s="17"/>
      <c r="AH271" s="22">
        <f t="shared" si="4"/>
        <v>21</v>
      </c>
      <c r="AI271" s="23"/>
    </row>
    <row r="272" spans="1:35" s="27" customFormat="1" ht="20.25" customHeight="1" x14ac:dyDescent="0.4">
      <c r="A272" s="71">
        <v>271</v>
      </c>
      <c r="B272" s="17" t="s">
        <v>460</v>
      </c>
      <c r="C272" s="17"/>
      <c r="D272" s="17"/>
      <c r="E272" s="17"/>
      <c r="F272" s="17"/>
      <c r="G272" s="17"/>
      <c r="H272" s="17"/>
      <c r="I272" s="17"/>
      <c r="J272" s="17"/>
      <c r="K272" s="17"/>
      <c r="L272" s="17">
        <v>1</v>
      </c>
      <c r="M272" s="17"/>
      <c r="N272" s="17"/>
      <c r="O272" s="17"/>
      <c r="P272" s="17"/>
      <c r="Q272" s="17"/>
      <c r="R272" s="7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22">
        <f t="shared" si="4"/>
        <v>1</v>
      </c>
      <c r="AI272" s="28"/>
    </row>
    <row r="273" spans="1:35" s="27" customFormat="1" ht="20.25" customHeight="1" x14ac:dyDescent="0.4">
      <c r="A273" s="2">
        <v>272</v>
      </c>
      <c r="B273" s="17" t="s">
        <v>194</v>
      </c>
      <c r="C273" s="17"/>
      <c r="D273" s="17"/>
      <c r="E273" s="17"/>
      <c r="F273" s="17"/>
      <c r="G273" s="17">
        <v>1</v>
      </c>
      <c r="H273" s="17">
        <v>1</v>
      </c>
      <c r="I273" s="17">
        <v>1</v>
      </c>
      <c r="J273" s="17">
        <v>1</v>
      </c>
      <c r="K273" s="17">
        <v>1</v>
      </c>
      <c r="L273" s="17">
        <v>1</v>
      </c>
      <c r="M273" s="17"/>
      <c r="N273" s="17">
        <v>1</v>
      </c>
      <c r="O273" s="17">
        <v>1</v>
      </c>
      <c r="P273" s="17">
        <v>1</v>
      </c>
      <c r="Q273" s="17">
        <v>1</v>
      </c>
      <c r="R273" s="77">
        <v>1</v>
      </c>
      <c r="S273" s="17"/>
      <c r="T273" s="17"/>
      <c r="U273" s="17"/>
      <c r="V273" s="17">
        <v>1</v>
      </c>
      <c r="W273" s="17"/>
      <c r="X273" s="17"/>
      <c r="Y273" s="17"/>
      <c r="Z273" s="17"/>
      <c r="AA273" s="17"/>
      <c r="AB273" s="17"/>
      <c r="AC273" s="17"/>
      <c r="AD273" s="17"/>
      <c r="AE273" s="17"/>
      <c r="AF273" s="17">
        <v>1</v>
      </c>
      <c r="AG273" s="17"/>
      <c r="AH273" s="22">
        <f t="shared" si="4"/>
        <v>13</v>
      </c>
      <c r="AI273" s="10"/>
    </row>
    <row r="274" spans="1:35" s="27" customFormat="1" ht="20.25" customHeight="1" x14ac:dyDescent="0.4">
      <c r="A274" s="71">
        <v>273</v>
      </c>
      <c r="B274" s="17" t="s">
        <v>88</v>
      </c>
      <c r="C274" s="17">
        <v>2</v>
      </c>
      <c r="D274" s="17">
        <v>2</v>
      </c>
      <c r="E274" s="17"/>
      <c r="F274" s="17"/>
      <c r="G274" s="17">
        <v>1</v>
      </c>
      <c r="H274" s="17">
        <v>1</v>
      </c>
      <c r="I274" s="17">
        <v>2</v>
      </c>
      <c r="J274" s="17">
        <v>1</v>
      </c>
      <c r="K274" s="17">
        <v>2</v>
      </c>
      <c r="L274" s="17">
        <v>1</v>
      </c>
      <c r="M274" s="17"/>
      <c r="N274" s="17"/>
      <c r="O274" s="17"/>
      <c r="P274" s="17"/>
      <c r="Q274" s="17"/>
      <c r="R274" s="77"/>
      <c r="S274" s="17">
        <v>1</v>
      </c>
      <c r="T274" s="17"/>
      <c r="U274" s="17"/>
      <c r="V274" s="17"/>
      <c r="W274" s="17">
        <v>1</v>
      </c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22">
        <f t="shared" si="4"/>
        <v>14</v>
      </c>
      <c r="AI274" s="10"/>
    </row>
    <row r="275" spans="1:35" s="27" customFormat="1" ht="20.25" customHeight="1" x14ac:dyDescent="0.4">
      <c r="A275" s="2">
        <v>274</v>
      </c>
      <c r="B275" s="17" t="s">
        <v>397</v>
      </c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77"/>
      <c r="S275" s="17"/>
      <c r="T275" s="17"/>
      <c r="U275" s="17">
        <v>1</v>
      </c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>
        <v>1</v>
      </c>
      <c r="AG275" s="17"/>
      <c r="AH275" s="22">
        <f t="shared" si="4"/>
        <v>2</v>
      </c>
      <c r="AI275" s="23"/>
    </row>
    <row r="276" spans="1:35" s="27" customFormat="1" ht="20.25" customHeight="1" x14ac:dyDescent="0.4">
      <c r="A276" s="71">
        <v>275</v>
      </c>
      <c r="B276" s="17" t="s">
        <v>234</v>
      </c>
      <c r="C276" s="17"/>
      <c r="D276" s="17">
        <v>2</v>
      </c>
      <c r="E276" s="17"/>
      <c r="F276" s="17"/>
      <c r="G276" s="17"/>
      <c r="H276" s="17"/>
      <c r="I276" s="17">
        <v>1</v>
      </c>
      <c r="J276" s="17"/>
      <c r="K276" s="17">
        <v>1</v>
      </c>
      <c r="L276" s="17">
        <v>1</v>
      </c>
      <c r="M276" s="17"/>
      <c r="N276" s="17">
        <v>1</v>
      </c>
      <c r="O276" s="17">
        <v>1</v>
      </c>
      <c r="P276" s="17"/>
      <c r="Q276" s="17">
        <v>1</v>
      </c>
      <c r="R276" s="77"/>
      <c r="S276" s="17"/>
      <c r="T276" s="17"/>
      <c r="U276" s="17"/>
      <c r="V276" s="17"/>
      <c r="W276" s="17"/>
      <c r="X276" s="17">
        <v>1</v>
      </c>
      <c r="Y276" s="17">
        <v>1</v>
      </c>
      <c r="Z276" s="17">
        <v>1</v>
      </c>
      <c r="AA276" s="17"/>
      <c r="AB276" s="17">
        <v>1</v>
      </c>
      <c r="AC276" s="17"/>
      <c r="AD276" s="17"/>
      <c r="AE276" s="17">
        <v>1</v>
      </c>
      <c r="AF276" s="17">
        <v>1</v>
      </c>
      <c r="AG276" s="17">
        <v>2</v>
      </c>
      <c r="AH276" s="22">
        <f t="shared" si="4"/>
        <v>16</v>
      </c>
      <c r="AI276" s="10"/>
    </row>
    <row r="277" spans="1:35" s="27" customFormat="1" ht="20.25" customHeight="1" x14ac:dyDescent="0.4">
      <c r="A277" s="2">
        <v>276</v>
      </c>
      <c r="B277" s="17" t="s">
        <v>183</v>
      </c>
      <c r="C277" s="17"/>
      <c r="D277" s="17"/>
      <c r="E277" s="17"/>
      <c r="F277" s="17">
        <v>1</v>
      </c>
      <c r="G277" s="17">
        <v>1</v>
      </c>
      <c r="H277" s="17">
        <v>1</v>
      </c>
      <c r="I277" s="17"/>
      <c r="J277" s="17"/>
      <c r="K277" s="17">
        <v>1</v>
      </c>
      <c r="L277" s="17"/>
      <c r="M277" s="17"/>
      <c r="N277" s="17"/>
      <c r="O277" s="17"/>
      <c r="P277" s="17"/>
      <c r="Q277" s="17">
        <v>1</v>
      </c>
      <c r="R277" s="77">
        <v>1</v>
      </c>
      <c r="S277" s="17"/>
      <c r="T277" s="17">
        <v>1</v>
      </c>
      <c r="U277" s="17"/>
      <c r="V277" s="17">
        <v>1</v>
      </c>
      <c r="W277" s="17"/>
      <c r="X277" s="17">
        <v>1</v>
      </c>
      <c r="Y277" s="17"/>
      <c r="Z277" s="17">
        <v>1</v>
      </c>
      <c r="AA277" s="17">
        <v>1</v>
      </c>
      <c r="AB277" s="17"/>
      <c r="AC277" s="17"/>
      <c r="AD277" s="17"/>
      <c r="AE277" s="17">
        <v>1</v>
      </c>
      <c r="AF277" s="17">
        <v>1</v>
      </c>
      <c r="AG277" s="17"/>
      <c r="AH277" s="22">
        <f t="shared" si="4"/>
        <v>13</v>
      </c>
      <c r="AI277" s="23"/>
    </row>
    <row r="278" spans="1:35" s="27" customFormat="1" ht="20.25" customHeight="1" x14ac:dyDescent="0.4">
      <c r="A278" s="71">
        <v>277</v>
      </c>
      <c r="B278" s="17" t="s">
        <v>456</v>
      </c>
      <c r="C278" s="17"/>
      <c r="D278" s="17"/>
      <c r="E278" s="17"/>
      <c r="F278" s="17"/>
      <c r="G278" s="17"/>
      <c r="H278" s="17"/>
      <c r="I278" s="17"/>
      <c r="J278" s="17"/>
      <c r="K278" s="17"/>
      <c r="L278" s="17">
        <v>1</v>
      </c>
      <c r="M278" s="17"/>
      <c r="N278" s="17">
        <v>2</v>
      </c>
      <c r="O278" s="17">
        <v>1</v>
      </c>
      <c r="P278" s="17">
        <v>1</v>
      </c>
      <c r="Q278" s="17"/>
      <c r="R278" s="77">
        <v>1</v>
      </c>
      <c r="S278" s="17">
        <v>1</v>
      </c>
      <c r="T278" s="17"/>
      <c r="U278" s="17">
        <v>1</v>
      </c>
      <c r="V278" s="17">
        <v>1</v>
      </c>
      <c r="W278" s="17">
        <v>1</v>
      </c>
      <c r="X278" s="17">
        <v>1</v>
      </c>
      <c r="Y278" s="17">
        <v>1</v>
      </c>
      <c r="Z278" s="17">
        <v>1</v>
      </c>
      <c r="AA278" s="17"/>
      <c r="AB278" s="17">
        <v>1</v>
      </c>
      <c r="AC278" s="17">
        <v>1</v>
      </c>
      <c r="AD278" s="17">
        <v>1</v>
      </c>
      <c r="AE278" s="17">
        <v>1</v>
      </c>
      <c r="AF278" s="17">
        <v>1</v>
      </c>
      <c r="AG278" s="17"/>
      <c r="AH278" s="22">
        <f t="shared" si="4"/>
        <v>18</v>
      </c>
      <c r="AI278" s="10"/>
    </row>
    <row r="279" spans="1:35" s="27" customFormat="1" ht="20.25" customHeight="1" x14ac:dyDescent="0.4">
      <c r="A279" s="2">
        <v>278</v>
      </c>
      <c r="B279" s="17" t="s">
        <v>8</v>
      </c>
      <c r="C279" s="17"/>
      <c r="D279" s="17">
        <v>1</v>
      </c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77"/>
      <c r="S279" s="17"/>
      <c r="T279" s="17"/>
      <c r="U279" s="17"/>
      <c r="V279" s="17"/>
      <c r="W279" s="17"/>
      <c r="X279" s="17">
        <v>1</v>
      </c>
      <c r="Y279" s="17"/>
      <c r="Z279" s="17"/>
      <c r="AA279" s="17"/>
      <c r="AB279" s="17"/>
      <c r="AC279" s="17"/>
      <c r="AD279" s="17"/>
      <c r="AE279" s="17"/>
      <c r="AF279" s="17"/>
      <c r="AG279" s="17"/>
      <c r="AH279" s="22">
        <f t="shared" si="4"/>
        <v>2</v>
      </c>
      <c r="AI279" s="10"/>
    </row>
    <row r="280" spans="1:35" s="27" customFormat="1" ht="20.25" customHeight="1" x14ac:dyDescent="0.4">
      <c r="A280" s="71">
        <v>279</v>
      </c>
      <c r="B280" s="17" t="s">
        <v>90</v>
      </c>
      <c r="C280" s="17"/>
      <c r="D280" s="17">
        <v>1</v>
      </c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7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22">
        <f t="shared" si="4"/>
        <v>1</v>
      </c>
      <c r="AI280" s="10"/>
    </row>
    <row r="281" spans="1:35" s="27" customFormat="1" ht="20.25" customHeight="1" x14ac:dyDescent="0.4">
      <c r="A281" s="2">
        <v>280</v>
      </c>
      <c r="B281" s="17" t="s">
        <v>657</v>
      </c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7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>
        <v>1</v>
      </c>
      <c r="AD281" s="17"/>
      <c r="AE281" s="17"/>
      <c r="AF281" s="17"/>
      <c r="AG281" s="17"/>
      <c r="AH281" s="22">
        <f t="shared" si="4"/>
        <v>1</v>
      </c>
      <c r="AI281" s="10"/>
    </row>
    <row r="282" spans="1:35" s="27" customFormat="1" ht="20.25" customHeight="1" x14ac:dyDescent="0.4">
      <c r="A282" s="71">
        <v>281</v>
      </c>
      <c r="B282" s="17" t="s">
        <v>30</v>
      </c>
      <c r="C282" s="17">
        <v>2</v>
      </c>
      <c r="D282" s="17">
        <v>2</v>
      </c>
      <c r="E282" s="17"/>
      <c r="F282" s="17">
        <v>1</v>
      </c>
      <c r="G282" s="17">
        <v>1</v>
      </c>
      <c r="H282" s="17">
        <v>1</v>
      </c>
      <c r="I282" s="17">
        <v>1</v>
      </c>
      <c r="J282" s="17">
        <v>2</v>
      </c>
      <c r="K282" s="17">
        <v>2</v>
      </c>
      <c r="L282" s="17">
        <v>1</v>
      </c>
      <c r="M282" s="17">
        <v>1</v>
      </c>
      <c r="N282" s="17">
        <v>1</v>
      </c>
      <c r="O282" s="17">
        <v>2</v>
      </c>
      <c r="P282" s="17">
        <v>2</v>
      </c>
      <c r="Q282" s="17">
        <v>2</v>
      </c>
      <c r="R282" s="77">
        <v>1</v>
      </c>
      <c r="S282" s="17">
        <v>1</v>
      </c>
      <c r="T282" s="17">
        <v>1</v>
      </c>
      <c r="U282" s="17">
        <v>1</v>
      </c>
      <c r="V282" s="17">
        <v>1</v>
      </c>
      <c r="W282" s="17">
        <v>1</v>
      </c>
      <c r="X282" s="17">
        <v>1</v>
      </c>
      <c r="Y282" s="17">
        <v>1</v>
      </c>
      <c r="Z282" s="17">
        <v>1</v>
      </c>
      <c r="AA282" s="17"/>
      <c r="AB282" s="17">
        <v>1</v>
      </c>
      <c r="AC282" s="17">
        <v>1</v>
      </c>
      <c r="AD282" s="17">
        <v>1</v>
      </c>
      <c r="AE282" s="17">
        <v>1</v>
      </c>
      <c r="AF282" s="17">
        <v>1</v>
      </c>
      <c r="AG282" s="17">
        <v>1</v>
      </c>
      <c r="AH282" s="22">
        <f t="shared" si="4"/>
        <v>36</v>
      </c>
      <c r="AI282" s="10"/>
    </row>
    <row r="283" spans="1:35" s="27" customFormat="1" ht="20.25" customHeight="1" x14ac:dyDescent="0.4">
      <c r="A283" s="2">
        <v>282</v>
      </c>
      <c r="B283" s="17" t="s">
        <v>65</v>
      </c>
      <c r="C283" s="17">
        <v>2</v>
      </c>
      <c r="D283" s="17">
        <v>1</v>
      </c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7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22">
        <f t="shared" si="4"/>
        <v>3</v>
      </c>
      <c r="AI283" s="23"/>
    </row>
    <row r="284" spans="1:35" s="27" customFormat="1" ht="20.25" customHeight="1" x14ac:dyDescent="0.4">
      <c r="A284" s="71">
        <v>283</v>
      </c>
      <c r="B284" s="17" t="s">
        <v>43</v>
      </c>
      <c r="C284" s="17"/>
      <c r="D284" s="17"/>
      <c r="E284" s="17">
        <v>1</v>
      </c>
      <c r="F284" s="17"/>
      <c r="G284" s="17"/>
      <c r="H284" s="17"/>
      <c r="I284" s="17"/>
      <c r="J284" s="17">
        <v>1</v>
      </c>
      <c r="K284" s="17"/>
      <c r="L284" s="17"/>
      <c r="M284" s="17"/>
      <c r="N284" s="17"/>
      <c r="O284" s="17"/>
      <c r="P284" s="17"/>
      <c r="Q284" s="17"/>
      <c r="R284" s="7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22">
        <f t="shared" si="4"/>
        <v>2</v>
      </c>
      <c r="AI284" s="10"/>
    </row>
    <row r="285" spans="1:35" s="27" customFormat="1" ht="20.25" customHeight="1" x14ac:dyDescent="0.4">
      <c r="A285" s="2">
        <v>284</v>
      </c>
      <c r="B285" s="17" t="s">
        <v>474</v>
      </c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>
        <v>1</v>
      </c>
      <c r="P285" s="17"/>
      <c r="Q285" s="17">
        <v>2</v>
      </c>
      <c r="R285" s="77">
        <v>1</v>
      </c>
      <c r="S285" s="17">
        <v>2</v>
      </c>
      <c r="T285" s="17">
        <v>1</v>
      </c>
      <c r="U285" s="17">
        <v>2</v>
      </c>
      <c r="V285" s="17">
        <v>1</v>
      </c>
      <c r="W285" s="17">
        <v>1</v>
      </c>
      <c r="X285" s="17">
        <v>1</v>
      </c>
      <c r="Y285" s="17">
        <v>1</v>
      </c>
      <c r="Z285" s="17">
        <v>1</v>
      </c>
      <c r="AA285" s="17">
        <v>1</v>
      </c>
      <c r="AB285" s="17">
        <v>1</v>
      </c>
      <c r="AC285" s="17"/>
      <c r="AD285" s="17"/>
      <c r="AE285" s="17"/>
      <c r="AF285" s="17"/>
      <c r="AG285" s="17">
        <v>1</v>
      </c>
      <c r="AH285" s="22">
        <f t="shared" si="4"/>
        <v>17</v>
      </c>
      <c r="AI285" s="10"/>
    </row>
    <row r="286" spans="1:35" s="27" customFormat="1" ht="20.25" customHeight="1" x14ac:dyDescent="0.4">
      <c r="A286" s="71">
        <v>285</v>
      </c>
      <c r="B286" s="17" t="s">
        <v>141</v>
      </c>
      <c r="C286" s="17"/>
      <c r="D286" s="17"/>
      <c r="E286" s="17">
        <v>1</v>
      </c>
      <c r="F286" s="17"/>
      <c r="G286" s="17">
        <v>1</v>
      </c>
      <c r="H286" s="17">
        <v>1</v>
      </c>
      <c r="I286" s="17">
        <v>1</v>
      </c>
      <c r="J286" s="17">
        <v>1</v>
      </c>
      <c r="K286" s="17">
        <v>1</v>
      </c>
      <c r="L286" s="17">
        <v>1</v>
      </c>
      <c r="M286" s="17"/>
      <c r="N286" s="17"/>
      <c r="O286" s="17">
        <v>1</v>
      </c>
      <c r="P286" s="17"/>
      <c r="Q286" s="17">
        <v>1</v>
      </c>
      <c r="R286" s="77">
        <v>1</v>
      </c>
      <c r="S286" s="17"/>
      <c r="T286" s="17"/>
      <c r="U286" s="17"/>
      <c r="V286" s="17">
        <v>1</v>
      </c>
      <c r="W286" s="17">
        <v>1</v>
      </c>
      <c r="X286" s="17">
        <v>1</v>
      </c>
      <c r="Y286" s="17">
        <v>1</v>
      </c>
      <c r="Z286" s="17"/>
      <c r="AA286" s="17"/>
      <c r="AB286" s="17"/>
      <c r="AC286" s="17"/>
      <c r="AD286" s="17">
        <v>1</v>
      </c>
      <c r="AE286" s="17">
        <v>1</v>
      </c>
      <c r="AF286" s="17">
        <v>1</v>
      </c>
      <c r="AG286" s="17">
        <v>1</v>
      </c>
      <c r="AH286" s="22">
        <f t="shared" si="4"/>
        <v>18</v>
      </c>
      <c r="AI286" s="10"/>
    </row>
    <row r="287" spans="1:35" s="27" customFormat="1" ht="20.25" customHeight="1" x14ac:dyDescent="0.4">
      <c r="A287" s="2">
        <v>286</v>
      </c>
      <c r="B287" s="17" t="s">
        <v>482</v>
      </c>
      <c r="C287" s="17">
        <v>1</v>
      </c>
      <c r="D287" s="17">
        <v>1</v>
      </c>
      <c r="E287" s="17"/>
      <c r="F287" s="17"/>
      <c r="G287" s="17">
        <v>1</v>
      </c>
      <c r="H287" s="17"/>
      <c r="I287" s="17"/>
      <c r="J287" s="17"/>
      <c r="K287" s="17"/>
      <c r="L287" s="17"/>
      <c r="M287" s="17"/>
      <c r="N287" s="17"/>
      <c r="O287" s="17">
        <v>1</v>
      </c>
      <c r="P287" s="17"/>
      <c r="Q287" s="17"/>
      <c r="R287" s="7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>
        <v>1</v>
      </c>
      <c r="AE287" s="17"/>
      <c r="AF287" s="25"/>
      <c r="AG287" s="17"/>
      <c r="AH287" s="22">
        <f t="shared" si="4"/>
        <v>5</v>
      </c>
      <c r="AI287" s="10"/>
    </row>
    <row r="288" spans="1:35" s="27" customFormat="1" ht="20.25" customHeight="1" x14ac:dyDescent="0.4">
      <c r="A288" s="71">
        <v>287</v>
      </c>
      <c r="B288" s="17" t="s">
        <v>681</v>
      </c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7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>
        <v>1</v>
      </c>
      <c r="AF288" s="17">
        <v>1</v>
      </c>
      <c r="AG288" s="17"/>
      <c r="AH288" s="22">
        <f t="shared" si="4"/>
        <v>2</v>
      </c>
      <c r="AI288" s="10"/>
    </row>
    <row r="289" spans="1:35" s="27" customFormat="1" ht="20.25" customHeight="1" x14ac:dyDescent="0.4">
      <c r="A289" s="2">
        <v>288</v>
      </c>
      <c r="B289" s="17" t="s">
        <v>18</v>
      </c>
      <c r="C289" s="17">
        <v>1</v>
      </c>
      <c r="D289" s="17"/>
      <c r="E289" s="17"/>
      <c r="F289" s="17"/>
      <c r="G289" s="17">
        <v>1</v>
      </c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7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22">
        <f t="shared" si="4"/>
        <v>2</v>
      </c>
      <c r="AI289" s="23"/>
    </row>
    <row r="290" spans="1:35" s="27" customFormat="1" ht="20.25" customHeight="1" x14ac:dyDescent="0.4">
      <c r="A290" s="71">
        <v>289</v>
      </c>
      <c r="B290" s="17" t="s">
        <v>17</v>
      </c>
      <c r="C290" s="17">
        <v>1</v>
      </c>
      <c r="D290" s="17">
        <v>2</v>
      </c>
      <c r="E290" s="17">
        <v>2</v>
      </c>
      <c r="F290" s="17">
        <v>1</v>
      </c>
      <c r="G290" s="17"/>
      <c r="H290" s="17"/>
      <c r="I290" s="17">
        <v>1</v>
      </c>
      <c r="J290" s="17">
        <v>2</v>
      </c>
      <c r="K290" s="17">
        <v>1</v>
      </c>
      <c r="L290" s="17"/>
      <c r="M290" s="17"/>
      <c r="N290" s="17"/>
      <c r="O290" s="17"/>
      <c r="P290" s="17"/>
      <c r="Q290" s="17"/>
      <c r="R290" s="7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22">
        <f t="shared" si="4"/>
        <v>10</v>
      </c>
      <c r="AI290" s="10"/>
    </row>
    <row r="291" spans="1:35" s="27" customFormat="1" ht="20.25" customHeight="1" x14ac:dyDescent="0.4">
      <c r="A291" s="2">
        <v>290</v>
      </c>
      <c r="B291" s="17" t="s">
        <v>19</v>
      </c>
      <c r="C291" s="17"/>
      <c r="D291" s="17">
        <v>1</v>
      </c>
      <c r="E291" s="17">
        <v>1</v>
      </c>
      <c r="F291" s="17">
        <v>1</v>
      </c>
      <c r="G291" s="17">
        <v>1</v>
      </c>
      <c r="H291" s="17">
        <v>1</v>
      </c>
      <c r="I291" s="17">
        <v>2</v>
      </c>
      <c r="J291" s="17">
        <v>1</v>
      </c>
      <c r="K291" s="17">
        <v>1</v>
      </c>
      <c r="L291" s="17">
        <v>2</v>
      </c>
      <c r="M291" s="17">
        <v>1</v>
      </c>
      <c r="N291" s="17">
        <v>1</v>
      </c>
      <c r="O291" s="17">
        <v>2</v>
      </c>
      <c r="P291" s="17">
        <v>2</v>
      </c>
      <c r="Q291" s="17"/>
      <c r="R291" s="7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>
        <v>1</v>
      </c>
      <c r="AD291" s="17">
        <v>2</v>
      </c>
      <c r="AE291" s="17">
        <v>1</v>
      </c>
      <c r="AF291" s="17">
        <v>2</v>
      </c>
      <c r="AG291" s="17">
        <v>1</v>
      </c>
      <c r="AH291" s="22">
        <f t="shared" si="4"/>
        <v>24</v>
      </c>
      <c r="AI291" s="10"/>
    </row>
    <row r="292" spans="1:35" s="27" customFormat="1" ht="20.25" customHeight="1" x14ac:dyDescent="0.4">
      <c r="A292" s="71">
        <v>291</v>
      </c>
      <c r="B292" s="17" t="s">
        <v>678</v>
      </c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7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>
        <v>1</v>
      </c>
      <c r="AG292" s="17"/>
      <c r="AH292" s="22">
        <f t="shared" si="4"/>
        <v>1</v>
      </c>
      <c r="AI292" s="10"/>
    </row>
    <row r="293" spans="1:35" s="27" customFormat="1" ht="20.25" customHeight="1" x14ac:dyDescent="0.4">
      <c r="A293" s="2">
        <v>292</v>
      </c>
      <c r="B293" s="17" t="s">
        <v>628</v>
      </c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7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>
        <v>1</v>
      </c>
      <c r="AD293" s="17"/>
      <c r="AE293" s="17"/>
      <c r="AF293" s="17">
        <v>1</v>
      </c>
      <c r="AG293" s="17">
        <v>1</v>
      </c>
      <c r="AH293" s="22">
        <f t="shared" si="4"/>
        <v>3</v>
      </c>
      <c r="AI293" s="10"/>
    </row>
    <row r="294" spans="1:35" s="27" customFormat="1" ht="20.25" customHeight="1" x14ac:dyDescent="0.4">
      <c r="A294" s="71">
        <v>293</v>
      </c>
      <c r="B294" s="17" t="s">
        <v>146</v>
      </c>
      <c r="C294" s="17"/>
      <c r="D294" s="17">
        <v>1</v>
      </c>
      <c r="E294" s="17">
        <v>1</v>
      </c>
      <c r="F294" s="17"/>
      <c r="G294" s="17"/>
      <c r="H294" s="17"/>
      <c r="I294" s="17">
        <v>1</v>
      </c>
      <c r="J294" s="17"/>
      <c r="K294" s="17">
        <v>1</v>
      </c>
      <c r="L294" s="17">
        <v>1</v>
      </c>
      <c r="M294" s="17"/>
      <c r="N294" s="17"/>
      <c r="O294" s="17">
        <v>1</v>
      </c>
      <c r="P294" s="17">
        <v>1</v>
      </c>
      <c r="Q294" s="17">
        <v>1</v>
      </c>
      <c r="R294" s="77">
        <v>1</v>
      </c>
      <c r="S294" s="17">
        <v>1</v>
      </c>
      <c r="T294" s="17"/>
      <c r="U294" s="17"/>
      <c r="V294" s="17">
        <v>1</v>
      </c>
      <c r="W294" s="17">
        <v>1</v>
      </c>
      <c r="X294" s="17">
        <v>1</v>
      </c>
      <c r="Y294" s="17">
        <v>1</v>
      </c>
      <c r="Z294" s="17">
        <v>1</v>
      </c>
      <c r="AA294" s="17"/>
      <c r="AB294" s="17"/>
      <c r="AC294" s="17">
        <v>1</v>
      </c>
      <c r="AD294" s="17">
        <v>1</v>
      </c>
      <c r="AE294" s="17">
        <v>1</v>
      </c>
      <c r="AF294" s="25">
        <v>1</v>
      </c>
      <c r="AG294" s="17"/>
      <c r="AH294" s="22">
        <f t="shared" si="4"/>
        <v>19</v>
      </c>
      <c r="AI294" s="10"/>
    </row>
    <row r="295" spans="1:35" s="27" customFormat="1" ht="20.25" customHeight="1" x14ac:dyDescent="0.4">
      <c r="A295" s="2">
        <v>294</v>
      </c>
      <c r="B295" s="17" t="s">
        <v>78</v>
      </c>
      <c r="C295" s="17">
        <v>1</v>
      </c>
      <c r="D295" s="17">
        <v>1</v>
      </c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7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22">
        <f t="shared" si="4"/>
        <v>2</v>
      </c>
      <c r="AI295" s="10"/>
    </row>
    <row r="296" spans="1:35" s="27" customFormat="1" ht="20.25" customHeight="1" x14ac:dyDescent="0.4">
      <c r="A296" s="71">
        <v>295</v>
      </c>
      <c r="B296" s="17" t="s">
        <v>675</v>
      </c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7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>
        <v>1</v>
      </c>
      <c r="AF296" s="17">
        <v>1</v>
      </c>
      <c r="AG296" s="17"/>
      <c r="AH296" s="22">
        <f t="shared" si="4"/>
        <v>2</v>
      </c>
      <c r="AI296" s="10"/>
    </row>
    <row r="297" spans="1:35" s="27" customFormat="1" ht="20.25" customHeight="1" x14ac:dyDescent="0.4">
      <c r="A297" s="2">
        <v>296</v>
      </c>
      <c r="B297" s="17" t="s">
        <v>433</v>
      </c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>
        <v>2</v>
      </c>
      <c r="O297" s="17">
        <v>2</v>
      </c>
      <c r="P297" s="17">
        <v>1</v>
      </c>
      <c r="Q297" s="17">
        <v>1</v>
      </c>
      <c r="R297" s="7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22">
        <f t="shared" si="4"/>
        <v>6</v>
      </c>
      <c r="AI297" s="10"/>
    </row>
    <row r="298" spans="1:35" s="27" customFormat="1" ht="20.25" customHeight="1" x14ac:dyDescent="0.4">
      <c r="A298" s="71">
        <v>297</v>
      </c>
      <c r="B298" s="17" t="s">
        <v>137</v>
      </c>
      <c r="C298" s="17"/>
      <c r="D298" s="17">
        <v>1</v>
      </c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7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25"/>
      <c r="AG298" s="17"/>
      <c r="AH298" s="22">
        <f t="shared" si="4"/>
        <v>1</v>
      </c>
      <c r="AI298" s="10"/>
    </row>
    <row r="299" spans="1:35" s="27" customFormat="1" ht="20.25" customHeight="1" x14ac:dyDescent="0.4">
      <c r="A299" s="2">
        <v>298</v>
      </c>
      <c r="B299" s="17" t="s">
        <v>494</v>
      </c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77">
        <v>1</v>
      </c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22">
        <f t="shared" si="4"/>
        <v>1</v>
      </c>
      <c r="AI299" s="23"/>
    </row>
    <row r="300" spans="1:35" s="27" customFormat="1" ht="20.25" customHeight="1" x14ac:dyDescent="0.4">
      <c r="A300" s="71">
        <v>299</v>
      </c>
      <c r="B300" s="17" t="s">
        <v>418</v>
      </c>
      <c r="C300" s="17"/>
      <c r="D300" s="17"/>
      <c r="E300" s="17"/>
      <c r="F300" s="17"/>
      <c r="G300" s="17"/>
      <c r="H300" s="17"/>
      <c r="I300" s="17">
        <v>1</v>
      </c>
      <c r="J300" s="17">
        <v>1</v>
      </c>
      <c r="K300" s="17"/>
      <c r="L300" s="17"/>
      <c r="M300" s="17"/>
      <c r="N300" s="17"/>
      <c r="O300" s="17"/>
      <c r="P300" s="17"/>
      <c r="Q300" s="17"/>
      <c r="R300" s="7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22">
        <f t="shared" si="4"/>
        <v>2</v>
      </c>
      <c r="AI300" s="23"/>
    </row>
    <row r="301" spans="1:35" s="27" customFormat="1" ht="20.25" customHeight="1" x14ac:dyDescent="0.4">
      <c r="A301" s="2">
        <v>300</v>
      </c>
      <c r="B301" s="17" t="s">
        <v>467</v>
      </c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>
        <v>1</v>
      </c>
      <c r="O301" s="17"/>
      <c r="P301" s="17"/>
      <c r="Q301" s="17"/>
      <c r="R301" s="7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22">
        <f t="shared" si="4"/>
        <v>1</v>
      </c>
      <c r="AI301" s="10"/>
    </row>
    <row r="302" spans="1:35" s="27" customFormat="1" ht="20.25" customHeight="1" x14ac:dyDescent="0.4">
      <c r="A302" s="71">
        <v>301</v>
      </c>
      <c r="B302" s="17" t="s">
        <v>68</v>
      </c>
      <c r="C302" s="17">
        <v>2</v>
      </c>
      <c r="D302" s="17">
        <v>2</v>
      </c>
      <c r="E302" s="17">
        <v>1</v>
      </c>
      <c r="F302" s="17"/>
      <c r="G302" s="17">
        <v>1</v>
      </c>
      <c r="H302" s="17">
        <v>1</v>
      </c>
      <c r="I302" s="17"/>
      <c r="J302" s="17"/>
      <c r="K302" s="17"/>
      <c r="L302" s="17"/>
      <c r="M302" s="17"/>
      <c r="N302" s="17"/>
      <c r="O302" s="17"/>
      <c r="P302" s="17"/>
      <c r="Q302" s="17"/>
      <c r="R302" s="77"/>
      <c r="S302" s="17"/>
      <c r="T302" s="17"/>
      <c r="U302" s="17">
        <v>1</v>
      </c>
      <c r="V302" s="17">
        <v>1</v>
      </c>
      <c r="W302" s="17">
        <v>2</v>
      </c>
      <c r="X302" s="17">
        <v>1</v>
      </c>
      <c r="Y302" s="17"/>
      <c r="Z302" s="17"/>
      <c r="AA302" s="17"/>
      <c r="AB302" s="17"/>
      <c r="AC302" s="17"/>
      <c r="AD302" s="17"/>
      <c r="AE302" s="17"/>
      <c r="AF302" s="17"/>
      <c r="AG302" s="17"/>
      <c r="AH302" s="22">
        <f t="shared" si="4"/>
        <v>12</v>
      </c>
      <c r="AI302" s="23"/>
    </row>
    <row r="303" spans="1:35" s="27" customFormat="1" ht="20.25" customHeight="1" x14ac:dyDescent="0.4">
      <c r="A303" s="2">
        <v>302</v>
      </c>
      <c r="B303" s="17" t="s">
        <v>59</v>
      </c>
      <c r="C303" s="17">
        <v>2</v>
      </c>
      <c r="D303" s="17">
        <v>2</v>
      </c>
      <c r="E303" s="17"/>
      <c r="F303" s="17"/>
      <c r="G303" s="17">
        <v>1</v>
      </c>
      <c r="H303" s="17">
        <v>1</v>
      </c>
      <c r="I303" s="17">
        <v>1</v>
      </c>
      <c r="J303" s="17">
        <v>1</v>
      </c>
      <c r="K303" s="17">
        <v>2</v>
      </c>
      <c r="L303" s="17">
        <v>1</v>
      </c>
      <c r="M303" s="17"/>
      <c r="N303" s="17">
        <v>1</v>
      </c>
      <c r="O303" s="17">
        <v>1</v>
      </c>
      <c r="P303" s="17">
        <v>2</v>
      </c>
      <c r="Q303" s="17">
        <v>2</v>
      </c>
      <c r="R303" s="77">
        <v>2</v>
      </c>
      <c r="S303" s="17">
        <v>2</v>
      </c>
      <c r="T303" s="17"/>
      <c r="U303" s="17">
        <v>2</v>
      </c>
      <c r="V303" s="17">
        <v>1</v>
      </c>
      <c r="W303" s="17">
        <v>1</v>
      </c>
      <c r="X303" s="17">
        <v>1</v>
      </c>
      <c r="Y303" s="17">
        <v>1</v>
      </c>
      <c r="Z303" s="17"/>
      <c r="AA303" s="17"/>
      <c r="AB303" s="17">
        <v>2</v>
      </c>
      <c r="AC303" s="17">
        <v>1</v>
      </c>
      <c r="AD303" s="17">
        <v>1</v>
      </c>
      <c r="AE303" s="17">
        <v>2</v>
      </c>
      <c r="AF303" s="17">
        <v>1</v>
      </c>
      <c r="AG303" s="17">
        <v>1</v>
      </c>
      <c r="AH303" s="22">
        <f t="shared" si="4"/>
        <v>35</v>
      </c>
      <c r="AI303" s="23"/>
    </row>
    <row r="304" spans="1:35" s="27" customFormat="1" ht="20.25" customHeight="1" x14ac:dyDescent="0.4">
      <c r="A304" s="71">
        <v>303</v>
      </c>
      <c r="B304" s="17" t="s">
        <v>239</v>
      </c>
      <c r="C304" s="17"/>
      <c r="D304" s="17"/>
      <c r="E304" s="17"/>
      <c r="F304" s="17"/>
      <c r="G304" s="17"/>
      <c r="H304" s="17"/>
      <c r="I304" s="17">
        <v>1</v>
      </c>
      <c r="J304" s="17"/>
      <c r="K304" s="17"/>
      <c r="L304" s="17"/>
      <c r="M304" s="17"/>
      <c r="N304" s="17"/>
      <c r="O304" s="17"/>
      <c r="P304" s="17"/>
      <c r="Q304" s="17"/>
      <c r="R304" s="7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22">
        <f t="shared" si="4"/>
        <v>1</v>
      </c>
      <c r="AI304" s="10"/>
    </row>
    <row r="305" spans="1:35" s="27" customFormat="1" ht="20.25" customHeight="1" x14ac:dyDescent="0.4">
      <c r="A305" s="2">
        <v>304</v>
      </c>
      <c r="B305" s="17" t="s">
        <v>650</v>
      </c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77"/>
      <c r="S305" s="17"/>
      <c r="T305" s="17"/>
      <c r="U305" s="17"/>
      <c r="V305" s="17"/>
      <c r="W305" s="17"/>
      <c r="X305" s="17"/>
      <c r="Y305" s="17">
        <v>1</v>
      </c>
      <c r="Z305" s="17"/>
      <c r="AA305" s="17">
        <v>1</v>
      </c>
      <c r="AB305" s="17">
        <v>1</v>
      </c>
      <c r="AC305" s="17">
        <v>1</v>
      </c>
      <c r="AD305" s="17">
        <v>1</v>
      </c>
      <c r="AE305" s="17">
        <v>1</v>
      </c>
      <c r="AF305" s="17">
        <v>1</v>
      </c>
      <c r="AG305" s="17"/>
      <c r="AH305" s="22">
        <f t="shared" si="4"/>
        <v>7</v>
      </c>
      <c r="AI305" s="23"/>
    </row>
    <row r="306" spans="1:35" s="27" customFormat="1" ht="20.25" customHeight="1" x14ac:dyDescent="0.4">
      <c r="A306" s="71">
        <v>305</v>
      </c>
      <c r="B306" s="17" t="s">
        <v>93</v>
      </c>
      <c r="C306" s="17">
        <v>1</v>
      </c>
      <c r="D306" s="17">
        <v>1</v>
      </c>
      <c r="E306" s="17">
        <v>1</v>
      </c>
      <c r="F306" s="17"/>
      <c r="G306" s="17"/>
      <c r="H306" s="17"/>
      <c r="I306" s="17">
        <v>1</v>
      </c>
      <c r="J306" s="17">
        <v>1</v>
      </c>
      <c r="K306" s="17">
        <v>1</v>
      </c>
      <c r="L306" s="17">
        <v>1</v>
      </c>
      <c r="M306" s="17"/>
      <c r="N306" s="17">
        <v>2</v>
      </c>
      <c r="O306" s="17">
        <v>1</v>
      </c>
      <c r="P306" s="17">
        <v>1</v>
      </c>
      <c r="Q306" s="17">
        <v>1</v>
      </c>
      <c r="R306" s="77">
        <v>1</v>
      </c>
      <c r="S306" s="17">
        <v>1</v>
      </c>
      <c r="T306" s="17"/>
      <c r="U306" s="17">
        <v>1</v>
      </c>
      <c r="V306" s="17">
        <v>1</v>
      </c>
      <c r="W306" s="17">
        <v>1</v>
      </c>
      <c r="X306" s="17">
        <v>1</v>
      </c>
      <c r="Y306" s="17">
        <v>1</v>
      </c>
      <c r="Z306" s="17">
        <v>1</v>
      </c>
      <c r="AA306" s="17"/>
      <c r="AB306" s="17"/>
      <c r="AC306" s="17">
        <v>1</v>
      </c>
      <c r="AD306" s="17">
        <v>1</v>
      </c>
      <c r="AE306" s="17">
        <v>1</v>
      </c>
      <c r="AF306" s="25"/>
      <c r="AG306" s="17"/>
      <c r="AH306" s="22">
        <f t="shared" si="4"/>
        <v>23</v>
      </c>
      <c r="AI306" s="10"/>
    </row>
    <row r="307" spans="1:35" s="27" customFormat="1" ht="20.25" customHeight="1" x14ac:dyDescent="0.4">
      <c r="A307" s="2">
        <v>306</v>
      </c>
      <c r="B307" s="17" t="s">
        <v>136</v>
      </c>
      <c r="C307" s="17"/>
      <c r="D307" s="17">
        <v>1</v>
      </c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7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25"/>
      <c r="AG307" s="17"/>
      <c r="AH307" s="22">
        <f t="shared" si="4"/>
        <v>1</v>
      </c>
      <c r="AI307" s="10"/>
    </row>
    <row r="308" spans="1:35" s="27" customFormat="1" ht="20.25" customHeight="1" x14ac:dyDescent="0.4">
      <c r="A308" s="71">
        <v>307</v>
      </c>
      <c r="B308" s="17" t="s">
        <v>7</v>
      </c>
      <c r="C308" s="17">
        <v>1</v>
      </c>
      <c r="D308" s="17"/>
      <c r="E308" s="17"/>
      <c r="F308" s="17">
        <v>1</v>
      </c>
      <c r="G308" s="17">
        <v>1</v>
      </c>
      <c r="H308" s="17"/>
      <c r="I308" s="17">
        <v>1</v>
      </c>
      <c r="J308" s="17">
        <v>1</v>
      </c>
      <c r="K308" s="17">
        <v>1</v>
      </c>
      <c r="L308" s="17"/>
      <c r="M308" s="17">
        <v>1</v>
      </c>
      <c r="N308" s="17">
        <v>1</v>
      </c>
      <c r="O308" s="17">
        <v>1</v>
      </c>
      <c r="P308" s="17">
        <v>1</v>
      </c>
      <c r="Q308" s="17">
        <v>1</v>
      </c>
      <c r="R308" s="77">
        <v>1</v>
      </c>
      <c r="S308" s="17"/>
      <c r="T308" s="17">
        <v>1</v>
      </c>
      <c r="U308" s="17">
        <v>1</v>
      </c>
      <c r="V308" s="17">
        <v>1</v>
      </c>
      <c r="W308" s="17">
        <v>1</v>
      </c>
      <c r="X308" s="17"/>
      <c r="Y308" s="17">
        <v>1</v>
      </c>
      <c r="Z308" s="17"/>
      <c r="AA308" s="17">
        <v>1</v>
      </c>
      <c r="AB308" s="17">
        <v>1</v>
      </c>
      <c r="AC308" s="17">
        <v>1</v>
      </c>
      <c r="AD308" s="17">
        <v>1</v>
      </c>
      <c r="AE308" s="17">
        <v>1</v>
      </c>
      <c r="AF308" s="17">
        <v>1</v>
      </c>
      <c r="AG308" s="17"/>
      <c r="AH308" s="22">
        <f t="shared" si="4"/>
        <v>23</v>
      </c>
      <c r="AI308" s="23"/>
    </row>
    <row r="309" spans="1:35" s="27" customFormat="1" ht="20.25" customHeight="1" x14ac:dyDescent="0.4">
      <c r="A309" s="2">
        <v>308</v>
      </c>
      <c r="B309" s="17" t="s">
        <v>484</v>
      </c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>
        <v>1</v>
      </c>
      <c r="O309" s="17"/>
      <c r="P309" s="17">
        <v>1</v>
      </c>
      <c r="Q309" s="17"/>
      <c r="R309" s="7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22">
        <f t="shared" si="4"/>
        <v>2</v>
      </c>
      <c r="AI309" s="10"/>
    </row>
    <row r="310" spans="1:35" s="27" customFormat="1" ht="20.25" customHeight="1" x14ac:dyDescent="0.4">
      <c r="A310" s="71">
        <v>309</v>
      </c>
      <c r="B310" s="17" t="s">
        <v>464</v>
      </c>
      <c r="C310" s="17"/>
      <c r="D310" s="17"/>
      <c r="E310" s="17"/>
      <c r="F310" s="17"/>
      <c r="G310" s="17"/>
      <c r="H310" s="17"/>
      <c r="I310" s="17"/>
      <c r="J310" s="17">
        <v>1</v>
      </c>
      <c r="K310" s="17">
        <v>1</v>
      </c>
      <c r="L310" s="17"/>
      <c r="M310" s="17">
        <v>1</v>
      </c>
      <c r="N310" s="17">
        <v>1</v>
      </c>
      <c r="O310" s="17">
        <v>1</v>
      </c>
      <c r="P310" s="17">
        <v>2</v>
      </c>
      <c r="Q310" s="17">
        <v>1</v>
      </c>
      <c r="R310" s="77">
        <v>2</v>
      </c>
      <c r="S310" s="17">
        <v>1</v>
      </c>
      <c r="T310" s="17"/>
      <c r="U310" s="17">
        <v>2</v>
      </c>
      <c r="V310" s="17">
        <v>1</v>
      </c>
      <c r="W310" s="17">
        <v>2</v>
      </c>
      <c r="X310" s="17">
        <v>1</v>
      </c>
      <c r="Y310" s="17">
        <v>1</v>
      </c>
      <c r="Z310" s="17">
        <v>1</v>
      </c>
      <c r="AA310" s="17"/>
      <c r="AB310" s="17">
        <v>1</v>
      </c>
      <c r="AC310" s="17">
        <v>1</v>
      </c>
      <c r="AD310" s="17">
        <v>1</v>
      </c>
      <c r="AE310" s="17">
        <v>2</v>
      </c>
      <c r="AF310" s="17">
        <v>1</v>
      </c>
      <c r="AG310" s="17">
        <v>2</v>
      </c>
      <c r="AH310" s="22">
        <f t="shared" si="4"/>
        <v>27</v>
      </c>
      <c r="AI310" s="10"/>
    </row>
    <row r="311" spans="1:35" s="27" customFormat="1" ht="20.25" customHeight="1" x14ac:dyDescent="0.4">
      <c r="A311" s="2">
        <v>310</v>
      </c>
      <c r="B311" s="17" t="s">
        <v>470</v>
      </c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>
        <v>1</v>
      </c>
      <c r="O311" s="17"/>
      <c r="P311" s="17"/>
      <c r="Q311" s="17"/>
      <c r="R311" s="7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22">
        <f t="shared" si="4"/>
        <v>1</v>
      </c>
      <c r="AI311" s="23"/>
    </row>
    <row r="312" spans="1:35" s="27" customFormat="1" ht="20.25" customHeight="1" x14ac:dyDescent="0.4">
      <c r="A312" s="71">
        <v>311</v>
      </c>
      <c r="B312" s="17" t="s">
        <v>490</v>
      </c>
      <c r="C312" s="17"/>
      <c r="D312" s="17"/>
      <c r="E312" s="17"/>
      <c r="F312" s="17"/>
      <c r="G312" s="17">
        <v>1</v>
      </c>
      <c r="H312" s="17">
        <v>1</v>
      </c>
      <c r="I312" s="17">
        <v>1</v>
      </c>
      <c r="J312" s="17"/>
      <c r="K312" s="17"/>
      <c r="L312" s="17"/>
      <c r="M312" s="17"/>
      <c r="N312" s="17">
        <v>1</v>
      </c>
      <c r="O312" s="17">
        <v>1</v>
      </c>
      <c r="P312" s="17">
        <v>2</v>
      </c>
      <c r="Q312" s="17">
        <v>2</v>
      </c>
      <c r="R312" s="77">
        <v>1</v>
      </c>
      <c r="S312" s="17"/>
      <c r="T312" s="17"/>
      <c r="U312" s="17"/>
      <c r="V312" s="17"/>
      <c r="W312" s="17">
        <v>1</v>
      </c>
      <c r="X312" s="17">
        <v>1</v>
      </c>
      <c r="Y312" s="17">
        <v>1</v>
      </c>
      <c r="Z312" s="17">
        <v>1</v>
      </c>
      <c r="AA312" s="17"/>
      <c r="AB312" s="17">
        <v>2</v>
      </c>
      <c r="AC312" s="17">
        <v>1</v>
      </c>
      <c r="AD312" s="17">
        <v>1</v>
      </c>
      <c r="AE312" s="17">
        <v>1</v>
      </c>
      <c r="AF312" s="17"/>
      <c r="AG312" s="17"/>
      <c r="AH312" s="22">
        <f t="shared" si="4"/>
        <v>19</v>
      </c>
      <c r="AI312" s="10"/>
    </row>
    <row r="313" spans="1:35" s="27" customFormat="1" ht="20.25" customHeight="1" x14ac:dyDescent="0.4">
      <c r="A313" s="2">
        <v>312</v>
      </c>
      <c r="B313" s="17" t="s">
        <v>202</v>
      </c>
      <c r="C313" s="17"/>
      <c r="D313" s="17"/>
      <c r="E313" s="17"/>
      <c r="F313" s="17"/>
      <c r="G313" s="17">
        <v>1</v>
      </c>
      <c r="H313" s="17"/>
      <c r="I313" s="17">
        <v>1</v>
      </c>
      <c r="J313" s="17"/>
      <c r="K313" s="17"/>
      <c r="L313" s="17"/>
      <c r="M313" s="17"/>
      <c r="N313" s="17"/>
      <c r="O313" s="17"/>
      <c r="P313" s="17"/>
      <c r="Q313" s="17"/>
      <c r="R313" s="7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22">
        <f t="shared" si="4"/>
        <v>2</v>
      </c>
      <c r="AI313" s="23"/>
    </row>
    <row r="314" spans="1:35" s="27" customFormat="1" ht="20.25" customHeight="1" x14ac:dyDescent="0.4">
      <c r="A314" s="71">
        <v>313</v>
      </c>
      <c r="B314" s="17" t="s">
        <v>163</v>
      </c>
      <c r="C314" s="17"/>
      <c r="D314" s="17"/>
      <c r="E314" s="17">
        <v>1</v>
      </c>
      <c r="F314" s="17">
        <v>1</v>
      </c>
      <c r="G314" s="17">
        <v>1</v>
      </c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7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22">
        <f t="shared" si="4"/>
        <v>3</v>
      </c>
      <c r="AI314" s="23"/>
    </row>
    <row r="315" spans="1:35" s="27" customFormat="1" ht="20.25" customHeight="1" x14ac:dyDescent="0.4">
      <c r="A315" s="2">
        <v>314</v>
      </c>
      <c r="B315" s="17" t="s">
        <v>177</v>
      </c>
      <c r="C315" s="17"/>
      <c r="D315" s="17">
        <v>1</v>
      </c>
      <c r="E315" s="17"/>
      <c r="F315" s="17">
        <v>1</v>
      </c>
      <c r="G315" s="17">
        <v>1</v>
      </c>
      <c r="H315" s="17">
        <v>1</v>
      </c>
      <c r="I315" s="17">
        <v>1</v>
      </c>
      <c r="J315" s="17">
        <v>1</v>
      </c>
      <c r="K315" s="17">
        <v>1</v>
      </c>
      <c r="L315" s="17"/>
      <c r="M315" s="17">
        <v>1</v>
      </c>
      <c r="N315" s="17">
        <v>1</v>
      </c>
      <c r="O315" s="17">
        <v>1</v>
      </c>
      <c r="P315" s="17">
        <v>1</v>
      </c>
      <c r="Q315" s="17">
        <v>1</v>
      </c>
      <c r="R315" s="77">
        <v>1</v>
      </c>
      <c r="S315" s="17"/>
      <c r="T315" s="17"/>
      <c r="U315" s="17">
        <v>1</v>
      </c>
      <c r="V315" s="17">
        <v>1</v>
      </c>
      <c r="W315" s="17">
        <v>1</v>
      </c>
      <c r="X315" s="17">
        <v>1</v>
      </c>
      <c r="Y315" s="17">
        <v>1</v>
      </c>
      <c r="Z315" s="17"/>
      <c r="AA315" s="17">
        <v>1</v>
      </c>
      <c r="AB315" s="17">
        <v>1</v>
      </c>
      <c r="AC315" s="17">
        <v>1</v>
      </c>
      <c r="AD315" s="17">
        <v>1</v>
      </c>
      <c r="AE315" s="17">
        <v>1</v>
      </c>
      <c r="AF315" s="17">
        <v>1</v>
      </c>
      <c r="AG315" s="17"/>
      <c r="AH315" s="22">
        <f t="shared" si="4"/>
        <v>24</v>
      </c>
      <c r="AI315" s="10"/>
    </row>
    <row r="316" spans="1:35" s="27" customFormat="1" ht="20.25" customHeight="1" x14ac:dyDescent="0.4">
      <c r="A316" s="71">
        <v>315</v>
      </c>
      <c r="B316" s="17" t="s">
        <v>679</v>
      </c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7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>
        <v>1</v>
      </c>
      <c r="AG316" s="17">
        <v>1</v>
      </c>
      <c r="AH316" s="22">
        <f t="shared" si="4"/>
        <v>2</v>
      </c>
      <c r="AI316" s="10"/>
    </row>
    <row r="317" spans="1:35" s="27" customFormat="1" ht="20.25" customHeight="1" x14ac:dyDescent="0.4">
      <c r="A317" s="2">
        <v>316</v>
      </c>
      <c r="B317" s="17" t="s">
        <v>33</v>
      </c>
      <c r="C317" s="17"/>
      <c r="D317" s="17">
        <v>1</v>
      </c>
      <c r="E317" s="17">
        <v>1</v>
      </c>
      <c r="F317" s="17"/>
      <c r="G317" s="17">
        <v>1</v>
      </c>
      <c r="H317" s="17">
        <v>1</v>
      </c>
      <c r="I317" s="17">
        <v>1</v>
      </c>
      <c r="J317" s="17">
        <v>1</v>
      </c>
      <c r="K317" s="17">
        <v>1</v>
      </c>
      <c r="L317" s="17"/>
      <c r="M317" s="17"/>
      <c r="N317" s="17">
        <v>1</v>
      </c>
      <c r="O317" s="17">
        <v>1</v>
      </c>
      <c r="P317" s="17">
        <v>1</v>
      </c>
      <c r="Q317" s="17">
        <v>1</v>
      </c>
      <c r="R317" s="77">
        <v>1</v>
      </c>
      <c r="S317" s="17">
        <v>1</v>
      </c>
      <c r="T317" s="17"/>
      <c r="U317" s="17">
        <v>1</v>
      </c>
      <c r="V317" s="17">
        <v>1</v>
      </c>
      <c r="W317" s="17">
        <v>1</v>
      </c>
      <c r="X317" s="17">
        <v>1</v>
      </c>
      <c r="Y317" s="17"/>
      <c r="Z317" s="17">
        <v>1</v>
      </c>
      <c r="AA317" s="17"/>
      <c r="AB317" s="17">
        <v>1</v>
      </c>
      <c r="AC317" s="17"/>
      <c r="AD317" s="17">
        <v>1</v>
      </c>
      <c r="AE317" s="17">
        <v>1</v>
      </c>
      <c r="AF317" s="17">
        <v>1</v>
      </c>
      <c r="AG317" s="17">
        <v>1</v>
      </c>
      <c r="AH317" s="22">
        <f t="shared" si="4"/>
        <v>23</v>
      </c>
      <c r="AI317" s="10"/>
    </row>
    <row r="318" spans="1:35" s="27" customFormat="1" ht="20.25" customHeight="1" x14ac:dyDescent="0.4">
      <c r="A318" s="71">
        <v>317</v>
      </c>
      <c r="B318" s="17" t="s">
        <v>50</v>
      </c>
      <c r="C318" s="17">
        <v>2</v>
      </c>
      <c r="D318" s="17">
        <v>2</v>
      </c>
      <c r="E318" s="17">
        <v>1</v>
      </c>
      <c r="F318" s="17">
        <v>1</v>
      </c>
      <c r="G318" s="17">
        <v>1</v>
      </c>
      <c r="H318" s="17"/>
      <c r="I318" s="17"/>
      <c r="J318" s="17">
        <v>2</v>
      </c>
      <c r="K318" s="17">
        <v>2</v>
      </c>
      <c r="L318" s="17"/>
      <c r="M318" s="17">
        <v>1</v>
      </c>
      <c r="N318" s="17">
        <v>1</v>
      </c>
      <c r="O318" s="17">
        <v>1</v>
      </c>
      <c r="P318" s="17">
        <v>2</v>
      </c>
      <c r="Q318" s="17">
        <v>2</v>
      </c>
      <c r="R318" s="77">
        <v>1</v>
      </c>
      <c r="S318" s="17">
        <v>2</v>
      </c>
      <c r="T318" s="17">
        <v>1</v>
      </c>
      <c r="U318" s="17">
        <v>1</v>
      </c>
      <c r="V318" s="17">
        <v>1</v>
      </c>
      <c r="W318" s="17"/>
      <c r="X318" s="17"/>
      <c r="Y318" s="17">
        <v>1</v>
      </c>
      <c r="Z318" s="17"/>
      <c r="AA318" s="17">
        <v>1</v>
      </c>
      <c r="AB318" s="17">
        <v>2</v>
      </c>
      <c r="AC318" s="17">
        <v>1</v>
      </c>
      <c r="AD318" s="17">
        <v>2</v>
      </c>
      <c r="AE318" s="17">
        <v>2</v>
      </c>
      <c r="AF318" s="17"/>
      <c r="AG318" s="17">
        <v>2</v>
      </c>
      <c r="AH318" s="22">
        <f t="shared" si="4"/>
        <v>35</v>
      </c>
      <c r="AI318" s="10"/>
    </row>
    <row r="319" spans="1:35" s="27" customFormat="1" ht="20.25" customHeight="1" x14ac:dyDescent="0.4">
      <c r="A319" s="2">
        <v>318</v>
      </c>
      <c r="B319" s="17" t="s">
        <v>21</v>
      </c>
      <c r="C319" s="17">
        <v>1</v>
      </c>
      <c r="D319" s="17"/>
      <c r="E319" s="17">
        <v>1</v>
      </c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7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22">
        <f t="shared" si="4"/>
        <v>2</v>
      </c>
      <c r="AI319" s="10"/>
    </row>
    <row r="320" spans="1:35" s="27" customFormat="1" ht="20.25" customHeight="1" x14ac:dyDescent="0.4">
      <c r="A320" s="71">
        <v>319</v>
      </c>
      <c r="B320" s="17" t="s">
        <v>79</v>
      </c>
      <c r="C320" s="17">
        <v>2</v>
      </c>
      <c r="D320" s="17">
        <v>1</v>
      </c>
      <c r="E320" s="17"/>
      <c r="F320" s="17"/>
      <c r="G320" s="17">
        <v>2</v>
      </c>
      <c r="H320" s="17"/>
      <c r="I320" s="17">
        <v>2</v>
      </c>
      <c r="J320" s="17">
        <v>1</v>
      </c>
      <c r="K320" s="17"/>
      <c r="L320" s="17">
        <v>1</v>
      </c>
      <c r="M320" s="17"/>
      <c r="N320" s="17"/>
      <c r="O320" s="17"/>
      <c r="P320" s="17"/>
      <c r="Q320" s="17"/>
      <c r="R320" s="77"/>
      <c r="S320" s="17"/>
      <c r="T320" s="17">
        <v>1</v>
      </c>
      <c r="U320" s="17"/>
      <c r="V320" s="17">
        <v>1</v>
      </c>
      <c r="W320" s="17">
        <v>2</v>
      </c>
      <c r="X320" s="17">
        <v>1</v>
      </c>
      <c r="Y320" s="17"/>
      <c r="Z320" s="17">
        <v>1</v>
      </c>
      <c r="AA320" s="17"/>
      <c r="AB320" s="17">
        <v>1</v>
      </c>
      <c r="AC320" s="17">
        <v>1</v>
      </c>
      <c r="AD320" s="17">
        <v>1</v>
      </c>
      <c r="AE320" s="17"/>
      <c r="AF320" s="17">
        <v>1</v>
      </c>
      <c r="AG320" s="17"/>
      <c r="AH320" s="22">
        <f t="shared" si="4"/>
        <v>19</v>
      </c>
      <c r="AI320" s="10"/>
    </row>
    <row r="321" spans="1:35" s="27" customFormat="1" ht="20.25" customHeight="1" x14ac:dyDescent="0.4">
      <c r="A321" s="2">
        <v>320</v>
      </c>
      <c r="B321" s="17" t="s">
        <v>83</v>
      </c>
      <c r="C321" s="17">
        <v>2</v>
      </c>
      <c r="D321" s="17">
        <v>1</v>
      </c>
      <c r="E321" s="17">
        <v>2</v>
      </c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7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22">
        <f t="shared" si="4"/>
        <v>5</v>
      </c>
      <c r="AI321" s="10"/>
    </row>
    <row r="322" spans="1:35" s="27" customFormat="1" ht="20.25" customHeight="1" x14ac:dyDescent="0.4">
      <c r="A322" s="71">
        <v>321</v>
      </c>
      <c r="B322" s="17" t="s">
        <v>573</v>
      </c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77"/>
      <c r="S322" s="17">
        <v>1</v>
      </c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22">
        <f t="shared" ref="AH322:AH374" si="5">SUM(C322:AG322)</f>
        <v>1</v>
      </c>
      <c r="AI322" s="23"/>
    </row>
    <row r="323" spans="1:35" s="27" customFormat="1" ht="20.25" customHeight="1" x14ac:dyDescent="0.4">
      <c r="A323" s="2">
        <v>322</v>
      </c>
      <c r="B323" s="17" t="s">
        <v>203</v>
      </c>
      <c r="C323" s="17"/>
      <c r="D323" s="17"/>
      <c r="E323" s="17"/>
      <c r="F323" s="17"/>
      <c r="G323" s="17">
        <v>1</v>
      </c>
      <c r="H323" s="17"/>
      <c r="I323" s="17">
        <v>1</v>
      </c>
      <c r="J323" s="17"/>
      <c r="K323" s="17"/>
      <c r="L323" s="17"/>
      <c r="M323" s="17"/>
      <c r="N323" s="17"/>
      <c r="O323" s="17"/>
      <c r="P323" s="17"/>
      <c r="Q323" s="17"/>
      <c r="R323" s="7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22">
        <f t="shared" si="5"/>
        <v>2</v>
      </c>
      <c r="AI323" s="10"/>
    </row>
    <row r="324" spans="1:35" s="27" customFormat="1" ht="20.25" customHeight="1" x14ac:dyDescent="0.4">
      <c r="A324" s="71">
        <v>323</v>
      </c>
      <c r="B324" s="17" t="s">
        <v>459</v>
      </c>
      <c r="C324" s="17"/>
      <c r="D324" s="17"/>
      <c r="E324" s="17"/>
      <c r="F324" s="17"/>
      <c r="G324" s="17"/>
      <c r="H324" s="17"/>
      <c r="I324" s="17"/>
      <c r="J324" s="17"/>
      <c r="K324" s="17"/>
      <c r="L324" s="17">
        <v>1</v>
      </c>
      <c r="M324" s="17"/>
      <c r="N324" s="17"/>
      <c r="O324" s="17"/>
      <c r="P324" s="17"/>
      <c r="Q324" s="17"/>
      <c r="R324" s="7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25"/>
      <c r="AG324" s="17"/>
      <c r="AH324" s="22">
        <f t="shared" si="5"/>
        <v>1</v>
      </c>
      <c r="AI324" s="10"/>
    </row>
    <row r="325" spans="1:35" s="27" customFormat="1" ht="20.25" customHeight="1" x14ac:dyDescent="0.4">
      <c r="A325" s="2">
        <v>324</v>
      </c>
      <c r="B325" s="17" t="s">
        <v>0</v>
      </c>
      <c r="C325" s="17">
        <v>2</v>
      </c>
      <c r="D325" s="17">
        <v>1</v>
      </c>
      <c r="E325" s="17">
        <v>1</v>
      </c>
      <c r="F325" s="17"/>
      <c r="G325" s="17">
        <v>1</v>
      </c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77"/>
      <c r="S325" s="17"/>
      <c r="T325" s="17">
        <v>1</v>
      </c>
      <c r="U325" s="17">
        <v>1</v>
      </c>
      <c r="V325" s="17">
        <v>1</v>
      </c>
      <c r="W325" s="17">
        <v>2</v>
      </c>
      <c r="X325" s="17">
        <v>1</v>
      </c>
      <c r="Y325" s="17">
        <v>1</v>
      </c>
      <c r="Z325" s="17">
        <v>1</v>
      </c>
      <c r="AA325" s="17"/>
      <c r="AB325" s="17">
        <v>1</v>
      </c>
      <c r="AC325" s="17">
        <v>1</v>
      </c>
      <c r="AD325" s="17">
        <v>2</v>
      </c>
      <c r="AE325" s="17">
        <v>1</v>
      </c>
      <c r="AF325" s="17">
        <v>1</v>
      </c>
      <c r="AG325" s="17">
        <v>2</v>
      </c>
      <c r="AH325" s="22">
        <f t="shared" si="5"/>
        <v>21</v>
      </c>
      <c r="AI325" s="10"/>
    </row>
    <row r="326" spans="1:35" s="27" customFormat="1" ht="20.25" customHeight="1" x14ac:dyDescent="0.4">
      <c r="A326" s="71">
        <v>325</v>
      </c>
      <c r="B326" s="17" t="s">
        <v>179</v>
      </c>
      <c r="C326" s="17"/>
      <c r="D326" s="17"/>
      <c r="E326" s="17"/>
      <c r="F326" s="17">
        <v>1</v>
      </c>
      <c r="G326" s="17">
        <v>1</v>
      </c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7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22">
        <f t="shared" si="5"/>
        <v>2</v>
      </c>
      <c r="AI326" s="10"/>
    </row>
    <row r="327" spans="1:35" s="27" customFormat="1" ht="20.25" customHeight="1" x14ac:dyDescent="0.4">
      <c r="A327" s="2">
        <v>326</v>
      </c>
      <c r="B327" s="17" t="s">
        <v>592</v>
      </c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77"/>
      <c r="S327" s="17"/>
      <c r="T327" s="17"/>
      <c r="U327" s="17"/>
      <c r="V327" s="17">
        <v>1</v>
      </c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22">
        <f t="shared" si="5"/>
        <v>1</v>
      </c>
      <c r="AI327" s="10"/>
    </row>
    <row r="328" spans="1:35" s="27" customFormat="1" ht="20.25" customHeight="1" x14ac:dyDescent="0.4">
      <c r="A328" s="71">
        <v>327</v>
      </c>
      <c r="B328" s="17" t="s">
        <v>468</v>
      </c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>
        <v>1</v>
      </c>
      <c r="O328" s="17"/>
      <c r="P328" s="17"/>
      <c r="Q328" s="17"/>
      <c r="R328" s="77"/>
      <c r="S328" s="17"/>
      <c r="T328" s="17"/>
      <c r="U328" s="17"/>
      <c r="V328" s="17"/>
      <c r="W328" s="17"/>
      <c r="X328" s="17"/>
      <c r="Y328" s="17">
        <v>1</v>
      </c>
      <c r="Z328" s="17"/>
      <c r="AA328" s="17"/>
      <c r="AB328" s="17"/>
      <c r="AC328" s="17"/>
      <c r="AD328" s="17"/>
      <c r="AE328" s="17"/>
      <c r="AF328" s="17"/>
      <c r="AG328" s="17"/>
      <c r="AH328" s="22">
        <f t="shared" si="5"/>
        <v>2</v>
      </c>
      <c r="AI328" s="10"/>
    </row>
    <row r="329" spans="1:35" s="27" customFormat="1" ht="20.25" customHeight="1" x14ac:dyDescent="0.4">
      <c r="A329" s="2">
        <v>328</v>
      </c>
      <c r="B329" s="17" t="s">
        <v>475</v>
      </c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77"/>
      <c r="S329" s="17"/>
      <c r="T329" s="17"/>
      <c r="U329" s="17"/>
      <c r="V329" s="17"/>
      <c r="W329" s="17"/>
      <c r="X329" s="17"/>
      <c r="Y329" s="17">
        <v>1</v>
      </c>
      <c r="Z329" s="17"/>
      <c r="AA329" s="17"/>
      <c r="AB329" s="17"/>
      <c r="AC329" s="17"/>
      <c r="AD329" s="17"/>
      <c r="AE329" s="17"/>
      <c r="AF329" s="17"/>
      <c r="AG329" s="17"/>
      <c r="AH329" s="22">
        <f t="shared" si="5"/>
        <v>1</v>
      </c>
      <c r="AI329" s="10"/>
    </row>
    <row r="330" spans="1:35" s="27" customFormat="1" ht="20.25" customHeight="1" x14ac:dyDescent="0.4">
      <c r="A330" s="71">
        <v>329</v>
      </c>
      <c r="B330" s="17" t="s">
        <v>13</v>
      </c>
      <c r="C330" s="17"/>
      <c r="D330" s="17">
        <v>2</v>
      </c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77"/>
      <c r="S330" s="17"/>
      <c r="T330" s="17"/>
      <c r="U330" s="17"/>
      <c r="V330" s="17"/>
      <c r="W330" s="17">
        <v>1</v>
      </c>
      <c r="X330" s="17">
        <v>1</v>
      </c>
      <c r="Y330" s="17">
        <v>1</v>
      </c>
      <c r="Z330" s="17">
        <v>1</v>
      </c>
      <c r="AA330" s="17">
        <v>1</v>
      </c>
      <c r="AB330" s="17">
        <v>1</v>
      </c>
      <c r="AC330" s="17"/>
      <c r="AD330" s="17"/>
      <c r="AE330" s="17">
        <v>1</v>
      </c>
      <c r="AF330" s="17">
        <v>2</v>
      </c>
      <c r="AG330" s="17">
        <v>1</v>
      </c>
      <c r="AH330" s="22">
        <f t="shared" si="5"/>
        <v>12</v>
      </c>
      <c r="AI330" s="10"/>
    </row>
    <row r="331" spans="1:35" s="27" customFormat="1" ht="20.25" customHeight="1" x14ac:dyDescent="0.4">
      <c r="A331" s="2">
        <v>330</v>
      </c>
      <c r="B331" s="17" t="s">
        <v>228</v>
      </c>
      <c r="C331" s="17"/>
      <c r="D331" s="17"/>
      <c r="E331" s="17"/>
      <c r="F331" s="17"/>
      <c r="G331" s="17"/>
      <c r="H331" s="17">
        <v>1</v>
      </c>
      <c r="I331" s="17">
        <v>1</v>
      </c>
      <c r="J331" s="17">
        <v>1</v>
      </c>
      <c r="K331" s="17">
        <v>1</v>
      </c>
      <c r="L331" s="17">
        <v>1</v>
      </c>
      <c r="M331" s="17">
        <v>1</v>
      </c>
      <c r="N331" s="17"/>
      <c r="O331" s="17">
        <v>1</v>
      </c>
      <c r="P331" s="17">
        <v>1</v>
      </c>
      <c r="Q331" s="17">
        <v>1</v>
      </c>
      <c r="R331" s="77">
        <v>1</v>
      </c>
      <c r="S331" s="17">
        <v>1</v>
      </c>
      <c r="T331" s="17">
        <v>1</v>
      </c>
      <c r="U331" s="17"/>
      <c r="V331" s="17">
        <v>1</v>
      </c>
      <c r="W331" s="17">
        <v>1</v>
      </c>
      <c r="X331" s="17">
        <v>1</v>
      </c>
      <c r="Y331" s="17">
        <v>1</v>
      </c>
      <c r="Z331" s="17"/>
      <c r="AA331" s="17">
        <v>1</v>
      </c>
      <c r="AB331" s="17"/>
      <c r="AC331" s="17">
        <v>1</v>
      </c>
      <c r="AD331" s="17">
        <v>1</v>
      </c>
      <c r="AE331" s="17">
        <v>1</v>
      </c>
      <c r="AF331" s="17">
        <v>1</v>
      </c>
      <c r="AG331" s="17"/>
      <c r="AH331" s="22">
        <f t="shared" si="5"/>
        <v>21</v>
      </c>
      <c r="AI331" s="23"/>
    </row>
    <row r="332" spans="1:35" s="27" customFormat="1" ht="20.25" customHeight="1" x14ac:dyDescent="0.4">
      <c r="A332" s="71">
        <v>331</v>
      </c>
      <c r="B332" s="17" t="s">
        <v>76</v>
      </c>
      <c r="C332" s="17">
        <v>2</v>
      </c>
      <c r="D332" s="17">
        <v>2</v>
      </c>
      <c r="E332" s="17"/>
      <c r="F332" s="17"/>
      <c r="G332" s="17">
        <v>1</v>
      </c>
      <c r="H332" s="17">
        <v>1</v>
      </c>
      <c r="I332" s="17">
        <v>2</v>
      </c>
      <c r="J332" s="17">
        <v>2</v>
      </c>
      <c r="K332" s="17">
        <v>2</v>
      </c>
      <c r="L332" s="17">
        <v>1</v>
      </c>
      <c r="M332" s="17"/>
      <c r="N332" s="17"/>
      <c r="O332" s="17">
        <v>1</v>
      </c>
      <c r="P332" s="17"/>
      <c r="Q332" s="17"/>
      <c r="R332" s="77"/>
      <c r="S332" s="17">
        <v>1</v>
      </c>
      <c r="T332" s="17"/>
      <c r="U332" s="17">
        <v>1</v>
      </c>
      <c r="V332" s="17"/>
      <c r="W332" s="17">
        <v>1</v>
      </c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22">
        <f t="shared" si="5"/>
        <v>17</v>
      </c>
      <c r="AI332" s="10"/>
    </row>
    <row r="333" spans="1:35" s="27" customFormat="1" ht="20.25" customHeight="1" x14ac:dyDescent="0.4">
      <c r="A333" s="2">
        <v>332</v>
      </c>
      <c r="B333" s="17" t="s">
        <v>131</v>
      </c>
      <c r="C333" s="17"/>
      <c r="D333" s="17">
        <v>1</v>
      </c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7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25"/>
      <c r="AG333" s="17"/>
      <c r="AH333" s="22">
        <f t="shared" si="5"/>
        <v>1</v>
      </c>
      <c r="AI333" s="10"/>
    </row>
    <row r="334" spans="1:35" s="27" customFormat="1" ht="20.25" customHeight="1" x14ac:dyDescent="0.4">
      <c r="A334" s="71">
        <v>333</v>
      </c>
      <c r="B334" s="17" t="s">
        <v>480</v>
      </c>
      <c r="C334" s="17">
        <v>2</v>
      </c>
      <c r="D334" s="17">
        <v>2</v>
      </c>
      <c r="E334" s="17"/>
      <c r="F334" s="17"/>
      <c r="G334" s="17">
        <v>2</v>
      </c>
      <c r="H334" s="17">
        <v>1</v>
      </c>
      <c r="I334" s="17"/>
      <c r="J334" s="17"/>
      <c r="K334" s="17"/>
      <c r="L334" s="17"/>
      <c r="M334" s="17"/>
      <c r="N334" s="17">
        <v>2</v>
      </c>
      <c r="O334" s="17">
        <v>1</v>
      </c>
      <c r="P334" s="17"/>
      <c r="Q334" s="17"/>
      <c r="R334" s="77"/>
      <c r="S334" s="17"/>
      <c r="T334" s="17"/>
      <c r="U334" s="17">
        <v>1</v>
      </c>
      <c r="V334" s="17"/>
      <c r="W334" s="17">
        <v>2</v>
      </c>
      <c r="X334" s="17">
        <v>2</v>
      </c>
      <c r="Y334" s="17">
        <v>1</v>
      </c>
      <c r="Z334" s="17">
        <v>1</v>
      </c>
      <c r="AA334" s="17"/>
      <c r="AB334" s="17">
        <v>2</v>
      </c>
      <c r="AC334" s="17">
        <v>2</v>
      </c>
      <c r="AD334" s="17">
        <v>2</v>
      </c>
      <c r="AE334" s="17">
        <v>1</v>
      </c>
      <c r="AF334" s="17">
        <v>1</v>
      </c>
      <c r="AG334" s="17">
        <v>2</v>
      </c>
      <c r="AH334" s="22">
        <f t="shared" si="5"/>
        <v>27</v>
      </c>
      <c r="AI334" s="10"/>
    </row>
    <row r="335" spans="1:35" s="27" customFormat="1" ht="20.25" customHeight="1" x14ac:dyDescent="0.4">
      <c r="A335" s="2">
        <v>334</v>
      </c>
      <c r="B335" s="17" t="s">
        <v>14</v>
      </c>
      <c r="C335" s="17">
        <v>2</v>
      </c>
      <c r="D335" s="17">
        <v>2</v>
      </c>
      <c r="E335" s="17">
        <v>2</v>
      </c>
      <c r="F335" s="17"/>
      <c r="G335" s="17">
        <v>1</v>
      </c>
      <c r="H335" s="17"/>
      <c r="I335" s="17">
        <v>1</v>
      </c>
      <c r="J335" s="17">
        <v>2</v>
      </c>
      <c r="K335" s="17">
        <v>1</v>
      </c>
      <c r="L335" s="17">
        <v>1</v>
      </c>
      <c r="M335" s="17">
        <v>1</v>
      </c>
      <c r="N335" s="17">
        <v>2</v>
      </c>
      <c r="O335" s="17">
        <v>1</v>
      </c>
      <c r="P335" s="17">
        <v>2</v>
      </c>
      <c r="Q335" s="17">
        <v>2</v>
      </c>
      <c r="R335" s="77">
        <v>1</v>
      </c>
      <c r="S335" s="17">
        <v>2</v>
      </c>
      <c r="T335" s="17">
        <v>1</v>
      </c>
      <c r="U335" s="17">
        <v>1</v>
      </c>
      <c r="V335" s="17">
        <v>1</v>
      </c>
      <c r="W335" s="17">
        <v>2</v>
      </c>
      <c r="X335" s="17">
        <v>1</v>
      </c>
      <c r="Y335" s="17">
        <v>1</v>
      </c>
      <c r="Z335" s="17">
        <v>1</v>
      </c>
      <c r="AA335" s="17">
        <v>1</v>
      </c>
      <c r="AB335" s="17">
        <v>1</v>
      </c>
      <c r="AC335" s="17"/>
      <c r="AD335" s="17"/>
      <c r="AE335" s="17">
        <v>1</v>
      </c>
      <c r="AF335" s="17">
        <v>2</v>
      </c>
      <c r="AG335" s="17">
        <v>1</v>
      </c>
      <c r="AH335" s="22">
        <f t="shared" si="5"/>
        <v>37</v>
      </c>
      <c r="AI335" s="23"/>
    </row>
    <row r="336" spans="1:35" s="27" customFormat="1" ht="20.25" customHeight="1" x14ac:dyDescent="0.4">
      <c r="A336" s="71">
        <v>335</v>
      </c>
      <c r="B336" s="17" t="s">
        <v>453</v>
      </c>
      <c r="C336" s="17"/>
      <c r="D336" s="17"/>
      <c r="E336" s="17"/>
      <c r="F336" s="17"/>
      <c r="G336" s="17"/>
      <c r="H336" s="17"/>
      <c r="I336" s="17"/>
      <c r="J336" s="17">
        <v>1</v>
      </c>
      <c r="K336" s="17">
        <v>1</v>
      </c>
      <c r="L336" s="17"/>
      <c r="M336" s="17">
        <v>1</v>
      </c>
      <c r="N336" s="17">
        <v>1</v>
      </c>
      <c r="O336" s="17">
        <v>1</v>
      </c>
      <c r="P336" s="17">
        <v>2</v>
      </c>
      <c r="Q336" s="17">
        <v>1</v>
      </c>
      <c r="R336" s="77">
        <v>2</v>
      </c>
      <c r="S336" s="17"/>
      <c r="T336" s="17"/>
      <c r="U336" s="17">
        <v>2</v>
      </c>
      <c r="V336" s="17">
        <v>1</v>
      </c>
      <c r="W336" s="17">
        <v>1</v>
      </c>
      <c r="X336" s="17">
        <v>1</v>
      </c>
      <c r="Y336" s="17">
        <v>1</v>
      </c>
      <c r="Z336" s="17"/>
      <c r="AA336" s="17"/>
      <c r="AB336" s="17">
        <v>2</v>
      </c>
      <c r="AC336" s="17">
        <v>2</v>
      </c>
      <c r="AD336" s="17">
        <v>2</v>
      </c>
      <c r="AE336" s="17">
        <v>1</v>
      </c>
      <c r="AF336" s="17">
        <v>1</v>
      </c>
      <c r="AG336" s="17">
        <v>1</v>
      </c>
      <c r="AH336" s="22">
        <f t="shared" si="5"/>
        <v>25</v>
      </c>
      <c r="AI336" s="10"/>
    </row>
    <row r="337" spans="1:35" s="27" customFormat="1" ht="20.25" customHeight="1" x14ac:dyDescent="0.4">
      <c r="A337" s="2">
        <v>336</v>
      </c>
      <c r="B337" s="17" t="s">
        <v>643</v>
      </c>
      <c r="C337" s="17"/>
      <c r="D337" s="17"/>
      <c r="E337" s="17"/>
      <c r="F337" s="17"/>
      <c r="G337" s="17"/>
      <c r="H337" s="17"/>
      <c r="I337" s="17"/>
      <c r="J337" s="17"/>
      <c r="K337" s="17"/>
      <c r="L337" s="17">
        <v>1</v>
      </c>
      <c r="M337" s="17"/>
      <c r="N337" s="17"/>
      <c r="O337" s="17">
        <v>1</v>
      </c>
      <c r="P337" s="17">
        <v>1</v>
      </c>
      <c r="Q337" s="17"/>
      <c r="R337" s="77">
        <v>1</v>
      </c>
      <c r="S337" s="17">
        <v>1</v>
      </c>
      <c r="T337" s="17"/>
      <c r="U337" s="17"/>
      <c r="V337" s="17"/>
      <c r="W337" s="17"/>
      <c r="X337" s="17"/>
      <c r="Y337" s="17">
        <v>1</v>
      </c>
      <c r="Z337" s="17">
        <v>1</v>
      </c>
      <c r="AA337" s="17"/>
      <c r="AB337" s="17"/>
      <c r="AC337" s="17">
        <v>1</v>
      </c>
      <c r="AD337" s="17">
        <v>1</v>
      </c>
      <c r="AE337" s="17">
        <v>1</v>
      </c>
      <c r="AF337" s="17">
        <v>1</v>
      </c>
      <c r="AG337" s="17">
        <v>1</v>
      </c>
      <c r="AH337" s="22">
        <f t="shared" si="5"/>
        <v>12</v>
      </c>
      <c r="AI337" s="10"/>
    </row>
    <row r="338" spans="1:35" s="27" customFormat="1" ht="20.25" customHeight="1" x14ac:dyDescent="0.4">
      <c r="A338" s="71">
        <v>337</v>
      </c>
      <c r="B338" s="17" t="s">
        <v>191</v>
      </c>
      <c r="C338" s="17"/>
      <c r="D338" s="17"/>
      <c r="E338" s="17"/>
      <c r="F338" s="17"/>
      <c r="G338" s="17">
        <v>1</v>
      </c>
      <c r="H338" s="17">
        <v>1</v>
      </c>
      <c r="I338" s="17"/>
      <c r="J338" s="17"/>
      <c r="K338" s="17">
        <v>1</v>
      </c>
      <c r="L338" s="17"/>
      <c r="M338" s="17"/>
      <c r="N338" s="17"/>
      <c r="O338" s="17"/>
      <c r="P338" s="17"/>
      <c r="Q338" s="17">
        <v>1</v>
      </c>
      <c r="R338" s="7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22">
        <f t="shared" si="5"/>
        <v>4</v>
      </c>
      <c r="AI338" s="23"/>
    </row>
    <row r="339" spans="1:35" s="27" customFormat="1" ht="20.25" customHeight="1" x14ac:dyDescent="0.4">
      <c r="A339" s="2">
        <v>338</v>
      </c>
      <c r="B339" s="17" t="s">
        <v>471</v>
      </c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>
        <v>1</v>
      </c>
      <c r="P339" s="17"/>
      <c r="Q339" s="17"/>
      <c r="R339" s="77"/>
      <c r="S339" s="17"/>
      <c r="T339" s="17"/>
      <c r="U339" s="17">
        <v>2</v>
      </c>
      <c r="V339" s="17"/>
      <c r="W339" s="17"/>
      <c r="X339" s="17"/>
      <c r="Y339" s="17"/>
      <c r="Z339" s="17"/>
      <c r="AA339" s="17"/>
      <c r="AB339" s="17">
        <v>1</v>
      </c>
      <c r="AC339" s="17">
        <v>1</v>
      </c>
      <c r="AD339" s="17"/>
      <c r="AE339" s="17"/>
      <c r="AF339" s="17"/>
      <c r="AG339" s="17">
        <v>2</v>
      </c>
      <c r="AH339" s="22">
        <f t="shared" si="5"/>
        <v>7</v>
      </c>
      <c r="AI339" s="10"/>
    </row>
    <row r="340" spans="1:35" s="27" customFormat="1" ht="20.25" customHeight="1" x14ac:dyDescent="0.4">
      <c r="A340" s="71">
        <v>339</v>
      </c>
      <c r="B340" s="17" t="s">
        <v>38</v>
      </c>
      <c r="C340" s="17">
        <v>1</v>
      </c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7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22">
        <f t="shared" si="5"/>
        <v>1</v>
      </c>
      <c r="AI340" s="10"/>
    </row>
    <row r="341" spans="1:35" s="27" customFormat="1" ht="20.25" customHeight="1" x14ac:dyDescent="0.4">
      <c r="A341" s="2">
        <v>340</v>
      </c>
      <c r="B341" s="17" t="s">
        <v>161</v>
      </c>
      <c r="C341" s="17">
        <v>1</v>
      </c>
      <c r="D341" s="17">
        <v>1</v>
      </c>
      <c r="E341" s="17">
        <v>1</v>
      </c>
      <c r="F341" s="17"/>
      <c r="G341" s="17"/>
      <c r="H341" s="17"/>
      <c r="I341" s="17">
        <v>1</v>
      </c>
      <c r="J341" s="17"/>
      <c r="K341" s="17"/>
      <c r="L341" s="17"/>
      <c r="M341" s="17"/>
      <c r="N341" s="17"/>
      <c r="O341" s="17"/>
      <c r="P341" s="17"/>
      <c r="Q341" s="17"/>
      <c r="R341" s="7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22">
        <f t="shared" si="5"/>
        <v>4</v>
      </c>
      <c r="AI341" s="10"/>
    </row>
    <row r="342" spans="1:35" s="27" customFormat="1" ht="20.25" customHeight="1" x14ac:dyDescent="0.4">
      <c r="A342" s="71">
        <v>341</v>
      </c>
      <c r="B342" s="17" t="s">
        <v>220</v>
      </c>
      <c r="C342" s="17"/>
      <c r="D342" s="17"/>
      <c r="E342" s="17">
        <v>1</v>
      </c>
      <c r="F342" s="17"/>
      <c r="G342" s="17"/>
      <c r="H342" s="17">
        <v>1</v>
      </c>
      <c r="I342" s="17"/>
      <c r="J342" s="17"/>
      <c r="K342" s="17">
        <v>1</v>
      </c>
      <c r="L342" s="17">
        <v>1</v>
      </c>
      <c r="M342" s="17"/>
      <c r="N342" s="17"/>
      <c r="O342" s="17">
        <v>1</v>
      </c>
      <c r="P342" s="17">
        <v>1</v>
      </c>
      <c r="Q342" s="17">
        <v>1</v>
      </c>
      <c r="R342" s="77"/>
      <c r="S342" s="17">
        <v>1</v>
      </c>
      <c r="T342" s="17"/>
      <c r="U342" s="17"/>
      <c r="V342" s="17">
        <v>1</v>
      </c>
      <c r="W342" s="17">
        <v>1</v>
      </c>
      <c r="X342" s="17">
        <v>1</v>
      </c>
      <c r="Y342" s="17">
        <v>1</v>
      </c>
      <c r="Z342" s="17">
        <v>1</v>
      </c>
      <c r="AA342" s="17"/>
      <c r="AB342" s="17"/>
      <c r="AC342" s="17"/>
      <c r="AD342" s="17"/>
      <c r="AE342" s="17"/>
      <c r="AF342" s="17"/>
      <c r="AG342" s="17"/>
      <c r="AH342" s="22">
        <f t="shared" si="5"/>
        <v>13</v>
      </c>
      <c r="AI342" s="23"/>
    </row>
    <row r="343" spans="1:35" s="27" customFormat="1" ht="20.25" customHeight="1" x14ac:dyDescent="0.4">
      <c r="A343" s="2">
        <v>342</v>
      </c>
      <c r="B343" s="17" t="s">
        <v>230</v>
      </c>
      <c r="C343" s="17"/>
      <c r="D343" s="17"/>
      <c r="E343" s="17"/>
      <c r="F343" s="17"/>
      <c r="G343" s="17"/>
      <c r="H343" s="17">
        <v>1</v>
      </c>
      <c r="I343" s="17">
        <v>1</v>
      </c>
      <c r="J343" s="17">
        <v>1</v>
      </c>
      <c r="K343" s="17">
        <v>1</v>
      </c>
      <c r="L343" s="17"/>
      <c r="M343" s="17"/>
      <c r="N343" s="17">
        <v>1</v>
      </c>
      <c r="O343" s="17">
        <v>1</v>
      </c>
      <c r="P343" s="17">
        <v>1</v>
      </c>
      <c r="Q343" s="17"/>
      <c r="R343" s="77">
        <v>1</v>
      </c>
      <c r="S343" s="17"/>
      <c r="T343" s="17"/>
      <c r="U343" s="17">
        <v>1</v>
      </c>
      <c r="V343" s="17">
        <v>1</v>
      </c>
      <c r="W343" s="17">
        <v>1</v>
      </c>
      <c r="X343" s="17">
        <v>1</v>
      </c>
      <c r="Y343" s="17">
        <v>1</v>
      </c>
      <c r="Z343" s="17"/>
      <c r="AA343" s="17"/>
      <c r="AB343" s="17"/>
      <c r="AC343" s="17"/>
      <c r="AD343" s="17"/>
      <c r="AE343" s="17"/>
      <c r="AF343" s="17"/>
      <c r="AG343" s="17"/>
      <c r="AH343" s="22">
        <f t="shared" si="5"/>
        <v>13</v>
      </c>
      <c r="AI343" s="10"/>
    </row>
    <row r="344" spans="1:35" s="27" customFormat="1" ht="20.25" customHeight="1" x14ac:dyDescent="0.4">
      <c r="A344" s="71">
        <v>343</v>
      </c>
      <c r="B344" s="17" t="s">
        <v>587</v>
      </c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77"/>
      <c r="S344" s="17"/>
      <c r="T344" s="17"/>
      <c r="U344" s="17"/>
      <c r="V344" s="17">
        <v>1</v>
      </c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22">
        <f t="shared" si="5"/>
        <v>1</v>
      </c>
      <c r="AI344" s="10"/>
    </row>
    <row r="345" spans="1:35" s="27" customFormat="1" ht="20.25" customHeight="1" x14ac:dyDescent="0.4">
      <c r="A345" s="2">
        <v>344</v>
      </c>
      <c r="B345" s="17" t="s">
        <v>48</v>
      </c>
      <c r="C345" s="17"/>
      <c r="D345" s="17">
        <v>1</v>
      </c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7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22">
        <f t="shared" si="5"/>
        <v>1</v>
      </c>
      <c r="AI345" s="10"/>
    </row>
    <row r="346" spans="1:35" s="27" customFormat="1" ht="20.25" customHeight="1" x14ac:dyDescent="0.4">
      <c r="A346" s="71">
        <v>345</v>
      </c>
      <c r="B346" s="17" t="s">
        <v>210</v>
      </c>
      <c r="C346" s="17"/>
      <c r="D346" s="17"/>
      <c r="E346" s="17"/>
      <c r="F346" s="17"/>
      <c r="G346" s="17"/>
      <c r="H346" s="17">
        <v>1</v>
      </c>
      <c r="I346" s="17">
        <v>1</v>
      </c>
      <c r="J346" s="17">
        <v>1</v>
      </c>
      <c r="K346" s="17">
        <v>1</v>
      </c>
      <c r="L346" s="17">
        <v>1</v>
      </c>
      <c r="M346" s="17"/>
      <c r="N346" s="17">
        <v>1</v>
      </c>
      <c r="O346" s="17">
        <v>1</v>
      </c>
      <c r="P346" s="17">
        <v>1</v>
      </c>
      <c r="Q346" s="17"/>
      <c r="R346" s="77">
        <v>1</v>
      </c>
      <c r="S346" s="17"/>
      <c r="T346" s="17"/>
      <c r="U346" s="17"/>
      <c r="V346" s="17"/>
      <c r="W346" s="17">
        <v>1</v>
      </c>
      <c r="X346" s="17">
        <v>1</v>
      </c>
      <c r="Y346" s="17"/>
      <c r="Z346" s="17">
        <v>1</v>
      </c>
      <c r="AA346" s="17"/>
      <c r="AB346" s="17">
        <v>1</v>
      </c>
      <c r="AC346" s="17">
        <v>1</v>
      </c>
      <c r="AD346" s="17"/>
      <c r="AE346" s="17">
        <v>1</v>
      </c>
      <c r="AF346" s="17"/>
      <c r="AG346" s="17"/>
      <c r="AH346" s="22">
        <f t="shared" si="5"/>
        <v>15</v>
      </c>
      <c r="AI346" s="10"/>
    </row>
    <row r="347" spans="1:35" s="27" customFormat="1" ht="20.25" customHeight="1" x14ac:dyDescent="0.4">
      <c r="A347" s="2">
        <v>346</v>
      </c>
      <c r="B347" s="17" t="s">
        <v>219</v>
      </c>
      <c r="C347" s="17"/>
      <c r="D347" s="17"/>
      <c r="E347" s="17"/>
      <c r="F347" s="17"/>
      <c r="G347" s="17"/>
      <c r="H347" s="17">
        <v>1</v>
      </c>
      <c r="I347" s="17">
        <v>1</v>
      </c>
      <c r="J347" s="17">
        <v>1</v>
      </c>
      <c r="K347" s="17">
        <v>1</v>
      </c>
      <c r="L347" s="17">
        <v>1</v>
      </c>
      <c r="M347" s="17"/>
      <c r="N347" s="17">
        <v>1</v>
      </c>
      <c r="O347" s="17">
        <v>1</v>
      </c>
      <c r="P347" s="17">
        <v>1</v>
      </c>
      <c r="Q347" s="17">
        <v>1</v>
      </c>
      <c r="R347" s="77">
        <v>1</v>
      </c>
      <c r="S347" s="17">
        <v>1</v>
      </c>
      <c r="T347" s="17"/>
      <c r="U347" s="17">
        <v>1</v>
      </c>
      <c r="V347" s="17">
        <v>1</v>
      </c>
      <c r="W347" s="17">
        <v>1</v>
      </c>
      <c r="X347" s="17">
        <v>1</v>
      </c>
      <c r="Y347" s="17">
        <v>1</v>
      </c>
      <c r="Z347" s="17">
        <v>1</v>
      </c>
      <c r="AA347" s="17"/>
      <c r="AB347" s="17">
        <v>1</v>
      </c>
      <c r="AC347" s="17">
        <v>1</v>
      </c>
      <c r="AD347" s="17">
        <v>1</v>
      </c>
      <c r="AE347" s="17">
        <v>1</v>
      </c>
      <c r="AF347" s="17">
        <v>1</v>
      </c>
      <c r="AG347" s="17">
        <v>1</v>
      </c>
      <c r="AH347" s="22">
        <f t="shared" si="5"/>
        <v>23</v>
      </c>
      <c r="AI347" s="10"/>
    </row>
    <row r="348" spans="1:35" s="27" customFormat="1" ht="20.25" customHeight="1" x14ac:dyDescent="0.4">
      <c r="A348" s="71">
        <v>347</v>
      </c>
      <c r="B348" s="17" t="s">
        <v>638</v>
      </c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77"/>
      <c r="S348" s="17"/>
      <c r="T348" s="17"/>
      <c r="U348" s="17"/>
      <c r="V348" s="17"/>
      <c r="W348" s="17"/>
      <c r="X348" s="17">
        <v>1</v>
      </c>
      <c r="Y348" s="17"/>
      <c r="Z348" s="17"/>
      <c r="AA348" s="17"/>
      <c r="AB348" s="17"/>
      <c r="AC348" s="17"/>
      <c r="AD348" s="17"/>
      <c r="AE348" s="17"/>
      <c r="AF348" s="17"/>
      <c r="AG348" s="17"/>
      <c r="AH348" s="22">
        <f t="shared" si="5"/>
        <v>1</v>
      </c>
      <c r="AI348" s="23"/>
    </row>
    <row r="349" spans="1:35" s="27" customFormat="1" ht="20.25" customHeight="1" x14ac:dyDescent="0.4">
      <c r="A349" s="2">
        <v>348</v>
      </c>
      <c r="B349" s="17" t="s">
        <v>645</v>
      </c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77"/>
      <c r="S349" s="17"/>
      <c r="T349" s="17"/>
      <c r="U349" s="17"/>
      <c r="V349" s="17"/>
      <c r="W349" s="17"/>
      <c r="X349" s="17"/>
      <c r="Y349" s="17">
        <v>1</v>
      </c>
      <c r="Z349" s="17"/>
      <c r="AA349" s="17"/>
      <c r="AB349" s="17"/>
      <c r="AC349" s="17"/>
      <c r="AD349" s="17"/>
      <c r="AE349" s="17"/>
      <c r="AF349" s="17"/>
      <c r="AG349" s="17"/>
      <c r="AH349" s="22">
        <f t="shared" si="5"/>
        <v>1</v>
      </c>
      <c r="AI349" s="10"/>
    </row>
    <row r="350" spans="1:35" s="27" customFormat="1" ht="20.25" customHeight="1" x14ac:dyDescent="0.4">
      <c r="A350" s="71">
        <v>349</v>
      </c>
      <c r="B350" s="17" t="s">
        <v>5</v>
      </c>
      <c r="C350" s="17"/>
      <c r="D350" s="17">
        <v>1</v>
      </c>
      <c r="E350" s="17"/>
      <c r="F350" s="17"/>
      <c r="G350" s="17">
        <v>1</v>
      </c>
      <c r="H350" s="17">
        <v>1</v>
      </c>
      <c r="I350" s="17">
        <v>1</v>
      </c>
      <c r="J350" s="17">
        <v>1</v>
      </c>
      <c r="K350" s="17">
        <v>1</v>
      </c>
      <c r="L350" s="17"/>
      <c r="M350" s="17">
        <v>1</v>
      </c>
      <c r="N350" s="17">
        <v>1</v>
      </c>
      <c r="O350" s="17">
        <v>1</v>
      </c>
      <c r="P350" s="17">
        <v>1</v>
      </c>
      <c r="Q350" s="17">
        <v>1</v>
      </c>
      <c r="R350" s="77">
        <v>1</v>
      </c>
      <c r="S350" s="17"/>
      <c r="T350" s="17"/>
      <c r="U350" s="17"/>
      <c r="V350" s="17">
        <v>1</v>
      </c>
      <c r="W350" s="17">
        <v>1</v>
      </c>
      <c r="X350" s="17">
        <v>1</v>
      </c>
      <c r="Y350" s="17"/>
      <c r="Z350" s="17"/>
      <c r="AA350" s="17">
        <v>1</v>
      </c>
      <c r="AB350" s="17">
        <v>1</v>
      </c>
      <c r="AC350" s="17"/>
      <c r="AD350" s="17"/>
      <c r="AE350" s="17"/>
      <c r="AF350" s="17">
        <v>1</v>
      </c>
      <c r="AG350" s="17"/>
      <c r="AH350" s="22">
        <f t="shared" si="5"/>
        <v>18</v>
      </c>
      <c r="AI350" s="10"/>
    </row>
    <row r="351" spans="1:35" s="27" customFormat="1" ht="20.25" customHeight="1" x14ac:dyDescent="0.4">
      <c r="A351" s="2">
        <v>350</v>
      </c>
      <c r="B351" s="17" t="s">
        <v>77</v>
      </c>
      <c r="C351" s="17">
        <v>1</v>
      </c>
      <c r="D351" s="17">
        <v>1</v>
      </c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7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22">
        <f t="shared" si="5"/>
        <v>2</v>
      </c>
      <c r="AI351" s="10"/>
    </row>
    <row r="352" spans="1:35" s="27" customFormat="1" ht="20.25" customHeight="1" x14ac:dyDescent="0.4">
      <c r="A352" s="71">
        <v>351</v>
      </c>
      <c r="B352" s="17" t="s">
        <v>654</v>
      </c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77"/>
      <c r="S352" s="17"/>
      <c r="T352" s="17"/>
      <c r="U352" s="17"/>
      <c r="V352" s="17"/>
      <c r="W352" s="17"/>
      <c r="X352" s="17"/>
      <c r="Y352" s="17"/>
      <c r="Z352" s="17"/>
      <c r="AA352" s="17"/>
      <c r="AB352" s="17">
        <v>1</v>
      </c>
      <c r="AC352" s="17"/>
      <c r="AD352" s="17"/>
      <c r="AE352" s="17"/>
      <c r="AF352" s="17"/>
      <c r="AG352" s="17"/>
      <c r="AH352" s="22">
        <f t="shared" si="5"/>
        <v>1</v>
      </c>
      <c r="AI352" s="10"/>
    </row>
    <row r="353" spans="1:35" s="27" customFormat="1" ht="20.25" customHeight="1" x14ac:dyDescent="0.4">
      <c r="A353" s="2">
        <v>352</v>
      </c>
      <c r="B353" s="17" t="s">
        <v>97</v>
      </c>
      <c r="C353" s="17">
        <v>1</v>
      </c>
      <c r="D353" s="17">
        <v>2</v>
      </c>
      <c r="E353" s="17">
        <v>2</v>
      </c>
      <c r="F353" s="17"/>
      <c r="G353" s="17">
        <v>1</v>
      </c>
      <c r="H353" s="17"/>
      <c r="I353" s="17"/>
      <c r="J353" s="17"/>
      <c r="K353" s="17"/>
      <c r="L353" s="17"/>
      <c r="M353" s="17"/>
      <c r="N353" s="17">
        <v>1</v>
      </c>
      <c r="O353" s="17">
        <v>1</v>
      </c>
      <c r="P353" s="17"/>
      <c r="Q353" s="17"/>
      <c r="R353" s="77"/>
      <c r="S353" s="17"/>
      <c r="T353" s="17"/>
      <c r="U353" s="17"/>
      <c r="V353" s="17">
        <v>1</v>
      </c>
      <c r="W353" s="17"/>
      <c r="X353" s="17">
        <v>2</v>
      </c>
      <c r="Y353" s="17"/>
      <c r="Z353" s="17">
        <v>1</v>
      </c>
      <c r="AA353" s="17"/>
      <c r="AB353" s="17">
        <v>2</v>
      </c>
      <c r="AC353" s="17">
        <v>2</v>
      </c>
      <c r="AD353" s="17"/>
      <c r="AE353" s="17">
        <v>2</v>
      </c>
      <c r="AF353" s="25"/>
      <c r="AG353" s="17">
        <v>2</v>
      </c>
      <c r="AH353" s="22">
        <f t="shared" si="5"/>
        <v>20</v>
      </c>
      <c r="AI353" s="10"/>
    </row>
    <row r="354" spans="1:35" s="27" customFormat="1" ht="20.25" customHeight="1" x14ac:dyDescent="0.4">
      <c r="A354" s="71">
        <v>353</v>
      </c>
      <c r="B354" s="17" t="s">
        <v>156</v>
      </c>
      <c r="C354" s="17"/>
      <c r="D354" s="17"/>
      <c r="E354" s="17">
        <v>2</v>
      </c>
      <c r="F354" s="17"/>
      <c r="G354" s="17">
        <v>1</v>
      </c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7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22">
        <f t="shared" si="5"/>
        <v>3</v>
      </c>
      <c r="AI354" s="23"/>
    </row>
    <row r="355" spans="1:35" s="24" customFormat="1" ht="20.25" customHeight="1" x14ac:dyDescent="0.4">
      <c r="A355" s="2">
        <v>354</v>
      </c>
      <c r="B355" s="17" t="s">
        <v>168</v>
      </c>
      <c r="C355" s="17"/>
      <c r="D355" s="17"/>
      <c r="E355" s="17"/>
      <c r="F355" s="17">
        <v>1</v>
      </c>
      <c r="G355" s="17">
        <v>1</v>
      </c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7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22">
        <f t="shared" si="5"/>
        <v>2</v>
      </c>
      <c r="AI355" s="29"/>
    </row>
    <row r="356" spans="1:35" s="24" customFormat="1" ht="20.25" customHeight="1" x14ac:dyDescent="0.4">
      <c r="A356" s="71">
        <v>355</v>
      </c>
      <c r="B356" s="17" t="s">
        <v>684</v>
      </c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77"/>
      <c r="S356" s="17"/>
      <c r="T356" s="17"/>
      <c r="U356" s="17"/>
      <c r="V356" s="17"/>
      <c r="W356" s="17"/>
      <c r="X356" s="17"/>
      <c r="Y356" s="17"/>
      <c r="Z356" s="17"/>
      <c r="AA356" s="17"/>
      <c r="AB356" s="17">
        <v>1</v>
      </c>
      <c r="AC356" s="17">
        <v>1</v>
      </c>
      <c r="AD356" s="17">
        <v>1</v>
      </c>
      <c r="AE356" s="17"/>
      <c r="AF356" s="17"/>
      <c r="AG356" s="17"/>
      <c r="AH356" s="22">
        <f t="shared" si="5"/>
        <v>3</v>
      </c>
      <c r="AI356" s="29"/>
    </row>
    <row r="357" spans="1:35" x14ac:dyDescent="0.4">
      <c r="A357" s="2">
        <v>356</v>
      </c>
      <c r="B357" s="17" t="s">
        <v>57</v>
      </c>
      <c r="C357" s="17">
        <v>1</v>
      </c>
      <c r="N357" s="17">
        <v>2</v>
      </c>
      <c r="T357" s="17">
        <v>1</v>
      </c>
      <c r="U357" s="17">
        <v>1</v>
      </c>
      <c r="AH357" s="22">
        <f t="shared" si="5"/>
        <v>5</v>
      </c>
      <c r="AI357" s="30"/>
    </row>
    <row r="358" spans="1:35" x14ac:dyDescent="0.4">
      <c r="A358" s="71">
        <v>357</v>
      </c>
      <c r="B358" s="17" t="s">
        <v>466</v>
      </c>
      <c r="N358" s="17">
        <v>1</v>
      </c>
      <c r="AH358" s="22">
        <f t="shared" si="5"/>
        <v>1</v>
      </c>
      <c r="AI358" s="29"/>
    </row>
    <row r="359" spans="1:35" x14ac:dyDescent="0.4">
      <c r="A359" s="2">
        <v>358</v>
      </c>
      <c r="B359" s="17" t="s">
        <v>492</v>
      </c>
      <c r="Q359" s="17">
        <v>1</v>
      </c>
      <c r="R359" s="77">
        <v>1</v>
      </c>
      <c r="T359" s="17">
        <v>1</v>
      </c>
      <c r="U359" s="17">
        <v>1</v>
      </c>
      <c r="V359" s="17">
        <v>1</v>
      </c>
      <c r="X359" s="17">
        <v>1</v>
      </c>
      <c r="Y359" s="17">
        <v>1</v>
      </c>
      <c r="AA359" s="17">
        <v>1</v>
      </c>
      <c r="AC359" s="17">
        <v>1</v>
      </c>
      <c r="AH359" s="22">
        <f t="shared" si="5"/>
        <v>9</v>
      </c>
      <c r="AI359" s="30"/>
    </row>
    <row r="360" spans="1:35" x14ac:dyDescent="0.4">
      <c r="A360" s="71">
        <v>359</v>
      </c>
      <c r="B360" s="17" t="s">
        <v>364</v>
      </c>
      <c r="U360" s="17">
        <v>1</v>
      </c>
      <c r="V360" s="17">
        <v>1</v>
      </c>
      <c r="Y360" s="17">
        <v>1</v>
      </c>
      <c r="AH360" s="22">
        <f t="shared" si="5"/>
        <v>3</v>
      </c>
      <c r="AI360" s="29"/>
    </row>
    <row r="361" spans="1:35" x14ac:dyDescent="0.4">
      <c r="A361" s="2">
        <v>360</v>
      </c>
      <c r="B361" s="17" t="s">
        <v>655</v>
      </c>
      <c r="AB361" s="17">
        <v>1</v>
      </c>
      <c r="AD361" s="17">
        <v>1</v>
      </c>
      <c r="AH361" s="22">
        <f t="shared" si="5"/>
        <v>2</v>
      </c>
      <c r="AI361" s="29"/>
    </row>
    <row r="362" spans="1:35" x14ac:dyDescent="0.4">
      <c r="A362" s="71">
        <v>361</v>
      </c>
      <c r="B362" s="17" t="s">
        <v>457</v>
      </c>
      <c r="L362" s="17">
        <v>1</v>
      </c>
      <c r="X362" s="17">
        <v>1</v>
      </c>
      <c r="AD362" s="17">
        <v>1</v>
      </c>
      <c r="AE362" s="17">
        <v>1</v>
      </c>
      <c r="AF362" s="17">
        <v>1</v>
      </c>
      <c r="AG362" s="17">
        <v>1</v>
      </c>
      <c r="AH362" s="22">
        <f t="shared" si="5"/>
        <v>6</v>
      </c>
      <c r="AI362" s="30"/>
    </row>
    <row r="363" spans="1:35" x14ac:dyDescent="0.4">
      <c r="A363" s="2">
        <v>362</v>
      </c>
      <c r="B363" s="17" t="s">
        <v>413</v>
      </c>
      <c r="N363" s="17">
        <v>1</v>
      </c>
      <c r="Y363" s="17">
        <v>1</v>
      </c>
      <c r="Z363" s="17">
        <v>1</v>
      </c>
      <c r="AB363" s="17">
        <v>1</v>
      </c>
      <c r="AC363" s="17">
        <v>1</v>
      </c>
      <c r="AD363" s="17">
        <v>1</v>
      </c>
      <c r="AE363" s="17">
        <v>1</v>
      </c>
      <c r="AF363" s="17">
        <v>1</v>
      </c>
      <c r="AG363" s="17">
        <v>1</v>
      </c>
      <c r="AH363" s="22">
        <f t="shared" si="5"/>
        <v>9</v>
      </c>
      <c r="AI363" s="29"/>
    </row>
    <row r="364" spans="1:35" x14ac:dyDescent="0.4">
      <c r="A364" s="71">
        <v>363</v>
      </c>
      <c r="B364" s="17" t="s">
        <v>135</v>
      </c>
      <c r="D364" s="17">
        <v>1</v>
      </c>
      <c r="G364" s="17">
        <v>2</v>
      </c>
      <c r="H364" s="17">
        <v>1</v>
      </c>
      <c r="AF364" s="25"/>
      <c r="AH364" s="22">
        <f t="shared" si="5"/>
        <v>4</v>
      </c>
      <c r="AI364" s="29"/>
    </row>
    <row r="365" spans="1:35" x14ac:dyDescent="0.4">
      <c r="A365" s="2">
        <v>364</v>
      </c>
      <c r="B365" s="17" t="s">
        <v>128</v>
      </c>
      <c r="D365" s="17">
        <v>1</v>
      </c>
      <c r="AF365" s="25"/>
      <c r="AH365" s="22">
        <f t="shared" si="5"/>
        <v>1</v>
      </c>
      <c r="AI365" s="29"/>
    </row>
    <row r="366" spans="1:35" x14ac:dyDescent="0.4">
      <c r="A366" s="71">
        <v>365</v>
      </c>
      <c r="B366" s="17" t="s">
        <v>579</v>
      </c>
      <c r="T366" s="17">
        <v>1</v>
      </c>
      <c r="AH366" s="22">
        <f t="shared" si="5"/>
        <v>1</v>
      </c>
      <c r="AI366" s="30"/>
    </row>
    <row r="367" spans="1:35" x14ac:dyDescent="0.4">
      <c r="A367" s="2">
        <v>366</v>
      </c>
      <c r="B367" s="17" t="s">
        <v>186</v>
      </c>
      <c r="G367" s="17">
        <v>2</v>
      </c>
      <c r="H367" s="17">
        <v>1</v>
      </c>
      <c r="I367" s="17">
        <v>1</v>
      </c>
      <c r="AH367" s="22">
        <f t="shared" si="5"/>
        <v>4</v>
      </c>
      <c r="AI367" s="30"/>
    </row>
    <row r="368" spans="1:35" x14ac:dyDescent="0.4">
      <c r="A368" s="71">
        <v>367</v>
      </c>
      <c r="B368" s="17" t="s">
        <v>485</v>
      </c>
      <c r="C368" s="17">
        <v>1</v>
      </c>
      <c r="G368" s="17">
        <v>1</v>
      </c>
      <c r="P368" s="17">
        <v>1</v>
      </c>
      <c r="R368" s="77">
        <v>1</v>
      </c>
      <c r="T368" s="17">
        <v>1</v>
      </c>
      <c r="AB368" s="17">
        <v>1</v>
      </c>
      <c r="AC368" s="17">
        <v>1</v>
      </c>
      <c r="AD368" s="17">
        <v>1</v>
      </c>
      <c r="AF368" s="25"/>
      <c r="AH368" s="22">
        <f t="shared" si="5"/>
        <v>8</v>
      </c>
      <c r="AI368" s="29"/>
    </row>
    <row r="369" spans="1:35" x14ac:dyDescent="0.4">
      <c r="A369" s="2">
        <v>368</v>
      </c>
      <c r="B369" s="17" t="s">
        <v>132</v>
      </c>
      <c r="D369" s="17">
        <v>1</v>
      </c>
      <c r="AF369" s="25"/>
      <c r="AH369" s="22">
        <f t="shared" si="5"/>
        <v>1</v>
      </c>
      <c r="AI369" s="29"/>
    </row>
    <row r="370" spans="1:35" x14ac:dyDescent="0.4">
      <c r="A370" s="71">
        <v>369</v>
      </c>
      <c r="B370" s="17" t="s">
        <v>197</v>
      </c>
      <c r="G370" s="17">
        <v>1</v>
      </c>
      <c r="H370" s="17">
        <v>1</v>
      </c>
      <c r="AH370" s="22">
        <f t="shared" si="5"/>
        <v>2</v>
      </c>
      <c r="AI370" s="30"/>
    </row>
    <row r="371" spans="1:35" x14ac:dyDescent="0.4">
      <c r="A371" s="2">
        <v>370</v>
      </c>
      <c r="B371" s="17" t="s">
        <v>201</v>
      </c>
      <c r="G371" s="17">
        <v>1</v>
      </c>
      <c r="H371" s="17">
        <v>1</v>
      </c>
      <c r="I371" s="17">
        <v>2</v>
      </c>
      <c r="J371" s="17">
        <v>1</v>
      </c>
      <c r="K371" s="17">
        <v>2</v>
      </c>
      <c r="L371" s="17">
        <v>1</v>
      </c>
      <c r="N371" s="17">
        <v>1</v>
      </c>
      <c r="P371" s="17">
        <v>2</v>
      </c>
      <c r="AH371" s="22">
        <f t="shared" si="5"/>
        <v>11</v>
      </c>
      <c r="AI371" s="29"/>
    </row>
    <row r="372" spans="1:35" x14ac:dyDescent="0.4">
      <c r="A372" s="71">
        <v>371</v>
      </c>
      <c r="B372" s="17" t="s">
        <v>206</v>
      </c>
      <c r="H372" s="17">
        <v>1</v>
      </c>
      <c r="AH372" s="22">
        <f t="shared" si="5"/>
        <v>1</v>
      </c>
      <c r="AI372" s="30"/>
    </row>
    <row r="373" spans="1:35" x14ac:dyDescent="0.4">
      <c r="A373" s="2">
        <v>372</v>
      </c>
      <c r="B373" s="17" t="s">
        <v>62</v>
      </c>
      <c r="C373" s="17">
        <v>2</v>
      </c>
      <c r="AH373" s="22">
        <f t="shared" si="5"/>
        <v>2</v>
      </c>
      <c r="AI373" s="29"/>
    </row>
    <row r="374" spans="1:35" s="24" customFormat="1" x14ac:dyDescent="0.4">
      <c r="A374" s="2"/>
      <c r="B374" s="32" t="s">
        <v>729</v>
      </c>
      <c r="C374" s="32">
        <f t="shared" ref="C374:AG374" si="6">SUM(C2:C373)</f>
        <v>133</v>
      </c>
      <c r="D374" s="32">
        <f t="shared" si="6"/>
        <v>155</v>
      </c>
      <c r="E374" s="32">
        <f t="shared" si="6"/>
        <v>112</v>
      </c>
      <c r="F374" s="32">
        <f t="shared" si="6"/>
        <v>36</v>
      </c>
      <c r="G374" s="32">
        <f t="shared" si="6"/>
        <v>103</v>
      </c>
      <c r="H374" s="32">
        <f t="shared" si="6"/>
        <v>104</v>
      </c>
      <c r="I374" s="32">
        <f t="shared" si="6"/>
        <v>104</v>
      </c>
      <c r="J374" s="32">
        <f t="shared" si="6"/>
        <v>104</v>
      </c>
      <c r="K374" s="32">
        <f t="shared" si="6"/>
        <v>104</v>
      </c>
      <c r="L374" s="32">
        <f t="shared" si="6"/>
        <v>73</v>
      </c>
      <c r="M374" s="32">
        <f t="shared" si="6"/>
        <v>32</v>
      </c>
      <c r="N374" s="32">
        <f t="shared" si="6"/>
        <v>99</v>
      </c>
      <c r="O374" s="32">
        <f t="shared" si="6"/>
        <v>103</v>
      </c>
      <c r="P374" s="32">
        <f t="shared" si="6"/>
        <v>104</v>
      </c>
      <c r="Q374" s="32">
        <f t="shared" si="6"/>
        <v>102</v>
      </c>
      <c r="R374" s="78">
        <f t="shared" si="6"/>
        <v>104</v>
      </c>
      <c r="S374" s="32">
        <f t="shared" si="6"/>
        <v>73</v>
      </c>
      <c r="T374" s="32">
        <f t="shared" si="6"/>
        <v>36</v>
      </c>
      <c r="U374" s="32">
        <f t="shared" si="6"/>
        <v>103</v>
      </c>
      <c r="V374" s="32">
        <f t="shared" si="6"/>
        <v>104</v>
      </c>
      <c r="W374" s="32">
        <f t="shared" si="6"/>
        <v>104</v>
      </c>
      <c r="X374" s="32">
        <f t="shared" si="6"/>
        <v>103</v>
      </c>
      <c r="Y374" s="32">
        <f t="shared" si="6"/>
        <v>102</v>
      </c>
      <c r="Z374" s="32">
        <f t="shared" si="6"/>
        <v>72</v>
      </c>
      <c r="AA374" s="32">
        <f t="shared" si="6"/>
        <v>32</v>
      </c>
      <c r="AB374" s="32">
        <f t="shared" si="6"/>
        <v>102</v>
      </c>
      <c r="AC374" s="32">
        <f t="shared" si="6"/>
        <v>103</v>
      </c>
      <c r="AD374" s="32">
        <f t="shared" si="6"/>
        <v>101</v>
      </c>
      <c r="AE374" s="32">
        <f t="shared" si="6"/>
        <v>103</v>
      </c>
      <c r="AF374" s="32">
        <f t="shared" si="6"/>
        <v>104</v>
      </c>
      <c r="AG374" s="32">
        <f t="shared" si="6"/>
        <v>82</v>
      </c>
      <c r="AH374" s="22">
        <f t="shared" si="5"/>
        <v>2896</v>
      </c>
      <c r="AI374" s="33"/>
    </row>
  </sheetData>
  <sortState ref="B2:AG373">
    <sortCondition ref="B1"/>
  </sortState>
  <pageMargins left="0" right="0" top="0" bottom="0" header="0.31496062992125984" footer="0.31496062992125984"/>
  <pageSetup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7"/>
  <sheetViews>
    <sheetView rightToLeft="1" zoomScaleNormal="100" workbookViewId="0">
      <pane ySplit="1" topLeftCell="A360" activePane="bottomLeft" state="frozen"/>
      <selection activeCell="D374" sqref="D374"/>
      <selection pane="bottomLeft" activeCell="L352" sqref="L352"/>
    </sheetView>
  </sheetViews>
  <sheetFormatPr defaultColWidth="8.69921875" defaultRowHeight="17.399999999999999" x14ac:dyDescent="0.3"/>
  <cols>
    <col min="1" max="1" width="4.796875" style="35" customWidth="1"/>
    <col min="2" max="2" width="24.796875" style="35" customWidth="1"/>
    <col min="3" max="3" width="5.3984375" style="35" customWidth="1"/>
    <col min="4" max="4" width="6.19921875" style="35" customWidth="1"/>
    <col min="5" max="5" width="6.19921875" style="95" customWidth="1"/>
    <col min="6" max="6" width="6.796875" style="80" customWidth="1"/>
    <col min="7" max="7" width="4.296875" style="80" customWidth="1"/>
    <col min="8" max="8" width="21.8984375" style="104" customWidth="1"/>
    <col min="9" max="16384" width="8.69921875" style="35"/>
  </cols>
  <sheetData>
    <row r="1" spans="1:8" s="67" customFormat="1" ht="18" thickBot="1" x14ac:dyDescent="0.35">
      <c r="A1" s="34" t="s">
        <v>241</v>
      </c>
      <c r="B1" s="3" t="s">
        <v>242</v>
      </c>
      <c r="C1" s="3" t="s">
        <v>243</v>
      </c>
      <c r="D1" s="3" t="s">
        <v>244</v>
      </c>
      <c r="E1" s="79" t="s">
        <v>545</v>
      </c>
      <c r="F1" s="79" t="s">
        <v>546</v>
      </c>
      <c r="G1" s="79" t="s">
        <v>547</v>
      </c>
      <c r="H1" s="66" t="s">
        <v>548</v>
      </c>
    </row>
    <row r="2" spans="1:8" x14ac:dyDescent="0.3">
      <c r="A2" s="4">
        <f>'المصرية يوميات'!A2</f>
        <v>1</v>
      </c>
      <c r="B2" s="5" t="str">
        <f>Table1[[#This Row],[الاسم]]</f>
        <v>ابانوب اشرف حبيب حنا</v>
      </c>
      <c r="C2" s="4">
        <f>Table1[[#This Row],[اجمالي الايام]]</f>
        <v>6</v>
      </c>
      <c r="D2" s="4">
        <f>Table2[[#This Row],[الأيام]]*65</f>
        <v>390</v>
      </c>
      <c r="E2" s="94">
        <v>390</v>
      </c>
      <c r="F2" s="132">
        <f>Table2[[#This Row],[الراتب]]-E2</f>
        <v>0</v>
      </c>
      <c r="G2" s="60"/>
      <c r="H2" s="132"/>
    </row>
    <row r="3" spans="1:8" x14ac:dyDescent="0.3">
      <c r="A3" s="4">
        <f>'المصرية يوميات'!A3</f>
        <v>2</v>
      </c>
      <c r="B3" s="5" t="str">
        <f>Table1[[#This Row],[الاسم]]</f>
        <v>ابراهيم احمد ابراهيم عثمان</v>
      </c>
      <c r="C3" s="4">
        <f>Table1[[#This Row],[اجمالي الايام]]</f>
        <v>2</v>
      </c>
      <c r="D3" s="4">
        <f>Table2[[#This Row],[الأيام]]*65</f>
        <v>130</v>
      </c>
      <c r="E3" s="43">
        <v>140</v>
      </c>
      <c r="F3" s="132">
        <f>Table2[[#This Row],[الراتب]]-E3</f>
        <v>-10</v>
      </c>
      <c r="G3" s="60"/>
      <c r="H3" s="132"/>
    </row>
    <row r="4" spans="1:8" x14ac:dyDescent="0.3">
      <c r="A4" s="4">
        <f>'المصرية يوميات'!A4</f>
        <v>3</v>
      </c>
      <c r="B4" s="5" t="str">
        <f>Table1[[#This Row],[الاسم]]</f>
        <v>ابراهيم السيد ابراهيم العدل عبدالجيد</v>
      </c>
      <c r="C4" s="4">
        <f>Table1[[#This Row],[اجمالي الايام]]</f>
        <v>20</v>
      </c>
      <c r="D4" s="4">
        <f>Table2[[#This Row],[الأيام]]*65</f>
        <v>1300</v>
      </c>
      <c r="E4" s="94">
        <v>1350</v>
      </c>
      <c r="F4" s="132">
        <f>Table2[[#This Row],[الراتب]]-E4</f>
        <v>-50</v>
      </c>
      <c r="G4" s="60"/>
      <c r="H4" s="132"/>
    </row>
    <row r="5" spans="1:8" x14ac:dyDescent="0.3">
      <c r="A5" s="4">
        <f>'المصرية يوميات'!A5</f>
        <v>4</v>
      </c>
      <c r="B5" s="5" t="str">
        <f>Table1[[#This Row],[الاسم]]</f>
        <v>ابراهيم رشاد ابراهيم غنيم</v>
      </c>
      <c r="C5" s="4">
        <f>Table1[[#This Row],[اجمالي الايام]]</f>
        <v>10</v>
      </c>
      <c r="D5" s="4">
        <f>Table2[[#This Row],[الأيام]]*65</f>
        <v>650</v>
      </c>
      <c r="E5" s="43">
        <v>140</v>
      </c>
      <c r="F5" s="60">
        <f>Table2[[#This Row],[الراتب]]-E5</f>
        <v>510</v>
      </c>
      <c r="G5" s="60"/>
      <c r="H5" s="102"/>
    </row>
    <row r="6" spans="1:8" x14ac:dyDescent="0.3">
      <c r="A6" s="4">
        <f>'المصرية يوميات'!A6</f>
        <v>5</v>
      </c>
      <c r="B6" s="5" t="str">
        <f>Table1[[#This Row],[الاسم]]</f>
        <v>ابراهيم رفقي سليمان مهني</v>
      </c>
      <c r="C6" s="4">
        <f>Table1[[#This Row],[اجمالي الايام]]</f>
        <v>1</v>
      </c>
      <c r="D6" s="4">
        <f>Table2[[#This Row],[الأيام]]*65</f>
        <v>65</v>
      </c>
      <c r="E6" s="94">
        <v>70</v>
      </c>
      <c r="F6" s="132">
        <f>Table2[[#This Row],[الراتب]]-E6</f>
        <v>-5</v>
      </c>
      <c r="G6" s="60"/>
      <c r="H6" s="132"/>
    </row>
    <row r="7" spans="1:8" x14ac:dyDescent="0.3">
      <c r="A7" s="4">
        <f>'المصرية يوميات'!A7</f>
        <v>6</v>
      </c>
      <c r="B7" s="5" t="str">
        <f>Table1[[#This Row],[الاسم]]</f>
        <v xml:space="preserve">ابراهيم شعبان الشحات العربي </v>
      </c>
      <c r="C7" s="4">
        <f>Table1[[#This Row],[اجمالي الايام]]</f>
        <v>7</v>
      </c>
      <c r="D7" s="4">
        <f>Table2[[#This Row],[الأيام]]*65</f>
        <v>455</v>
      </c>
      <c r="E7" s="43"/>
      <c r="F7" s="60">
        <f>Table2[[#This Row],[الراتب]]-E7</f>
        <v>455</v>
      </c>
      <c r="G7" s="60"/>
      <c r="H7" s="102"/>
    </row>
    <row r="8" spans="1:8" x14ac:dyDescent="0.3">
      <c r="A8" s="4">
        <f>'المصرية يوميات'!A8</f>
        <v>7</v>
      </c>
      <c r="B8" s="5" t="str">
        <f>Table1[[#This Row],[الاسم]]</f>
        <v>ابراهيم عبدالفتاح ابراهيم</v>
      </c>
      <c r="C8" s="4">
        <f>Table1[[#This Row],[اجمالي الايام]]</f>
        <v>2</v>
      </c>
      <c r="D8" s="4">
        <f>Table2[[#This Row],[الأيام]]*65</f>
        <v>130</v>
      </c>
      <c r="E8" s="94"/>
      <c r="F8" s="60">
        <f>Table2[[#This Row],[الراتب]]-E8</f>
        <v>130</v>
      </c>
      <c r="G8" s="60"/>
      <c r="H8" s="102"/>
    </row>
    <row r="9" spans="1:8" x14ac:dyDescent="0.3">
      <c r="A9" s="4">
        <f>'المصرية يوميات'!A9</f>
        <v>8</v>
      </c>
      <c r="B9" s="5" t="str">
        <f>Table1[[#This Row],[الاسم]]</f>
        <v>ابراهيم فوزي احمد زنكل</v>
      </c>
      <c r="C9" s="4">
        <f>Table1[[#This Row],[اجمالي الايام]]</f>
        <v>1</v>
      </c>
      <c r="D9" s="4">
        <f>Table2[[#This Row],[الأيام]]*65</f>
        <v>65</v>
      </c>
      <c r="E9" s="43"/>
      <c r="F9" s="60">
        <f>Table2[[#This Row],[الراتب]]-E9</f>
        <v>65</v>
      </c>
      <c r="G9" s="60"/>
      <c r="H9" s="102"/>
    </row>
    <row r="10" spans="1:8" x14ac:dyDescent="0.3">
      <c r="A10" s="4">
        <f>'المصرية يوميات'!A10</f>
        <v>9</v>
      </c>
      <c r="B10" s="5" t="str">
        <f>Table1[[#This Row],[الاسم]]</f>
        <v>ابراهيم كامل علي عويان</v>
      </c>
      <c r="C10" s="4">
        <f>Table1[[#This Row],[اجمالي الايام]]</f>
        <v>19</v>
      </c>
      <c r="D10" s="4">
        <f>Table2[[#This Row],[الأيام]]*65</f>
        <v>1235</v>
      </c>
      <c r="E10" s="94"/>
      <c r="F10" s="132">
        <f>Table2[[#This Row],[الراتب]]-E10</f>
        <v>1235</v>
      </c>
      <c r="G10" s="60"/>
      <c r="H10" s="132" t="s">
        <v>733</v>
      </c>
    </row>
    <row r="11" spans="1:8" x14ac:dyDescent="0.3">
      <c r="A11" s="4">
        <f>'المصرية يوميات'!A11</f>
        <v>10</v>
      </c>
      <c r="B11" s="5" t="str">
        <f>Table1[[#This Row],[الاسم]]</f>
        <v>ابراهيم محمد ابراهيم محمد عبداللطيف</v>
      </c>
      <c r="C11" s="4">
        <f>Table1[[#This Row],[اجمالي الايام]]</f>
        <v>1</v>
      </c>
      <c r="D11" s="4">
        <f>Table2[[#This Row],[الأيام]]*65</f>
        <v>65</v>
      </c>
      <c r="E11" s="43"/>
      <c r="F11" s="132">
        <f>Table2[[#This Row],[الراتب]]-E11</f>
        <v>65</v>
      </c>
      <c r="G11" s="60"/>
      <c r="H11" s="132" t="s">
        <v>733</v>
      </c>
    </row>
    <row r="12" spans="1:8" x14ac:dyDescent="0.3">
      <c r="A12" s="4">
        <f>'المصرية يوميات'!A12</f>
        <v>11</v>
      </c>
      <c r="B12" s="5" t="str">
        <f>Table1[[#This Row],[الاسم]]</f>
        <v>ابراهيم محمد محمد السيد</v>
      </c>
      <c r="C12" s="4">
        <f>Table1[[#This Row],[اجمالي الايام]]</f>
        <v>2</v>
      </c>
      <c r="D12" s="4">
        <f>Table2[[#This Row],[الأيام]]*65</f>
        <v>130</v>
      </c>
      <c r="E12" s="94">
        <v>140</v>
      </c>
      <c r="F12" s="132">
        <f>Table2[[#This Row],[الراتب]]-E12</f>
        <v>-10</v>
      </c>
      <c r="G12" s="60"/>
      <c r="H12" s="132"/>
    </row>
    <row r="13" spans="1:8" x14ac:dyDescent="0.3">
      <c r="A13" s="4">
        <f>'المصرية يوميات'!A13</f>
        <v>12</v>
      </c>
      <c r="B13" s="5" t="str">
        <f>Table1[[#This Row],[الاسم]]</f>
        <v>ابوالعلا محمد ابوالعلا</v>
      </c>
      <c r="C13" s="4">
        <f>Table1[[#This Row],[اجمالي الايام]]</f>
        <v>20</v>
      </c>
      <c r="D13" s="4">
        <f>Table2[[#This Row],[الأيام]]*65</f>
        <v>1300</v>
      </c>
      <c r="E13" s="43"/>
      <c r="F13" s="132">
        <f>Table2[[#This Row],[الراتب]]-E13</f>
        <v>1300</v>
      </c>
      <c r="G13" s="60"/>
      <c r="H13" s="132" t="s">
        <v>733</v>
      </c>
    </row>
    <row r="14" spans="1:8" x14ac:dyDescent="0.3">
      <c r="A14" s="4">
        <f>'المصرية يوميات'!A14</f>
        <v>13</v>
      </c>
      <c r="B14" s="5" t="str">
        <f>Table1[[#This Row],[الاسم]]</f>
        <v>احمد ابراهيم ابوالمكارم محمد</v>
      </c>
      <c r="C14" s="4">
        <f>Table1[[#This Row],[اجمالي الايام]]</f>
        <v>1</v>
      </c>
      <c r="D14" s="4">
        <f>Table2[[#This Row],[الأيام]]*65</f>
        <v>65</v>
      </c>
      <c r="E14" s="94"/>
      <c r="F14" s="60">
        <f>Table2[[#This Row],[الراتب]]-E14</f>
        <v>65</v>
      </c>
      <c r="G14" s="60"/>
      <c r="H14" s="102"/>
    </row>
    <row r="15" spans="1:8" x14ac:dyDescent="0.3">
      <c r="A15" s="4">
        <f>'المصرية يوميات'!A15</f>
        <v>14</v>
      </c>
      <c r="B15" s="5" t="str">
        <f>Table1[[#This Row],[الاسم]]</f>
        <v>احمد ابراهيم جمعه علي</v>
      </c>
      <c r="C15" s="4">
        <f>Table1[[#This Row],[اجمالي الايام]]</f>
        <v>2</v>
      </c>
      <c r="D15" s="4">
        <f>Table2[[#This Row],[الأيام]]*65</f>
        <v>130</v>
      </c>
      <c r="E15" s="43"/>
      <c r="F15" s="60">
        <f>Table2[[#This Row],[الراتب]]-E15</f>
        <v>130</v>
      </c>
      <c r="G15" s="60"/>
      <c r="H15" s="102"/>
    </row>
    <row r="16" spans="1:8" x14ac:dyDescent="0.3">
      <c r="A16" s="4">
        <f>'المصرية يوميات'!A16</f>
        <v>15</v>
      </c>
      <c r="B16" s="5" t="str">
        <f>Table1[[#This Row],[الاسم]]</f>
        <v>احمد ابراهيم سلامه</v>
      </c>
      <c r="C16" s="4">
        <f>Table1[[#This Row],[اجمالي الايام]]</f>
        <v>1</v>
      </c>
      <c r="D16" s="4">
        <f>Table2[[#This Row],[الأيام]]*65</f>
        <v>65</v>
      </c>
      <c r="E16" s="94"/>
      <c r="F16" s="60">
        <f>Table2[[#This Row],[الراتب]]-E16</f>
        <v>65</v>
      </c>
      <c r="G16" s="60"/>
      <c r="H16" s="102"/>
    </row>
    <row r="17" spans="1:8" x14ac:dyDescent="0.3">
      <c r="A17" s="4">
        <f>'المصرية يوميات'!A17</f>
        <v>16</v>
      </c>
      <c r="B17" s="5" t="str">
        <f>Table1[[#This Row],[الاسم]]</f>
        <v>احمد ابراهيم محمد زكي</v>
      </c>
      <c r="C17" s="4">
        <f>Table1[[#This Row],[اجمالي الايام]]</f>
        <v>1</v>
      </c>
      <c r="D17" s="4">
        <f>Table2[[#This Row],[الأيام]]*65</f>
        <v>65</v>
      </c>
      <c r="E17" s="43"/>
      <c r="F17" s="132">
        <f>Table2[[#This Row],[الراتب]]-E17</f>
        <v>65</v>
      </c>
      <c r="G17" s="60"/>
      <c r="H17" s="132" t="s">
        <v>733</v>
      </c>
    </row>
    <row r="18" spans="1:8" x14ac:dyDescent="0.3">
      <c r="A18" s="4">
        <f>'المصرية يوميات'!A18</f>
        <v>17</v>
      </c>
      <c r="B18" s="5" t="str">
        <f>Table1[[#This Row],[الاسم]]</f>
        <v>احمد ابراهيم محمد محمد</v>
      </c>
      <c r="C18" s="4">
        <f>Table1[[#This Row],[اجمالي الايام]]</f>
        <v>22</v>
      </c>
      <c r="D18" s="4">
        <f>Table2[[#This Row],[الأيام]]*65</f>
        <v>1430</v>
      </c>
      <c r="E18" s="94">
        <v>210</v>
      </c>
      <c r="F18" s="60">
        <f>Table2[[#This Row],[الراتب]]-E18</f>
        <v>1220</v>
      </c>
      <c r="G18" s="60"/>
      <c r="H18" s="102"/>
    </row>
    <row r="19" spans="1:8" x14ac:dyDescent="0.3">
      <c r="A19" s="4">
        <f>'المصرية يوميات'!A19</f>
        <v>18</v>
      </c>
      <c r="B19" s="5" t="str">
        <f>Table1[[#This Row],[الاسم]]</f>
        <v>احمد اشرف محمد نصرعبدالعزيز</v>
      </c>
      <c r="C19" s="4">
        <f>Table1[[#This Row],[اجمالي الايام]]</f>
        <v>5</v>
      </c>
      <c r="D19" s="4">
        <f>Table2[[#This Row],[الأيام]]*65</f>
        <v>325</v>
      </c>
      <c r="E19" s="43"/>
      <c r="F19" s="60">
        <f>Table2[[#This Row],[الراتب]]-E19</f>
        <v>325</v>
      </c>
      <c r="G19" s="60"/>
      <c r="H19" s="102"/>
    </row>
    <row r="20" spans="1:8" x14ac:dyDescent="0.3">
      <c r="A20" s="4">
        <f>'المصرية يوميات'!A20</f>
        <v>19</v>
      </c>
      <c r="B20" s="5" t="str">
        <f>Table1[[#This Row],[الاسم]]</f>
        <v>احمد العربي جمعه السيد السيد</v>
      </c>
      <c r="C20" s="4">
        <f>Table1[[#This Row],[اجمالي الايام]]</f>
        <v>24</v>
      </c>
      <c r="D20" s="4">
        <f>Table2[[#This Row],[الأيام]]*65</f>
        <v>1560</v>
      </c>
      <c r="E20" s="94"/>
      <c r="F20" s="132">
        <f>Table2[[#This Row],[الراتب]]-E20</f>
        <v>1560</v>
      </c>
      <c r="G20" s="60"/>
      <c r="H20" s="132" t="s">
        <v>733</v>
      </c>
    </row>
    <row r="21" spans="1:8" x14ac:dyDescent="0.3">
      <c r="A21" s="4">
        <f>'المصرية يوميات'!A21</f>
        <v>20</v>
      </c>
      <c r="B21" s="5" t="str">
        <f>Table1[[#This Row],[الاسم]]</f>
        <v>احمد بكار شاهين صقر</v>
      </c>
      <c r="C21" s="4">
        <f>Table1[[#This Row],[اجمالي الايام]]</f>
        <v>6</v>
      </c>
      <c r="D21" s="4">
        <f>Table2[[#This Row],[الأيام]]*65</f>
        <v>390</v>
      </c>
      <c r="E21" s="43"/>
      <c r="F21" s="132">
        <f>Table2[[#This Row],[الراتب]]-E21</f>
        <v>390</v>
      </c>
      <c r="G21" s="60"/>
      <c r="H21" s="132" t="s">
        <v>733</v>
      </c>
    </row>
    <row r="22" spans="1:8" x14ac:dyDescent="0.3">
      <c r="A22" s="4">
        <f>'المصرية يوميات'!A22</f>
        <v>21</v>
      </c>
      <c r="B22" s="5" t="str">
        <f>Table1[[#This Row],[الاسم]]</f>
        <v>احمد جمال عبدالناصر سيد عيسي</v>
      </c>
      <c r="C22" s="4">
        <f>Table1[[#This Row],[اجمالي الايام]]</f>
        <v>1</v>
      </c>
      <c r="D22" s="4">
        <f>Table2[[#This Row],[الأيام]]*65</f>
        <v>65</v>
      </c>
      <c r="E22" s="94">
        <v>50</v>
      </c>
      <c r="F22" s="60">
        <f>Table2[[#This Row],[الراتب]]-E22</f>
        <v>15</v>
      </c>
      <c r="G22" s="60"/>
      <c r="H22" s="102"/>
    </row>
    <row r="23" spans="1:8" x14ac:dyDescent="0.3">
      <c r="A23" s="4">
        <f>'المصرية يوميات'!A23</f>
        <v>22</v>
      </c>
      <c r="B23" s="5" t="str">
        <f>Table1[[#This Row],[الاسم]]</f>
        <v>احمد جمال عيسي حمزه</v>
      </c>
      <c r="C23" s="4">
        <f>Table1[[#This Row],[اجمالي الايام]]</f>
        <v>2</v>
      </c>
      <c r="D23" s="4">
        <f>Table2[[#This Row],[الأيام]]*65</f>
        <v>130</v>
      </c>
      <c r="E23" s="43"/>
      <c r="F23" s="132">
        <f>Table2[[#This Row],[الراتب]]-E23</f>
        <v>130</v>
      </c>
      <c r="G23" s="60"/>
      <c r="H23" s="132" t="s">
        <v>733</v>
      </c>
    </row>
    <row r="24" spans="1:8" x14ac:dyDescent="0.3">
      <c r="A24" s="4">
        <f>'المصرية يوميات'!A24</f>
        <v>23</v>
      </c>
      <c r="B24" s="5" t="str">
        <f>Table1[[#This Row],[الاسم]]</f>
        <v>احمد جمال مبروك عطيه</v>
      </c>
      <c r="C24" s="4">
        <f>Table1[[#This Row],[اجمالي الايام]]</f>
        <v>1</v>
      </c>
      <c r="D24" s="4">
        <f>Table2[[#This Row],[الأيام]]*65</f>
        <v>65</v>
      </c>
      <c r="E24" s="94"/>
      <c r="F24" s="60">
        <f>Table2[[#This Row],[الراتب]]-E24</f>
        <v>65</v>
      </c>
      <c r="G24" s="60"/>
      <c r="H24" s="102"/>
    </row>
    <row r="25" spans="1:8" x14ac:dyDescent="0.3">
      <c r="A25" s="4">
        <f>'المصرية يوميات'!A25</f>
        <v>24</v>
      </c>
      <c r="B25" s="5" t="str">
        <f>Table1[[#This Row],[الاسم]]</f>
        <v>احمد حسن حسن عبدالرحيم</v>
      </c>
      <c r="C25" s="4">
        <f>Table1[[#This Row],[اجمالي الايام]]</f>
        <v>27</v>
      </c>
      <c r="D25" s="4">
        <f>Table2[[#This Row],[الأيام]]*65</f>
        <v>1755</v>
      </c>
      <c r="E25" s="43">
        <v>1555</v>
      </c>
      <c r="F25" s="60">
        <f>Table2[[#This Row],[الراتب]]-E25</f>
        <v>200</v>
      </c>
      <c r="G25" s="60"/>
      <c r="H25" s="102"/>
    </row>
    <row r="26" spans="1:8" x14ac:dyDescent="0.3">
      <c r="A26" s="4">
        <f>'المصرية يوميات'!A26</f>
        <v>25</v>
      </c>
      <c r="B26" s="5" t="str">
        <f>Table1[[#This Row],[الاسم]]</f>
        <v>احمد حسن حميده عبدالعليم</v>
      </c>
      <c r="C26" s="4">
        <f>Table1[[#This Row],[اجمالي الايام]]</f>
        <v>15</v>
      </c>
      <c r="D26" s="4">
        <f>Table2[[#This Row],[الأيام]]*65</f>
        <v>975</v>
      </c>
      <c r="E26" s="94"/>
      <c r="F26" s="132">
        <f>Table2[[#This Row],[الراتب]]-E26</f>
        <v>975</v>
      </c>
      <c r="G26" s="60"/>
      <c r="H26" s="132" t="s">
        <v>733</v>
      </c>
    </row>
    <row r="27" spans="1:8" x14ac:dyDescent="0.3">
      <c r="A27" s="4">
        <f>'المصرية يوميات'!A27</f>
        <v>26</v>
      </c>
      <c r="B27" s="5" t="str">
        <f>Table1[[#This Row],[الاسم]]</f>
        <v>احمد حسن عامر المغربي</v>
      </c>
      <c r="C27" s="4">
        <f>Table1[[#This Row],[اجمالي الايام]]</f>
        <v>2</v>
      </c>
      <c r="D27" s="4">
        <f>Table2[[#This Row],[الأيام]]*65</f>
        <v>130</v>
      </c>
      <c r="E27" s="43"/>
      <c r="F27" s="60">
        <f>Table2[[#This Row],[الراتب]]-E27</f>
        <v>130</v>
      </c>
      <c r="G27" s="60"/>
      <c r="H27" s="102"/>
    </row>
    <row r="28" spans="1:8" x14ac:dyDescent="0.3">
      <c r="A28" s="4">
        <f>'المصرية يوميات'!A28</f>
        <v>27</v>
      </c>
      <c r="B28" s="5" t="str">
        <f>Table1[[#This Row],[الاسم]]</f>
        <v>احمد حسن محمد حسان</v>
      </c>
      <c r="C28" s="4">
        <f>Table1[[#This Row],[اجمالي الايام]]</f>
        <v>3</v>
      </c>
      <c r="D28" s="4">
        <f>Table2[[#This Row],[الأيام]]*65</f>
        <v>195</v>
      </c>
      <c r="E28" s="94">
        <v>140</v>
      </c>
      <c r="F28" s="60">
        <f>Table2[[#This Row],[الراتب]]-E28</f>
        <v>55</v>
      </c>
      <c r="G28" s="60"/>
      <c r="H28" s="102"/>
    </row>
    <row r="29" spans="1:8" x14ac:dyDescent="0.3">
      <c r="A29" s="4">
        <f>'المصرية يوميات'!A29</f>
        <v>28</v>
      </c>
      <c r="B29" s="5" t="str">
        <f>Table1[[#This Row],[الاسم]]</f>
        <v>احمد حمدي احمد حسن حتوش</v>
      </c>
      <c r="C29" s="4">
        <f>Table1[[#This Row],[اجمالي الايام]]</f>
        <v>4</v>
      </c>
      <c r="D29" s="4">
        <f>Table2[[#This Row],[الأيام]]*65</f>
        <v>260</v>
      </c>
      <c r="E29" s="43">
        <v>280</v>
      </c>
      <c r="F29" s="132">
        <f>Table2[[#This Row],[الراتب]]-E29</f>
        <v>-20</v>
      </c>
      <c r="G29" s="60"/>
      <c r="H29" s="132"/>
    </row>
    <row r="30" spans="1:8" x14ac:dyDescent="0.3">
      <c r="A30" s="4">
        <f>'المصرية يوميات'!A30</f>
        <v>29</v>
      </c>
      <c r="B30" s="5" t="str">
        <f>Table1[[#This Row],[الاسم]]</f>
        <v>احمد حمدي عبدالعزيز علي البياع</v>
      </c>
      <c r="C30" s="4">
        <f>Table1[[#This Row],[اجمالي الايام]]</f>
        <v>1</v>
      </c>
      <c r="D30" s="4">
        <f>Table2[[#This Row],[الأيام]]*65</f>
        <v>65</v>
      </c>
      <c r="E30" s="94"/>
      <c r="F30" s="60">
        <f>Table2[[#This Row],[الراتب]]-E30</f>
        <v>65</v>
      </c>
      <c r="G30" s="60"/>
      <c r="H30" s="102"/>
    </row>
    <row r="31" spans="1:8" x14ac:dyDescent="0.3">
      <c r="A31" s="4">
        <f>'المصرية يوميات'!A31</f>
        <v>30</v>
      </c>
      <c r="B31" s="5" t="str">
        <f>Table1[[#This Row],[الاسم]]</f>
        <v>احمد حمدي مصطفي عبدالسلام</v>
      </c>
      <c r="C31" s="4">
        <f>Table1[[#This Row],[اجمالي الايام]]</f>
        <v>1</v>
      </c>
      <c r="D31" s="4">
        <f>Table2[[#This Row],[الأيام]]*65</f>
        <v>65</v>
      </c>
      <c r="E31" s="43"/>
      <c r="F31" s="60">
        <f>Table2[[#This Row],[الراتب]]-E31</f>
        <v>65</v>
      </c>
      <c r="G31" s="60"/>
      <c r="H31" s="102"/>
    </row>
    <row r="32" spans="1:8" x14ac:dyDescent="0.3">
      <c r="A32" s="4">
        <f>'المصرية يوميات'!A32</f>
        <v>31</v>
      </c>
      <c r="B32" s="5" t="str">
        <f>Table1[[#This Row],[الاسم]]</f>
        <v>احمد رجب مرشدي محمد</v>
      </c>
      <c r="C32" s="4">
        <f>Table1[[#This Row],[اجمالي الايام]]</f>
        <v>2</v>
      </c>
      <c r="D32" s="4">
        <f>Table2[[#This Row],[الأيام]]*65</f>
        <v>130</v>
      </c>
      <c r="E32" s="94"/>
      <c r="F32" s="60">
        <f>Table2[[#This Row],[الراتب]]-E32</f>
        <v>130</v>
      </c>
      <c r="G32" s="60"/>
      <c r="H32" s="102"/>
    </row>
    <row r="33" spans="1:8" x14ac:dyDescent="0.3">
      <c r="A33" s="4">
        <f>'المصرية يوميات'!A33</f>
        <v>32</v>
      </c>
      <c r="B33" s="5" t="str">
        <f>Table1[[#This Row],[الاسم]]</f>
        <v>احمد رشاد عيسي محمد الدومي</v>
      </c>
      <c r="C33" s="4">
        <f>Table1[[#This Row],[اجمالي الايام]]</f>
        <v>20</v>
      </c>
      <c r="D33" s="4">
        <f>Table2[[#This Row],[الأيام]]*65</f>
        <v>1300</v>
      </c>
      <c r="E33" s="43"/>
      <c r="F33" s="132">
        <f>Table2[[#This Row],[الراتب]]-E33</f>
        <v>1300</v>
      </c>
      <c r="G33" s="60"/>
      <c r="H33" s="132" t="s">
        <v>733</v>
      </c>
    </row>
    <row r="34" spans="1:8" x14ac:dyDescent="0.3">
      <c r="A34" s="4">
        <f>'المصرية يوميات'!A34</f>
        <v>33</v>
      </c>
      <c r="B34" s="5" t="str">
        <f>Table1[[#This Row],[الاسم]]</f>
        <v>احمد زغلول احمد القماش</v>
      </c>
      <c r="C34" s="4">
        <f>Table1[[#This Row],[اجمالي الايام]]</f>
        <v>3</v>
      </c>
      <c r="D34" s="4">
        <f>Table2[[#This Row],[الأيام]]*65</f>
        <v>195</v>
      </c>
      <c r="E34" s="94">
        <v>195</v>
      </c>
      <c r="F34" s="132">
        <f>Table2[[#This Row],[الراتب]]-E34</f>
        <v>0</v>
      </c>
      <c r="G34" s="60"/>
      <c r="H34" s="132"/>
    </row>
    <row r="35" spans="1:8" x14ac:dyDescent="0.3">
      <c r="A35" s="4">
        <f>'المصرية يوميات'!A35</f>
        <v>34</v>
      </c>
      <c r="B35" s="5" t="str">
        <f>Table1[[#This Row],[الاسم]]</f>
        <v>احمد سامي ابراهيم حميده</v>
      </c>
      <c r="C35" s="4">
        <f>Table1[[#This Row],[اجمالي الايام]]</f>
        <v>21</v>
      </c>
      <c r="D35" s="4">
        <f>Table2[[#This Row],[الأيام]]*65</f>
        <v>1365</v>
      </c>
      <c r="E35" s="43"/>
      <c r="F35" s="132">
        <f>Table2[[#This Row],[الراتب]]-E35</f>
        <v>1365</v>
      </c>
      <c r="G35" s="60"/>
      <c r="H35" s="132" t="s">
        <v>733</v>
      </c>
    </row>
    <row r="36" spans="1:8" x14ac:dyDescent="0.3">
      <c r="A36" s="4">
        <f>'المصرية يوميات'!A36</f>
        <v>35</v>
      </c>
      <c r="B36" s="5" t="str">
        <f>Table1[[#This Row],[الاسم]]</f>
        <v>احمد سعد عبدالحميد ابوزيد</v>
      </c>
      <c r="C36" s="4">
        <f>Table1[[#This Row],[اجمالي الايام]]</f>
        <v>43</v>
      </c>
      <c r="D36" s="4">
        <f>Table2[[#This Row],[الأيام]]*65</f>
        <v>2795</v>
      </c>
      <c r="E36" s="94"/>
      <c r="F36" s="60">
        <f>Table2[[#This Row],[الراتب]]-E36</f>
        <v>2795</v>
      </c>
      <c r="G36" s="60"/>
      <c r="H36" s="102"/>
    </row>
    <row r="37" spans="1:8" x14ac:dyDescent="0.3">
      <c r="A37" s="4">
        <f>'المصرية يوميات'!A37</f>
        <v>36</v>
      </c>
      <c r="B37" s="5" t="str">
        <f>Table1[[#This Row],[الاسم]]</f>
        <v>احمد سعيد رجب السقا</v>
      </c>
      <c r="C37" s="4">
        <f>Table1[[#This Row],[اجمالي الايام]]</f>
        <v>14</v>
      </c>
      <c r="D37" s="4">
        <f>Table2[[#This Row],[الأيام]]*65</f>
        <v>910</v>
      </c>
      <c r="E37" s="43"/>
      <c r="F37" s="132">
        <f>Table2[[#This Row],[الراتب]]-E37</f>
        <v>910</v>
      </c>
      <c r="G37" s="60"/>
      <c r="H37" s="132" t="s">
        <v>733</v>
      </c>
    </row>
    <row r="38" spans="1:8" x14ac:dyDescent="0.3">
      <c r="A38" s="4">
        <f>'المصرية يوميات'!A38</f>
        <v>37</v>
      </c>
      <c r="B38" s="5" t="str">
        <f>Table1[[#This Row],[الاسم]]</f>
        <v>احمد سعيد صادق بحيري</v>
      </c>
      <c r="C38" s="4">
        <f>Table1[[#This Row],[اجمالي الايام]]</f>
        <v>25</v>
      </c>
      <c r="D38" s="4">
        <f>Table2[[#This Row],[الأيام]]*65</f>
        <v>1625</v>
      </c>
      <c r="E38" s="94">
        <v>1280</v>
      </c>
      <c r="F38" s="60">
        <f>Table2[[#This Row],[الراتب]]-E38</f>
        <v>345</v>
      </c>
      <c r="G38" s="60"/>
      <c r="H38" s="102"/>
    </row>
    <row r="39" spans="1:8" x14ac:dyDescent="0.3">
      <c r="A39" s="4">
        <f>'المصرية يوميات'!A39</f>
        <v>38</v>
      </c>
      <c r="B39" s="5" t="str">
        <f>Table1[[#This Row],[الاسم]]</f>
        <v>احمد سلامه فؤاد محمد</v>
      </c>
      <c r="C39" s="4">
        <f>Table1[[#This Row],[اجمالي الايام]]</f>
        <v>3</v>
      </c>
      <c r="D39" s="4">
        <f>Table2[[#This Row],[الأيام]]*65</f>
        <v>195</v>
      </c>
      <c r="E39" s="43">
        <v>130</v>
      </c>
      <c r="F39" s="60">
        <f>Table2[[#This Row],[الراتب]]-E39</f>
        <v>65</v>
      </c>
      <c r="G39" s="60"/>
      <c r="H39" s="102"/>
    </row>
    <row r="40" spans="1:8" x14ac:dyDescent="0.3">
      <c r="A40" s="4">
        <f>'المصرية يوميات'!A40</f>
        <v>39</v>
      </c>
      <c r="B40" s="5" t="str">
        <f>Table1[[#This Row],[الاسم]]</f>
        <v>احمد سمير احمد محمود محمد</v>
      </c>
      <c r="C40" s="4">
        <f>Table1[[#This Row],[اجمالي الايام]]</f>
        <v>18</v>
      </c>
      <c r="D40" s="4">
        <f>Table2[[#This Row],[الأيام]]*65</f>
        <v>1170</v>
      </c>
      <c r="E40" s="94"/>
      <c r="F40" s="132">
        <f>Table2[[#This Row],[الراتب]]-E40</f>
        <v>1170</v>
      </c>
      <c r="G40" s="60"/>
      <c r="H40" s="132" t="s">
        <v>733</v>
      </c>
    </row>
    <row r="41" spans="1:8" x14ac:dyDescent="0.3">
      <c r="A41" s="4">
        <f>'المصرية يوميات'!A41</f>
        <v>40</v>
      </c>
      <c r="B41" s="5" t="str">
        <f>Table1[[#This Row],[الاسم]]</f>
        <v>احمد سمير امين حسان</v>
      </c>
      <c r="C41" s="4">
        <f>Table1[[#This Row],[اجمالي الايام]]</f>
        <v>2</v>
      </c>
      <c r="D41" s="4">
        <f>Table2[[#This Row],[الأيام]]*65</f>
        <v>130</v>
      </c>
      <c r="E41" s="43">
        <v>50</v>
      </c>
      <c r="F41" s="134">
        <f>Table2[[#This Row],[الراتب]]-E41</f>
        <v>80</v>
      </c>
      <c r="G41" s="60"/>
      <c r="H41" s="102"/>
    </row>
    <row r="42" spans="1:8" x14ac:dyDescent="0.3">
      <c r="A42" s="4">
        <f>'المصرية يوميات'!A42</f>
        <v>41</v>
      </c>
      <c r="B42" s="5" t="str">
        <f>Table1[[#This Row],[الاسم]]</f>
        <v>احمد سمير محمود محمد</v>
      </c>
      <c r="C42" s="4">
        <f>Table1[[#This Row],[اجمالي الايام]]</f>
        <v>3</v>
      </c>
      <c r="D42" s="4">
        <f>Table2[[#This Row],[الأيام]]*65</f>
        <v>195</v>
      </c>
      <c r="E42" s="94"/>
      <c r="F42" s="60">
        <f>Table2[[#This Row],[الراتب]]-E42</f>
        <v>195</v>
      </c>
      <c r="G42" s="60"/>
      <c r="H42" s="102"/>
    </row>
    <row r="43" spans="1:8" x14ac:dyDescent="0.3">
      <c r="A43" s="4">
        <f>'المصرية يوميات'!A43</f>
        <v>42</v>
      </c>
      <c r="B43" s="5" t="str">
        <f>Table1[[#This Row],[الاسم]]</f>
        <v>احمد شحاته احمد شحاته محمد</v>
      </c>
      <c r="C43" s="4">
        <f>Table1[[#This Row],[اجمالي الايام]]</f>
        <v>10</v>
      </c>
      <c r="D43" s="4">
        <f>Table2[[#This Row],[الأيام]]*65</f>
        <v>650</v>
      </c>
      <c r="E43" s="43"/>
      <c r="F43" s="132">
        <f>Table2[[#This Row],[الراتب]]-E43</f>
        <v>650</v>
      </c>
      <c r="G43" s="60"/>
      <c r="H43" s="132" t="s">
        <v>733</v>
      </c>
    </row>
    <row r="44" spans="1:8" x14ac:dyDescent="0.3">
      <c r="A44" s="4">
        <f>'المصرية يوميات'!A44</f>
        <v>43</v>
      </c>
      <c r="B44" s="5" t="str">
        <f>Table1[[#This Row],[الاسم]]</f>
        <v>احمد شعبان صبحي محمد</v>
      </c>
      <c r="C44" s="4">
        <f>Table1[[#This Row],[اجمالي الايام]]</f>
        <v>5</v>
      </c>
      <c r="D44" s="4">
        <f>Table2[[#This Row],[الأيام]]*65</f>
        <v>325</v>
      </c>
      <c r="E44" s="94">
        <v>200</v>
      </c>
      <c r="F44" s="60">
        <f>Table2[[#This Row],[الراتب]]-E44</f>
        <v>125</v>
      </c>
      <c r="G44" s="60"/>
      <c r="H44" s="102"/>
    </row>
    <row r="45" spans="1:8" x14ac:dyDescent="0.3">
      <c r="A45" s="4">
        <f>'المصرية يوميات'!A45</f>
        <v>44</v>
      </c>
      <c r="B45" s="5" t="str">
        <f>Table1[[#This Row],[الاسم]]</f>
        <v>احمد شعبان علي</v>
      </c>
      <c r="C45" s="4">
        <f>Table1[[#This Row],[اجمالي الايام]]</f>
        <v>1</v>
      </c>
      <c r="D45" s="4">
        <f>Table2[[#This Row],[الأيام]]*65</f>
        <v>65</v>
      </c>
      <c r="E45" s="43">
        <v>70</v>
      </c>
      <c r="F45" s="132">
        <f>Table2[[#This Row],[الراتب]]-E45</f>
        <v>-5</v>
      </c>
      <c r="G45" s="60"/>
      <c r="H45" s="132"/>
    </row>
    <row r="46" spans="1:8" x14ac:dyDescent="0.3">
      <c r="A46" s="4">
        <f>'المصرية يوميات'!A46</f>
        <v>45</v>
      </c>
      <c r="B46" s="5" t="str">
        <f>Table1[[#This Row],[الاسم]]</f>
        <v xml:space="preserve">احمد شوقي عيد حسين </v>
      </c>
      <c r="C46" s="4">
        <f>Table1[[#This Row],[اجمالي الايام]]</f>
        <v>7</v>
      </c>
      <c r="D46" s="4">
        <f>Table2[[#This Row],[الأيام]]*65</f>
        <v>455</v>
      </c>
      <c r="E46" s="94"/>
      <c r="F46" s="60">
        <f>Table2[[#This Row],[الراتب]]-E46</f>
        <v>455</v>
      </c>
      <c r="G46" s="60"/>
      <c r="H46" s="102"/>
    </row>
    <row r="47" spans="1:8" x14ac:dyDescent="0.3">
      <c r="A47" s="4">
        <f>'المصرية يوميات'!A47</f>
        <v>46</v>
      </c>
      <c r="B47" s="5" t="str">
        <f>Table1[[#This Row],[الاسم]]</f>
        <v>احمد صابر محمد عبدالواحد</v>
      </c>
      <c r="C47" s="4">
        <f>Table1[[#This Row],[اجمالي الايام]]</f>
        <v>1</v>
      </c>
      <c r="D47" s="4">
        <f>Table2[[#This Row],[الأيام]]*65</f>
        <v>65</v>
      </c>
      <c r="E47" s="43">
        <v>50</v>
      </c>
      <c r="F47" s="60">
        <f>Table2[[#This Row],[الراتب]]-E47</f>
        <v>15</v>
      </c>
      <c r="G47" s="60"/>
      <c r="H47" s="102"/>
    </row>
    <row r="48" spans="1:8" x14ac:dyDescent="0.3">
      <c r="A48" s="4">
        <f>'المصرية يوميات'!A48</f>
        <v>47</v>
      </c>
      <c r="B48" s="5" t="str">
        <f>Table1[[#This Row],[الاسم]]</f>
        <v>احمد صبري عبدالحفيظ عامر</v>
      </c>
      <c r="C48" s="4">
        <f>Table1[[#This Row],[اجمالي الايام]]</f>
        <v>1</v>
      </c>
      <c r="D48" s="4">
        <f>Table2[[#This Row],[الأيام]]*65</f>
        <v>65</v>
      </c>
      <c r="E48" s="94"/>
      <c r="F48" s="60">
        <f>Table2[[#This Row],[الراتب]]-E48</f>
        <v>65</v>
      </c>
      <c r="G48" s="60"/>
      <c r="H48" s="102"/>
    </row>
    <row r="49" spans="1:8" x14ac:dyDescent="0.3">
      <c r="A49" s="4">
        <f>'المصرية يوميات'!A49</f>
        <v>48</v>
      </c>
      <c r="B49" s="5" t="str">
        <f>Table1[[#This Row],[الاسم]]</f>
        <v>احمد صلاح ابواليزيد زيان</v>
      </c>
      <c r="C49" s="4">
        <f>Table1[[#This Row],[اجمالي الايام]]</f>
        <v>1</v>
      </c>
      <c r="D49" s="4">
        <f>Table2[[#This Row],[الأيام]]*65</f>
        <v>65</v>
      </c>
      <c r="E49" s="43"/>
      <c r="F49" s="60">
        <f>Table2[[#This Row],[الراتب]]-E49</f>
        <v>65</v>
      </c>
      <c r="G49" s="60"/>
      <c r="H49" s="102"/>
    </row>
    <row r="50" spans="1:8" x14ac:dyDescent="0.3">
      <c r="A50" s="4">
        <f>'المصرية يوميات'!A50</f>
        <v>49</v>
      </c>
      <c r="B50" s="5" t="str">
        <f>Table1[[#This Row],[الاسم]]</f>
        <v>احمد صلاح احمد  مصطفي</v>
      </c>
      <c r="C50" s="4">
        <f>Table1[[#This Row],[اجمالي الايام]]</f>
        <v>1</v>
      </c>
      <c r="D50" s="4">
        <f>Table2[[#This Row],[الأيام]]*65</f>
        <v>65</v>
      </c>
      <c r="E50" s="94">
        <v>70</v>
      </c>
      <c r="F50" s="132">
        <f>Table2[[#This Row],[الراتب]]-E50</f>
        <v>-5</v>
      </c>
      <c r="G50" s="60"/>
      <c r="H50" s="132"/>
    </row>
    <row r="51" spans="1:8" x14ac:dyDescent="0.3">
      <c r="A51" s="4">
        <f>'المصرية يوميات'!A51</f>
        <v>50</v>
      </c>
      <c r="B51" s="5" t="str">
        <f>Table1[[#This Row],[الاسم]]</f>
        <v>احمد صلاح اسماعيل عفيفي</v>
      </c>
      <c r="C51" s="4">
        <f>Table1[[#This Row],[اجمالي الايام]]</f>
        <v>5</v>
      </c>
      <c r="D51" s="4">
        <f>Table2[[#This Row],[الأيام]]*65</f>
        <v>325</v>
      </c>
      <c r="E51" s="43">
        <v>350</v>
      </c>
      <c r="F51" s="132">
        <f>Table2[[#This Row],[الراتب]]-E51</f>
        <v>-25</v>
      </c>
      <c r="G51" s="60"/>
      <c r="H51" s="132"/>
    </row>
    <row r="52" spans="1:8" x14ac:dyDescent="0.3">
      <c r="A52" s="4">
        <f>'المصرية يوميات'!A52</f>
        <v>51</v>
      </c>
      <c r="B52" s="5" t="str">
        <f>Table1[[#This Row],[الاسم]]</f>
        <v>احمد عبدالحميد ابوزيد</v>
      </c>
      <c r="C52" s="4">
        <f>Table1[[#This Row],[اجمالي الايام]]</f>
        <v>1</v>
      </c>
      <c r="D52" s="4">
        <f>Table2[[#This Row],[الأيام]]*65</f>
        <v>65</v>
      </c>
      <c r="E52" s="94"/>
      <c r="F52" s="60">
        <f>Table2[[#This Row],[الراتب]]-E52</f>
        <v>65</v>
      </c>
      <c r="G52" s="60"/>
      <c r="H52" s="102"/>
    </row>
    <row r="53" spans="1:8" x14ac:dyDescent="0.3">
      <c r="A53" s="4">
        <f>'المصرية يوميات'!A53</f>
        <v>52</v>
      </c>
      <c r="B53" s="5" t="str">
        <f>Table1[[#This Row],[الاسم]]</f>
        <v>احمد عبدالستار عبدالفتاح</v>
      </c>
      <c r="C53" s="4">
        <f>Table1[[#This Row],[اجمالي الايام]]</f>
        <v>7</v>
      </c>
      <c r="D53" s="4">
        <f>Table2[[#This Row],[الأيام]]*65</f>
        <v>455</v>
      </c>
      <c r="E53" s="43"/>
      <c r="F53" s="60">
        <f>Table2[[#This Row],[الراتب]]-E53</f>
        <v>455</v>
      </c>
      <c r="G53" s="60"/>
      <c r="H53" s="102"/>
    </row>
    <row r="54" spans="1:8" x14ac:dyDescent="0.3">
      <c r="A54" s="4">
        <f>'المصرية يوميات'!A54</f>
        <v>53</v>
      </c>
      <c r="B54" s="5" t="str">
        <f>Table1[[#This Row],[الاسم]]</f>
        <v>احمد عبدالعزيز عبدالمقصودالصامولي</v>
      </c>
      <c r="C54" s="4">
        <f>Table1[[#This Row],[اجمالي الايام]]</f>
        <v>28</v>
      </c>
      <c r="D54" s="4">
        <f>Table2[[#This Row],[الأيام]]*65</f>
        <v>1820</v>
      </c>
      <c r="E54" s="94">
        <v>500</v>
      </c>
      <c r="F54" s="60">
        <f>Table2[[#This Row],[الراتب]]-E54</f>
        <v>1320</v>
      </c>
      <c r="G54" s="60"/>
      <c r="H54" s="102"/>
    </row>
    <row r="55" spans="1:8" x14ac:dyDescent="0.3">
      <c r="A55" s="4">
        <f>'المصرية يوميات'!A55</f>
        <v>54</v>
      </c>
      <c r="B55" s="5" t="str">
        <f>Table1[[#This Row],[الاسم]]</f>
        <v>احمد عبدالعزيز محمد حمد</v>
      </c>
      <c r="C55" s="4">
        <f>Table1[[#This Row],[اجمالي الايام]]</f>
        <v>1</v>
      </c>
      <c r="D55" s="4">
        <f>Table2[[#This Row],[الأيام]]*65</f>
        <v>65</v>
      </c>
      <c r="E55" s="43"/>
      <c r="F55" s="60">
        <f>Table2[[#This Row],[الراتب]]-E55</f>
        <v>65</v>
      </c>
      <c r="G55" s="60"/>
      <c r="H55" s="102"/>
    </row>
    <row r="56" spans="1:8" x14ac:dyDescent="0.3">
      <c r="A56" s="4">
        <f>'المصرية يوميات'!A56</f>
        <v>55</v>
      </c>
      <c r="B56" s="5" t="str">
        <f>Table1[[#This Row],[الاسم]]</f>
        <v>احمد عبدالعزيز محمد عبدالعزيز</v>
      </c>
      <c r="C56" s="4">
        <f>Table1[[#This Row],[اجمالي الايام]]</f>
        <v>4</v>
      </c>
      <c r="D56" s="4">
        <f>Table2[[#This Row],[الأيام]]*65</f>
        <v>260</v>
      </c>
      <c r="E56" s="94">
        <v>210</v>
      </c>
      <c r="F56" s="60">
        <f>Table2[[#This Row],[الراتب]]-E56</f>
        <v>50</v>
      </c>
      <c r="G56" s="60"/>
      <c r="H56" s="102"/>
    </row>
    <row r="57" spans="1:8" x14ac:dyDescent="0.3">
      <c r="A57" s="4">
        <f>'المصرية يوميات'!A57</f>
        <v>56</v>
      </c>
      <c r="B57" s="5" t="str">
        <f>Table1[[#This Row],[الاسم]]</f>
        <v>احمد عبدالمجيد عبدالشهيد</v>
      </c>
      <c r="C57" s="4">
        <f>Table1[[#This Row],[اجمالي الايام]]</f>
        <v>1</v>
      </c>
      <c r="D57" s="4">
        <f>Table2[[#This Row],[الأيام]]*65</f>
        <v>65</v>
      </c>
      <c r="E57" s="43"/>
      <c r="F57" s="60">
        <f>Table2[[#This Row],[الراتب]]-E57</f>
        <v>65</v>
      </c>
      <c r="G57" s="60"/>
      <c r="H57" s="102"/>
    </row>
    <row r="58" spans="1:8" x14ac:dyDescent="0.3">
      <c r="A58" s="4">
        <f>'المصرية يوميات'!A58</f>
        <v>57</v>
      </c>
      <c r="B58" s="5" t="str">
        <f>Table1[[#This Row],[الاسم]]</f>
        <v>احمد عبدالمحسن سيد</v>
      </c>
      <c r="C58" s="4">
        <f>Table1[[#This Row],[اجمالي الايام]]</f>
        <v>1</v>
      </c>
      <c r="D58" s="4">
        <f>Table2[[#This Row],[الأيام]]*65</f>
        <v>65</v>
      </c>
      <c r="E58" s="94"/>
      <c r="F58" s="60">
        <f>Table2[[#This Row],[الراتب]]-E58</f>
        <v>65</v>
      </c>
      <c r="G58" s="60"/>
      <c r="H58" s="102"/>
    </row>
    <row r="59" spans="1:8" x14ac:dyDescent="0.3">
      <c r="A59" s="4">
        <f>'المصرية يوميات'!A59</f>
        <v>58</v>
      </c>
      <c r="B59" s="5" t="str">
        <f>Table1[[#This Row],[الاسم]]</f>
        <v>احمد عزمي احمد السيد مساعد</v>
      </c>
      <c r="C59" s="4">
        <f>Table1[[#This Row],[اجمالي الايام]]</f>
        <v>22</v>
      </c>
      <c r="D59" s="4">
        <f>Table2[[#This Row],[الأيام]]*65</f>
        <v>1430</v>
      </c>
      <c r="E59" s="43"/>
      <c r="F59" s="132">
        <f>Table2[[#This Row],[الراتب]]-E59</f>
        <v>1430</v>
      </c>
      <c r="G59" s="60"/>
      <c r="H59" s="132" t="s">
        <v>733</v>
      </c>
    </row>
    <row r="60" spans="1:8" x14ac:dyDescent="0.3">
      <c r="A60" s="4">
        <f>'المصرية يوميات'!A60</f>
        <v>59</v>
      </c>
      <c r="B60" s="5" t="str">
        <f>Table1[[#This Row],[الاسم]]</f>
        <v>احمد علي محمد اسلام</v>
      </c>
      <c r="C60" s="4">
        <f>Table1[[#This Row],[اجمالي الايام]]</f>
        <v>1</v>
      </c>
      <c r="D60" s="4">
        <f>Table2[[#This Row],[الأيام]]*65</f>
        <v>65</v>
      </c>
      <c r="E60" s="94"/>
      <c r="F60" s="60">
        <f>Table2[[#This Row],[الراتب]]-E60</f>
        <v>65</v>
      </c>
      <c r="G60" s="60"/>
      <c r="H60" s="102"/>
    </row>
    <row r="61" spans="1:8" x14ac:dyDescent="0.3">
      <c r="A61" s="4">
        <f>'المصرية يوميات'!A61</f>
        <v>60</v>
      </c>
      <c r="B61" s="5" t="str">
        <f>Table1[[#This Row],[الاسم]]</f>
        <v>احمد علي محمد امام</v>
      </c>
      <c r="C61" s="4">
        <f>Table1[[#This Row],[اجمالي الايام]]</f>
        <v>3</v>
      </c>
      <c r="D61" s="4">
        <f>Table2[[#This Row],[الأيام]]*65</f>
        <v>195</v>
      </c>
      <c r="E61" s="43">
        <v>140</v>
      </c>
      <c r="F61" s="60">
        <f>Table2[[#This Row],[الراتب]]-E61</f>
        <v>55</v>
      </c>
      <c r="G61" s="60"/>
      <c r="H61" s="102"/>
    </row>
    <row r="62" spans="1:8" x14ac:dyDescent="0.3">
      <c r="A62" s="4">
        <f>'المصرية يوميات'!A62</f>
        <v>61</v>
      </c>
      <c r="B62" s="5" t="str">
        <f>Table1[[#This Row],[الاسم]]</f>
        <v>احمد علي منصور علي</v>
      </c>
      <c r="C62" s="4">
        <f>Table1[[#This Row],[اجمالي الايام]]</f>
        <v>1</v>
      </c>
      <c r="D62" s="4">
        <f>Table2[[#This Row],[الأيام]]*65</f>
        <v>65</v>
      </c>
      <c r="E62" s="94">
        <v>70</v>
      </c>
      <c r="F62" s="132">
        <f>Table2[[#This Row],[الراتب]]-E62</f>
        <v>-5</v>
      </c>
      <c r="G62" s="60"/>
      <c r="H62" s="132"/>
    </row>
    <row r="63" spans="1:8" x14ac:dyDescent="0.3">
      <c r="A63" s="4">
        <f>'المصرية يوميات'!A63</f>
        <v>62</v>
      </c>
      <c r="B63" s="5" t="str">
        <f>Table1[[#This Row],[الاسم]]</f>
        <v>احمد عماد محمد عبدالحميد نجم</v>
      </c>
      <c r="C63" s="4">
        <f>Table1[[#This Row],[اجمالي الايام]]</f>
        <v>1</v>
      </c>
      <c r="D63" s="4">
        <f>Table2[[#This Row],[الأيام]]*65</f>
        <v>65</v>
      </c>
      <c r="E63" s="43"/>
      <c r="F63" s="132">
        <f>Table2[[#This Row],[الراتب]]-E63</f>
        <v>65</v>
      </c>
      <c r="G63" s="60"/>
      <c r="H63" s="132" t="s">
        <v>733</v>
      </c>
    </row>
    <row r="64" spans="1:8" x14ac:dyDescent="0.3">
      <c r="A64" s="4">
        <f>'المصرية يوميات'!A64</f>
        <v>63</v>
      </c>
      <c r="B64" s="5" t="str">
        <f>Table1[[#This Row],[الاسم]]</f>
        <v>احمد عيد عبداللطيف ياسين</v>
      </c>
      <c r="C64" s="4">
        <f>Table1[[#This Row],[اجمالي الايام]]</f>
        <v>1</v>
      </c>
      <c r="D64" s="4">
        <f>Table2[[#This Row],[الأيام]]*65</f>
        <v>65</v>
      </c>
      <c r="E64" s="94"/>
      <c r="F64" s="60">
        <f>Table2[[#This Row],[الراتب]]-E64</f>
        <v>65</v>
      </c>
      <c r="G64" s="60"/>
      <c r="H64" s="102"/>
    </row>
    <row r="65" spans="1:8" x14ac:dyDescent="0.3">
      <c r="A65" s="4">
        <f>'المصرية يوميات'!A65</f>
        <v>64</v>
      </c>
      <c r="B65" s="5" t="str">
        <f>Table1[[#This Row],[الاسم]]</f>
        <v>احمد عيد محمدين عبدالكريم</v>
      </c>
      <c r="C65" s="4">
        <f>Table1[[#This Row],[اجمالي الايام]]</f>
        <v>1</v>
      </c>
      <c r="D65" s="4">
        <f>Table2[[#This Row],[الأيام]]*65</f>
        <v>65</v>
      </c>
      <c r="E65" s="43"/>
      <c r="F65" s="60">
        <f>Table2[[#This Row],[الراتب]]-E65</f>
        <v>65</v>
      </c>
      <c r="G65" s="60"/>
      <c r="H65" s="102"/>
    </row>
    <row r="66" spans="1:8" x14ac:dyDescent="0.3">
      <c r="A66" s="4">
        <f>'المصرية يوميات'!A66</f>
        <v>65</v>
      </c>
      <c r="B66" s="5" t="str">
        <f>Table1[[#This Row],[الاسم]]</f>
        <v>احمد فتحي ابراهيم سلامه الشرقاوي</v>
      </c>
      <c r="C66" s="4">
        <f>Table1[[#This Row],[اجمالي الايام]]</f>
        <v>20</v>
      </c>
      <c r="D66" s="4">
        <f>Table2[[#This Row],[الأيام]]*65</f>
        <v>1300</v>
      </c>
      <c r="E66" s="94"/>
      <c r="F66" s="132">
        <f>Table2[[#This Row],[الراتب]]-E66</f>
        <v>1300</v>
      </c>
      <c r="G66" s="60"/>
      <c r="H66" s="132" t="s">
        <v>733</v>
      </c>
    </row>
    <row r="67" spans="1:8" x14ac:dyDescent="0.3">
      <c r="A67" s="4">
        <f>'المصرية يوميات'!A67</f>
        <v>66</v>
      </c>
      <c r="B67" s="5" t="str">
        <f>Table1[[#This Row],[الاسم]]</f>
        <v>احمد فتحي الشرقاوي</v>
      </c>
      <c r="C67" s="4">
        <f>Table1[[#This Row],[اجمالي الايام]]</f>
        <v>1</v>
      </c>
      <c r="D67" s="4">
        <f>Table2[[#This Row],[الأيام]]*65</f>
        <v>65</v>
      </c>
      <c r="E67" s="43"/>
      <c r="F67" s="60">
        <f>Table2[[#This Row],[الراتب]]-E67</f>
        <v>65</v>
      </c>
      <c r="G67" s="60"/>
      <c r="H67" s="102"/>
    </row>
    <row r="68" spans="1:8" x14ac:dyDescent="0.3">
      <c r="A68" s="4">
        <f>'المصرية يوميات'!A68</f>
        <v>67</v>
      </c>
      <c r="B68" s="5" t="str">
        <f>Table1[[#This Row],[الاسم]]</f>
        <v>احمد فراج زكي مصطفي</v>
      </c>
      <c r="C68" s="4">
        <f>Table1[[#This Row],[اجمالي الايام]]</f>
        <v>1</v>
      </c>
      <c r="D68" s="4">
        <f>Table2[[#This Row],[الأيام]]*65</f>
        <v>65</v>
      </c>
      <c r="E68" s="94"/>
      <c r="F68" s="60">
        <f>Table2[[#This Row],[الراتب]]-E68</f>
        <v>65</v>
      </c>
      <c r="G68" s="60"/>
      <c r="H68" s="102"/>
    </row>
    <row r="69" spans="1:8" x14ac:dyDescent="0.3">
      <c r="A69" s="4">
        <f>'المصرية يوميات'!A69</f>
        <v>68</v>
      </c>
      <c r="B69" s="5" t="str">
        <f>Table1[[#This Row],[الاسم]]</f>
        <v>احمد فرج محمد حسن</v>
      </c>
      <c r="C69" s="4">
        <f>Table1[[#This Row],[اجمالي الايام]]</f>
        <v>10</v>
      </c>
      <c r="D69" s="4">
        <f>Table2[[#This Row],[الأيام]]*65</f>
        <v>650</v>
      </c>
      <c r="E69" s="43"/>
      <c r="F69" s="60">
        <f>Table2[[#This Row],[الراتب]]-E69</f>
        <v>650</v>
      </c>
      <c r="G69" s="60"/>
      <c r="H69" s="102"/>
    </row>
    <row r="70" spans="1:8" x14ac:dyDescent="0.3">
      <c r="A70" s="4">
        <f>'المصرية يوميات'!A70</f>
        <v>69</v>
      </c>
      <c r="B70" s="5" t="str">
        <f>Table1[[#This Row],[الاسم]]</f>
        <v>احمد فضل سعد اسماعيل</v>
      </c>
      <c r="C70" s="4">
        <f>Table1[[#This Row],[اجمالي الايام]]</f>
        <v>1</v>
      </c>
      <c r="D70" s="4">
        <f>Table2[[#This Row],[الأيام]]*65</f>
        <v>65</v>
      </c>
      <c r="E70" s="94">
        <v>70</v>
      </c>
      <c r="F70" s="132">
        <f>Table2[[#This Row],[الراتب]]-E70</f>
        <v>-5</v>
      </c>
      <c r="G70" s="60"/>
      <c r="H70" s="132"/>
    </row>
    <row r="71" spans="1:8" x14ac:dyDescent="0.3">
      <c r="A71" s="4">
        <f>'المصرية يوميات'!A71</f>
        <v>70</v>
      </c>
      <c r="B71" s="5" t="str">
        <f>Table1[[#This Row],[الاسم]]</f>
        <v>احمد فوزي عبدالمحسن محمود</v>
      </c>
      <c r="C71" s="4">
        <f>Table1[[#This Row],[اجمالي الايام]]</f>
        <v>12</v>
      </c>
      <c r="D71" s="4">
        <f>Table2[[#This Row],[الأيام]]*65</f>
        <v>780</v>
      </c>
      <c r="E71" s="43">
        <v>540</v>
      </c>
      <c r="F71" s="60">
        <f>Table2[[#This Row],[الراتب]]-E71</f>
        <v>240</v>
      </c>
      <c r="G71" s="60"/>
      <c r="H71" s="102"/>
    </row>
    <row r="72" spans="1:8" x14ac:dyDescent="0.3">
      <c r="A72" s="4">
        <f>'المصرية يوميات'!A72</f>
        <v>71</v>
      </c>
      <c r="B72" s="5" t="str">
        <f>Table1[[#This Row],[الاسم]]</f>
        <v>احمد فؤاد علي احمد</v>
      </c>
      <c r="C72" s="4">
        <f>Table1[[#This Row],[اجمالي الايام]]</f>
        <v>14</v>
      </c>
      <c r="D72" s="4">
        <f>Table2[[#This Row],[الأيام]]*65</f>
        <v>910</v>
      </c>
      <c r="E72" s="94">
        <v>910</v>
      </c>
      <c r="F72" s="132">
        <f>Table2[[#This Row],[الراتب]]-E72</f>
        <v>0</v>
      </c>
      <c r="G72" s="60"/>
      <c r="H72" s="132"/>
    </row>
    <row r="73" spans="1:8" x14ac:dyDescent="0.3">
      <c r="A73" s="4">
        <f>'المصرية يوميات'!A73</f>
        <v>72</v>
      </c>
      <c r="B73" s="5" t="str">
        <f>Table1[[#This Row],[الاسم]]</f>
        <v>احمد فيض حسين ابوالسعيد</v>
      </c>
      <c r="C73" s="4">
        <f>Table1[[#This Row],[اجمالي الايام]]</f>
        <v>2</v>
      </c>
      <c r="D73" s="4">
        <f>Table2[[#This Row],[الأيام]]*65</f>
        <v>130</v>
      </c>
      <c r="E73" s="43"/>
      <c r="F73" s="60">
        <f>Table2[[#This Row],[الراتب]]-E73</f>
        <v>130</v>
      </c>
      <c r="G73" s="60"/>
      <c r="H73" s="102"/>
    </row>
    <row r="74" spans="1:8" x14ac:dyDescent="0.3">
      <c r="A74" s="4">
        <f>'المصرية يوميات'!A74</f>
        <v>73</v>
      </c>
      <c r="B74" s="5" t="str">
        <f>Table1[[#This Row],[الاسم]]</f>
        <v>احمد محمد ابراهيم فواد</v>
      </c>
      <c r="C74" s="4">
        <f>Table1[[#This Row],[اجمالي الايام]]</f>
        <v>1</v>
      </c>
      <c r="D74" s="4">
        <f>Table2[[#This Row],[الأيام]]*65</f>
        <v>65</v>
      </c>
      <c r="E74" s="94">
        <v>50</v>
      </c>
      <c r="F74" s="60">
        <f>Table2[[#This Row],[الراتب]]-E74</f>
        <v>15</v>
      </c>
      <c r="G74" s="60"/>
      <c r="H74" s="102"/>
    </row>
    <row r="75" spans="1:8" x14ac:dyDescent="0.3">
      <c r="A75" s="4">
        <f>'المصرية يوميات'!A75</f>
        <v>74</v>
      </c>
      <c r="B75" s="5" t="str">
        <f>Table1[[#This Row],[الاسم]]</f>
        <v>احمد محمد السيد الخولي</v>
      </c>
      <c r="C75" s="4">
        <f>Table1[[#This Row],[اجمالي الايام]]</f>
        <v>1</v>
      </c>
      <c r="D75" s="4">
        <f>Table2[[#This Row],[الأيام]]*65</f>
        <v>65</v>
      </c>
      <c r="E75" s="43">
        <v>70</v>
      </c>
      <c r="F75" s="132">
        <f>Table2[[#This Row],[الراتب]]-E75</f>
        <v>-5</v>
      </c>
      <c r="G75" s="60"/>
      <c r="H75" s="132"/>
    </row>
    <row r="76" spans="1:8" x14ac:dyDescent="0.3">
      <c r="A76" s="4">
        <f>'المصرية يوميات'!A76</f>
        <v>75</v>
      </c>
      <c r="B76" s="5" t="str">
        <f>Table1[[#This Row],[الاسم]]</f>
        <v>احمد محمد السيد السعداوي</v>
      </c>
      <c r="C76" s="4">
        <f>Table1[[#This Row],[اجمالي الايام]]</f>
        <v>0</v>
      </c>
      <c r="D76" s="4">
        <f>Table2[[#This Row],[الأيام]]*65</f>
        <v>0</v>
      </c>
      <c r="E76" s="94"/>
      <c r="F76" s="132">
        <f>Table2[[#This Row],[الراتب]]-E76</f>
        <v>0</v>
      </c>
      <c r="G76" s="60"/>
      <c r="H76" s="132"/>
    </row>
    <row r="77" spans="1:8" x14ac:dyDescent="0.3">
      <c r="A77" s="4">
        <f>'المصرية يوميات'!A77</f>
        <v>76</v>
      </c>
      <c r="B77" s="5" t="str">
        <f>Table1[[#This Row],[الاسم]]</f>
        <v>احمد محمد السيد محمود عطيان</v>
      </c>
      <c r="C77" s="4">
        <f>Table1[[#This Row],[اجمالي الايام]]</f>
        <v>6</v>
      </c>
      <c r="D77" s="4">
        <f>Table2[[#This Row],[الأيام]]*65</f>
        <v>390</v>
      </c>
      <c r="E77" s="43">
        <v>50</v>
      </c>
      <c r="F77" s="60">
        <f>Table2[[#This Row],[الراتب]]-E77</f>
        <v>340</v>
      </c>
      <c r="G77" s="60"/>
      <c r="H77" s="103" t="s">
        <v>738</v>
      </c>
    </row>
    <row r="78" spans="1:8" x14ac:dyDescent="0.3">
      <c r="A78" s="4">
        <f>'المصرية يوميات'!A78</f>
        <v>77</v>
      </c>
      <c r="B78" s="5" t="str">
        <f>Table1[[#This Row],[الاسم]]</f>
        <v>احمد محمد حمد عبدالسيد</v>
      </c>
      <c r="C78" s="4">
        <f>Table1[[#This Row],[اجمالي الايام]]</f>
        <v>10</v>
      </c>
      <c r="D78" s="4">
        <f>Table2[[#This Row],[الأيام]]*65</f>
        <v>650</v>
      </c>
      <c r="E78" s="94"/>
      <c r="F78" s="132">
        <f>Table2[[#This Row],[الراتب]]-E78</f>
        <v>650</v>
      </c>
      <c r="G78" s="60"/>
      <c r="H78" s="132" t="s">
        <v>733</v>
      </c>
    </row>
    <row r="79" spans="1:8" x14ac:dyDescent="0.3">
      <c r="A79" s="4">
        <f>'المصرية يوميات'!A79</f>
        <v>78</v>
      </c>
      <c r="B79" s="5" t="str">
        <f>Table1[[#This Row],[الاسم]]</f>
        <v>احمد محمد سعيد ابو احمد</v>
      </c>
      <c r="C79" s="4">
        <f>Table1[[#This Row],[اجمالي الايام]]</f>
        <v>3</v>
      </c>
      <c r="D79" s="4">
        <f>Table2[[#This Row],[الأيام]]*65</f>
        <v>195</v>
      </c>
      <c r="E79" s="43">
        <v>210</v>
      </c>
      <c r="F79" s="132">
        <f>Table2[[#This Row],[الراتب]]-E79</f>
        <v>-15</v>
      </c>
      <c r="G79" s="60"/>
      <c r="H79" s="132"/>
    </row>
    <row r="80" spans="1:8" x14ac:dyDescent="0.3">
      <c r="A80" s="4">
        <f>'المصرية يوميات'!A80</f>
        <v>79</v>
      </c>
      <c r="B80" s="5" t="str">
        <f>Table1[[#This Row],[الاسم]]</f>
        <v>احمد محمد صابر علام</v>
      </c>
      <c r="C80" s="4">
        <f>Table1[[#This Row],[اجمالي الايام]]</f>
        <v>1</v>
      </c>
      <c r="D80" s="4">
        <f>Table2[[#This Row],[الأيام]]*65</f>
        <v>65</v>
      </c>
      <c r="E80" s="94"/>
      <c r="F80" s="60">
        <f>Table2[[#This Row],[الراتب]]-E80</f>
        <v>65</v>
      </c>
      <c r="G80" s="60"/>
      <c r="H80" s="102"/>
    </row>
    <row r="81" spans="1:8" x14ac:dyDescent="0.3">
      <c r="A81" s="4">
        <f>'المصرية يوميات'!A81</f>
        <v>80</v>
      </c>
      <c r="B81" s="5" t="str">
        <f>Table1[[#This Row],[الاسم]]</f>
        <v>احمد محمد صباح</v>
      </c>
      <c r="C81" s="4">
        <f>Table1[[#This Row],[اجمالي الايام]]</f>
        <v>1</v>
      </c>
      <c r="D81" s="4">
        <f>Table2[[#This Row],[الأيام]]*65</f>
        <v>65</v>
      </c>
      <c r="E81" s="43">
        <v>50</v>
      </c>
      <c r="F81" s="60">
        <f>Table2[[#This Row],[الراتب]]-E81</f>
        <v>15</v>
      </c>
      <c r="G81" s="60"/>
      <c r="H81" s="102"/>
    </row>
    <row r="82" spans="1:8" x14ac:dyDescent="0.3">
      <c r="A82" s="4">
        <f>'المصرية يوميات'!A82</f>
        <v>81</v>
      </c>
      <c r="B82" s="5" t="str">
        <f>Table1[[#This Row],[الاسم]]</f>
        <v>احمد محمد طه الكحلي</v>
      </c>
      <c r="C82" s="4">
        <f>Table1[[#This Row],[اجمالي الايام]]</f>
        <v>2</v>
      </c>
      <c r="D82" s="4">
        <f>Table2[[#This Row],[الأيام]]*65</f>
        <v>130</v>
      </c>
      <c r="E82" s="94"/>
      <c r="F82" s="60">
        <f>Table2[[#This Row],[الراتب]]-E82</f>
        <v>130</v>
      </c>
      <c r="G82" s="60"/>
      <c r="H82" s="102"/>
    </row>
    <row r="83" spans="1:8" x14ac:dyDescent="0.3">
      <c r="A83" s="4">
        <f>'المصرية يوميات'!A83</f>
        <v>82</v>
      </c>
      <c r="B83" s="5" t="str">
        <f>Table1[[#This Row],[الاسم]]</f>
        <v>احمد محمد عبدالحميد عبدالقادر</v>
      </c>
      <c r="C83" s="4">
        <f>Table1[[#This Row],[اجمالي الايام]]</f>
        <v>1</v>
      </c>
      <c r="D83" s="4">
        <f>Table2[[#This Row],[الأيام]]*65</f>
        <v>65</v>
      </c>
      <c r="E83" s="43"/>
      <c r="F83" s="60">
        <f>Table2[[#This Row],[الراتب]]-E83</f>
        <v>65</v>
      </c>
      <c r="G83" s="60"/>
      <c r="H83" s="102"/>
    </row>
    <row r="84" spans="1:8" x14ac:dyDescent="0.3">
      <c r="A84" s="4">
        <f>'المصرية يوميات'!A84</f>
        <v>83</v>
      </c>
      <c r="B84" s="5" t="str">
        <f>Table1[[#This Row],[الاسم]]</f>
        <v>احمد محمد عبدالعزيز عيد</v>
      </c>
      <c r="C84" s="4">
        <f>Table1[[#This Row],[اجمالي الايام]]</f>
        <v>13</v>
      </c>
      <c r="D84" s="4">
        <f>Table2[[#This Row],[الأيام]]*65</f>
        <v>845</v>
      </c>
      <c r="E84" s="94"/>
      <c r="F84" s="132">
        <f>Table2[[#This Row],[الراتب]]-E84</f>
        <v>845</v>
      </c>
      <c r="G84" s="60"/>
      <c r="H84" s="132" t="s">
        <v>733</v>
      </c>
    </row>
    <row r="85" spans="1:8" x14ac:dyDescent="0.3">
      <c r="A85" s="4">
        <f>'المصرية يوميات'!A85</f>
        <v>84</v>
      </c>
      <c r="B85" s="5" t="str">
        <f>Table1[[#This Row],[الاسم]]</f>
        <v>احمد محمد عبدالمقصود محمد</v>
      </c>
      <c r="C85" s="4">
        <f>Table1[[#This Row],[اجمالي الايام]]</f>
        <v>4</v>
      </c>
      <c r="D85" s="4">
        <f>Table2[[#This Row],[الأيام]]*65</f>
        <v>260</v>
      </c>
      <c r="E85" s="43"/>
      <c r="F85" s="102">
        <f>Table2[[#This Row],[الراتب]]-E85</f>
        <v>260</v>
      </c>
      <c r="G85" s="102"/>
      <c r="H85" s="102"/>
    </row>
    <row r="86" spans="1:8" x14ac:dyDescent="0.3">
      <c r="A86" s="4">
        <f>'المصرية يوميات'!A86</f>
        <v>85</v>
      </c>
      <c r="B86" s="5" t="str">
        <f>Table1[[#This Row],[الاسم]]</f>
        <v>احمد محمد عبدالناصر</v>
      </c>
      <c r="C86" s="4">
        <f>Table1[[#This Row],[اجمالي الايام]]</f>
        <v>1</v>
      </c>
      <c r="D86" s="4">
        <f>Table2[[#This Row],[الأيام]]*65</f>
        <v>65</v>
      </c>
      <c r="E86" s="94">
        <v>70</v>
      </c>
      <c r="F86" s="132">
        <f>Table2[[#This Row],[الراتب]]-E86</f>
        <v>-5</v>
      </c>
      <c r="G86" s="60"/>
      <c r="H86" s="132"/>
    </row>
    <row r="87" spans="1:8" x14ac:dyDescent="0.3">
      <c r="A87" s="4">
        <f>'المصرية يوميات'!A87</f>
        <v>86</v>
      </c>
      <c r="B87" s="5" t="str">
        <f>Table1[[#This Row],[الاسم]]</f>
        <v>احمد محمد عبدالواحد محمد</v>
      </c>
      <c r="C87" s="4">
        <f>Table1[[#This Row],[اجمالي الايام]]</f>
        <v>1</v>
      </c>
      <c r="D87" s="4">
        <f>Table2[[#This Row],[الأيام]]*65</f>
        <v>65</v>
      </c>
      <c r="E87" s="43">
        <v>70</v>
      </c>
      <c r="F87" s="132">
        <f>Table2[[#This Row],[الراتب]]-E87</f>
        <v>-5</v>
      </c>
      <c r="G87" s="60"/>
      <c r="H87" s="132"/>
    </row>
    <row r="88" spans="1:8" x14ac:dyDescent="0.3">
      <c r="A88" s="4">
        <f>'المصرية يوميات'!A88</f>
        <v>87</v>
      </c>
      <c r="B88" s="5" t="str">
        <f>Table1[[#This Row],[الاسم]]</f>
        <v>احمد محمد محمد خليفه</v>
      </c>
      <c r="C88" s="4">
        <f>Table1[[#This Row],[اجمالي الايام]]</f>
        <v>24</v>
      </c>
      <c r="D88" s="4">
        <f>Table2[[#This Row],[الأيام]]*65</f>
        <v>1560</v>
      </c>
      <c r="E88" s="94">
        <v>1150</v>
      </c>
      <c r="F88" s="60">
        <f>Table2[[#This Row],[الراتب]]-E88</f>
        <v>410</v>
      </c>
      <c r="G88" s="60"/>
      <c r="H88" s="102"/>
    </row>
    <row r="89" spans="1:8" x14ac:dyDescent="0.3">
      <c r="A89" s="4">
        <f>'المصرية يوميات'!A89</f>
        <v>88</v>
      </c>
      <c r="B89" s="5" t="str">
        <f>Table1[[#This Row],[الاسم]]</f>
        <v>احمد محمد معوض حسب النبي</v>
      </c>
      <c r="C89" s="4">
        <f>Table1[[#This Row],[اجمالي الايام]]</f>
        <v>2</v>
      </c>
      <c r="D89" s="4">
        <f>Table2[[#This Row],[الأيام]]*65</f>
        <v>130</v>
      </c>
      <c r="E89" s="43">
        <v>140</v>
      </c>
      <c r="F89" s="132">
        <f>Table2[[#This Row],[الراتب]]-E89</f>
        <v>-10</v>
      </c>
      <c r="G89" s="60"/>
      <c r="H89" s="132"/>
    </row>
    <row r="90" spans="1:8" x14ac:dyDescent="0.3">
      <c r="A90" s="4">
        <f>'المصرية يوميات'!A90</f>
        <v>89</v>
      </c>
      <c r="B90" s="5" t="str">
        <f>Table1[[#This Row],[الاسم]]</f>
        <v>احمد محمود احمد مريقه</v>
      </c>
      <c r="C90" s="4">
        <f>Table1[[#This Row],[اجمالي الايام]]</f>
        <v>1</v>
      </c>
      <c r="D90" s="4">
        <f>Table2[[#This Row],[الأيام]]*65</f>
        <v>65</v>
      </c>
      <c r="E90" s="94">
        <v>65</v>
      </c>
      <c r="F90" s="132">
        <f>Table2[[#This Row],[الراتب]]-E90</f>
        <v>0</v>
      </c>
      <c r="G90" s="60"/>
      <c r="H90" s="132"/>
    </row>
    <row r="91" spans="1:8" x14ac:dyDescent="0.3">
      <c r="A91" s="4">
        <f>'المصرية يوميات'!A91</f>
        <v>90</v>
      </c>
      <c r="B91" s="5" t="str">
        <f>Table1[[#This Row],[الاسم]]</f>
        <v>احمد محمود السيد السعداوي</v>
      </c>
      <c r="C91" s="4">
        <f>Table1[[#This Row],[اجمالي الايام]]</f>
        <v>3</v>
      </c>
      <c r="D91" s="4">
        <f>Table2[[#This Row],[الأيام]]*65</f>
        <v>195</v>
      </c>
      <c r="E91" s="43"/>
      <c r="F91" s="132">
        <f>Table2[[#This Row],[الراتب]]-E91</f>
        <v>195</v>
      </c>
      <c r="G91" s="60"/>
      <c r="H91" s="132" t="s">
        <v>733</v>
      </c>
    </row>
    <row r="92" spans="1:8" x14ac:dyDescent="0.3">
      <c r="A92" s="4">
        <f>'المصرية يوميات'!A92</f>
        <v>91</v>
      </c>
      <c r="B92" s="5" t="str">
        <f>Table1[[#This Row],[الاسم]]</f>
        <v>احمد محمود السيد محمود عطيان</v>
      </c>
      <c r="C92" s="4">
        <f>Table1[[#This Row],[اجمالي الايام]]</f>
        <v>2</v>
      </c>
      <c r="D92" s="4">
        <f>Table2[[#This Row],[الأيام]]*65</f>
        <v>130</v>
      </c>
      <c r="E92" s="94"/>
      <c r="F92" s="60">
        <f>Table2[[#This Row],[الراتب]]-E92</f>
        <v>130</v>
      </c>
      <c r="G92" s="60"/>
      <c r="H92" s="103" t="s">
        <v>738</v>
      </c>
    </row>
    <row r="93" spans="1:8" x14ac:dyDescent="0.3">
      <c r="A93" s="4">
        <f>'المصرية يوميات'!A93</f>
        <v>92</v>
      </c>
      <c r="B93" s="5" t="str">
        <f>Table1[[#This Row],[الاسم]]</f>
        <v xml:space="preserve">احمد محمود عبدالله جمعه زيدان </v>
      </c>
      <c r="C93" s="4">
        <f>Table1[[#This Row],[اجمالي الايام]]</f>
        <v>21</v>
      </c>
      <c r="D93" s="4">
        <f>Table2[[#This Row],[الأيام]]*65</f>
        <v>1365</v>
      </c>
      <c r="E93" s="43"/>
      <c r="F93" s="132">
        <f>Table2[[#This Row],[الراتب]]-E93</f>
        <v>1365</v>
      </c>
      <c r="G93" s="60"/>
      <c r="H93" s="132" t="s">
        <v>733</v>
      </c>
    </row>
    <row r="94" spans="1:8" x14ac:dyDescent="0.3">
      <c r="A94" s="4">
        <f>'المصرية يوميات'!A94</f>
        <v>93</v>
      </c>
      <c r="B94" s="5" t="str">
        <f>Table1[[#This Row],[الاسم]]</f>
        <v>احمد محمود مصطفي علي</v>
      </c>
      <c r="C94" s="4">
        <f>Table1[[#This Row],[اجمالي الايام]]</f>
        <v>22</v>
      </c>
      <c r="D94" s="4">
        <f>Table2[[#This Row],[الأيام]]*65</f>
        <v>1430</v>
      </c>
      <c r="E94" s="94">
        <v>1540</v>
      </c>
      <c r="F94" s="132">
        <f>Table2[[#This Row],[الراتب]]-E94</f>
        <v>-110</v>
      </c>
      <c r="G94" s="60"/>
      <c r="H94" s="132"/>
    </row>
    <row r="95" spans="1:8" x14ac:dyDescent="0.3">
      <c r="A95" s="4">
        <f>'المصرية يوميات'!A95</f>
        <v>94</v>
      </c>
      <c r="B95" s="5" t="str">
        <f>Table1[[#This Row],[الاسم]]</f>
        <v>احمد مصطفي احمد محمد</v>
      </c>
      <c r="C95" s="4">
        <f>Table1[[#This Row],[اجمالي الايام]]</f>
        <v>27</v>
      </c>
      <c r="D95" s="4">
        <f>Table2[[#This Row],[الأيام]]*65</f>
        <v>1755</v>
      </c>
      <c r="E95" s="43">
        <f>1720+170</f>
        <v>1890</v>
      </c>
      <c r="F95" s="132">
        <f>Table2[[#This Row],[الراتب]]-E95</f>
        <v>-135</v>
      </c>
      <c r="G95" s="60"/>
      <c r="H95" s="132"/>
    </row>
    <row r="96" spans="1:8" x14ac:dyDescent="0.3">
      <c r="A96" s="4">
        <f>'المصرية يوميات'!A96</f>
        <v>95</v>
      </c>
      <c r="B96" s="5" t="str">
        <f>Table1[[#This Row],[الاسم]]</f>
        <v>احمد مصطفي عبدالرحمن</v>
      </c>
      <c r="C96" s="4">
        <f>Table1[[#This Row],[اجمالي الايام]]</f>
        <v>2</v>
      </c>
      <c r="D96" s="4">
        <f>Table2[[#This Row],[الأيام]]*65</f>
        <v>130</v>
      </c>
      <c r="E96" s="94">
        <v>140</v>
      </c>
      <c r="F96" s="132">
        <f>Table2[[#This Row],[الراتب]]-E96</f>
        <v>-10</v>
      </c>
      <c r="G96" s="60"/>
      <c r="H96" s="132"/>
    </row>
    <row r="97" spans="1:8" x14ac:dyDescent="0.3">
      <c r="A97" s="4">
        <f>'المصرية يوميات'!A97</f>
        <v>96</v>
      </c>
      <c r="B97" s="5" t="str">
        <f>Table1[[#This Row],[الاسم]]</f>
        <v>احمد ممدوح امين سيد احمد</v>
      </c>
      <c r="C97" s="4">
        <f>Table1[[#This Row],[اجمالي الايام]]</f>
        <v>21</v>
      </c>
      <c r="D97" s="4">
        <f>Table2[[#This Row],[الأيام]]*65</f>
        <v>1365</v>
      </c>
      <c r="E97" s="43"/>
      <c r="F97" s="132">
        <f>Table2[[#This Row],[الراتب]]-E97</f>
        <v>1365</v>
      </c>
      <c r="G97" s="60"/>
      <c r="H97" s="132" t="s">
        <v>733</v>
      </c>
    </row>
    <row r="98" spans="1:8" x14ac:dyDescent="0.3">
      <c r="A98" s="4">
        <f>'المصرية يوميات'!A98</f>
        <v>97</v>
      </c>
      <c r="B98" s="5" t="str">
        <f>Table1[[#This Row],[الاسم]]</f>
        <v>احمد منصور زيان قاسم</v>
      </c>
      <c r="C98" s="4">
        <f>Table1[[#This Row],[اجمالي الايام]]</f>
        <v>1</v>
      </c>
      <c r="D98" s="4">
        <f>Table2[[#This Row],[الأيام]]*65</f>
        <v>65</v>
      </c>
      <c r="E98" s="94"/>
      <c r="F98" s="60">
        <f>Table2[[#This Row],[الراتب]]-E98</f>
        <v>65</v>
      </c>
      <c r="G98" s="60"/>
      <c r="H98" s="102"/>
    </row>
    <row r="99" spans="1:8" x14ac:dyDescent="0.3">
      <c r="A99" s="4">
        <f>'المصرية يوميات'!A99</f>
        <v>98</v>
      </c>
      <c r="B99" s="5" t="str">
        <f>Table1[[#This Row],[الاسم]]</f>
        <v>احمد منير محتمد سعد</v>
      </c>
      <c r="C99" s="4">
        <f>Table1[[#This Row],[اجمالي الايام]]</f>
        <v>16</v>
      </c>
      <c r="D99" s="4">
        <f>Table2[[#This Row],[الأيام]]*65</f>
        <v>1040</v>
      </c>
      <c r="E99" s="43"/>
      <c r="F99" s="132">
        <f>Table2[[#This Row],[الراتب]]-E99</f>
        <v>1040</v>
      </c>
      <c r="G99" s="60"/>
      <c r="H99" s="132" t="s">
        <v>733</v>
      </c>
    </row>
    <row r="100" spans="1:8" x14ac:dyDescent="0.3">
      <c r="A100" s="4">
        <f>'المصرية يوميات'!A100</f>
        <v>99</v>
      </c>
      <c r="B100" s="5" t="str">
        <f>Table1[[#This Row],[الاسم]]</f>
        <v>احمد يوسف حافظ علي</v>
      </c>
      <c r="C100" s="4">
        <f>Table1[[#This Row],[اجمالي الايام]]</f>
        <v>22</v>
      </c>
      <c r="D100" s="4">
        <f>Table2[[#This Row],[الأيام]]*65</f>
        <v>1430</v>
      </c>
      <c r="E100" s="94"/>
      <c r="F100" s="132">
        <f>Table2[[#This Row],[الراتب]]-E100</f>
        <v>1430</v>
      </c>
      <c r="G100" s="60"/>
      <c r="H100" s="132" t="s">
        <v>733</v>
      </c>
    </row>
    <row r="101" spans="1:8" x14ac:dyDescent="0.3">
      <c r="A101" s="4">
        <f>'المصرية يوميات'!A101</f>
        <v>100</v>
      </c>
      <c r="B101" s="5" t="str">
        <f>Table1[[#This Row],[الاسم]]</f>
        <v>ادهم درويش ابراهيم</v>
      </c>
      <c r="C101" s="4">
        <f>Table1[[#This Row],[اجمالي الايام]]</f>
        <v>2</v>
      </c>
      <c r="D101" s="4">
        <f>Table2[[#This Row],[الأيام]]*65</f>
        <v>130</v>
      </c>
      <c r="E101" s="43">
        <v>130</v>
      </c>
      <c r="F101" s="132">
        <f>Table2[[#This Row],[الراتب]]-E101</f>
        <v>0</v>
      </c>
      <c r="G101" s="60"/>
      <c r="H101" s="132"/>
    </row>
    <row r="102" spans="1:8" x14ac:dyDescent="0.3">
      <c r="A102" s="4">
        <f>'المصرية يوميات'!A102</f>
        <v>101</v>
      </c>
      <c r="B102" s="5" t="str">
        <f>Table1[[#This Row],[الاسم]]</f>
        <v>ادهم رمضان عوض محمد</v>
      </c>
      <c r="C102" s="4">
        <f>Table1[[#This Row],[اجمالي الايام]]</f>
        <v>13</v>
      </c>
      <c r="D102" s="4">
        <f>Table2[[#This Row],[الأيام]]*65</f>
        <v>845</v>
      </c>
      <c r="E102" s="94">
        <v>845</v>
      </c>
      <c r="F102" s="132">
        <f>Table2[[#This Row],[الراتب]]-E102</f>
        <v>0</v>
      </c>
      <c r="G102" s="60"/>
      <c r="H102" s="132"/>
    </row>
    <row r="103" spans="1:8" x14ac:dyDescent="0.3">
      <c r="A103" s="4">
        <f>'المصرية يوميات'!A103</f>
        <v>102</v>
      </c>
      <c r="B103" s="5" t="str">
        <f>Table1[[#This Row],[الاسم]]</f>
        <v>اسامه احسان رشدي فوزي</v>
      </c>
      <c r="C103" s="4">
        <f>Table1[[#This Row],[اجمالي الايام]]</f>
        <v>1</v>
      </c>
      <c r="D103" s="4">
        <f>Table2[[#This Row],[الأيام]]*65</f>
        <v>65</v>
      </c>
      <c r="E103" s="43"/>
      <c r="F103" s="60">
        <f>Table2[[#This Row],[الراتب]]-E103</f>
        <v>65</v>
      </c>
      <c r="G103" s="60"/>
      <c r="H103" s="102"/>
    </row>
    <row r="104" spans="1:8" x14ac:dyDescent="0.3">
      <c r="A104" s="4">
        <f>'المصرية يوميات'!A104</f>
        <v>103</v>
      </c>
      <c r="B104" s="5" t="str">
        <f>Table1[[#This Row],[الاسم]]</f>
        <v>اسامه جمعه عبدالعظيم فايد</v>
      </c>
      <c r="C104" s="4">
        <f>Table1[[#This Row],[اجمالي الايام]]</f>
        <v>1</v>
      </c>
      <c r="D104" s="4">
        <f>Table2[[#This Row],[الأيام]]*65</f>
        <v>65</v>
      </c>
      <c r="E104" s="94">
        <v>70</v>
      </c>
      <c r="F104" s="132">
        <f>Table2[[#This Row],[الراتب]]-E104</f>
        <v>-5</v>
      </c>
      <c r="G104" s="60"/>
      <c r="H104" s="132"/>
    </row>
    <row r="105" spans="1:8" x14ac:dyDescent="0.3">
      <c r="A105" s="4">
        <f>'المصرية يوميات'!A105</f>
        <v>104</v>
      </c>
      <c r="B105" s="5" t="str">
        <f>Table1[[#This Row],[الاسم]]</f>
        <v>اسامه محمد بكر محمد</v>
      </c>
      <c r="C105" s="4">
        <f>Table1[[#This Row],[اجمالي الايام]]</f>
        <v>2</v>
      </c>
      <c r="D105" s="4">
        <f>Table2[[#This Row],[الأيام]]*65</f>
        <v>130</v>
      </c>
      <c r="E105" s="43">
        <v>130</v>
      </c>
      <c r="F105" s="132">
        <f>Table2[[#This Row],[الراتب]]-E105</f>
        <v>0</v>
      </c>
      <c r="G105" s="60"/>
      <c r="H105" s="132"/>
    </row>
    <row r="106" spans="1:8" x14ac:dyDescent="0.3">
      <c r="A106" s="4">
        <f>'المصرية يوميات'!A106</f>
        <v>105</v>
      </c>
      <c r="B106" s="5" t="str">
        <f>Table1[[#This Row],[الاسم]]</f>
        <v>اسلام خضر عبدالفضيل سلامه</v>
      </c>
      <c r="C106" s="4">
        <f>Table1[[#This Row],[اجمالي الايام]]</f>
        <v>15</v>
      </c>
      <c r="D106" s="4">
        <f>Table2[[#This Row],[الأيام]]*65</f>
        <v>975</v>
      </c>
      <c r="E106" s="94"/>
      <c r="F106" s="132">
        <f>Table2[[#This Row],[الراتب]]-E106</f>
        <v>975</v>
      </c>
      <c r="G106" s="60"/>
      <c r="H106" s="132" t="s">
        <v>733</v>
      </c>
    </row>
    <row r="107" spans="1:8" x14ac:dyDescent="0.3">
      <c r="A107" s="4">
        <f>'المصرية يوميات'!A107</f>
        <v>106</v>
      </c>
      <c r="B107" s="5" t="str">
        <f>Table1[[#This Row],[الاسم]]</f>
        <v>اسلام سامي فتحي ابوالعنين</v>
      </c>
      <c r="C107" s="4">
        <f>Table1[[#This Row],[اجمالي الايام]]</f>
        <v>3</v>
      </c>
      <c r="D107" s="4">
        <f>Table2[[#This Row],[الأيام]]*65</f>
        <v>195</v>
      </c>
      <c r="E107" s="43"/>
      <c r="F107" s="132">
        <f>Table2[[#This Row],[الراتب]]-E107</f>
        <v>195</v>
      </c>
      <c r="G107" s="60"/>
      <c r="H107" s="132" t="s">
        <v>733</v>
      </c>
    </row>
    <row r="108" spans="1:8" x14ac:dyDescent="0.3">
      <c r="A108" s="4">
        <f>'المصرية يوميات'!A108</f>
        <v>107</v>
      </c>
      <c r="B108" s="5" t="str">
        <f>Table1[[#This Row],[الاسم]]</f>
        <v>اسلام عبدالراضي عربي</v>
      </c>
      <c r="C108" s="4">
        <f>Table1[[#This Row],[اجمالي الايام]]</f>
        <v>3</v>
      </c>
      <c r="D108" s="4">
        <f>Table2[[#This Row],[الأيام]]*65</f>
        <v>195</v>
      </c>
      <c r="E108" s="94">
        <v>210</v>
      </c>
      <c r="F108" s="132">
        <f>Table2[[#This Row],[الراتب]]-E108</f>
        <v>-15</v>
      </c>
      <c r="G108" s="60"/>
      <c r="H108" s="132"/>
    </row>
    <row r="109" spans="1:8" x14ac:dyDescent="0.3">
      <c r="A109" s="4">
        <f>'المصرية يوميات'!A109</f>
        <v>108</v>
      </c>
      <c r="B109" s="5" t="str">
        <f>Table1[[#This Row],[الاسم]]</f>
        <v>اسلام فرغلي محمود عبدالمجلي</v>
      </c>
      <c r="C109" s="4">
        <f>Table1[[#This Row],[اجمالي الايام]]</f>
        <v>28</v>
      </c>
      <c r="D109" s="4">
        <f>Table2[[#This Row],[الأيام]]*65</f>
        <v>1820</v>
      </c>
      <c r="E109" s="43">
        <f>665+150</f>
        <v>815</v>
      </c>
      <c r="F109" s="60">
        <f>Table2[[#This Row],[الراتب]]-E109</f>
        <v>1005</v>
      </c>
      <c r="G109" s="60"/>
      <c r="H109" s="102"/>
    </row>
    <row r="110" spans="1:8" x14ac:dyDescent="0.3">
      <c r="A110" s="4">
        <f>'المصرية يوميات'!A110</f>
        <v>109</v>
      </c>
      <c r="B110" s="5" t="str">
        <f>Table1[[#This Row],[الاسم]]</f>
        <v>اسلام محمد عبدالرحيم عبدالمنعم</v>
      </c>
      <c r="C110" s="4">
        <f>Table1[[#This Row],[اجمالي الايام]]</f>
        <v>2</v>
      </c>
      <c r="D110" s="4">
        <f>Table2[[#This Row],[الأيام]]*65</f>
        <v>130</v>
      </c>
      <c r="E110" s="94">
        <v>130</v>
      </c>
      <c r="F110" s="132">
        <f>Table2[[#This Row],[الراتب]]-E110</f>
        <v>0</v>
      </c>
      <c r="G110" s="60"/>
      <c r="H110" s="132"/>
    </row>
    <row r="111" spans="1:8" x14ac:dyDescent="0.3">
      <c r="A111" s="4">
        <f>'المصرية يوميات'!A111</f>
        <v>110</v>
      </c>
      <c r="B111" s="5" t="str">
        <f>Table1[[#This Row],[الاسم]]</f>
        <v>اسلام محمود حسن خليل</v>
      </c>
      <c r="C111" s="4">
        <f>Table1[[#This Row],[اجمالي الايام]]</f>
        <v>10</v>
      </c>
      <c r="D111" s="4">
        <f>Table2[[#This Row],[الأيام]]*65</f>
        <v>650</v>
      </c>
      <c r="E111" s="43"/>
      <c r="F111" s="60">
        <f>Table2[[#This Row],[الراتب]]-E111</f>
        <v>650</v>
      </c>
      <c r="G111" s="60"/>
      <c r="H111" s="102"/>
    </row>
    <row r="112" spans="1:8" x14ac:dyDescent="0.3">
      <c r="A112" s="4">
        <f>'المصرية يوميات'!A112</f>
        <v>111</v>
      </c>
      <c r="B112" s="5" t="str">
        <f>Table1[[#This Row],[الاسم]]</f>
        <v>اشرف حسن حمدان حسين</v>
      </c>
      <c r="C112" s="4">
        <f>Table1[[#This Row],[اجمالي الايام]]</f>
        <v>29</v>
      </c>
      <c r="D112" s="4">
        <f>Table2[[#This Row],[الأيام]]*65</f>
        <v>1885</v>
      </c>
      <c r="E112" s="94">
        <v>200</v>
      </c>
      <c r="F112" s="60">
        <f>Table2[[#This Row],[الراتب]]-E112</f>
        <v>1685</v>
      </c>
      <c r="G112" s="60"/>
      <c r="H112" s="102"/>
    </row>
    <row r="113" spans="1:8" x14ac:dyDescent="0.3">
      <c r="A113" s="4">
        <f>'المصرية يوميات'!A113</f>
        <v>112</v>
      </c>
      <c r="B113" s="5" t="str">
        <f>Table1[[#This Row],[الاسم]]</f>
        <v>اشرف رمضان احمد مرزوق</v>
      </c>
      <c r="C113" s="4">
        <f>Table1[[#This Row],[اجمالي الايام]]</f>
        <v>6</v>
      </c>
      <c r="D113" s="4">
        <f>Table2[[#This Row],[الأيام]]*65</f>
        <v>390</v>
      </c>
      <c r="E113" s="43"/>
      <c r="F113" s="60">
        <f>Table2[[#This Row],[الراتب]]-E113</f>
        <v>390</v>
      </c>
      <c r="G113" s="60"/>
      <c r="H113" s="102"/>
    </row>
    <row r="114" spans="1:8" x14ac:dyDescent="0.3">
      <c r="A114" s="4">
        <f>'المصرية يوميات'!A114</f>
        <v>113</v>
      </c>
      <c r="B114" s="5" t="str">
        <f>Table1[[#This Row],[الاسم]]</f>
        <v>الحسن محمد الشحات السيد</v>
      </c>
      <c r="C114" s="4">
        <f>Table1[[#This Row],[اجمالي الايام]]</f>
        <v>25</v>
      </c>
      <c r="D114" s="4">
        <f>Table2[[#This Row],[الأيام]]*65</f>
        <v>1625</v>
      </c>
      <c r="E114" s="94">
        <v>1625</v>
      </c>
      <c r="F114" s="132">
        <f>Table2[[#This Row],[الراتب]]-E114</f>
        <v>0</v>
      </c>
      <c r="G114" s="60"/>
      <c r="H114" s="132"/>
    </row>
    <row r="115" spans="1:8" x14ac:dyDescent="0.3">
      <c r="A115" s="4">
        <f>'المصرية يوميات'!A115</f>
        <v>114</v>
      </c>
      <c r="B115" s="5" t="str">
        <f>Table1[[#This Row],[الاسم]]</f>
        <v>الحسين فوزي  ناصف السيد</v>
      </c>
      <c r="C115" s="4">
        <f>Table1[[#This Row],[اجمالي الايام]]</f>
        <v>2</v>
      </c>
      <c r="D115" s="4">
        <f>Table2[[#This Row],[الأيام]]*65</f>
        <v>130</v>
      </c>
      <c r="E115" s="43"/>
      <c r="F115" s="60">
        <f>Table2[[#This Row],[الراتب]]-E115</f>
        <v>130</v>
      </c>
      <c r="G115" s="60"/>
      <c r="H115" s="102"/>
    </row>
    <row r="116" spans="1:8" x14ac:dyDescent="0.3">
      <c r="A116" s="4">
        <f>'المصرية يوميات'!A116</f>
        <v>115</v>
      </c>
      <c r="B116" s="5" t="str">
        <f>Table1[[#This Row],[الاسم]]</f>
        <v>السيد اشرف السيد بريك</v>
      </c>
      <c r="C116" s="4">
        <f>Table1[[#This Row],[اجمالي الايام]]</f>
        <v>2</v>
      </c>
      <c r="D116" s="4">
        <f>Table2[[#This Row],[الأيام]]*65</f>
        <v>130</v>
      </c>
      <c r="E116" s="94"/>
      <c r="F116" s="132">
        <f>Table2[[#This Row],[الراتب]]-E116</f>
        <v>130</v>
      </c>
      <c r="G116" s="60"/>
      <c r="H116" s="132" t="s">
        <v>733</v>
      </c>
    </row>
    <row r="117" spans="1:8" x14ac:dyDescent="0.3">
      <c r="A117" s="4">
        <f>'المصرية يوميات'!A117</f>
        <v>116</v>
      </c>
      <c r="B117" s="5" t="str">
        <f>Table1[[#This Row],[الاسم]]</f>
        <v>السيد مسعود السيد محمد</v>
      </c>
      <c r="C117" s="4">
        <f>Table1[[#This Row],[اجمالي الايام]]</f>
        <v>33</v>
      </c>
      <c r="D117" s="4">
        <f>Table2[[#This Row],[الأيام]]*65</f>
        <v>2145</v>
      </c>
      <c r="E117" s="43"/>
      <c r="F117" s="60">
        <f>Table2[[#This Row],[الراتب]]-E117</f>
        <v>2145</v>
      </c>
      <c r="G117" s="60"/>
      <c r="H117" s="102"/>
    </row>
    <row r="118" spans="1:8" x14ac:dyDescent="0.3">
      <c r="A118" s="4">
        <f>'المصرية يوميات'!A118</f>
        <v>117</v>
      </c>
      <c r="B118" s="5" t="str">
        <f>Table1[[#This Row],[الاسم]]</f>
        <v>امير مجدي شندي حمزه</v>
      </c>
      <c r="C118" s="4">
        <f>Table1[[#This Row],[اجمالي الايام]]</f>
        <v>1</v>
      </c>
      <c r="D118" s="4">
        <f>Table2[[#This Row],[الأيام]]*65</f>
        <v>65</v>
      </c>
      <c r="E118" s="94">
        <v>70</v>
      </c>
      <c r="F118" s="132">
        <f>Table2[[#This Row],[الراتب]]-E118</f>
        <v>-5</v>
      </c>
      <c r="G118" s="60"/>
      <c r="H118" s="132"/>
    </row>
    <row r="119" spans="1:8" x14ac:dyDescent="0.3">
      <c r="A119" s="4">
        <f>'المصرية يوميات'!A119</f>
        <v>118</v>
      </c>
      <c r="B119" s="5" t="str">
        <f>Table1[[#This Row],[الاسم]]</f>
        <v xml:space="preserve">امير محروس انجلوس </v>
      </c>
      <c r="C119" s="4">
        <f>Table1[[#This Row],[اجمالي الايام]]</f>
        <v>1</v>
      </c>
      <c r="D119" s="4">
        <f>Table2[[#This Row],[الأيام]]*65</f>
        <v>65</v>
      </c>
      <c r="E119" s="43">
        <v>70</v>
      </c>
      <c r="F119" s="132">
        <f>Table2[[#This Row],[الراتب]]-E119</f>
        <v>-5</v>
      </c>
      <c r="G119" s="60"/>
      <c r="H119" s="132"/>
    </row>
    <row r="120" spans="1:8" x14ac:dyDescent="0.3">
      <c r="A120" s="4">
        <f>'المصرية يوميات'!A120</f>
        <v>119</v>
      </c>
      <c r="B120" s="5" t="str">
        <f>Table1[[#This Row],[الاسم]]</f>
        <v>انس  حسن صالح عطيه</v>
      </c>
      <c r="C120" s="4">
        <f>Table1[[#This Row],[اجمالي الايام]]</f>
        <v>2</v>
      </c>
      <c r="D120" s="4">
        <f>Table2[[#This Row],[الأيام]]*65</f>
        <v>130</v>
      </c>
      <c r="E120" s="94">
        <v>130</v>
      </c>
      <c r="F120" s="132">
        <f>Table2[[#This Row],[الراتب]]-E120</f>
        <v>0</v>
      </c>
      <c r="G120" s="60"/>
      <c r="H120" s="132"/>
    </row>
    <row r="121" spans="1:8" x14ac:dyDescent="0.3">
      <c r="A121" s="4">
        <f>'المصرية يوميات'!A121</f>
        <v>120</v>
      </c>
      <c r="B121" s="5" t="str">
        <f>Table1[[#This Row],[الاسم]]</f>
        <v>انطونيوس انيس جرجس بحيري</v>
      </c>
      <c r="C121" s="4">
        <f>Table1[[#This Row],[اجمالي الايام]]</f>
        <v>1</v>
      </c>
      <c r="D121" s="4">
        <f>Table2[[#This Row],[الأيام]]*65</f>
        <v>65</v>
      </c>
      <c r="E121" s="43">
        <v>70</v>
      </c>
      <c r="F121" s="132">
        <f>Table2[[#This Row],[الراتب]]-E121</f>
        <v>-5</v>
      </c>
      <c r="G121" s="60"/>
      <c r="H121" s="132"/>
    </row>
    <row r="122" spans="1:8" x14ac:dyDescent="0.3">
      <c r="A122" s="4">
        <f>'المصرية يوميات'!A122</f>
        <v>121</v>
      </c>
      <c r="B122" s="5" t="str">
        <f>Table1[[#This Row],[الاسم]]</f>
        <v>انور ناجي شديد سلمان</v>
      </c>
      <c r="C122" s="4">
        <f>Table1[[#This Row],[اجمالي الايام]]</f>
        <v>1</v>
      </c>
      <c r="D122" s="4">
        <f>Table2[[#This Row],[الأيام]]*65</f>
        <v>65</v>
      </c>
      <c r="E122" s="94"/>
      <c r="F122" s="60">
        <f>Table2[[#This Row],[الراتب]]-E122</f>
        <v>65</v>
      </c>
      <c r="G122" s="60"/>
      <c r="H122" s="102"/>
    </row>
    <row r="123" spans="1:8" x14ac:dyDescent="0.3">
      <c r="A123" s="4">
        <f>'المصرية يوميات'!A123</f>
        <v>122</v>
      </c>
      <c r="B123" s="5" t="str">
        <f>Table1[[#This Row],[الاسم]]</f>
        <v>ايمن محمد فتحي السعيد</v>
      </c>
      <c r="C123" s="4">
        <f>Table1[[#This Row],[اجمالي الايام]]</f>
        <v>3</v>
      </c>
      <c r="D123" s="4">
        <f>Table2[[#This Row],[الأيام]]*65</f>
        <v>195</v>
      </c>
      <c r="E123" s="43">
        <v>150</v>
      </c>
      <c r="F123" s="60">
        <f>Table2[[#This Row],[الراتب]]-E123</f>
        <v>45</v>
      </c>
      <c r="G123" s="60"/>
      <c r="H123" s="102"/>
    </row>
    <row r="124" spans="1:8" x14ac:dyDescent="0.3">
      <c r="A124" s="4">
        <f>'المصرية يوميات'!A124</f>
        <v>123</v>
      </c>
      <c r="B124" s="5" t="str">
        <f>Table1[[#This Row],[الاسم]]</f>
        <v>ايهاب عادل عبدالحميد صديق</v>
      </c>
      <c r="C124" s="4">
        <f>Table1[[#This Row],[اجمالي الايام]]</f>
        <v>2</v>
      </c>
      <c r="D124" s="4">
        <f>Table2[[#This Row],[الأيام]]*65</f>
        <v>130</v>
      </c>
      <c r="E124" s="94">
        <v>130</v>
      </c>
      <c r="F124" s="132">
        <f>Table2[[#This Row],[الراتب]]-E124</f>
        <v>0</v>
      </c>
      <c r="G124" s="60"/>
      <c r="H124" s="132"/>
    </row>
    <row r="125" spans="1:8" x14ac:dyDescent="0.3">
      <c r="A125" s="4">
        <f>'المصرية يوميات'!A125</f>
        <v>124</v>
      </c>
      <c r="B125" s="5" t="str">
        <f>Table1[[#This Row],[الاسم]]</f>
        <v>باسم  محمد محمود محمد سالم</v>
      </c>
      <c r="C125" s="4">
        <f>Table1[[#This Row],[اجمالي الايام]]</f>
        <v>10</v>
      </c>
      <c r="D125" s="4">
        <f>Table2[[#This Row],[الأيام]]*65</f>
        <v>650</v>
      </c>
      <c r="E125" s="43"/>
      <c r="F125" s="132">
        <f>Table2[[#This Row],[الراتب]]-E125</f>
        <v>650</v>
      </c>
      <c r="G125" s="60"/>
      <c r="H125" s="132" t="s">
        <v>733</v>
      </c>
    </row>
    <row r="126" spans="1:8" x14ac:dyDescent="0.3">
      <c r="A126" s="4">
        <f>'المصرية يوميات'!A126</f>
        <v>125</v>
      </c>
      <c r="B126" s="5" t="str">
        <f>Table1[[#This Row],[الاسم]]</f>
        <v>باسم احمد رجب العفيفي</v>
      </c>
      <c r="C126" s="4">
        <f>Table1[[#This Row],[اجمالي الايام]]</f>
        <v>3</v>
      </c>
      <c r="D126" s="4">
        <f>Table2[[#This Row],[الأيام]]*65</f>
        <v>195</v>
      </c>
      <c r="E126" s="94">
        <v>210</v>
      </c>
      <c r="F126" s="132">
        <f>Table2[[#This Row],[الراتب]]-E126</f>
        <v>-15</v>
      </c>
      <c r="G126" s="60"/>
      <c r="H126" s="132"/>
    </row>
    <row r="127" spans="1:8" x14ac:dyDescent="0.3">
      <c r="A127" s="4">
        <f>'المصرية يوميات'!A127</f>
        <v>126</v>
      </c>
      <c r="B127" s="5" t="str">
        <f>Table1[[#This Row],[الاسم]]</f>
        <v>باسم نصر ابراهيم اسماعيل</v>
      </c>
      <c r="C127" s="4">
        <f>Table1[[#This Row],[اجمالي الايام]]</f>
        <v>7</v>
      </c>
      <c r="D127" s="4">
        <f>Table2[[#This Row],[الأيام]]*65</f>
        <v>455</v>
      </c>
      <c r="E127" s="43"/>
      <c r="F127" s="132">
        <f>Table2[[#This Row],[الراتب]]-E127</f>
        <v>455</v>
      </c>
      <c r="G127" s="60"/>
      <c r="H127" s="132" t="s">
        <v>733</v>
      </c>
    </row>
    <row r="128" spans="1:8" x14ac:dyDescent="0.3">
      <c r="A128" s="4">
        <f>'المصرية يوميات'!A128</f>
        <v>127</v>
      </c>
      <c r="B128" s="5" t="str">
        <f>Table1[[#This Row],[الاسم]]</f>
        <v>بشوي سمير قصدي عدلي</v>
      </c>
      <c r="C128" s="4">
        <f>Table1[[#This Row],[اجمالي الايام]]</f>
        <v>1</v>
      </c>
      <c r="D128" s="4">
        <f>Table2[[#This Row],[الأيام]]*65</f>
        <v>65</v>
      </c>
      <c r="E128" s="94">
        <v>70</v>
      </c>
      <c r="F128" s="132">
        <f>Table2[[#This Row],[الراتب]]-E128</f>
        <v>-5</v>
      </c>
      <c r="G128" s="60"/>
      <c r="H128" s="132"/>
    </row>
    <row r="129" spans="1:8" x14ac:dyDescent="0.3">
      <c r="A129" s="4">
        <f>'المصرية يوميات'!A129</f>
        <v>128</v>
      </c>
      <c r="B129" s="5" t="str">
        <f>Table1[[#This Row],[الاسم]]</f>
        <v>بلال جمعه عمر امين</v>
      </c>
      <c r="C129" s="4">
        <f>Table1[[#This Row],[اجمالي الايام]]</f>
        <v>17</v>
      </c>
      <c r="D129" s="4">
        <f>Table2[[#This Row],[الأيام]]*65</f>
        <v>1105</v>
      </c>
      <c r="E129" s="43"/>
      <c r="F129" s="132">
        <f>Table2[[#This Row],[الراتب]]-E129</f>
        <v>1105</v>
      </c>
      <c r="G129" s="60"/>
      <c r="H129" s="132" t="s">
        <v>733</v>
      </c>
    </row>
    <row r="130" spans="1:8" x14ac:dyDescent="0.3">
      <c r="A130" s="4">
        <f>'المصرية يوميات'!A130</f>
        <v>129</v>
      </c>
      <c r="B130" s="5" t="str">
        <f>Table1[[#This Row],[الاسم]]</f>
        <v>بلال رزق عبدالعزيز احمد</v>
      </c>
      <c r="C130" s="4">
        <f>Table1[[#This Row],[اجمالي الايام]]</f>
        <v>13</v>
      </c>
      <c r="D130" s="4">
        <f>Table2[[#This Row],[الأيام]]*65</f>
        <v>845</v>
      </c>
      <c r="E130" s="94">
        <v>50</v>
      </c>
      <c r="F130" s="60">
        <f>Table2[[#This Row],[الراتب]]-E130</f>
        <v>795</v>
      </c>
      <c r="G130" s="60"/>
      <c r="H130" s="102"/>
    </row>
    <row r="131" spans="1:8" x14ac:dyDescent="0.3">
      <c r="A131" s="4">
        <f>'المصرية يوميات'!A131</f>
        <v>130</v>
      </c>
      <c r="B131" s="5" t="str">
        <f>Table1[[#This Row],[الاسم]]</f>
        <v>بلال عطيه علي احمد</v>
      </c>
      <c r="C131" s="4">
        <f>Table1[[#This Row],[اجمالي الايام]]</f>
        <v>1</v>
      </c>
      <c r="D131" s="4">
        <f>Table2[[#This Row],[الأيام]]*65</f>
        <v>65</v>
      </c>
      <c r="E131" s="43">
        <v>50</v>
      </c>
      <c r="F131" s="60">
        <f>Table2[[#This Row],[الراتب]]-E131</f>
        <v>15</v>
      </c>
      <c r="G131" s="60"/>
      <c r="H131" s="60"/>
    </row>
    <row r="132" spans="1:8" x14ac:dyDescent="0.3">
      <c r="A132" s="4">
        <f>'المصرية يوميات'!A132</f>
        <v>131</v>
      </c>
      <c r="B132" s="5" t="str">
        <f>Table1[[#This Row],[الاسم]]</f>
        <v>بولا وجيه سعد عوض الله</v>
      </c>
      <c r="C132" s="4">
        <f>Table1[[#This Row],[اجمالي الايام]]</f>
        <v>4</v>
      </c>
      <c r="D132" s="4">
        <f>Table2[[#This Row],[الأيام]]*65</f>
        <v>260</v>
      </c>
      <c r="E132" s="94">
        <v>280</v>
      </c>
      <c r="F132" s="132">
        <f>Table2[[#This Row],[الراتب]]-E132</f>
        <v>-20</v>
      </c>
      <c r="G132" s="60"/>
      <c r="H132" s="132"/>
    </row>
    <row r="133" spans="1:8" x14ac:dyDescent="0.3">
      <c r="A133" s="4">
        <f>'المصرية يوميات'!A133</f>
        <v>132</v>
      </c>
      <c r="B133" s="5" t="str">
        <f>Table1[[#This Row],[الاسم]]</f>
        <v>تامر ميشيل اسكندر مشرفي</v>
      </c>
      <c r="C133" s="4">
        <f>Table1[[#This Row],[اجمالي الايام]]</f>
        <v>15</v>
      </c>
      <c r="D133" s="4">
        <f>Table2[[#This Row],[الأيام]]*65</f>
        <v>975</v>
      </c>
      <c r="E133" s="43">
        <v>950</v>
      </c>
      <c r="F133" s="60">
        <f>Table2[[#This Row],[الراتب]]-E133</f>
        <v>25</v>
      </c>
      <c r="G133" s="60"/>
      <c r="H133" s="102"/>
    </row>
    <row r="134" spans="1:8" x14ac:dyDescent="0.3">
      <c r="A134" s="4">
        <f>'المصرية يوميات'!A134</f>
        <v>133</v>
      </c>
      <c r="B134" s="5" t="str">
        <f>Table1[[#This Row],[الاسم]]</f>
        <v>جمال عطيه جمال صالح</v>
      </c>
      <c r="C134" s="4">
        <f>Table1[[#This Row],[اجمالي الايام]]</f>
        <v>3</v>
      </c>
      <c r="D134" s="4">
        <f>Table2[[#This Row],[الأيام]]*65</f>
        <v>195</v>
      </c>
      <c r="E134" s="94">
        <v>210</v>
      </c>
      <c r="F134" s="132">
        <f>Table2[[#This Row],[الراتب]]-E134</f>
        <v>-15</v>
      </c>
      <c r="G134" s="60"/>
      <c r="H134" s="132"/>
    </row>
    <row r="135" spans="1:8" x14ac:dyDescent="0.3">
      <c r="A135" s="4">
        <f>'المصرية يوميات'!A135</f>
        <v>134</v>
      </c>
      <c r="B135" s="5" t="str">
        <f>Table1[[#This Row],[الاسم]]</f>
        <v>جمعه فتح شبل محمد شبل</v>
      </c>
      <c r="C135" s="4">
        <f>Table1[[#This Row],[اجمالي الايام]]</f>
        <v>4</v>
      </c>
      <c r="D135" s="4">
        <f>Table2[[#This Row],[الأيام]]*65</f>
        <v>260</v>
      </c>
      <c r="E135" s="43"/>
      <c r="F135" s="132">
        <f>Table2[[#This Row],[الراتب]]-E135</f>
        <v>260</v>
      </c>
      <c r="G135" s="60"/>
      <c r="H135" s="132" t="s">
        <v>733</v>
      </c>
    </row>
    <row r="136" spans="1:8" x14ac:dyDescent="0.3">
      <c r="A136" s="4">
        <f>'المصرية يوميات'!A136</f>
        <v>135</v>
      </c>
      <c r="B136" s="5" t="str">
        <f>Table1[[#This Row],[الاسم]]</f>
        <v>جهاد عبدالحميد امام حشاد</v>
      </c>
      <c r="C136" s="4">
        <f>Table1[[#This Row],[اجمالي الايام]]</f>
        <v>5</v>
      </c>
      <c r="D136" s="4">
        <f>Table2[[#This Row],[الأيام]]*65</f>
        <v>325</v>
      </c>
      <c r="E136" s="94">
        <v>325</v>
      </c>
      <c r="F136" s="132">
        <f>Table2[[#This Row],[الراتب]]-E136</f>
        <v>0</v>
      </c>
      <c r="G136" s="60"/>
      <c r="H136" s="132"/>
    </row>
    <row r="137" spans="1:8" x14ac:dyDescent="0.3">
      <c r="A137" s="4">
        <f>'المصرية يوميات'!A137</f>
        <v>136</v>
      </c>
      <c r="B137" s="5" t="str">
        <f>Table1[[#This Row],[الاسم]]</f>
        <v>حافظ خميس حافظ وهيب</v>
      </c>
      <c r="C137" s="4">
        <f>Table1[[#This Row],[اجمالي الايام]]</f>
        <v>1</v>
      </c>
      <c r="D137" s="4">
        <f>Table2[[#This Row],[الأيام]]*65</f>
        <v>65</v>
      </c>
      <c r="E137" s="43"/>
      <c r="F137" s="60">
        <f>Table2[[#This Row],[الراتب]]-E137</f>
        <v>65</v>
      </c>
      <c r="G137" s="60"/>
      <c r="H137" s="102"/>
    </row>
    <row r="138" spans="1:8" x14ac:dyDescent="0.3">
      <c r="A138" s="4">
        <f>'المصرية يوميات'!A138</f>
        <v>137</v>
      </c>
      <c r="B138" s="5" t="str">
        <f>Table1[[#This Row],[الاسم]]</f>
        <v>حامد عبدالحميد حامد غطاس</v>
      </c>
      <c r="C138" s="4">
        <f>Table1[[#This Row],[اجمالي الايام]]</f>
        <v>1</v>
      </c>
      <c r="D138" s="4">
        <f>Table2[[#This Row],[الأيام]]*65</f>
        <v>65</v>
      </c>
      <c r="E138" s="94">
        <v>70</v>
      </c>
      <c r="F138" s="132">
        <f>Table2[[#This Row],[الراتب]]-E138</f>
        <v>-5</v>
      </c>
      <c r="G138" s="60"/>
      <c r="H138" s="132"/>
    </row>
    <row r="139" spans="1:8" x14ac:dyDescent="0.3">
      <c r="A139" s="4">
        <f>'المصرية يوميات'!A139</f>
        <v>138</v>
      </c>
      <c r="B139" s="5" t="str">
        <f>Table1[[#This Row],[الاسم]]</f>
        <v>حسام عبد الدايم طه عبدالدايم</v>
      </c>
      <c r="C139" s="4">
        <f>Table1[[#This Row],[اجمالي الايام]]</f>
        <v>2</v>
      </c>
      <c r="D139" s="4">
        <f>Table2[[#This Row],[الأيام]]*65</f>
        <v>130</v>
      </c>
      <c r="E139" s="43"/>
      <c r="F139" s="60">
        <f>Table2[[#This Row],[الراتب]]-E139</f>
        <v>130</v>
      </c>
      <c r="G139" s="60"/>
      <c r="H139" s="102"/>
    </row>
    <row r="140" spans="1:8" x14ac:dyDescent="0.3">
      <c r="A140" s="4">
        <f>'المصرية يوميات'!A140</f>
        <v>139</v>
      </c>
      <c r="B140" s="5" t="str">
        <f>Table1[[#This Row],[الاسم]]</f>
        <v>حسام نصر بدير محمود خميس</v>
      </c>
      <c r="C140" s="4">
        <f>Table1[[#This Row],[اجمالي الايام]]</f>
        <v>6</v>
      </c>
      <c r="D140" s="4">
        <f>Table2[[#This Row],[الأيام]]*65</f>
        <v>390</v>
      </c>
      <c r="E140" s="94"/>
      <c r="F140" s="60">
        <f>Table2[[#This Row],[الراتب]]-E140</f>
        <v>390</v>
      </c>
      <c r="G140" s="60"/>
      <c r="H140" s="102"/>
    </row>
    <row r="141" spans="1:8" x14ac:dyDescent="0.3">
      <c r="A141" s="4">
        <f>'المصرية يوميات'!A141</f>
        <v>140</v>
      </c>
      <c r="B141" s="5" t="str">
        <f>Table1[[#This Row],[الاسم]]</f>
        <v>حسب النبي سعيد فتحي</v>
      </c>
      <c r="C141" s="4">
        <f>Table1[[#This Row],[اجمالي الايام]]</f>
        <v>22</v>
      </c>
      <c r="D141" s="4">
        <f>Table2[[#This Row],[الأيام]]*65</f>
        <v>1430</v>
      </c>
      <c r="E141" s="43"/>
      <c r="F141" s="132">
        <f>Table2[[#This Row],[الراتب]]-E141</f>
        <v>1430</v>
      </c>
      <c r="G141" s="60"/>
      <c r="H141" s="132" t="s">
        <v>733</v>
      </c>
    </row>
    <row r="142" spans="1:8" x14ac:dyDescent="0.3">
      <c r="A142" s="4">
        <f>'المصرية يوميات'!A142</f>
        <v>141</v>
      </c>
      <c r="B142" s="5" t="str">
        <f>Table1[[#This Row],[الاسم]]</f>
        <v>حسني عبدالوارث محمد سالمان</v>
      </c>
      <c r="C142" s="4">
        <f>Table1[[#This Row],[اجمالي الايام]]</f>
        <v>1</v>
      </c>
      <c r="D142" s="4">
        <f>Table2[[#This Row],[الأيام]]*65</f>
        <v>65</v>
      </c>
      <c r="E142" s="94">
        <v>70</v>
      </c>
      <c r="F142" s="132">
        <f>Table2[[#This Row],[الراتب]]-E142</f>
        <v>-5</v>
      </c>
      <c r="G142" s="60"/>
      <c r="H142" s="132"/>
    </row>
    <row r="143" spans="1:8" x14ac:dyDescent="0.3">
      <c r="A143" s="4">
        <f>'المصرية يوميات'!A143</f>
        <v>142</v>
      </c>
      <c r="B143" s="5" t="str">
        <f>Table1[[#This Row],[الاسم]]</f>
        <v>حسين محمد علي القاضي</v>
      </c>
      <c r="C143" s="4">
        <f>Table1[[#This Row],[اجمالي الايام]]</f>
        <v>1</v>
      </c>
      <c r="D143" s="4">
        <f>Table2[[#This Row],[الأيام]]*65</f>
        <v>65</v>
      </c>
      <c r="E143" s="43"/>
      <c r="F143" s="60">
        <f>Table2[[#This Row],[الراتب]]-E143</f>
        <v>65</v>
      </c>
      <c r="G143" s="60"/>
      <c r="H143" s="102"/>
    </row>
    <row r="144" spans="1:8" x14ac:dyDescent="0.3">
      <c r="A144" s="4">
        <f>'المصرية يوميات'!A144</f>
        <v>143</v>
      </c>
      <c r="B144" s="5" t="str">
        <f>Table1[[#This Row],[الاسم]]</f>
        <v>حسين محمد معلا محمود</v>
      </c>
      <c r="C144" s="4">
        <f>Table1[[#This Row],[اجمالي الايام]]</f>
        <v>2</v>
      </c>
      <c r="D144" s="4">
        <f>Table2[[#This Row],[الأيام]]*65</f>
        <v>130</v>
      </c>
      <c r="E144" s="94">
        <v>130</v>
      </c>
      <c r="F144" s="132">
        <f>Table2[[#This Row],[الراتب]]-E144</f>
        <v>0</v>
      </c>
      <c r="G144" s="60"/>
      <c r="H144" s="132"/>
    </row>
    <row r="145" spans="1:8" x14ac:dyDescent="0.3">
      <c r="A145" s="4">
        <f>'المصرية يوميات'!A145</f>
        <v>144</v>
      </c>
      <c r="B145" s="5" t="str">
        <f>Table1[[#This Row],[الاسم]]</f>
        <v>حسين ياسر حسن علي حسن</v>
      </c>
      <c r="C145" s="4">
        <f>Table1[[#This Row],[اجمالي الايام]]</f>
        <v>1</v>
      </c>
      <c r="D145" s="4">
        <f>Table2[[#This Row],[الأيام]]*65</f>
        <v>65</v>
      </c>
      <c r="E145" s="43"/>
      <c r="F145" s="132">
        <f>Table2[[#This Row],[الراتب]]-E145</f>
        <v>65</v>
      </c>
      <c r="G145" s="60"/>
      <c r="H145" s="132" t="s">
        <v>733</v>
      </c>
    </row>
    <row r="146" spans="1:8" x14ac:dyDescent="0.3">
      <c r="A146" s="4">
        <f>'المصرية يوميات'!A146</f>
        <v>145</v>
      </c>
      <c r="B146" s="5" t="str">
        <f>Table1[[#This Row],[الاسم]]</f>
        <v>حماده عيسي مهني محمد</v>
      </c>
      <c r="C146" s="4">
        <f>Table1[[#This Row],[اجمالي الايام]]</f>
        <v>2</v>
      </c>
      <c r="D146" s="4">
        <f>Table2[[#This Row],[الأيام]]*65</f>
        <v>130</v>
      </c>
      <c r="E146" s="94">
        <v>130</v>
      </c>
      <c r="F146" s="132">
        <f>Table2[[#This Row],[الراتب]]-E146</f>
        <v>0</v>
      </c>
      <c r="G146" s="60"/>
      <c r="H146" s="132"/>
    </row>
    <row r="147" spans="1:8" x14ac:dyDescent="0.3">
      <c r="A147" s="4">
        <f>'المصرية يوميات'!A147</f>
        <v>146</v>
      </c>
      <c r="B147" s="5" t="str">
        <f>Table1[[#This Row],[الاسم]]</f>
        <v>حمدي فتحي جمعه طرابيه</v>
      </c>
      <c r="C147" s="4">
        <f>Table1[[#This Row],[اجمالي الايام]]</f>
        <v>1</v>
      </c>
      <c r="D147" s="4">
        <f>Table2[[#This Row],[الأيام]]*65</f>
        <v>65</v>
      </c>
      <c r="E147" s="43"/>
      <c r="F147" s="60">
        <f>Table2[[#This Row],[الراتب]]-E147</f>
        <v>65</v>
      </c>
      <c r="G147" s="60"/>
      <c r="H147" s="102"/>
    </row>
    <row r="148" spans="1:8" x14ac:dyDescent="0.3">
      <c r="A148" s="4">
        <f>'المصرية يوميات'!A148</f>
        <v>147</v>
      </c>
      <c r="B148" s="5" t="str">
        <f>Table1[[#This Row],[الاسم]]</f>
        <v>حمدي فرج عبدالله فرج</v>
      </c>
      <c r="C148" s="4">
        <f>Table1[[#This Row],[اجمالي الايام]]</f>
        <v>2</v>
      </c>
      <c r="D148" s="4">
        <f>Table2[[#This Row],[الأيام]]*65</f>
        <v>130</v>
      </c>
      <c r="E148" s="94"/>
      <c r="F148" s="132">
        <f>Table2[[#This Row],[الراتب]]-E148</f>
        <v>130</v>
      </c>
      <c r="G148" s="60"/>
      <c r="H148" s="132" t="s">
        <v>733</v>
      </c>
    </row>
    <row r="149" spans="1:8" x14ac:dyDescent="0.3">
      <c r="A149" s="4">
        <f>'المصرية يوميات'!A149</f>
        <v>148</v>
      </c>
      <c r="B149" s="5" t="str">
        <f>Table1[[#This Row],[الاسم]]</f>
        <v>حمزه عبدالرحيم الاجهوري</v>
      </c>
      <c r="C149" s="4">
        <f>Table1[[#This Row],[اجمالي الايام]]</f>
        <v>1</v>
      </c>
      <c r="D149" s="4">
        <f>Table2[[#This Row],[الأيام]]*65</f>
        <v>65</v>
      </c>
      <c r="E149" s="43"/>
      <c r="F149" s="60">
        <f>Table2[[#This Row],[الراتب]]-E149</f>
        <v>65</v>
      </c>
      <c r="G149" s="60"/>
      <c r="H149" s="102"/>
    </row>
    <row r="150" spans="1:8" x14ac:dyDescent="0.3">
      <c r="A150" s="4">
        <f>'المصرية يوميات'!A150</f>
        <v>149</v>
      </c>
      <c r="B150" s="5" t="str">
        <f>Table1[[#This Row],[الاسم]]</f>
        <v>حمزه عبدالرحيم عبدالرحمن</v>
      </c>
      <c r="C150" s="4">
        <f>Table1[[#This Row],[اجمالي الايام]]</f>
        <v>1</v>
      </c>
      <c r="D150" s="4">
        <f>Table2[[#This Row],[الأيام]]*65</f>
        <v>65</v>
      </c>
      <c r="E150" s="94">
        <v>50</v>
      </c>
      <c r="F150" s="60">
        <f>Table2[[#This Row],[الراتب]]-E150</f>
        <v>15</v>
      </c>
      <c r="G150" s="60"/>
      <c r="H150" s="102"/>
    </row>
    <row r="151" spans="1:8" x14ac:dyDescent="0.3">
      <c r="A151" s="4">
        <f>'المصرية يوميات'!A151</f>
        <v>150</v>
      </c>
      <c r="B151" s="5" t="str">
        <f>Table1[[#This Row],[الاسم]]</f>
        <v>حمزه محمد سالم غزالي</v>
      </c>
      <c r="C151" s="4">
        <f>Table1[[#This Row],[اجمالي الايام]]</f>
        <v>6</v>
      </c>
      <c r="D151" s="4">
        <f>Table2[[#This Row],[الأيام]]*65</f>
        <v>390</v>
      </c>
      <c r="E151" s="43">
        <v>390</v>
      </c>
      <c r="F151" s="132">
        <f>Table2[[#This Row],[الراتب]]-E151</f>
        <v>0</v>
      </c>
      <c r="G151" s="60"/>
      <c r="H151" s="132"/>
    </row>
    <row r="152" spans="1:8" x14ac:dyDescent="0.3">
      <c r="A152" s="4">
        <f>'المصرية يوميات'!A152</f>
        <v>151</v>
      </c>
      <c r="B152" s="5" t="str">
        <f>Table1[[#This Row],[الاسم]]</f>
        <v>خالد ايمن عبدالسميع جوهر</v>
      </c>
      <c r="C152" s="4">
        <f>Table1[[#This Row],[اجمالي الايام]]</f>
        <v>9</v>
      </c>
      <c r="D152" s="4">
        <f>Table2[[#This Row],[الأيام]]*65</f>
        <v>585</v>
      </c>
      <c r="E152" s="94">
        <v>400</v>
      </c>
      <c r="F152" s="60">
        <f>Table2[[#This Row],[الراتب]]-E152</f>
        <v>185</v>
      </c>
      <c r="G152" s="60"/>
      <c r="H152" s="102"/>
    </row>
    <row r="153" spans="1:8" x14ac:dyDescent="0.3">
      <c r="A153" s="4">
        <f>'المصرية يوميات'!A153</f>
        <v>152</v>
      </c>
      <c r="B153" s="5" t="str">
        <f>Table1[[#This Row],[الاسم]]</f>
        <v>خالد مجدي امين السيد</v>
      </c>
      <c r="C153" s="4">
        <f>Table1[[#This Row],[اجمالي الايام]]</f>
        <v>13</v>
      </c>
      <c r="D153" s="4">
        <f>Table2[[#This Row],[الأيام]]*65</f>
        <v>845</v>
      </c>
      <c r="E153" s="43">
        <v>845</v>
      </c>
      <c r="F153" s="132">
        <f>Table2[[#This Row],[الراتب]]-E153</f>
        <v>0</v>
      </c>
      <c r="G153" s="60"/>
      <c r="H153" s="132"/>
    </row>
    <row r="154" spans="1:8" x14ac:dyDescent="0.3">
      <c r="A154" s="4">
        <f>'المصرية يوميات'!A154</f>
        <v>153</v>
      </c>
      <c r="B154" s="5" t="str">
        <f>Table1[[#This Row],[الاسم]]</f>
        <v>خالد محمد احمد السيد</v>
      </c>
      <c r="C154" s="4">
        <f>Table1[[#This Row],[اجمالي الايام]]</f>
        <v>1</v>
      </c>
      <c r="D154" s="4">
        <f>Table2[[#This Row],[الأيام]]*65</f>
        <v>65</v>
      </c>
      <c r="E154" s="94"/>
      <c r="F154" s="60">
        <f>Table2[[#This Row],[الراتب]]-E154</f>
        <v>65</v>
      </c>
      <c r="G154" s="60"/>
      <c r="H154" s="102"/>
    </row>
    <row r="155" spans="1:8" x14ac:dyDescent="0.3">
      <c r="A155" s="4">
        <f>'المصرية يوميات'!A155</f>
        <v>154</v>
      </c>
      <c r="B155" s="5" t="str">
        <f>Table1[[#This Row],[الاسم]]</f>
        <v>خالد محمد علي محمد منصور</v>
      </c>
      <c r="C155" s="4">
        <f>Table1[[#This Row],[اجمالي الايام]]</f>
        <v>2</v>
      </c>
      <c r="D155" s="4">
        <f>Table2[[#This Row],[الأيام]]*65</f>
        <v>130</v>
      </c>
      <c r="E155" s="43"/>
      <c r="F155" s="60">
        <f>Table2[[#This Row],[الراتب]]-E155</f>
        <v>130</v>
      </c>
      <c r="G155" s="60"/>
      <c r="H155" s="102"/>
    </row>
    <row r="156" spans="1:8" x14ac:dyDescent="0.3">
      <c r="A156" s="4">
        <f>'المصرية يوميات'!A156</f>
        <v>155</v>
      </c>
      <c r="B156" s="5" t="str">
        <f>Table1[[#This Row],[الاسم]]</f>
        <v>رشاد محمود شريف فرج</v>
      </c>
      <c r="C156" s="4">
        <f>Table1[[#This Row],[اجمالي الايام]]</f>
        <v>16</v>
      </c>
      <c r="D156" s="4">
        <f>Table2[[#This Row],[الأيام]]*65</f>
        <v>1040</v>
      </c>
      <c r="E156" s="130">
        <v>1440</v>
      </c>
      <c r="F156" s="132">
        <v>-400</v>
      </c>
      <c r="G156" s="131"/>
      <c r="H156" s="132"/>
    </row>
    <row r="157" spans="1:8" x14ac:dyDescent="0.3">
      <c r="A157" s="4">
        <f>'المصرية يوميات'!A157</f>
        <v>156</v>
      </c>
      <c r="B157" s="5" t="str">
        <f>Table1[[#This Row],[الاسم]]</f>
        <v>رضا عبدالغني عبدالغني</v>
      </c>
      <c r="C157" s="4">
        <f>Table1[[#This Row],[اجمالي الايام]]</f>
        <v>1</v>
      </c>
      <c r="D157" s="4">
        <f>Table2[[#This Row],[الأيام]]*65</f>
        <v>65</v>
      </c>
      <c r="E157" s="43"/>
      <c r="F157" s="132">
        <f>Table2[[#This Row],[الراتب]]-E157</f>
        <v>65</v>
      </c>
      <c r="G157" s="60"/>
      <c r="H157" s="132" t="s">
        <v>733</v>
      </c>
    </row>
    <row r="158" spans="1:8" x14ac:dyDescent="0.3">
      <c r="A158" s="4">
        <f>'المصرية يوميات'!A158</f>
        <v>157</v>
      </c>
      <c r="B158" s="5" t="str">
        <f>Table1[[#This Row],[الاسم]]</f>
        <v>رمضان سالم عبدالرحمن جاب الله</v>
      </c>
      <c r="C158" s="4">
        <f>Table1[[#This Row],[اجمالي الايام]]</f>
        <v>21</v>
      </c>
      <c r="D158" s="4">
        <f>Table2[[#This Row],[الأيام]]*65</f>
        <v>1365</v>
      </c>
      <c r="E158" s="94"/>
      <c r="F158" s="132">
        <f>Table2[[#This Row],[الراتب]]-E158</f>
        <v>1365</v>
      </c>
      <c r="G158" s="60"/>
      <c r="H158" s="132" t="s">
        <v>733</v>
      </c>
    </row>
    <row r="159" spans="1:8" x14ac:dyDescent="0.3">
      <c r="A159" s="4">
        <f>'المصرية يوميات'!A159</f>
        <v>158</v>
      </c>
      <c r="B159" s="5" t="str">
        <f>Table1[[#This Row],[الاسم]]</f>
        <v>زكي محمد زكي مصطفي</v>
      </c>
      <c r="C159" s="4">
        <f>Table1[[#This Row],[اجمالي الايام]]</f>
        <v>2</v>
      </c>
      <c r="D159" s="4">
        <f>Table2[[#This Row],[الأيام]]*65</f>
        <v>130</v>
      </c>
      <c r="E159" s="43"/>
      <c r="F159" s="60">
        <f>Table2[[#This Row],[الراتب]]-E159</f>
        <v>130</v>
      </c>
      <c r="G159" s="60"/>
      <c r="H159" s="102"/>
    </row>
    <row r="160" spans="1:8" x14ac:dyDescent="0.3">
      <c r="A160" s="4">
        <f>'المصرية يوميات'!A160</f>
        <v>159</v>
      </c>
      <c r="B160" s="5" t="str">
        <f>Table1[[#This Row],[الاسم]]</f>
        <v>سامح خالد عبدالمجيد طاحون</v>
      </c>
      <c r="C160" s="4">
        <f>Table1[[#This Row],[اجمالي الايام]]</f>
        <v>4</v>
      </c>
      <c r="D160" s="4">
        <f>Table2[[#This Row],[الأيام]]*65</f>
        <v>260</v>
      </c>
      <c r="E160" s="94">
        <v>200</v>
      </c>
      <c r="F160" s="60">
        <f>Table2[[#This Row],[الراتب]]-E160</f>
        <v>60</v>
      </c>
      <c r="G160" s="60"/>
      <c r="H160" s="102"/>
    </row>
    <row r="161" spans="1:8" x14ac:dyDescent="0.3">
      <c r="A161" s="4">
        <f>'المصرية يوميات'!A161</f>
        <v>160</v>
      </c>
      <c r="B161" s="5" t="str">
        <f>Table1[[#This Row],[الاسم]]</f>
        <v>سامي صبري جبر علي</v>
      </c>
      <c r="C161" s="4">
        <f>Table1[[#This Row],[اجمالي الايام]]</f>
        <v>1</v>
      </c>
      <c r="D161" s="4">
        <f>Table2[[#This Row],[الأيام]]*65</f>
        <v>65</v>
      </c>
      <c r="E161" s="43"/>
      <c r="F161" s="60">
        <f>Table2[[#This Row],[الراتب]]-E161</f>
        <v>65</v>
      </c>
      <c r="G161" s="60"/>
      <c r="H161" s="102"/>
    </row>
    <row r="162" spans="1:8" x14ac:dyDescent="0.3">
      <c r="A162" s="4">
        <f>'المصرية يوميات'!A162</f>
        <v>161</v>
      </c>
      <c r="B162" s="5" t="str">
        <f>Table1[[#This Row],[الاسم]]</f>
        <v>سعد شعبان الشحات العربي</v>
      </c>
      <c r="C162" s="4">
        <f>Table1[[#This Row],[اجمالي الايام]]</f>
        <v>21</v>
      </c>
      <c r="D162" s="4">
        <f>Table2[[#This Row],[الأيام]]*65</f>
        <v>1365</v>
      </c>
      <c r="E162" s="94">
        <v>20</v>
      </c>
      <c r="F162" s="60">
        <f>Table2[[#This Row],[الراتب]]-E162</f>
        <v>1345</v>
      </c>
      <c r="G162" s="60"/>
      <c r="H162" s="102"/>
    </row>
    <row r="163" spans="1:8" x14ac:dyDescent="0.3">
      <c r="A163" s="4">
        <f>'المصرية يوميات'!A163</f>
        <v>162</v>
      </c>
      <c r="B163" s="5" t="str">
        <f>Table1[[#This Row],[الاسم]]</f>
        <v>سعيد علي سعيد صابر الفرجاني</v>
      </c>
      <c r="C163" s="4">
        <f>Table1[[#This Row],[اجمالي الايام]]</f>
        <v>9</v>
      </c>
      <c r="D163" s="4">
        <f>Table2[[#This Row],[الأيام]]*65</f>
        <v>585</v>
      </c>
      <c r="E163" s="43"/>
      <c r="F163" s="132">
        <f>Table2[[#This Row],[الراتب]]-E163</f>
        <v>585</v>
      </c>
      <c r="G163" s="60"/>
      <c r="H163" s="132" t="s">
        <v>733</v>
      </c>
    </row>
    <row r="164" spans="1:8" x14ac:dyDescent="0.3">
      <c r="A164" s="4">
        <f>'المصرية يوميات'!A164</f>
        <v>163</v>
      </c>
      <c r="B164" s="5" t="str">
        <f>Table1[[#This Row],[الاسم]]</f>
        <v>سعيد علي عبدالهادي</v>
      </c>
      <c r="C164" s="4">
        <f>Table1[[#This Row],[اجمالي الايام]]</f>
        <v>16</v>
      </c>
      <c r="D164" s="4">
        <f>Table2[[#This Row],[الأيام]]*65</f>
        <v>1040</v>
      </c>
      <c r="E164" s="94"/>
      <c r="F164" s="132">
        <f>Table2[[#This Row],[الراتب]]-E164</f>
        <v>1040</v>
      </c>
      <c r="G164" s="60"/>
      <c r="H164" s="132" t="s">
        <v>733</v>
      </c>
    </row>
    <row r="165" spans="1:8" x14ac:dyDescent="0.3">
      <c r="A165" s="4">
        <f>'المصرية يوميات'!A165</f>
        <v>164</v>
      </c>
      <c r="B165" s="5" t="str">
        <f>Table1[[#This Row],[الاسم]]</f>
        <v>سعيد محمد قرني محمد</v>
      </c>
      <c r="C165" s="4">
        <f>Table1[[#This Row],[اجمالي الايام]]</f>
        <v>4</v>
      </c>
      <c r="D165" s="4">
        <f>Table2[[#This Row],[الأيام]]*65</f>
        <v>260</v>
      </c>
      <c r="E165" s="43">
        <v>200</v>
      </c>
      <c r="F165" s="60">
        <f>Table2[[#This Row],[الراتب]]-E165</f>
        <v>60</v>
      </c>
      <c r="G165" s="60"/>
      <c r="H165" s="102"/>
    </row>
    <row r="166" spans="1:8" x14ac:dyDescent="0.3">
      <c r="A166" s="4">
        <f>'المصرية يوميات'!A166</f>
        <v>165</v>
      </c>
      <c r="B166" s="5" t="str">
        <f>Table1[[#This Row],[الاسم]]</f>
        <v>سليم اسماعيل بيومي سليم</v>
      </c>
      <c r="C166" s="4">
        <f>Table1[[#This Row],[اجمالي الايام]]</f>
        <v>4</v>
      </c>
      <c r="D166" s="4">
        <f>Table2[[#This Row],[الأيام]]*65</f>
        <v>260</v>
      </c>
      <c r="E166" s="94">
        <v>280</v>
      </c>
      <c r="F166" s="132">
        <f>Table2[[#This Row],[الراتب]]-E166</f>
        <v>-20</v>
      </c>
      <c r="G166" s="60"/>
      <c r="H166" s="132"/>
    </row>
    <row r="167" spans="1:8" x14ac:dyDescent="0.3">
      <c r="A167" s="4">
        <f>'المصرية يوميات'!A167</f>
        <v>166</v>
      </c>
      <c r="B167" s="5" t="str">
        <f>Table1[[#This Row],[الاسم]]</f>
        <v>سليم عماد رمضان عيد</v>
      </c>
      <c r="C167" s="4">
        <f>Table1[[#This Row],[اجمالي الايام]]</f>
        <v>1</v>
      </c>
      <c r="D167" s="4">
        <f>Table2[[#This Row],[الأيام]]*65</f>
        <v>65</v>
      </c>
      <c r="E167" s="43">
        <v>70</v>
      </c>
      <c r="F167" s="132">
        <f>Table2[[#This Row],[الراتب]]-E167</f>
        <v>-5</v>
      </c>
      <c r="G167" s="60"/>
      <c r="H167" s="132"/>
    </row>
    <row r="168" spans="1:8" x14ac:dyDescent="0.3">
      <c r="A168" s="4">
        <f>'المصرية يوميات'!A168</f>
        <v>167</v>
      </c>
      <c r="B168" s="5" t="str">
        <f>Table1[[#This Row],[الاسم]]</f>
        <v>شحات حلمي زكي مزروع</v>
      </c>
      <c r="C168" s="4">
        <f>Table1[[#This Row],[اجمالي الايام]]</f>
        <v>19</v>
      </c>
      <c r="D168" s="4">
        <f>Table2[[#This Row],[الأيام]]*65</f>
        <v>1235</v>
      </c>
      <c r="E168" s="94">
        <v>210</v>
      </c>
      <c r="F168" s="132">
        <f>Table2[[#This Row],[الراتب]]-E168</f>
        <v>1025</v>
      </c>
      <c r="G168" s="60"/>
      <c r="H168" s="132" t="s">
        <v>733</v>
      </c>
    </row>
    <row r="169" spans="1:8" x14ac:dyDescent="0.3">
      <c r="A169" s="4">
        <f>'المصرية يوميات'!A169</f>
        <v>168</v>
      </c>
      <c r="B169" s="5" t="str">
        <f>Table1[[#This Row],[الاسم]]</f>
        <v>شريف  شعبان سليمان دياب</v>
      </c>
      <c r="C169" s="4">
        <f>Table1[[#This Row],[اجمالي الايام]]</f>
        <v>15</v>
      </c>
      <c r="D169" s="4">
        <f>Table2[[#This Row],[الأيام]]*65</f>
        <v>975</v>
      </c>
      <c r="E169" s="43"/>
      <c r="F169" s="60">
        <f>Table2[[#This Row],[الراتب]]-E169</f>
        <v>975</v>
      </c>
      <c r="G169" s="60"/>
      <c r="H169" s="102"/>
    </row>
    <row r="170" spans="1:8" x14ac:dyDescent="0.3">
      <c r="A170" s="4">
        <f>'المصرية يوميات'!A170</f>
        <v>169</v>
      </c>
      <c r="B170" s="5" t="str">
        <f>Table1[[#This Row],[الاسم]]</f>
        <v>شريف احمد محمد عبدالله</v>
      </c>
      <c r="C170" s="4">
        <f>Table1[[#This Row],[اجمالي الايام]]</f>
        <v>2</v>
      </c>
      <c r="D170" s="4">
        <f>Table2[[#This Row],[الأيام]]*65</f>
        <v>130</v>
      </c>
      <c r="E170" s="94">
        <v>140</v>
      </c>
      <c r="F170" s="132">
        <f>Table2[[#This Row],[الراتب]]-E170</f>
        <v>-10</v>
      </c>
      <c r="G170" s="60"/>
      <c r="H170" s="132"/>
    </row>
    <row r="171" spans="1:8" x14ac:dyDescent="0.3">
      <c r="A171" s="4">
        <f>'المصرية يوميات'!A171</f>
        <v>170</v>
      </c>
      <c r="B171" s="5" t="str">
        <f>Table1[[#This Row],[الاسم]]</f>
        <v>شريف عمر امين محمد</v>
      </c>
      <c r="C171" s="4">
        <f>Table1[[#This Row],[اجمالي الايام]]</f>
        <v>6</v>
      </c>
      <c r="D171" s="4">
        <f>Table2[[#This Row],[الأيام]]*65</f>
        <v>390</v>
      </c>
      <c r="E171" s="43"/>
      <c r="F171" s="132">
        <f>Table2[[#This Row],[الراتب]]-E171</f>
        <v>390</v>
      </c>
      <c r="G171" s="60"/>
      <c r="H171" s="132" t="s">
        <v>733</v>
      </c>
    </row>
    <row r="172" spans="1:8" x14ac:dyDescent="0.3">
      <c r="A172" s="4">
        <f>'المصرية يوميات'!A172</f>
        <v>171</v>
      </c>
      <c r="B172" s="5" t="str">
        <f>Table1[[#This Row],[الاسم]]</f>
        <v>شريف محمد نجيب احمد عيسي</v>
      </c>
      <c r="C172" s="4">
        <f>Table1[[#This Row],[اجمالي الايام]]</f>
        <v>17</v>
      </c>
      <c r="D172" s="4">
        <f>Table2[[#This Row],[الأيام]]*65</f>
        <v>1105</v>
      </c>
      <c r="E172" s="94">
        <v>900</v>
      </c>
      <c r="F172" s="60">
        <f>Table2[[#This Row],[الراتب]]-E172</f>
        <v>205</v>
      </c>
      <c r="G172" s="60"/>
      <c r="H172" s="102"/>
    </row>
    <row r="173" spans="1:8" x14ac:dyDescent="0.3">
      <c r="A173" s="4">
        <f>'المصرية يوميات'!A173</f>
        <v>172</v>
      </c>
      <c r="B173" s="5" t="str">
        <f>Table1[[#This Row],[الاسم]]</f>
        <v>صابر صبحي لبيب ابوشعيشع</v>
      </c>
      <c r="C173" s="4">
        <f>Table1[[#This Row],[اجمالي الايام]]</f>
        <v>34</v>
      </c>
      <c r="D173" s="4">
        <f>Table2[[#This Row],[الأيام]]*65</f>
        <v>2210</v>
      </c>
      <c r="E173" s="43">
        <v>2195</v>
      </c>
      <c r="F173" s="60">
        <f>Table2[[#This Row],[الراتب]]-E173</f>
        <v>15</v>
      </c>
      <c r="G173" s="60"/>
      <c r="H173" s="102"/>
    </row>
    <row r="174" spans="1:8" x14ac:dyDescent="0.3">
      <c r="A174" s="4">
        <f>'المصرية يوميات'!A174</f>
        <v>173</v>
      </c>
      <c r="B174" s="5" t="str">
        <f>Table1[[#This Row],[الاسم]]</f>
        <v>طارق احمد صلاح الدين قطب</v>
      </c>
      <c r="C174" s="4">
        <f>Table1[[#This Row],[اجمالي الايام]]</f>
        <v>11</v>
      </c>
      <c r="D174" s="4">
        <f>Table2[[#This Row],[الأيام]]*65</f>
        <v>715</v>
      </c>
      <c r="E174" s="94">
        <v>710</v>
      </c>
      <c r="F174" s="60">
        <f>Table2[[#This Row],[الراتب]]-E174</f>
        <v>5</v>
      </c>
      <c r="G174" s="60"/>
      <c r="H174" s="102"/>
    </row>
    <row r="175" spans="1:8" x14ac:dyDescent="0.3">
      <c r="A175" s="4">
        <f>'المصرية يوميات'!A175</f>
        <v>174</v>
      </c>
      <c r="B175" s="5" t="str">
        <f>Table1[[#This Row],[الاسم]]</f>
        <v>طارق عاطف انور سعيد سالم</v>
      </c>
      <c r="C175" s="4">
        <f>Table1[[#This Row],[اجمالي الايام]]</f>
        <v>16</v>
      </c>
      <c r="D175" s="4">
        <f>Table2[[#This Row],[الأيام]]*65</f>
        <v>1040</v>
      </c>
      <c r="E175" s="43"/>
      <c r="F175" s="132">
        <f>Table2[[#This Row],[الراتب]]-E175</f>
        <v>1040</v>
      </c>
      <c r="G175" s="60"/>
      <c r="H175" s="132" t="s">
        <v>733</v>
      </c>
    </row>
    <row r="176" spans="1:8" x14ac:dyDescent="0.3">
      <c r="A176" s="4">
        <f>'المصرية يوميات'!A176</f>
        <v>175</v>
      </c>
      <c r="B176" s="5" t="str">
        <f>Table1[[#This Row],[الاسم]]</f>
        <v>طارق عبدالفتاح السعيد عبدالباقي</v>
      </c>
      <c r="C176" s="4">
        <f>Table1[[#This Row],[اجمالي الايام]]</f>
        <v>17</v>
      </c>
      <c r="D176" s="4">
        <f>Table2[[#This Row],[الأيام]]*65</f>
        <v>1105</v>
      </c>
      <c r="E176" s="94">
        <v>200</v>
      </c>
      <c r="F176" s="60">
        <f>Table2[[#This Row],[الراتب]]-E176</f>
        <v>905</v>
      </c>
      <c r="G176" s="60"/>
      <c r="H176" s="102"/>
    </row>
    <row r="177" spans="1:8" x14ac:dyDescent="0.3">
      <c r="A177" s="4">
        <f>'المصرية يوميات'!A177</f>
        <v>176</v>
      </c>
      <c r="B177" s="5" t="str">
        <f>Table1[[#This Row],[الاسم]]</f>
        <v>طارق محمود محمود عبدالمعطي عطيه</v>
      </c>
      <c r="C177" s="4">
        <f>Table1[[#This Row],[اجمالي الايام]]</f>
        <v>23</v>
      </c>
      <c r="D177" s="4">
        <f>Table2[[#This Row],[الأيام]]*65</f>
        <v>1495</v>
      </c>
      <c r="E177" s="43">
        <v>1495</v>
      </c>
      <c r="F177" s="132">
        <f>Table2[[#This Row],[الراتب]]-E177</f>
        <v>0</v>
      </c>
      <c r="G177" s="60"/>
      <c r="H177" s="132"/>
    </row>
    <row r="178" spans="1:8" x14ac:dyDescent="0.3">
      <c r="A178" s="4">
        <f>'المصرية يوميات'!A178</f>
        <v>177</v>
      </c>
      <c r="B178" s="5" t="str">
        <f>Table1[[#This Row],[الاسم]]</f>
        <v>طلعت شحات رياض</v>
      </c>
      <c r="C178" s="4">
        <f>Table1[[#This Row],[اجمالي الايام]]</f>
        <v>1</v>
      </c>
      <c r="D178" s="4">
        <f>Table2[[#This Row],[الأيام]]*65</f>
        <v>65</v>
      </c>
      <c r="E178" s="94">
        <v>70</v>
      </c>
      <c r="F178" s="132">
        <f>Table2[[#This Row],[الراتب]]-E178</f>
        <v>-5</v>
      </c>
      <c r="G178" s="60"/>
      <c r="H178" s="132"/>
    </row>
    <row r="179" spans="1:8" x14ac:dyDescent="0.3">
      <c r="A179" s="4">
        <f>'المصرية يوميات'!A179</f>
        <v>178</v>
      </c>
      <c r="B179" s="5" t="str">
        <f>Table1[[#This Row],[الاسم]]</f>
        <v>عبدالحليم محمد عصام زكريا</v>
      </c>
      <c r="C179" s="4">
        <f>Table1[[#This Row],[اجمالي الايام]]</f>
        <v>2</v>
      </c>
      <c r="D179" s="4">
        <f>Table2[[#This Row],[الأيام]]*65</f>
        <v>130</v>
      </c>
      <c r="E179" s="43">
        <v>100</v>
      </c>
      <c r="F179" s="60">
        <f>Table2[[#This Row],[الراتب]]-E179</f>
        <v>30</v>
      </c>
      <c r="G179" s="60"/>
      <c r="H179" s="102"/>
    </row>
    <row r="180" spans="1:8" x14ac:dyDescent="0.3">
      <c r="A180" s="4">
        <f>'المصرية يوميات'!A180</f>
        <v>179</v>
      </c>
      <c r="B180" s="5" t="str">
        <f>Table1[[#This Row],[الاسم]]</f>
        <v>عبدالحميد سمير عبدالحميد</v>
      </c>
      <c r="C180" s="4">
        <f>Table1[[#This Row],[اجمالي الايام]]</f>
        <v>3</v>
      </c>
      <c r="D180" s="4">
        <f>Table2[[#This Row],[الأيام]]*65</f>
        <v>195</v>
      </c>
      <c r="E180" s="94">
        <v>150</v>
      </c>
      <c r="F180" s="60">
        <f>Table2[[#This Row],[الراتب]]-E180</f>
        <v>45</v>
      </c>
      <c r="G180" s="60"/>
      <c r="H180" s="102"/>
    </row>
    <row r="181" spans="1:8" x14ac:dyDescent="0.3">
      <c r="A181" s="4">
        <f>'المصرية يوميات'!A181</f>
        <v>180</v>
      </c>
      <c r="B181" s="5" t="str">
        <f>Table1[[#This Row],[الاسم]]</f>
        <v>عبدالحميد عبدالعزيز عبدالحميد</v>
      </c>
      <c r="C181" s="4">
        <f>Table1[[#This Row],[اجمالي الايام]]</f>
        <v>1</v>
      </c>
      <c r="D181" s="4">
        <f>Table2[[#This Row],[الأيام]]*65</f>
        <v>65</v>
      </c>
      <c r="E181" s="43"/>
      <c r="F181" s="60">
        <f>Table2[[#This Row],[الراتب]]-E181</f>
        <v>65</v>
      </c>
      <c r="G181" s="60"/>
      <c r="H181" s="102"/>
    </row>
    <row r="182" spans="1:8" x14ac:dyDescent="0.3">
      <c r="A182" s="4">
        <f>'المصرية يوميات'!A182</f>
        <v>181</v>
      </c>
      <c r="B182" s="5" t="str">
        <f>Table1[[#This Row],[الاسم]]</f>
        <v>عبدالحميد عبدالعزيز محمد النبوي</v>
      </c>
      <c r="C182" s="4">
        <f>Table1[[#This Row],[اجمالي الايام]]</f>
        <v>1</v>
      </c>
      <c r="D182" s="4">
        <f>Table2[[#This Row],[الأيام]]*65</f>
        <v>65</v>
      </c>
      <c r="E182" s="94"/>
      <c r="F182" s="60">
        <f>Table2[[#This Row],[الراتب]]-E182</f>
        <v>65</v>
      </c>
      <c r="G182" s="60"/>
      <c r="H182" s="102"/>
    </row>
    <row r="183" spans="1:8" x14ac:dyDescent="0.3">
      <c r="A183" s="4">
        <f>'المصرية يوميات'!A183</f>
        <v>182</v>
      </c>
      <c r="B183" s="5" t="str">
        <f>Table1[[#This Row],[الاسم]]</f>
        <v>عبدالحميد غريب عاشور</v>
      </c>
      <c r="C183" s="4">
        <f>Table1[[#This Row],[اجمالي الايام]]</f>
        <v>1</v>
      </c>
      <c r="D183" s="4">
        <f>Table2[[#This Row],[الأيام]]*65</f>
        <v>65</v>
      </c>
      <c r="E183" s="43"/>
      <c r="F183" s="132">
        <f>Table2[[#This Row],[الراتب]]-E183</f>
        <v>65</v>
      </c>
      <c r="G183" s="60"/>
      <c r="H183" s="132" t="s">
        <v>733</v>
      </c>
    </row>
    <row r="184" spans="1:8" x14ac:dyDescent="0.3">
      <c r="A184" s="4">
        <f>'المصرية يوميات'!A184</f>
        <v>183</v>
      </c>
      <c r="B184" s="5" t="str">
        <f>Table1[[#This Row],[الاسم]]</f>
        <v>عبدالحميد غريب عبدالحميد عاشور</v>
      </c>
      <c r="C184" s="4">
        <f>Table1[[#This Row],[اجمالي الايام]]</f>
        <v>22</v>
      </c>
      <c r="D184" s="4">
        <f>Table2[[#This Row],[الأيام]]*65</f>
        <v>1430</v>
      </c>
      <c r="E184" s="94"/>
      <c r="F184" s="132">
        <f>Table2[[#This Row],[الراتب]]-E184</f>
        <v>1430</v>
      </c>
      <c r="G184" s="60"/>
      <c r="H184" s="132" t="s">
        <v>733</v>
      </c>
    </row>
    <row r="185" spans="1:8" x14ac:dyDescent="0.3">
      <c r="A185" s="4">
        <f>'المصرية يوميات'!A185</f>
        <v>184</v>
      </c>
      <c r="B185" s="5" t="str">
        <f>Table1[[#This Row],[الاسم]]</f>
        <v>عبدالراضي نبيل عبدالراضي محمد</v>
      </c>
      <c r="C185" s="4">
        <f>Table1[[#This Row],[اجمالي الايام]]</f>
        <v>5</v>
      </c>
      <c r="D185" s="4">
        <f>Table2[[#This Row],[الأيام]]*65</f>
        <v>325</v>
      </c>
      <c r="E185" s="43">
        <v>325</v>
      </c>
      <c r="F185" s="132">
        <f>Table2[[#This Row],[الراتب]]-E185</f>
        <v>0</v>
      </c>
      <c r="G185" s="60"/>
      <c r="H185" s="132"/>
    </row>
    <row r="186" spans="1:8" x14ac:dyDescent="0.3">
      <c r="A186" s="4">
        <f>'المصرية يوميات'!A186</f>
        <v>185</v>
      </c>
      <c r="B186" s="5" t="str">
        <f>Table1[[#This Row],[الاسم]]</f>
        <v>عبدالرحمن جابر محمد يعقوب</v>
      </c>
      <c r="C186" s="4">
        <f>Table1[[#This Row],[اجمالي الايام]]</f>
        <v>1</v>
      </c>
      <c r="D186" s="4">
        <f>Table2[[#This Row],[الأيام]]*65</f>
        <v>65</v>
      </c>
      <c r="E186" s="94">
        <v>70</v>
      </c>
      <c r="F186" s="132">
        <f>Table2[[#This Row],[الراتب]]-E186</f>
        <v>-5</v>
      </c>
      <c r="G186" s="60"/>
      <c r="H186" s="132"/>
    </row>
    <row r="187" spans="1:8" x14ac:dyDescent="0.3">
      <c r="A187" s="4">
        <f>'المصرية يوميات'!A187</f>
        <v>186</v>
      </c>
      <c r="B187" s="5" t="str">
        <f>Table1[[#This Row],[الاسم]]</f>
        <v>عبدالرحمن سالم عبدالرحمن جاب الله</v>
      </c>
      <c r="C187" s="4">
        <f>Table1[[#This Row],[اجمالي الايام]]</f>
        <v>25</v>
      </c>
      <c r="D187" s="4">
        <f>Table2[[#This Row],[الأيام]]*65</f>
        <v>1625</v>
      </c>
      <c r="E187" s="43"/>
      <c r="F187" s="132">
        <f>Table2[[#This Row],[الراتب]]-E187</f>
        <v>1625</v>
      </c>
      <c r="G187" s="60"/>
      <c r="H187" s="132" t="s">
        <v>733</v>
      </c>
    </row>
    <row r="188" spans="1:8" x14ac:dyDescent="0.3">
      <c r="A188" s="4">
        <f>'المصرية يوميات'!A188</f>
        <v>187</v>
      </c>
      <c r="B188" s="5" t="str">
        <f>Table1[[#This Row],[الاسم]]</f>
        <v>عبدالرحمن سعد احمد احمد</v>
      </c>
      <c r="C188" s="4">
        <f>Table1[[#This Row],[اجمالي الايام]]</f>
        <v>13</v>
      </c>
      <c r="D188" s="4">
        <f>Table2[[#This Row],[الأيام]]*65</f>
        <v>845</v>
      </c>
      <c r="E188" s="94">
        <f>695+45</f>
        <v>740</v>
      </c>
      <c r="F188" s="60">
        <f>Table2[[#This Row],[الراتب]]-E188</f>
        <v>105</v>
      </c>
      <c r="G188" s="60"/>
      <c r="H188" s="102"/>
    </row>
    <row r="189" spans="1:8" x14ac:dyDescent="0.3">
      <c r="A189" s="4">
        <f>'المصرية يوميات'!A189</f>
        <v>188</v>
      </c>
      <c r="B189" s="5" t="str">
        <f>Table1[[#This Row],[الاسم]]</f>
        <v>عبدالرحمن سعيد جابر المغناوي</v>
      </c>
      <c r="C189" s="4">
        <f>Table1[[#This Row],[اجمالي الايام]]</f>
        <v>1</v>
      </c>
      <c r="D189" s="4">
        <f>Table2[[#This Row],[الأيام]]*65</f>
        <v>65</v>
      </c>
      <c r="E189" s="43"/>
      <c r="F189" s="60">
        <f>Table2[[#This Row],[الراتب]]-E189</f>
        <v>65</v>
      </c>
      <c r="G189" s="60"/>
      <c r="H189" s="102"/>
    </row>
    <row r="190" spans="1:8" x14ac:dyDescent="0.3">
      <c r="A190" s="4">
        <f>'المصرية يوميات'!A190</f>
        <v>189</v>
      </c>
      <c r="B190" s="5" t="str">
        <f>Table1[[#This Row],[الاسم]]</f>
        <v>عبدالرحمن سعيد عبدالعزيز</v>
      </c>
      <c r="C190" s="4">
        <f>Table1[[#This Row],[اجمالي الايام]]</f>
        <v>3</v>
      </c>
      <c r="D190" s="4">
        <f>Table2[[#This Row],[الأيام]]*65</f>
        <v>195</v>
      </c>
      <c r="E190" s="94">
        <v>100</v>
      </c>
      <c r="F190" s="60">
        <f>Table2[[#This Row],[الراتب]]-E190</f>
        <v>95</v>
      </c>
      <c r="G190" s="60"/>
      <c r="H190" s="102"/>
    </row>
    <row r="191" spans="1:8" x14ac:dyDescent="0.3">
      <c r="A191" s="4">
        <f>'المصرية يوميات'!A191</f>
        <v>190</v>
      </c>
      <c r="B191" s="5" t="str">
        <f>Table1[[#This Row],[الاسم]]</f>
        <v>عبدالرحمن شريف محمد السيد</v>
      </c>
      <c r="C191" s="4">
        <f>Table1[[#This Row],[اجمالي الايام]]</f>
        <v>1</v>
      </c>
      <c r="D191" s="4">
        <f>Table2[[#This Row],[الأيام]]*65</f>
        <v>65</v>
      </c>
      <c r="E191" s="43"/>
      <c r="F191" s="60">
        <f>Table2[[#This Row],[الراتب]]-E191</f>
        <v>65</v>
      </c>
      <c r="G191" s="60"/>
      <c r="H191" s="102"/>
    </row>
    <row r="192" spans="1:8" x14ac:dyDescent="0.3">
      <c r="A192" s="4">
        <f>'المصرية يوميات'!A192</f>
        <v>191</v>
      </c>
      <c r="B192" s="5" t="str">
        <f>Table1[[#This Row],[الاسم]]</f>
        <v>عبدالرحمن علي نجار علي</v>
      </c>
      <c r="C192" s="4">
        <f>Table1[[#This Row],[اجمالي الايام]]</f>
        <v>1</v>
      </c>
      <c r="D192" s="4">
        <f>Table2[[#This Row],[الأيام]]*65</f>
        <v>65</v>
      </c>
      <c r="E192" s="94">
        <v>70</v>
      </c>
      <c r="F192" s="132">
        <f>Table2[[#This Row],[الراتب]]-E192</f>
        <v>-5</v>
      </c>
      <c r="G192" s="60"/>
      <c r="H192" s="132"/>
    </row>
    <row r="193" spans="1:8" x14ac:dyDescent="0.3">
      <c r="A193" s="4">
        <f>'المصرية يوميات'!A193</f>
        <v>192</v>
      </c>
      <c r="B193" s="5" t="str">
        <f>Table1[[#This Row],[الاسم]]</f>
        <v>عبدالرحمن محمد حسن عبدالرحيم</v>
      </c>
      <c r="C193" s="4">
        <f>Table1[[#This Row],[اجمالي الايام]]</f>
        <v>2</v>
      </c>
      <c r="D193" s="4">
        <f>Table2[[#This Row],[الأيام]]*65</f>
        <v>130</v>
      </c>
      <c r="E193" s="43"/>
      <c r="F193" s="60">
        <f>Table2[[#This Row],[الراتب]]-E193</f>
        <v>130</v>
      </c>
      <c r="G193" s="60"/>
      <c r="H193" s="102"/>
    </row>
    <row r="194" spans="1:8" x14ac:dyDescent="0.3">
      <c r="A194" s="4">
        <f>'المصرية يوميات'!A194</f>
        <v>193</v>
      </c>
      <c r="B194" s="5" t="str">
        <f>Table1[[#This Row],[الاسم]]</f>
        <v>عبدالرحمن محمد محمد خليفه</v>
      </c>
      <c r="C194" s="4">
        <f>Table1[[#This Row],[اجمالي الايام]]</f>
        <v>3</v>
      </c>
      <c r="D194" s="4">
        <f>Table2[[#This Row],[الأيام]]*65</f>
        <v>195</v>
      </c>
      <c r="E194" s="94"/>
      <c r="F194" s="60">
        <f>Table2[[#This Row],[الراتب]]-E194</f>
        <v>195</v>
      </c>
      <c r="G194" s="60"/>
      <c r="H194" s="102"/>
    </row>
    <row r="195" spans="1:8" x14ac:dyDescent="0.3">
      <c r="A195" s="4">
        <f>'المصرية يوميات'!A195</f>
        <v>194</v>
      </c>
      <c r="B195" s="5" t="str">
        <f>Table1[[#This Row],[الاسم]]</f>
        <v>عبدالرحمن محمود عبدالغفار</v>
      </c>
      <c r="C195" s="4">
        <f>Table1[[#This Row],[اجمالي الايام]]</f>
        <v>13</v>
      </c>
      <c r="D195" s="4">
        <f>Table2[[#This Row],[الأيام]]*65</f>
        <v>845</v>
      </c>
      <c r="E195" s="43"/>
      <c r="F195" s="132">
        <f>Table2[[#This Row],[الراتب]]-E195</f>
        <v>845</v>
      </c>
      <c r="G195" s="60"/>
      <c r="H195" s="132" t="s">
        <v>733</v>
      </c>
    </row>
    <row r="196" spans="1:8" x14ac:dyDescent="0.3">
      <c r="A196" s="4">
        <f>'المصرية يوميات'!A196</f>
        <v>195</v>
      </c>
      <c r="B196" s="5" t="str">
        <f>Table1[[#This Row],[الاسم]]</f>
        <v>عبدالرحمن مغازي</v>
      </c>
      <c r="C196" s="4">
        <f>Table1[[#This Row],[اجمالي الايام]]</f>
        <v>1</v>
      </c>
      <c r="D196" s="4">
        <f>Table2[[#This Row],[الأيام]]*65</f>
        <v>65</v>
      </c>
      <c r="E196" s="94">
        <v>50</v>
      </c>
      <c r="F196" s="60">
        <f>Table2[[#This Row],[الراتب]]-E196</f>
        <v>15</v>
      </c>
      <c r="G196" s="60"/>
      <c r="H196" s="102"/>
    </row>
    <row r="197" spans="1:8" x14ac:dyDescent="0.3">
      <c r="A197" s="4">
        <f>'المصرية يوميات'!A197</f>
        <v>196</v>
      </c>
      <c r="B197" s="5" t="str">
        <f>Table1[[#This Row],[الاسم]]</f>
        <v>عبدالعزيز جمال عبدالعزيز ابراهيم</v>
      </c>
      <c r="C197" s="4">
        <f>Table1[[#This Row],[اجمالي الايام]]</f>
        <v>9</v>
      </c>
      <c r="D197" s="4">
        <f>Table2[[#This Row],[الأيام]]*65</f>
        <v>585</v>
      </c>
      <c r="E197" s="43"/>
      <c r="F197" s="132">
        <f>Table2[[#This Row],[الراتب]]-E197</f>
        <v>585</v>
      </c>
      <c r="G197" s="60"/>
      <c r="H197" s="132" t="s">
        <v>733</v>
      </c>
    </row>
    <row r="198" spans="1:8" x14ac:dyDescent="0.3">
      <c r="A198" s="4">
        <f>'المصرية يوميات'!A198</f>
        <v>197</v>
      </c>
      <c r="B198" s="5" t="str">
        <f>Table1[[#This Row],[الاسم]]</f>
        <v>عبدالعزيز عاطف عبدالعزيز</v>
      </c>
      <c r="C198" s="4">
        <f>Table1[[#This Row],[اجمالي الايام]]</f>
        <v>3</v>
      </c>
      <c r="D198" s="4">
        <f>Table2[[#This Row],[الأيام]]*65</f>
        <v>195</v>
      </c>
      <c r="E198" s="94">
        <v>200</v>
      </c>
      <c r="F198" s="132">
        <f>Table2[[#This Row],[الراتب]]-E198</f>
        <v>-5</v>
      </c>
      <c r="G198" s="60"/>
      <c r="H198" s="132"/>
    </row>
    <row r="199" spans="1:8" x14ac:dyDescent="0.3">
      <c r="A199" s="4">
        <f>'المصرية يوميات'!A199</f>
        <v>198</v>
      </c>
      <c r="B199" s="5" t="str">
        <f>Table1[[#This Row],[الاسم]]</f>
        <v>عبدالغفار سمير عبدالحي السمري</v>
      </c>
      <c r="C199" s="4">
        <f>Table1[[#This Row],[اجمالي الايام]]</f>
        <v>2</v>
      </c>
      <c r="D199" s="4">
        <f>Table2[[#This Row],[الأيام]]*65</f>
        <v>130</v>
      </c>
      <c r="E199" s="43"/>
      <c r="F199" s="60">
        <f>Table2[[#This Row],[الراتب]]-E199</f>
        <v>130</v>
      </c>
      <c r="G199" s="60"/>
      <c r="H199" s="102"/>
    </row>
    <row r="200" spans="1:8" x14ac:dyDescent="0.3">
      <c r="A200" s="4">
        <f>'المصرية يوميات'!A200</f>
        <v>199</v>
      </c>
      <c r="B200" s="5" t="str">
        <f>Table1[[#This Row],[الاسم]]</f>
        <v>عبدالغفار محمد منيرعبدالغفار</v>
      </c>
      <c r="C200" s="4">
        <f>Table1[[#This Row],[اجمالي الايام]]</f>
        <v>14</v>
      </c>
      <c r="D200" s="4">
        <f>Table2[[#This Row],[الأيام]]*65</f>
        <v>910</v>
      </c>
      <c r="E200" s="94"/>
      <c r="F200" s="132">
        <f>Table2[[#This Row],[الراتب]]-E200</f>
        <v>910</v>
      </c>
      <c r="G200" s="60"/>
      <c r="H200" s="132" t="s">
        <v>733</v>
      </c>
    </row>
    <row r="201" spans="1:8" x14ac:dyDescent="0.3">
      <c r="A201" s="4">
        <f>'المصرية يوميات'!A201</f>
        <v>200</v>
      </c>
      <c r="B201" s="5" t="str">
        <f>Table1[[#This Row],[الاسم]]</f>
        <v>عبداللطيف طه عبداللطيف</v>
      </c>
      <c r="C201" s="4">
        <f>Table1[[#This Row],[اجمالي الايام]]</f>
        <v>4</v>
      </c>
      <c r="D201" s="4">
        <f>Table2[[#This Row],[الأيام]]*65</f>
        <v>260</v>
      </c>
      <c r="E201" s="43"/>
      <c r="F201" s="132">
        <f>Table2[[#This Row],[الراتب]]-E201</f>
        <v>260</v>
      </c>
      <c r="G201" s="60"/>
      <c r="H201" s="132" t="s">
        <v>733</v>
      </c>
    </row>
    <row r="202" spans="1:8" x14ac:dyDescent="0.3">
      <c r="A202" s="4">
        <f>'المصرية يوميات'!A202</f>
        <v>201</v>
      </c>
      <c r="B202" s="5" t="str">
        <f>Table1[[#This Row],[الاسم]]</f>
        <v>عبدالله ابوالسعود عبدالمجيد</v>
      </c>
      <c r="C202" s="4">
        <f>Table1[[#This Row],[اجمالي الايام]]</f>
        <v>21</v>
      </c>
      <c r="D202" s="4">
        <f>Table2[[#This Row],[الأيام]]*65</f>
        <v>1365</v>
      </c>
      <c r="E202" s="94">
        <v>1095</v>
      </c>
      <c r="F202" s="60">
        <f>Table2[[#This Row],[الراتب]]-E202</f>
        <v>270</v>
      </c>
      <c r="G202" s="60"/>
      <c r="H202" s="102"/>
    </row>
    <row r="203" spans="1:8" x14ac:dyDescent="0.3">
      <c r="A203" s="4">
        <f>'المصرية يوميات'!A203</f>
        <v>202</v>
      </c>
      <c r="B203" s="5" t="str">
        <f>Table1[[#This Row],[الاسم]]</f>
        <v>عبدالله حسين احمد جاد الرحمن</v>
      </c>
      <c r="C203" s="4">
        <f>Table1[[#This Row],[اجمالي الايام]]</f>
        <v>3</v>
      </c>
      <c r="D203" s="4">
        <f>Table2[[#This Row],[الأيام]]*65</f>
        <v>195</v>
      </c>
      <c r="E203" s="43"/>
      <c r="F203" s="132">
        <f>Table2[[#This Row],[الراتب]]-E203</f>
        <v>195</v>
      </c>
      <c r="G203" s="60"/>
      <c r="H203" s="132" t="s">
        <v>733</v>
      </c>
    </row>
    <row r="204" spans="1:8" x14ac:dyDescent="0.3">
      <c r="A204" s="4">
        <f>'المصرية يوميات'!A204</f>
        <v>203</v>
      </c>
      <c r="B204" s="5" t="str">
        <f>Table1[[#This Row],[الاسم]]</f>
        <v>عبدالله عاطف عبدالله خلاف</v>
      </c>
      <c r="C204" s="4">
        <f>Table1[[#This Row],[اجمالي الايام]]</f>
        <v>2</v>
      </c>
      <c r="D204" s="4">
        <f>Table2[[#This Row],[الأيام]]*65</f>
        <v>130</v>
      </c>
      <c r="E204" s="94"/>
      <c r="F204" s="60">
        <f>Table2[[#This Row],[الراتب]]-E204</f>
        <v>130</v>
      </c>
      <c r="G204" s="60"/>
      <c r="H204" s="102"/>
    </row>
    <row r="205" spans="1:8" x14ac:dyDescent="0.3">
      <c r="A205" s="4">
        <f>'المصرية يوميات'!A205</f>
        <v>204</v>
      </c>
      <c r="B205" s="5" t="str">
        <f>Table1[[#This Row],[الاسم]]</f>
        <v>عبدالله علي عبدالله علي</v>
      </c>
      <c r="C205" s="4">
        <f>Table1[[#This Row],[اجمالي الايام]]</f>
        <v>9</v>
      </c>
      <c r="D205" s="4">
        <f>Table2[[#This Row],[الأيام]]*65</f>
        <v>585</v>
      </c>
      <c r="E205" s="43"/>
      <c r="F205" s="132">
        <f>Table2[[#This Row],[الراتب]]-E205</f>
        <v>585</v>
      </c>
      <c r="G205" s="60"/>
      <c r="H205" s="132" t="s">
        <v>733</v>
      </c>
    </row>
    <row r="206" spans="1:8" x14ac:dyDescent="0.3">
      <c r="A206" s="4">
        <f>'المصرية يوميات'!A206</f>
        <v>205</v>
      </c>
      <c r="B206" s="5" t="str">
        <f>Table1[[#This Row],[الاسم]]</f>
        <v>عبدالله محمد عبدالله محمد</v>
      </c>
      <c r="C206" s="4">
        <f>Table1[[#This Row],[اجمالي الايام]]</f>
        <v>1</v>
      </c>
      <c r="D206" s="4">
        <f>Table2[[#This Row],[الأيام]]*65</f>
        <v>65</v>
      </c>
      <c r="E206" s="94">
        <v>70</v>
      </c>
      <c r="F206" s="132">
        <f>Table2[[#This Row],[الراتب]]-E206</f>
        <v>-5</v>
      </c>
      <c r="G206" s="60"/>
      <c r="H206" s="132"/>
    </row>
    <row r="207" spans="1:8" x14ac:dyDescent="0.3">
      <c r="A207" s="4">
        <f>'المصرية يوميات'!A207</f>
        <v>206</v>
      </c>
      <c r="B207" s="5" t="str">
        <f>Table1[[#This Row],[الاسم]]</f>
        <v>عبدالله هشام عبدالله محمود</v>
      </c>
      <c r="C207" s="4">
        <f>Table1[[#This Row],[اجمالي الايام]]</f>
        <v>1</v>
      </c>
      <c r="D207" s="4">
        <f>Table2[[#This Row],[الأيام]]*65</f>
        <v>65</v>
      </c>
      <c r="E207" s="43">
        <v>70</v>
      </c>
      <c r="F207" s="132">
        <f>Table2[[#This Row],[الراتب]]-E207</f>
        <v>-5</v>
      </c>
      <c r="G207" s="60"/>
      <c r="H207" s="132"/>
    </row>
    <row r="208" spans="1:8" x14ac:dyDescent="0.3">
      <c r="A208" s="4">
        <f>'المصرية يوميات'!A208</f>
        <v>207</v>
      </c>
      <c r="B208" s="5" t="str">
        <f>Table1[[#This Row],[الاسم]]</f>
        <v>عبدالهادي عبده عبدالهادي رمضان</v>
      </c>
      <c r="C208" s="4">
        <f>Table1[[#This Row],[اجمالي الايام]]</f>
        <v>20</v>
      </c>
      <c r="D208" s="4">
        <f>Table2[[#This Row],[الأيام]]*65</f>
        <v>1300</v>
      </c>
      <c r="E208" s="94">
        <f>890+500</f>
        <v>1390</v>
      </c>
      <c r="F208" s="132">
        <f>Table2[[#This Row],[الراتب]]-E208</f>
        <v>-90</v>
      </c>
      <c r="G208" s="60"/>
      <c r="H208" s="132"/>
    </row>
    <row r="209" spans="1:8" x14ac:dyDescent="0.3">
      <c r="A209" s="4">
        <f>'المصرية يوميات'!A209</f>
        <v>208</v>
      </c>
      <c r="B209" s="5" t="str">
        <f>Table1[[#This Row],[الاسم]]</f>
        <v>عبده رضا عبده مساعد</v>
      </c>
      <c r="C209" s="4">
        <f>Table1[[#This Row],[اجمالي الايام]]</f>
        <v>24</v>
      </c>
      <c r="D209" s="4">
        <f>Table2[[#This Row],[الأيام]]*65</f>
        <v>1560</v>
      </c>
      <c r="E209" s="43"/>
      <c r="F209" s="132">
        <f>Table2[[#This Row],[الراتب]]-E209</f>
        <v>1560</v>
      </c>
      <c r="G209" s="60"/>
      <c r="H209" s="132" t="s">
        <v>733</v>
      </c>
    </row>
    <row r="210" spans="1:8" x14ac:dyDescent="0.3">
      <c r="A210" s="4">
        <f>'المصرية يوميات'!A210</f>
        <v>209</v>
      </c>
      <c r="B210" s="5" t="str">
        <f>Table1[[#This Row],[الاسم]]</f>
        <v>عبده عبدالحميد عبده</v>
      </c>
      <c r="C210" s="4">
        <f>Table1[[#This Row],[اجمالي الايام]]</f>
        <v>1</v>
      </c>
      <c r="D210" s="4">
        <f>Table2[[#This Row],[الأيام]]*65</f>
        <v>65</v>
      </c>
      <c r="E210" s="94"/>
      <c r="F210" s="60">
        <f>Table2[[#This Row],[الراتب]]-E210</f>
        <v>65</v>
      </c>
      <c r="G210" s="60"/>
      <c r="H210" s="102"/>
    </row>
    <row r="211" spans="1:8" x14ac:dyDescent="0.3">
      <c r="A211" s="4">
        <f>'المصرية يوميات'!A211</f>
        <v>210</v>
      </c>
      <c r="B211" s="5" t="str">
        <f>Table1[[#This Row],[الاسم]]</f>
        <v>عزالدين مراد محمد توفيق</v>
      </c>
      <c r="C211" s="4">
        <f>Table1[[#This Row],[اجمالي الايام]]</f>
        <v>21</v>
      </c>
      <c r="D211" s="4">
        <f>Table2[[#This Row],[الأيام]]*65</f>
        <v>1365</v>
      </c>
      <c r="E211" s="43"/>
      <c r="F211" s="132">
        <f>Table2[[#This Row],[الراتب]]-E211</f>
        <v>1365</v>
      </c>
      <c r="G211" s="60"/>
      <c r="H211" s="132" t="s">
        <v>733</v>
      </c>
    </row>
    <row r="212" spans="1:8" x14ac:dyDescent="0.3">
      <c r="A212" s="4">
        <f>'المصرية يوميات'!A212</f>
        <v>211</v>
      </c>
      <c r="B212" s="5" t="str">
        <f>Table1[[#This Row],[الاسم]]</f>
        <v>عزت محمد سالم عزال</v>
      </c>
      <c r="C212" s="4">
        <f>Table1[[#This Row],[اجمالي الايام]]</f>
        <v>1</v>
      </c>
      <c r="D212" s="4">
        <f>Table2[[#This Row],[الأيام]]*65</f>
        <v>65</v>
      </c>
      <c r="E212" s="94"/>
      <c r="F212" s="60">
        <f>Table2[[#This Row],[الراتب]]-E212</f>
        <v>65</v>
      </c>
      <c r="G212" s="60"/>
      <c r="H212" s="102"/>
    </row>
    <row r="213" spans="1:8" x14ac:dyDescent="0.3">
      <c r="A213" s="4">
        <f>'المصرية يوميات'!A213</f>
        <v>212</v>
      </c>
      <c r="B213" s="5" t="str">
        <f>Table1[[#This Row],[الاسم]]</f>
        <v>عصام عبدالواحد عبدالمقصود</v>
      </c>
      <c r="C213" s="4">
        <f>Table1[[#This Row],[اجمالي الايام]]</f>
        <v>7</v>
      </c>
      <c r="D213" s="4">
        <f>Table2[[#This Row],[الأيام]]*65</f>
        <v>455</v>
      </c>
      <c r="E213" s="43"/>
      <c r="F213" s="132">
        <f>Table2[[#This Row],[الراتب]]-E213</f>
        <v>455</v>
      </c>
      <c r="G213" s="60"/>
      <c r="H213" s="132" t="s">
        <v>733</v>
      </c>
    </row>
    <row r="214" spans="1:8" x14ac:dyDescent="0.3">
      <c r="A214" s="4">
        <f>'المصرية يوميات'!A214</f>
        <v>213</v>
      </c>
      <c r="B214" s="5" t="str">
        <f>Table1[[#This Row],[الاسم]]</f>
        <v>عصام نصر بدير محمود خميس</v>
      </c>
      <c r="C214" s="4">
        <f>Table1[[#This Row],[اجمالي الايام]]</f>
        <v>1</v>
      </c>
      <c r="D214" s="4">
        <f>Table2[[#This Row],[الأيام]]*65</f>
        <v>65</v>
      </c>
      <c r="E214" s="94"/>
      <c r="F214" s="60">
        <f>Table2[[#This Row],[الراتب]]-E214</f>
        <v>65</v>
      </c>
      <c r="G214" s="60"/>
      <c r="H214" s="102"/>
    </row>
    <row r="215" spans="1:8" x14ac:dyDescent="0.3">
      <c r="A215" s="4">
        <f>'المصرية يوميات'!A215</f>
        <v>214</v>
      </c>
      <c r="B215" s="5" t="str">
        <f>Table1[[#This Row],[الاسم]]</f>
        <v>علاء ربيع سيد امين</v>
      </c>
      <c r="C215" s="4">
        <f>Table1[[#This Row],[اجمالي الايام]]</f>
        <v>1</v>
      </c>
      <c r="D215" s="4">
        <f>Table2[[#This Row],[الأيام]]*65</f>
        <v>65</v>
      </c>
      <c r="E215" s="43">
        <v>70</v>
      </c>
      <c r="F215" s="132">
        <f>Table2[[#This Row],[الراتب]]-E215</f>
        <v>-5</v>
      </c>
      <c r="G215" s="60"/>
      <c r="H215" s="132"/>
    </row>
    <row r="216" spans="1:8" x14ac:dyDescent="0.3">
      <c r="A216" s="4">
        <f>'المصرية يوميات'!A216</f>
        <v>215</v>
      </c>
      <c r="B216" s="5" t="str">
        <f>Table1[[#This Row],[الاسم]]</f>
        <v>علي احمد علي قنديل</v>
      </c>
      <c r="C216" s="4">
        <f>Table1[[#This Row],[اجمالي الايام]]</f>
        <v>21</v>
      </c>
      <c r="D216" s="4">
        <f>Table2[[#This Row],[الأيام]]*65</f>
        <v>1365</v>
      </c>
      <c r="E216" s="94"/>
      <c r="F216" s="132">
        <f>Table2[[#This Row],[الراتب]]-E216</f>
        <v>1365</v>
      </c>
      <c r="G216" s="60"/>
      <c r="H216" s="132" t="s">
        <v>733</v>
      </c>
    </row>
    <row r="217" spans="1:8" x14ac:dyDescent="0.3">
      <c r="A217" s="4">
        <f>'المصرية يوميات'!A217</f>
        <v>216</v>
      </c>
      <c r="B217" s="5" t="str">
        <f>Table1[[#This Row],[الاسم]]</f>
        <v>علي حسن علي عشري</v>
      </c>
      <c r="C217" s="4">
        <f>Table1[[#This Row],[اجمالي الايام]]</f>
        <v>3</v>
      </c>
      <c r="D217" s="4">
        <f>Table2[[#This Row],[الأيام]]*65</f>
        <v>195</v>
      </c>
      <c r="E217" s="43">
        <v>195</v>
      </c>
      <c r="F217" s="60">
        <f>Table2[[#This Row],[الراتب]]-E217</f>
        <v>0</v>
      </c>
      <c r="G217" s="60"/>
      <c r="H217" s="102"/>
    </row>
    <row r="218" spans="1:8" x14ac:dyDescent="0.3">
      <c r="A218" s="4">
        <f>'المصرية يوميات'!A218</f>
        <v>217</v>
      </c>
      <c r="B218" s="5" t="str">
        <f>Table1[[#This Row],[الاسم]]</f>
        <v>علي رزق علي الجعودي</v>
      </c>
      <c r="C218" s="4">
        <f>Table1[[#This Row],[اجمالي الايام]]</f>
        <v>23</v>
      </c>
      <c r="D218" s="4">
        <f>Table2[[#This Row],[الأيام]]*65</f>
        <v>1495</v>
      </c>
      <c r="E218" s="94">
        <v>360</v>
      </c>
      <c r="F218" s="60">
        <f>Table2[[#This Row],[الراتب]]-E218</f>
        <v>1135</v>
      </c>
      <c r="G218" s="60"/>
      <c r="H218" s="102"/>
    </row>
    <row r="219" spans="1:8" x14ac:dyDescent="0.3">
      <c r="A219" s="4">
        <f>'المصرية يوميات'!A219</f>
        <v>218</v>
      </c>
      <c r="B219" s="5" t="str">
        <f>Table1[[#This Row],[الاسم]]</f>
        <v>علي سعد حمدان فرج</v>
      </c>
      <c r="C219" s="4">
        <f>Table1[[#This Row],[اجمالي الايام]]</f>
        <v>1</v>
      </c>
      <c r="D219" s="4">
        <f>Table2[[#This Row],[الأيام]]*65</f>
        <v>65</v>
      </c>
      <c r="E219" s="43"/>
      <c r="F219" s="60">
        <f>Table2[[#This Row],[الراتب]]-E219</f>
        <v>65</v>
      </c>
      <c r="G219" s="60"/>
      <c r="H219" s="102"/>
    </row>
    <row r="220" spans="1:8" x14ac:dyDescent="0.3">
      <c r="A220" s="4">
        <f>'المصرية يوميات'!A220</f>
        <v>219</v>
      </c>
      <c r="B220" s="5" t="str">
        <f>Table1[[#This Row],[الاسم]]</f>
        <v>علي صلاح علي سليمان حواس</v>
      </c>
      <c r="C220" s="4">
        <f>Table1[[#This Row],[اجمالي الايام]]</f>
        <v>28</v>
      </c>
      <c r="D220" s="4">
        <f>Table2[[#This Row],[الأيام]]*65</f>
        <v>1820</v>
      </c>
      <c r="E220" s="94"/>
      <c r="F220" s="132">
        <f>Table2[[#This Row],[الراتب]]-E220</f>
        <v>1820</v>
      </c>
      <c r="G220" s="60"/>
      <c r="H220" s="132" t="s">
        <v>733</v>
      </c>
    </row>
    <row r="221" spans="1:8" x14ac:dyDescent="0.3">
      <c r="A221" s="4">
        <f>'المصرية يوميات'!A221</f>
        <v>220</v>
      </c>
      <c r="B221" s="5" t="str">
        <f>Table1[[#This Row],[الاسم]]</f>
        <v>علي محمود محمد محمود الدحاح</v>
      </c>
      <c r="C221" s="4">
        <f>Table1[[#This Row],[اجمالي الايام]]</f>
        <v>23</v>
      </c>
      <c r="D221" s="4">
        <f>Table2[[#This Row],[الأيام]]*65</f>
        <v>1495</v>
      </c>
      <c r="E221" s="43">
        <v>920</v>
      </c>
      <c r="F221" s="60">
        <f>Table2[[#This Row],[الراتب]]-E221</f>
        <v>575</v>
      </c>
      <c r="G221" s="60"/>
      <c r="H221" s="102"/>
    </row>
    <row r="222" spans="1:8" x14ac:dyDescent="0.3">
      <c r="A222" s="4">
        <f>'المصرية يوميات'!A222</f>
        <v>221</v>
      </c>
      <c r="B222" s="5" t="str">
        <f>Table1[[#This Row],[الاسم]]</f>
        <v>عماد عاطف عزمي شحاته</v>
      </c>
      <c r="C222" s="4">
        <f>Table1[[#This Row],[اجمالي الايام]]</f>
        <v>1</v>
      </c>
      <c r="D222" s="4">
        <f>Table2[[#This Row],[الأيام]]*65</f>
        <v>65</v>
      </c>
      <c r="E222" s="94">
        <v>70</v>
      </c>
      <c r="F222" s="132">
        <f>Table2[[#This Row],[الراتب]]-E222</f>
        <v>-5</v>
      </c>
      <c r="G222" s="60"/>
      <c r="H222" s="132"/>
    </row>
    <row r="223" spans="1:8" x14ac:dyDescent="0.3">
      <c r="A223" s="4">
        <f>'المصرية يوميات'!A223</f>
        <v>222</v>
      </c>
      <c r="B223" s="5" t="str">
        <f>Table1[[#This Row],[الاسم]]</f>
        <v>عمر خلف محمد احمد</v>
      </c>
      <c r="C223" s="4">
        <f>Table1[[#This Row],[اجمالي الايام]]</f>
        <v>1</v>
      </c>
      <c r="D223" s="4">
        <f>Table2[[#This Row],[الأيام]]*65</f>
        <v>65</v>
      </c>
      <c r="E223" s="43"/>
      <c r="F223" s="60">
        <f>Table2[[#This Row],[الراتب]]-E223</f>
        <v>65</v>
      </c>
      <c r="G223" s="60"/>
      <c r="H223" s="102"/>
    </row>
    <row r="224" spans="1:8" x14ac:dyDescent="0.3">
      <c r="A224" s="4">
        <f>'المصرية يوميات'!A224</f>
        <v>223</v>
      </c>
      <c r="B224" s="5" t="str">
        <f>Table1[[#This Row],[الاسم]]</f>
        <v>عمر فتحي عبدالمنعم ادريس</v>
      </c>
      <c r="C224" s="4">
        <f>Table1[[#This Row],[اجمالي الايام]]</f>
        <v>5</v>
      </c>
      <c r="D224" s="4">
        <f>Table2[[#This Row],[الأيام]]*65</f>
        <v>325</v>
      </c>
      <c r="E224" s="94"/>
      <c r="F224" s="60">
        <f>Table2[[#This Row],[الراتب]]-E224</f>
        <v>325</v>
      </c>
      <c r="G224" s="60"/>
      <c r="H224" s="102"/>
    </row>
    <row r="225" spans="1:8" x14ac:dyDescent="0.3">
      <c r="A225" s="4">
        <f>'المصرية يوميات'!A225</f>
        <v>224</v>
      </c>
      <c r="B225" s="5" t="str">
        <f>Table1[[#This Row],[الاسم]]</f>
        <v>عمر محمد فاروق حسن</v>
      </c>
      <c r="C225" s="4">
        <f>Table1[[#This Row],[اجمالي الايام]]</f>
        <v>1</v>
      </c>
      <c r="D225" s="4">
        <f>Table2[[#This Row],[الأيام]]*65</f>
        <v>65</v>
      </c>
      <c r="E225" s="43">
        <v>70</v>
      </c>
      <c r="F225" s="132">
        <f>Table2[[#This Row],[الراتب]]-E225</f>
        <v>-5</v>
      </c>
      <c r="G225" s="60"/>
      <c r="H225" s="132"/>
    </row>
    <row r="226" spans="1:8" x14ac:dyDescent="0.3">
      <c r="A226" s="4">
        <f>'المصرية يوميات'!A226</f>
        <v>225</v>
      </c>
      <c r="B226" s="5" t="str">
        <f>Table1[[#This Row],[الاسم]]</f>
        <v>عمرو ثابت عبدالفتاح علي حماد</v>
      </c>
      <c r="C226" s="4">
        <f>Table1[[#This Row],[اجمالي الايام]]</f>
        <v>22</v>
      </c>
      <c r="D226" s="4">
        <f>Table2[[#This Row],[الأيام]]*65</f>
        <v>1430</v>
      </c>
      <c r="E226" s="94"/>
      <c r="F226" s="132">
        <f>Table2[[#This Row],[الراتب]]-E226</f>
        <v>1430</v>
      </c>
      <c r="G226" s="60"/>
      <c r="H226" s="132" t="s">
        <v>733</v>
      </c>
    </row>
    <row r="227" spans="1:8" x14ac:dyDescent="0.3">
      <c r="A227" s="4">
        <f>'المصرية يوميات'!A227</f>
        <v>226</v>
      </c>
      <c r="B227" s="5" t="str">
        <f>Table1[[#This Row],[الاسم]]</f>
        <v>عمرو سعد احمد سعد</v>
      </c>
      <c r="C227" s="4">
        <f>Table1[[#This Row],[اجمالي الايام]]</f>
        <v>1</v>
      </c>
      <c r="D227" s="4">
        <f>Table2[[#This Row],[الأيام]]*65</f>
        <v>65</v>
      </c>
      <c r="E227" s="43"/>
      <c r="F227" s="60">
        <f>Table2[[#This Row],[الراتب]]-E227</f>
        <v>65</v>
      </c>
      <c r="G227" s="60"/>
      <c r="H227" s="102"/>
    </row>
    <row r="228" spans="1:8" x14ac:dyDescent="0.3">
      <c r="A228" s="4">
        <f>'المصرية يوميات'!A228</f>
        <v>227</v>
      </c>
      <c r="B228" s="5" t="str">
        <f>Table1[[#This Row],[الاسم]]</f>
        <v>عمرو سعيد عبدالعظيم غانم</v>
      </c>
      <c r="C228" s="4">
        <f>Table1[[#This Row],[اجمالي الايام]]</f>
        <v>1</v>
      </c>
      <c r="D228" s="4">
        <f>Table2[[#This Row],[الأيام]]*65</f>
        <v>65</v>
      </c>
      <c r="E228" s="94">
        <v>70</v>
      </c>
      <c r="F228" s="132">
        <f>Table2[[#This Row],[الراتب]]-E228</f>
        <v>-5</v>
      </c>
      <c r="G228" s="60"/>
      <c r="H228" s="132"/>
    </row>
    <row r="229" spans="1:8" x14ac:dyDescent="0.3">
      <c r="A229" s="4">
        <f>'المصرية يوميات'!A229</f>
        <v>228</v>
      </c>
      <c r="B229" s="5" t="str">
        <f>Table1[[#This Row],[الاسم]]</f>
        <v>عمرو فتحي عبدالمنعم</v>
      </c>
      <c r="C229" s="4">
        <f>Table1[[#This Row],[اجمالي الايام]]</f>
        <v>1</v>
      </c>
      <c r="D229" s="4">
        <f>Table2[[#This Row],[الأيام]]*65</f>
        <v>65</v>
      </c>
      <c r="E229" s="43"/>
      <c r="F229" s="60">
        <f>Table2[[#This Row],[الراتب]]-E229</f>
        <v>65</v>
      </c>
      <c r="G229" s="60"/>
      <c r="H229" s="102"/>
    </row>
    <row r="230" spans="1:8" x14ac:dyDescent="0.3">
      <c r="A230" s="4">
        <f>'المصرية يوميات'!A230</f>
        <v>229</v>
      </c>
      <c r="B230" s="5" t="str">
        <f>Table1[[#This Row],[الاسم]]</f>
        <v>فادي رزق فرج اندراوس</v>
      </c>
      <c r="C230" s="4">
        <f>Table1[[#This Row],[اجمالي الايام]]</f>
        <v>1</v>
      </c>
      <c r="D230" s="4">
        <f>Table2[[#This Row],[الأيام]]*65</f>
        <v>65</v>
      </c>
      <c r="E230" s="94"/>
      <c r="F230" s="60">
        <f>Table2[[#This Row],[الراتب]]-E230</f>
        <v>65</v>
      </c>
      <c r="G230" s="60"/>
      <c r="H230" s="102"/>
    </row>
    <row r="231" spans="1:8" x14ac:dyDescent="0.3">
      <c r="A231" s="4">
        <f>'المصرية يوميات'!A231</f>
        <v>230</v>
      </c>
      <c r="B231" s="5" t="str">
        <f>Table1[[#This Row],[الاسم]]</f>
        <v>فارس اسامه فارس سعد</v>
      </c>
      <c r="C231" s="4">
        <f>Table1[[#This Row],[اجمالي الايام]]</f>
        <v>2</v>
      </c>
      <c r="D231" s="4">
        <f>Table2[[#This Row],[الأيام]]*65</f>
        <v>130</v>
      </c>
      <c r="E231" s="43"/>
      <c r="F231" s="60">
        <f>Table2[[#This Row],[الراتب]]-E231</f>
        <v>130</v>
      </c>
      <c r="G231" s="60"/>
      <c r="H231" s="102"/>
    </row>
    <row r="232" spans="1:8" x14ac:dyDescent="0.3">
      <c r="A232" s="4">
        <f>'المصرية يوميات'!A232</f>
        <v>231</v>
      </c>
      <c r="B232" s="5" t="str">
        <f>Table1[[#This Row],[الاسم]]</f>
        <v>فايز عبدالله احمد ابراهيم</v>
      </c>
      <c r="C232" s="4">
        <f>Table1[[#This Row],[اجمالي الايام]]</f>
        <v>7</v>
      </c>
      <c r="D232" s="4">
        <f>Table2[[#This Row],[الأيام]]*65</f>
        <v>455</v>
      </c>
      <c r="E232" s="94">
        <v>500</v>
      </c>
      <c r="F232" s="132">
        <f>Table2[[#This Row],[الراتب]]-E232</f>
        <v>-45</v>
      </c>
      <c r="G232" s="60"/>
      <c r="H232" s="132"/>
    </row>
    <row r="233" spans="1:8" x14ac:dyDescent="0.3">
      <c r="A233" s="4">
        <f>'المصرية يوميات'!A233</f>
        <v>232</v>
      </c>
      <c r="B233" s="5" t="str">
        <f>Table1[[#This Row],[الاسم]]</f>
        <v>فتحي محمد عبدالسلام عبدالمقصود</v>
      </c>
      <c r="C233" s="4">
        <f>Table1[[#This Row],[اجمالي الايام]]</f>
        <v>1</v>
      </c>
      <c r="D233" s="4">
        <f>Table2[[#This Row],[الأيام]]*65</f>
        <v>65</v>
      </c>
      <c r="E233" s="43">
        <v>70</v>
      </c>
      <c r="F233" s="132">
        <f>Table2[[#This Row],[الراتب]]-E233</f>
        <v>-5</v>
      </c>
      <c r="G233" s="60"/>
      <c r="H233" s="132"/>
    </row>
    <row r="234" spans="1:8" x14ac:dyDescent="0.3">
      <c r="A234" s="4">
        <f>'المصرية يوميات'!A234</f>
        <v>233</v>
      </c>
      <c r="B234" s="5" t="str">
        <f>Table1[[#This Row],[الاسم]]</f>
        <v>فراج محمد حمزه معروف</v>
      </c>
      <c r="C234" s="4">
        <f>Table1[[#This Row],[اجمالي الايام]]</f>
        <v>2</v>
      </c>
      <c r="D234" s="4">
        <f>Table2[[#This Row],[الأيام]]*65</f>
        <v>130</v>
      </c>
      <c r="E234" s="94"/>
      <c r="F234" s="60">
        <f>Table2[[#This Row],[الراتب]]-E234</f>
        <v>130</v>
      </c>
      <c r="G234" s="60"/>
      <c r="H234" s="102"/>
    </row>
    <row r="235" spans="1:8" x14ac:dyDescent="0.3">
      <c r="A235" s="4">
        <f>'المصرية يوميات'!A235</f>
        <v>234</v>
      </c>
      <c r="B235" s="5" t="str">
        <f>Table1[[#This Row],[الاسم]]</f>
        <v>فكري محمد رجائي عبداللطيف</v>
      </c>
      <c r="C235" s="4">
        <f>Table1[[#This Row],[اجمالي الايام]]</f>
        <v>5</v>
      </c>
      <c r="D235" s="4">
        <f>Table2[[#This Row],[الأيام]]*65</f>
        <v>325</v>
      </c>
      <c r="E235" s="43">
        <v>180</v>
      </c>
      <c r="F235" s="60">
        <f>Table2[[#This Row],[الراتب]]-E235</f>
        <v>145</v>
      </c>
      <c r="G235" s="60"/>
      <c r="H235" s="102"/>
    </row>
    <row r="236" spans="1:8" x14ac:dyDescent="0.3">
      <c r="A236" s="4">
        <f>'المصرية يوميات'!A236</f>
        <v>235</v>
      </c>
      <c r="B236" s="5" t="str">
        <f>Table1[[#This Row],[الاسم]]</f>
        <v>فهمي عزت ابراهيم عبدالجليل</v>
      </c>
      <c r="C236" s="4">
        <f>Table1[[#This Row],[اجمالي الايام]]</f>
        <v>5</v>
      </c>
      <c r="D236" s="4">
        <f>Table2[[#This Row],[الأيام]]*65</f>
        <v>325</v>
      </c>
      <c r="E236" s="94">
        <v>140</v>
      </c>
      <c r="F236" s="60">
        <f>Table2[[#This Row],[الراتب]]-E236</f>
        <v>185</v>
      </c>
      <c r="G236" s="60"/>
      <c r="H236" s="102"/>
    </row>
    <row r="237" spans="1:8" x14ac:dyDescent="0.3">
      <c r="A237" s="4">
        <f>'المصرية يوميات'!A237</f>
        <v>236</v>
      </c>
      <c r="B237" s="5" t="str">
        <f>Table1[[#This Row],[الاسم]]</f>
        <v xml:space="preserve">فواد محمد فواد موسي </v>
      </c>
      <c r="C237" s="4">
        <f>Table1[[#This Row],[اجمالي الايام]]</f>
        <v>1</v>
      </c>
      <c r="D237" s="4">
        <f>Table2[[#This Row],[الأيام]]*65</f>
        <v>65</v>
      </c>
      <c r="E237" s="43"/>
      <c r="F237" s="60">
        <f>Table2[[#This Row],[الراتب]]-E237</f>
        <v>65</v>
      </c>
      <c r="G237" s="60"/>
      <c r="H237" s="102"/>
    </row>
    <row r="238" spans="1:8" x14ac:dyDescent="0.3">
      <c r="A238" s="4">
        <f>'المصرية يوميات'!A238</f>
        <v>237</v>
      </c>
      <c r="B238" s="5" t="str">
        <f>Table1[[#This Row],[الاسم]]</f>
        <v>كريم احمد ياسين محمد</v>
      </c>
      <c r="C238" s="4">
        <f>Table1[[#This Row],[اجمالي الايام]]</f>
        <v>1</v>
      </c>
      <c r="D238" s="4">
        <f>Table2[[#This Row],[الأيام]]*65</f>
        <v>65</v>
      </c>
      <c r="E238" s="94"/>
      <c r="F238" s="60">
        <f>Table2[[#This Row],[الراتب]]-E238</f>
        <v>65</v>
      </c>
      <c r="G238" s="60"/>
      <c r="H238" s="102"/>
    </row>
    <row r="239" spans="1:8" x14ac:dyDescent="0.3">
      <c r="A239" s="4">
        <f>'المصرية يوميات'!A239</f>
        <v>238</v>
      </c>
      <c r="B239" s="5" t="str">
        <f>Table1[[#This Row],[الاسم]]</f>
        <v>كريم سعيد ابراهيم محمد</v>
      </c>
      <c r="C239" s="4">
        <f>Table1[[#This Row],[اجمالي الايام]]</f>
        <v>3</v>
      </c>
      <c r="D239" s="4">
        <f>Table2[[#This Row],[الأيام]]*65</f>
        <v>195</v>
      </c>
      <c r="E239" s="43">
        <v>100</v>
      </c>
      <c r="F239" s="60">
        <f>Table2[[#This Row],[الراتب]]-E239</f>
        <v>95</v>
      </c>
      <c r="G239" s="60"/>
      <c r="H239" s="102"/>
    </row>
    <row r="240" spans="1:8" x14ac:dyDescent="0.3">
      <c r="A240" s="4">
        <f>'المصرية يوميات'!A240</f>
        <v>239</v>
      </c>
      <c r="B240" s="5" t="str">
        <f>Table1[[#This Row],[الاسم]]</f>
        <v>كريم عبدالقوي عبدالفتاح</v>
      </c>
      <c r="C240" s="4">
        <f>Table1[[#This Row],[اجمالي الايام]]</f>
        <v>18</v>
      </c>
      <c r="D240" s="4">
        <f>Table2[[#This Row],[الأيام]]*65</f>
        <v>1170</v>
      </c>
      <c r="E240" s="94"/>
      <c r="F240" s="132">
        <f>Table2[[#This Row],[الراتب]]-E240</f>
        <v>1170</v>
      </c>
      <c r="G240" s="60"/>
      <c r="H240" s="132" t="s">
        <v>733</v>
      </c>
    </row>
    <row r="241" spans="1:8" x14ac:dyDescent="0.3">
      <c r="A241" s="4">
        <f>'المصرية يوميات'!A241</f>
        <v>240</v>
      </c>
      <c r="B241" s="5" t="str">
        <f>Table1[[#This Row],[الاسم]]</f>
        <v>كريم ناصر محمد الدبور</v>
      </c>
      <c r="C241" s="4">
        <f>Table1[[#This Row],[اجمالي الايام]]</f>
        <v>1</v>
      </c>
      <c r="D241" s="4">
        <f>Table2[[#This Row],[الأيام]]*65</f>
        <v>65</v>
      </c>
      <c r="E241" s="43"/>
      <c r="F241" s="60">
        <f>Table2[[#This Row],[الراتب]]-E241</f>
        <v>65</v>
      </c>
      <c r="G241" s="60"/>
      <c r="H241" s="102"/>
    </row>
    <row r="242" spans="1:8" x14ac:dyDescent="0.3">
      <c r="A242" s="4">
        <f>'المصرية يوميات'!A242</f>
        <v>241</v>
      </c>
      <c r="B242" s="5" t="str">
        <f>Table1[[#This Row],[الاسم]]</f>
        <v>كيرلس فادي ناجي حبشي</v>
      </c>
      <c r="C242" s="4">
        <f>Table1[[#This Row],[اجمالي الايام]]</f>
        <v>2</v>
      </c>
      <c r="D242" s="4">
        <f>Table2[[#This Row],[الأيام]]*65</f>
        <v>130</v>
      </c>
      <c r="E242" s="94">
        <v>100</v>
      </c>
      <c r="F242" s="60">
        <f>Table2[[#This Row],[الراتب]]-E242</f>
        <v>30</v>
      </c>
      <c r="G242" s="60"/>
      <c r="H242" s="102"/>
    </row>
    <row r="243" spans="1:8" x14ac:dyDescent="0.3">
      <c r="A243" s="4">
        <f>'المصرية يوميات'!A243</f>
        <v>242</v>
      </c>
      <c r="B243" s="5" t="str">
        <f>Table1[[#This Row],[الاسم]]</f>
        <v>ماهر احمد علي حماد</v>
      </c>
      <c r="C243" s="4">
        <f>Table1[[#This Row],[اجمالي الايام]]</f>
        <v>11</v>
      </c>
      <c r="D243" s="4">
        <f>Table2[[#This Row],[الأيام]]*65</f>
        <v>715</v>
      </c>
      <c r="E243" s="43"/>
      <c r="F243" s="132">
        <f>Table2[[#This Row],[الراتب]]-E243</f>
        <v>715</v>
      </c>
      <c r="G243" s="60"/>
      <c r="H243" s="132" t="s">
        <v>733</v>
      </c>
    </row>
    <row r="244" spans="1:8" x14ac:dyDescent="0.3">
      <c r="A244" s="4">
        <f>'المصرية يوميات'!A244</f>
        <v>243</v>
      </c>
      <c r="B244" s="5" t="str">
        <f>Table1[[#This Row],[الاسم]]</f>
        <v>ماهر حسني عبدالعظيم محمد حمزاوي</v>
      </c>
      <c r="C244" s="4">
        <f>Table1[[#This Row],[اجمالي الايام]]</f>
        <v>11</v>
      </c>
      <c r="D244" s="4">
        <f>Table2[[#This Row],[الأيام]]*65</f>
        <v>715</v>
      </c>
      <c r="E244" s="94">
        <v>715</v>
      </c>
      <c r="F244" s="132">
        <f>Table2[[#This Row],[الراتب]]-E244</f>
        <v>0</v>
      </c>
      <c r="G244" s="60"/>
      <c r="H244" s="132"/>
    </row>
    <row r="245" spans="1:8" x14ac:dyDescent="0.3">
      <c r="A245" s="4">
        <f>'المصرية يوميات'!A245</f>
        <v>244</v>
      </c>
      <c r="B245" s="5" t="str">
        <f>Table1[[#This Row],[الاسم]]</f>
        <v xml:space="preserve">مجهول </v>
      </c>
      <c r="C245" s="4">
        <f>Table1[[#This Row],[اجمالي الايام]]</f>
        <v>0</v>
      </c>
      <c r="D245" s="4">
        <f>Table2[[#This Row],[الأيام]]*65</f>
        <v>0</v>
      </c>
      <c r="E245" s="43"/>
      <c r="F245" s="132">
        <f>Table2[[#This Row],[الراتب]]-E245</f>
        <v>0</v>
      </c>
      <c r="G245" s="60"/>
      <c r="H245" s="132"/>
    </row>
    <row r="246" spans="1:8" x14ac:dyDescent="0.3">
      <c r="A246" s="4">
        <f>'المصرية يوميات'!A246</f>
        <v>245</v>
      </c>
      <c r="B246" s="5" t="str">
        <f>Table1[[#This Row],[الاسم]]</f>
        <v>محمد ابراهيم السيد ابراهيم</v>
      </c>
      <c r="C246" s="4">
        <f>Table1[[#This Row],[اجمالي الايام]]</f>
        <v>19</v>
      </c>
      <c r="D246" s="4">
        <f>Table2[[#This Row],[الأيام]]*65</f>
        <v>1235</v>
      </c>
      <c r="E246" s="94"/>
      <c r="F246" s="132">
        <f>Table2[[#This Row],[الراتب]]-E246</f>
        <v>1235</v>
      </c>
      <c r="G246" s="60"/>
      <c r="H246" s="132" t="s">
        <v>733</v>
      </c>
    </row>
    <row r="247" spans="1:8" x14ac:dyDescent="0.3">
      <c r="A247" s="4">
        <f>'المصرية يوميات'!A247</f>
        <v>246</v>
      </c>
      <c r="B247" s="5" t="str">
        <f>Table1[[#This Row],[الاسم]]</f>
        <v>محمد ابراهيم عاشور عبدالوهاب</v>
      </c>
      <c r="C247" s="4">
        <f>Table1[[#This Row],[اجمالي الايام]]</f>
        <v>14</v>
      </c>
      <c r="D247" s="4">
        <f>Table2[[#This Row],[الأيام]]*65</f>
        <v>910</v>
      </c>
      <c r="E247" s="43"/>
      <c r="F247" s="132">
        <f>Table2[[#This Row],[الراتب]]-E247</f>
        <v>910</v>
      </c>
      <c r="G247" s="60"/>
      <c r="H247" s="132" t="s">
        <v>733</v>
      </c>
    </row>
    <row r="248" spans="1:8" x14ac:dyDescent="0.3">
      <c r="A248" s="4">
        <f>'المصرية يوميات'!A248</f>
        <v>247</v>
      </c>
      <c r="B248" s="5" t="str">
        <f>Table1[[#This Row],[الاسم]]</f>
        <v>محمد ابراهيم محمد ابراهيم</v>
      </c>
      <c r="C248" s="4">
        <f>Table1[[#This Row],[اجمالي الايام]]</f>
        <v>7</v>
      </c>
      <c r="D248" s="4">
        <f>Table2[[#This Row],[الأيام]]*65</f>
        <v>455</v>
      </c>
      <c r="E248" s="94"/>
      <c r="F248" s="60">
        <f>Table2[[#This Row],[الراتب]]-E248</f>
        <v>455</v>
      </c>
      <c r="G248" s="60"/>
      <c r="H248" s="102"/>
    </row>
    <row r="249" spans="1:8" x14ac:dyDescent="0.3">
      <c r="A249" s="4">
        <f>'المصرية يوميات'!A249</f>
        <v>248</v>
      </c>
      <c r="B249" s="5" t="str">
        <f>Table1[[#This Row],[الاسم]]</f>
        <v>محمد احمد عبدالبديع قوطه</v>
      </c>
      <c r="C249" s="4">
        <f>Table1[[#This Row],[اجمالي الايام]]</f>
        <v>7</v>
      </c>
      <c r="D249" s="4">
        <f>Table2[[#This Row],[الأيام]]*65</f>
        <v>455</v>
      </c>
      <c r="E249" s="43">
        <v>200</v>
      </c>
      <c r="F249" s="60">
        <f>Table2[[#This Row],[الراتب]]-E249</f>
        <v>255</v>
      </c>
      <c r="G249" s="60"/>
      <c r="H249" s="102"/>
    </row>
    <row r="250" spans="1:8" x14ac:dyDescent="0.3">
      <c r="A250" s="4">
        <f>'المصرية يوميات'!A250</f>
        <v>249</v>
      </c>
      <c r="B250" s="5" t="str">
        <f>Table1[[#This Row],[الاسم]]</f>
        <v>محمد احمد عبدالسميع البدري</v>
      </c>
      <c r="C250" s="4">
        <f>Table1[[#This Row],[اجمالي الايام]]</f>
        <v>10</v>
      </c>
      <c r="D250" s="4">
        <f>Table2[[#This Row],[الأيام]]*65</f>
        <v>650</v>
      </c>
      <c r="E250" s="94"/>
      <c r="F250" s="60">
        <f>Table2[[#This Row],[الراتب]]-E250</f>
        <v>650</v>
      </c>
      <c r="G250" s="60"/>
      <c r="H250" s="102"/>
    </row>
    <row r="251" spans="1:8" x14ac:dyDescent="0.3">
      <c r="A251" s="4">
        <f>'المصرية يوميات'!A251</f>
        <v>250</v>
      </c>
      <c r="B251" s="5" t="str">
        <f>Table1[[#This Row],[الاسم]]</f>
        <v xml:space="preserve">محمد احمد عبدالمقصود شتله </v>
      </c>
      <c r="C251" s="4">
        <f>Table1[[#This Row],[اجمالي الايام]]</f>
        <v>28</v>
      </c>
      <c r="D251" s="4">
        <f>Table2[[#This Row],[الأيام]]*65</f>
        <v>1820</v>
      </c>
      <c r="E251" s="43"/>
      <c r="F251" s="132">
        <f>Table2[[#This Row],[الراتب]]-E251</f>
        <v>1820</v>
      </c>
      <c r="G251" s="60"/>
      <c r="H251" s="132" t="s">
        <v>733</v>
      </c>
    </row>
    <row r="252" spans="1:8" x14ac:dyDescent="0.3">
      <c r="A252" s="4">
        <f>'المصرية يوميات'!A252</f>
        <v>251</v>
      </c>
      <c r="B252" s="5" t="str">
        <f>Table1[[#This Row],[الاسم]]</f>
        <v>محمد احمد علي قنديل</v>
      </c>
      <c r="C252" s="4">
        <f>Table1[[#This Row],[اجمالي الايام]]</f>
        <v>2</v>
      </c>
      <c r="D252" s="4">
        <f>Table2[[#This Row],[الأيام]]*65</f>
        <v>130</v>
      </c>
      <c r="E252" s="94"/>
      <c r="F252" s="132">
        <f>Table2[[#This Row],[الراتب]]-E252</f>
        <v>130</v>
      </c>
      <c r="G252" s="60"/>
      <c r="H252" s="132" t="s">
        <v>733</v>
      </c>
    </row>
    <row r="253" spans="1:8" x14ac:dyDescent="0.3">
      <c r="A253" s="4">
        <f>'المصرية يوميات'!A253</f>
        <v>252</v>
      </c>
      <c r="B253" s="5" t="str">
        <f>Table1[[#This Row],[الاسم]]</f>
        <v>محمد احمد محرم مصطفي</v>
      </c>
      <c r="C253" s="4">
        <f>Table1[[#This Row],[اجمالي الايام]]</f>
        <v>23</v>
      </c>
      <c r="D253" s="4">
        <f>Table2[[#This Row],[الأيام]]*65</f>
        <v>1495</v>
      </c>
      <c r="E253" s="43"/>
      <c r="F253" s="132">
        <f>Table2[[#This Row],[الراتب]]-E253</f>
        <v>1495</v>
      </c>
      <c r="G253" s="60"/>
      <c r="H253" s="132" t="s">
        <v>733</v>
      </c>
    </row>
    <row r="254" spans="1:8" x14ac:dyDescent="0.3">
      <c r="A254" s="4">
        <f>'المصرية يوميات'!A254</f>
        <v>253</v>
      </c>
      <c r="B254" s="5" t="str">
        <f>Table1[[#This Row],[الاسم]]</f>
        <v>محمد احمد محمد احمد شلبي</v>
      </c>
      <c r="C254" s="4">
        <f>Table1[[#This Row],[اجمالي الايام]]</f>
        <v>26</v>
      </c>
      <c r="D254" s="4">
        <f>Table2[[#This Row],[الأيام]]*65</f>
        <v>1690</v>
      </c>
      <c r="E254" s="94"/>
      <c r="F254" s="132">
        <f>Table2[[#This Row],[الراتب]]-E254</f>
        <v>1690</v>
      </c>
      <c r="G254" s="60"/>
      <c r="H254" s="132" t="s">
        <v>733</v>
      </c>
    </row>
    <row r="255" spans="1:8" x14ac:dyDescent="0.3">
      <c r="A255" s="4">
        <f>'المصرية يوميات'!A255</f>
        <v>254</v>
      </c>
      <c r="B255" s="5" t="str">
        <f>Table1[[#This Row],[الاسم]]</f>
        <v>محمد اسامه مبارك الشيخ</v>
      </c>
      <c r="C255" s="4">
        <f>Table1[[#This Row],[اجمالي الايام]]</f>
        <v>7</v>
      </c>
      <c r="D255" s="4">
        <f>Table2[[#This Row],[الأيام]]*65</f>
        <v>455</v>
      </c>
      <c r="E255" s="43"/>
      <c r="F255" s="60">
        <f>Table2[[#This Row],[الراتب]]-E255</f>
        <v>455</v>
      </c>
      <c r="G255" s="60"/>
      <c r="H255" s="102"/>
    </row>
    <row r="256" spans="1:8" x14ac:dyDescent="0.3">
      <c r="A256" s="4">
        <f>'المصرية يوميات'!A256</f>
        <v>255</v>
      </c>
      <c r="B256" s="5" t="str">
        <f>Table1[[#This Row],[الاسم]]</f>
        <v>محمد اشرف محمد محمود</v>
      </c>
      <c r="C256" s="4">
        <f>Table1[[#This Row],[اجمالي الايام]]</f>
        <v>4</v>
      </c>
      <c r="D256" s="4">
        <f>Table2[[#This Row],[الأيام]]*65</f>
        <v>260</v>
      </c>
      <c r="E256" s="94"/>
      <c r="F256" s="60">
        <f>Table2[[#This Row],[الراتب]]-E256</f>
        <v>260</v>
      </c>
      <c r="G256" s="60"/>
      <c r="H256" s="102"/>
    </row>
    <row r="257" spans="1:8" x14ac:dyDescent="0.3">
      <c r="A257" s="4">
        <f>'المصرية يوميات'!A257</f>
        <v>256</v>
      </c>
      <c r="B257" s="5" t="str">
        <f>Table1[[#This Row],[الاسم]]</f>
        <v>محمد السعيد عبدالجواد درويش</v>
      </c>
      <c r="C257" s="4">
        <f>Table1[[#This Row],[اجمالي الايام]]</f>
        <v>1</v>
      </c>
      <c r="D257" s="4">
        <f>Table2[[#This Row],[الأيام]]*65</f>
        <v>65</v>
      </c>
      <c r="E257" s="43"/>
      <c r="F257" s="60">
        <f>Table2[[#This Row],[الراتب]]-E257</f>
        <v>65</v>
      </c>
      <c r="G257" s="60"/>
      <c r="H257" s="102"/>
    </row>
    <row r="258" spans="1:8" x14ac:dyDescent="0.3">
      <c r="A258" s="4">
        <f>'المصرية يوميات'!A258</f>
        <v>257</v>
      </c>
      <c r="B258" s="5" t="str">
        <f>Table1[[#This Row],[الاسم]]</f>
        <v>محمد السيد عباس السيد</v>
      </c>
      <c r="C258" s="4">
        <f>Table1[[#This Row],[اجمالي الايام]]</f>
        <v>1</v>
      </c>
      <c r="D258" s="4">
        <f>Table2[[#This Row],[الأيام]]*65</f>
        <v>65</v>
      </c>
      <c r="E258" s="94">
        <v>70</v>
      </c>
      <c r="F258" s="132">
        <f>Table2[[#This Row],[الراتب]]-E258</f>
        <v>-5</v>
      </c>
      <c r="G258" s="60"/>
      <c r="H258" s="132"/>
    </row>
    <row r="259" spans="1:8" x14ac:dyDescent="0.3">
      <c r="A259" s="4">
        <f>'المصرية يوميات'!A259</f>
        <v>258</v>
      </c>
      <c r="B259" s="5" t="str">
        <f>Table1[[#This Row],[الاسم]]</f>
        <v>محمد العربي جمعه السيد</v>
      </c>
      <c r="C259" s="4">
        <f>Table1[[#This Row],[اجمالي الايام]]</f>
        <v>9</v>
      </c>
      <c r="D259" s="4">
        <f>Table2[[#This Row],[الأيام]]*65</f>
        <v>585</v>
      </c>
      <c r="E259" s="43"/>
      <c r="F259" s="132">
        <f>Table2[[#This Row],[الراتب]]-E259</f>
        <v>585</v>
      </c>
      <c r="G259" s="60"/>
      <c r="H259" s="132" t="s">
        <v>733</v>
      </c>
    </row>
    <row r="260" spans="1:8" x14ac:dyDescent="0.3">
      <c r="A260" s="4">
        <f>'المصرية يوميات'!A260</f>
        <v>259</v>
      </c>
      <c r="B260" s="5" t="str">
        <f>Table1[[#This Row],[الاسم]]</f>
        <v>محمد جابر محمد جابر الشيمي</v>
      </c>
      <c r="C260" s="4">
        <f>Table1[[#This Row],[اجمالي الايام]]</f>
        <v>1</v>
      </c>
      <c r="D260" s="4">
        <f>Table2[[#This Row],[الأيام]]*65</f>
        <v>65</v>
      </c>
      <c r="E260" s="94">
        <v>70</v>
      </c>
      <c r="F260" s="132">
        <f>Table2[[#This Row],[الراتب]]-E260</f>
        <v>-5</v>
      </c>
      <c r="G260" s="60"/>
      <c r="H260" s="132"/>
    </row>
    <row r="261" spans="1:8" x14ac:dyDescent="0.3">
      <c r="A261" s="4">
        <f>'المصرية يوميات'!A261</f>
        <v>260</v>
      </c>
      <c r="B261" s="5" t="str">
        <f>Table1[[#This Row],[الاسم]]</f>
        <v>محمد جبريل محمود عبدالرحيم</v>
      </c>
      <c r="C261" s="4">
        <f>Table1[[#This Row],[اجمالي الايام]]</f>
        <v>2</v>
      </c>
      <c r="D261" s="4">
        <f>Table2[[#This Row],[الأيام]]*65</f>
        <v>130</v>
      </c>
      <c r="E261" s="43">
        <v>130</v>
      </c>
      <c r="F261" s="132">
        <f>Table2[[#This Row],[الراتب]]-E261</f>
        <v>0</v>
      </c>
      <c r="G261" s="60"/>
      <c r="H261" s="132"/>
    </row>
    <row r="262" spans="1:8" x14ac:dyDescent="0.3">
      <c r="A262" s="4">
        <f>'المصرية يوميات'!A262</f>
        <v>261</v>
      </c>
      <c r="B262" s="5" t="str">
        <f>Table1[[#This Row],[الاسم]]</f>
        <v>محمد حامد حامد الشيخ</v>
      </c>
      <c r="C262" s="4">
        <f>Table1[[#This Row],[اجمالي الايام]]</f>
        <v>6</v>
      </c>
      <c r="D262" s="4">
        <f>Table2[[#This Row],[الأيام]]*65</f>
        <v>390</v>
      </c>
      <c r="E262" s="94">
        <v>360</v>
      </c>
      <c r="F262" s="60">
        <f>Table2[[#This Row],[الراتب]]-E262</f>
        <v>30</v>
      </c>
      <c r="G262" s="60"/>
      <c r="H262" s="102"/>
    </row>
    <row r="263" spans="1:8" x14ac:dyDescent="0.3">
      <c r="A263" s="4">
        <f>'المصرية يوميات'!A263</f>
        <v>262</v>
      </c>
      <c r="B263" s="5" t="str">
        <f>Table1[[#This Row],[الاسم]]</f>
        <v>محمد حسني فتح الله فتح الله</v>
      </c>
      <c r="C263" s="4">
        <f>Table1[[#This Row],[اجمالي الايام]]</f>
        <v>4</v>
      </c>
      <c r="D263" s="4">
        <f>Table2[[#This Row],[الأيام]]*65</f>
        <v>260</v>
      </c>
      <c r="E263" s="43">
        <v>260</v>
      </c>
      <c r="F263" s="132">
        <f>Table2[[#This Row],[الراتب]]-E263</f>
        <v>0</v>
      </c>
      <c r="G263" s="60"/>
      <c r="H263" s="132"/>
    </row>
    <row r="264" spans="1:8" x14ac:dyDescent="0.3">
      <c r="A264" s="4">
        <f>'المصرية يوميات'!A264</f>
        <v>263</v>
      </c>
      <c r="B264" s="5" t="str">
        <f>Table1[[#This Row],[الاسم]]</f>
        <v>محمد حمدي حسن محمد</v>
      </c>
      <c r="C264" s="4">
        <f>Table1[[#This Row],[اجمالي الايام]]</f>
        <v>3</v>
      </c>
      <c r="D264" s="4">
        <f>Table2[[#This Row],[الأيام]]*65</f>
        <v>195</v>
      </c>
      <c r="E264" s="94"/>
      <c r="F264" s="60">
        <f>Table2[[#This Row],[الراتب]]-E264</f>
        <v>195</v>
      </c>
      <c r="G264" s="60"/>
      <c r="H264" s="102"/>
    </row>
    <row r="265" spans="1:8" x14ac:dyDescent="0.3">
      <c r="A265" s="4">
        <f>'المصرية يوميات'!A265</f>
        <v>264</v>
      </c>
      <c r="B265" s="5" t="str">
        <f>Table1[[#This Row],[الاسم]]</f>
        <v>محمد خالد عمر عبدالحميد</v>
      </c>
      <c r="C265" s="4">
        <f>Table1[[#This Row],[اجمالي الايام]]</f>
        <v>3</v>
      </c>
      <c r="D265" s="4">
        <f>Table2[[#This Row],[الأيام]]*65</f>
        <v>195</v>
      </c>
      <c r="E265" s="43">
        <v>130</v>
      </c>
      <c r="F265" s="60">
        <f>Table2[[#This Row],[الراتب]]-E265</f>
        <v>65</v>
      </c>
      <c r="G265" s="60"/>
      <c r="H265" s="102"/>
    </row>
    <row r="266" spans="1:8" x14ac:dyDescent="0.3">
      <c r="A266" s="4">
        <f>'المصرية يوميات'!A266</f>
        <v>265</v>
      </c>
      <c r="B266" s="5" t="str">
        <f>Table1[[#This Row],[الاسم]]</f>
        <v>محمد خالد محمود احمد شهاب</v>
      </c>
      <c r="C266" s="4">
        <f>Table1[[#This Row],[اجمالي الايام]]</f>
        <v>7</v>
      </c>
      <c r="D266" s="4">
        <f>Table2[[#This Row],[الأيام]]*65</f>
        <v>455</v>
      </c>
      <c r="E266" s="94">
        <v>455</v>
      </c>
      <c r="F266" s="132">
        <f>Table2[[#This Row],[الراتب]]-E266</f>
        <v>0</v>
      </c>
      <c r="G266" s="60"/>
      <c r="H266" s="132"/>
    </row>
    <row r="267" spans="1:8" x14ac:dyDescent="0.3">
      <c r="A267" s="4">
        <f>'المصرية يوميات'!A267</f>
        <v>266</v>
      </c>
      <c r="B267" s="5" t="str">
        <f>Table1[[#This Row],[الاسم]]</f>
        <v>محمد داود قطب</v>
      </c>
      <c r="C267" s="4">
        <f>Table1[[#This Row],[اجمالي الايام]]</f>
        <v>1</v>
      </c>
      <c r="D267" s="4">
        <f>Table2[[#This Row],[الأيام]]*65</f>
        <v>65</v>
      </c>
      <c r="E267" s="43"/>
      <c r="F267" s="60">
        <f>Table2[[#This Row],[الراتب]]-E267</f>
        <v>65</v>
      </c>
      <c r="G267" s="60"/>
      <c r="H267" s="102"/>
    </row>
    <row r="268" spans="1:8" x14ac:dyDescent="0.3">
      <c r="A268" s="4">
        <f>'المصرية يوميات'!A268</f>
        <v>267</v>
      </c>
      <c r="B268" s="5" t="str">
        <f>Table1[[#This Row],[الاسم]]</f>
        <v>محمد رافت احمد السيد</v>
      </c>
      <c r="C268" s="4">
        <f>Table1[[#This Row],[اجمالي الايام]]</f>
        <v>1</v>
      </c>
      <c r="D268" s="4">
        <f>Table2[[#This Row],[الأيام]]*65</f>
        <v>65</v>
      </c>
      <c r="E268" s="94">
        <v>70</v>
      </c>
      <c r="F268" s="132">
        <f>Table2[[#This Row],[الراتب]]-E268</f>
        <v>-5</v>
      </c>
      <c r="G268" s="60"/>
      <c r="H268" s="132"/>
    </row>
    <row r="269" spans="1:8" x14ac:dyDescent="0.3">
      <c r="A269" s="4">
        <f>'المصرية يوميات'!A269</f>
        <v>268</v>
      </c>
      <c r="B269" s="5" t="str">
        <f>Table1[[#This Row],[الاسم]]</f>
        <v>محمد رضا جاد علام</v>
      </c>
      <c r="C269" s="4">
        <f>Table1[[#This Row],[اجمالي الايام]]</f>
        <v>1</v>
      </c>
      <c r="D269" s="4">
        <f>Table2[[#This Row],[الأيام]]*65</f>
        <v>65</v>
      </c>
      <c r="E269" s="43">
        <v>70</v>
      </c>
      <c r="F269" s="132">
        <f>Table2[[#This Row],[الراتب]]-E269</f>
        <v>-5</v>
      </c>
      <c r="G269" s="60"/>
      <c r="H269" s="132"/>
    </row>
    <row r="270" spans="1:8" x14ac:dyDescent="0.3">
      <c r="A270" s="4">
        <f>'المصرية يوميات'!A270</f>
        <v>269</v>
      </c>
      <c r="B270" s="5" t="str">
        <f>Table1[[#This Row],[الاسم]]</f>
        <v>محمد رضا سعيد محمد هيبه</v>
      </c>
      <c r="C270" s="4">
        <f>Table1[[#This Row],[اجمالي الايام]]</f>
        <v>5</v>
      </c>
      <c r="D270" s="4">
        <f>Table2[[#This Row],[الأيام]]*65</f>
        <v>325</v>
      </c>
      <c r="E270" s="94"/>
      <c r="F270" s="60">
        <f>Table2[[#This Row],[الراتب]]-E270</f>
        <v>325</v>
      </c>
      <c r="G270" s="60"/>
      <c r="H270" s="102"/>
    </row>
    <row r="271" spans="1:8" x14ac:dyDescent="0.3">
      <c r="A271" s="4">
        <f>'المصرية يوميات'!A271</f>
        <v>270</v>
      </c>
      <c r="B271" s="5" t="str">
        <f>Table1[[#This Row],[الاسم]]</f>
        <v>محمد رضا ناصف عبدالله مغربي</v>
      </c>
      <c r="C271" s="4">
        <f>Table1[[#This Row],[اجمالي الايام]]</f>
        <v>21</v>
      </c>
      <c r="D271" s="4">
        <f>Table2[[#This Row],[الأيام]]*65</f>
        <v>1365</v>
      </c>
      <c r="E271" s="43"/>
      <c r="F271" s="132">
        <f>Table2[[#This Row],[الراتب]]-E271</f>
        <v>1365</v>
      </c>
      <c r="G271" s="60"/>
      <c r="H271" s="132" t="s">
        <v>733</v>
      </c>
    </row>
    <row r="272" spans="1:8" x14ac:dyDescent="0.3">
      <c r="A272" s="4">
        <f>'المصرية يوميات'!A272</f>
        <v>271</v>
      </c>
      <c r="B272" s="5" t="str">
        <f>Table1[[#This Row],[الاسم]]</f>
        <v xml:space="preserve">محمد رفعت علي علي </v>
      </c>
      <c r="C272" s="4">
        <f>Table1[[#This Row],[اجمالي الايام]]</f>
        <v>1</v>
      </c>
      <c r="D272" s="4">
        <f>Table2[[#This Row],[الأيام]]*65</f>
        <v>65</v>
      </c>
      <c r="E272" s="94"/>
      <c r="F272" s="60">
        <f>Table2[[#This Row],[الراتب]]-E272</f>
        <v>65</v>
      </c>
      <c r="G272" s="60"/>
      <c r="H272" s="102"/>
    </row>
    <row r="273" spans="1:8" x14ac:dyDescent="0.3">
      <c r="A273" s="4">
        <f>'المصرية يوميات'!A273</f>
        <v>272</v>
      </c>
      <c r="B273" s="5" t="str">
        <f>Table1[[#This Row],[الاسم]]</f>
        <v>محمد رمضان محمد عبدالغني</v>
      </c>
      <c r="C273" s="4">
        <f>Table1[[#This Row],[اجمالي الايام]]</f>
        <v>13</v>
      </c>
      <c r="D273" s="4">
        <f>Table2[[#This Row],[الأيام]]*65</f>
        <v>845</v>
      </c>
      <c r="E273" s="43"/>
      <c r="F273" s="132">
        <f>Table2[[#This Row],[الراتب]]-E273</f>
        <v>845</v>
      </c>
      <c r="G273" s="60"/>
      <c r="H273" s="132" t="s">
        <v>733</v>
      </c>
    </row>
    <row r="274" spans="1:8" x14ac:dyDescent="0.3">
      <c r="A274" s="4">
        <f>'المصرية يوميات'!A274</f>
        <v>273</v>
      </c>
      <c r="B274" s="5" t="str">
        <f>Table1[[#This Row],[الاسم]]</f>
        <v>محمد سعد بدر السيد حجازي</v>
      </c>
      <c r="C274" s="4">
        <f>Table1[[#This Row],[اجمالي الايام]]</f>
        <v>14</v>
      </c>
      <c r="D274" s="4">
        <f>Table2[[#This Row],[الأيام]]*65</f>
        <v>910</v>
      </c>
      <c r="E274" s="94">
        <v>910</v>
      </c>
      <c r="F274" s="132">
        <f>Table2[[#This Row],[الراتب]]-E274</f>
        <v>0</v>
      </c>
      <c r="G274" s="60"/>
      <c r="H274" s="132"/>
    </row>
    <row r="275" spans="1:8" x14ac:dyDescent="0.3">
      <c r="A275" s="4">
        <f>'المصرية يوميات'!A275</f>
        <v>274</v>
      </c>
      <c r="B275" s="5" t="str">
        <f>Table1[[#This Row],[الاسم]]</f>
        <v>محمد سعيد احمد الشرع</v>
      </c>
      <c r="C275" s="4">
        <f>Table1[[#This Row],[اجمالي الايام]]</f>
        <v>2</v>
      </c>
      <c r="D275" s="4">
        <f>Table2[[#This Row],[الأيام]]*65</f>
        <v>130</v>
      </c>
      <c r="E275" s="43"/>
      <c r="F275" s="102">
        <f>Table2[[#This Row],[الراتب]]-E275</f>
        <v>130</v>
      </c>
      <c r="G275" s="60"/>
      <c r="H275" s="102"/>
    </row>
    <row r="276" spans="1:8" x14ac:dyDescent="0.3">
      <c r="A276" s="4">
        <f>'المصرية يوميات'!A276</f>
        <v>275</v>
      </c>
      <c r="B276" s="5" t="str">
        <f>Table1[[#This Row],[الاسم]]</f>
        <v>محمد سعيد محمد حسين سالم</v>
      </c>
      <c r="C276" s="4">
        <f>Table1[[#This Row],[اجمالي الايام]]</f>
        <v>16</v>
      </c>
      <c r="D276" s="4">
        <f>Table2[[#This Row],[الأيام]]*65</f>
        <v>1040</v>
      </c>
      <c r="E276" s="94">
        <v>380</v>
      </c>
      <c r="F276" s="132">
        <f>Table2[[#This Row],[الراتب]]-E276</f>
        <v>660</v>
      </c>
      <c r="G276" s="60"/>
      <c r="H276" s="132" t="s">
        <v>732</v>
      </c>
    </row>
    <row r="277" spans="1:8" x14ac:dyDescent="0.3">
      <c r="A277" s="4">
        <f>'المصرية يوميات'!A277</f>
        <v>276</v>
      </c>
      <c r="B277" s="5" t="str">
        <f>Table1[[#This Row],[الاسم]]</f>
        <v>محمد سعيد محمد فنجوح</v>
      </c>
      <c r="C277" s="4">
        <f>Table1[[#This Row],[اجمالي الايام]]</f>
        <v>13</v>
      </c>
      <c r="D277" s="4">
        <f>Table2[[#This Row],[الأيام]]*65</f>
        <v>845</v>
      </c>
      <c r="E277" s="43"/>
      <c r="F277" s="60">
        <f>Table2[[#This Row],[الراتب]]-E277</f>
        <v>845</v>
      </c>
      <c r="G277" s="60"/>
      <c r="H277" s="102"/>
    </row>
    <row r="278" spans="1:8" x14ac:dyDescent="0.3">
      <c r="A278" s="4">
        <f>'المصرية يوميات'!A278</f>
        <v>277</v>
      </c>
      <c r="B278" s="5" t="str">
        <f>Table1[[#This Row],[الاسم]]</f>
        <v>محمد شحات حلمي مزروع</v>
      </c>
      <c r="C278" s="4">
        <f>Table1[[#This Row],[اجمالي الايام]]</f>
        <v>18</v>
      </c>
      <c r="D278" s="4">
        <f>Table2[[#This Row],[الأيام]]*65</f>
        <v>1170</v>
      </c>
      <c r="E278" s="94"/>
      <c r="F278" s="132">
        <f>Table2[[#This Row],[الراتب]]-E278</f>
        <v>1170</v>
      </c>
      <c r="G278" s="60"/>
      <c r="H278" s="132" t="s">
        <v>733</v>
      </c>
    </row>
    <row r="279" spans="1:8" x14ac:dyDescent="0.3">
      <c r="A279" s="4">
        <f>'المصرية يوميات'!A279</f>
        <v>278</v>
      </c>
      <c r="B279" s="5" t="str">
        <f>Table1[[#This Row],[الاسم]]</f>
        <v>محمد صبحي شعبان احمد</v>
      </c>
      <c r="C279" s="4">
        <f>Table1[[#This Row],[اجمالي الايام]]</f>
        <v>2</v>
      </c>
      <c r="D279" s="4">
        <f>Table2[[#This Row],[الأيام]]*65</f>
        <v>130</v>
      </c>
      <c r="E279" s="43"/>
      <c r="F279" s="60">
        <f>Table2[[#This Row],[الراتب]]-E279</f>
        <v>130</v>
      </c>
      <c r="G279" s="60"/>
      <c r="H279" s="102"/>
    </row>
    <row r="280" spans="1:8" x14ac:dyDescent="0.3">
      <c r="A280" s="4">
        <f>'المصرية يوميات'!A280</f>
        <v>279</v>
      </c>
      <c r="B280" s="5" t="str">
        <f>Table1[[#This Row],[الاسم]]</f>
        <v>محمد صلاح محمد مليجي</v>
      </c>
      <c r="C280" s="4">
        <f>Table1[[#This Row],[اجمالي الايام]]</f>
        <v>1</v>
      </c>
      <c r="D280" s="4">
        <f>Table2[[#This Row],[الأيام]]*65</f>
        <v>65</v>
      </c>
      <c r="E280" s="94">
        <v>70</v>
      </c>
      <c r="F280" s="132">
        <f>Table2[[#This Row],[الراتب]]-E280</f>
        <v>-5</v>
      </c>
      <c r="G280" s="60"/>
      <c r="H280" s="132"/>
    </row>
    <row r="281" spans="1:8" x14ac:dyDescent="0.3">
      <c r="A281" s="4">
        <f>'المصرية يوميات'!A281</f>
        <v>280</v>
      </c>
      <c r="B281" s="5" t="str">
        <f>Table1[[#This Row],[الاسم]]</f>
        <v>محمد عادل توفيق محمد</v>
      </c>
      <c r="C281" s="4">
        <f>Table1[[#This Row],[اجمالي الايام]]</f>
        <v>1</v>
      </c>
      <c r="D281" s="4">
        <f>Table2[[#This Row],[الأيام]]*65</f>
        <v>65</v>
      </c>
      <c r="E281" s="43">
        <v>70</v>
      </c>
      <c r="F281" s="132">
        <f>Table2[[#This Row],[الراتب]]-E281</f>
        <v>-5</v>
      </c>
      <c r="G281" s="60"/>
      <c r="H281" s="132"/>
    </row>
    <row r="282" spans="1:8" x14ac:dyDescent="0.3">
      <c r="A282" s="4">
        <f>'المصرية يوميات'!A282</f>
        <v>281</v>
      </c>
      <c r="B282" s="5" t="str">
        <f>Table1[[#This Row],[الاسم]]</f>
        <v>محمد عادل فارس هلال</v>
      </c>
      <c r="C282" s="4">
        <f>Table1[[#This Row],[اجمالي الايام]]</f>
        <v>36</v>
      </c>
      <c r="D282" s="4">
        <f>Table2[[#This Row],[الأيام]]*65</f>
        <v>2340</v>
      </c>
      <c r="E282" s="94">
        <v>100</v>
      </c>
      <c r="F282" s="60">
        <f>Table2[[#This Row],[الراتب]]-E282</f>
        <v>2240</v>
      </c>
      <c r="G282" s="60"/>
      <c r="H282" s="102"/>
    </row>
    <row r="283" spans="1:8" x14ac:dyDescent="0.3">
      <c r="A283" s="4">
        <f>'المصرية يوميات'!A283</f>
        <v>282</v>
      </c>
      <c r="B283" s="5" t="str">
        <f>Table1[[#This Row],[الاسم]]</f>
        <v>محمد عادل محمد عبدالحي</v>
      </c>
      <c r="C283" s="4">
        <f>Table1[[#This Row],[اجمالي الايام]]</f>
        <v>3</v>
      </c>
      <c r="D283" s="4">
        <f>Table2[[#This Row],[الأيام]]*65</f>
        <v>195</v>
      </c>
      <c r="E283" s="43"/>
      <c r="F283" s="60">
        <f>Table2[[#This Row],[الراتب]]-E283</f>
        <v>195</v>
      </c>
      <c r="G283" s="60"/>
      <c r="H283" s="102"/>
    </row>
    <row r="284" spans="1:8" x14ac:dyDescent="0.3">
      <c r="A284" s="4">
        <f>'المصرية يوميات'!A284</f>
        <v>283</v>
      </c>
      <c r="B284" s="5" t="str">
        <f>Table1[[#This Row],[الاسم]]</f>
        <v>محمد عبدالحميد محمد عبدالحميد</v>
      </c>
      <c r="C284" s="4">
        <f>Table1[[#This Row],[اجمالي الايام]]</f>
        <v>2</v>
      </c>
      <c r="D284" s="4">
        <f>Table2[[#This Row],[الأيام]]*65</f>
        <v>130</v>
      </c>
      <c r="E284" s="94">
        <v>140</v>
      </c>
      <c r="F284" s="132">
        <f>Table2[[#This Row],[الراتب]]-E284</f>
        <v>-10</v>
      </c>
      <c r="G284" s="60"/>
      <c r="H284" s="132"/>
    </row>
    <row r="285" spans="1:8" x14ac:dyDescent="0.3">
      <c r="A285" s="4">
        <f>'المصرية يوميات'!A285</f>
        <v>284</v>
      </c>
      <c r="B285" s="5" t="str">
        <f>Table1[[#This Row],[الاسم]]</f>
        <v>محمد عبداللطيف محمد عثمان</v>
      </c>
      <c r="C285" s="4">
        <f>Table1[[#This Row],[اجمالي الايام]]</f>
        <v>17</v>
      </c>
      <c r="D285" s="4">
        <f>Table2[[#This Row],[الأيام]]*65</f>
        <v>1105</v>
      </c>
      <c r="E285" s="43">
        <v>640</v>
      </c>
      <c r="F285" s="60">
        <f>Table2[[#This Row],[الراتب]]-E285</f>
        <v>465</v>
      </c>
      <c r="G285" s="60"/>
      <c r="H285" s="102"/>
    </row>
    <row r="286" spans="1:8" x14ac:dyDescent="0.3">
      <c r="A286" s="4">
        <f>'المصرية يوميات'!A286</f>
        <v>285</v>
      </c>
      <c r="B286" s="5" t="str">
        <f>Table1[[#This Row],[الاسم]]</f>
        <v>محمد عبدالمجيد علي عبدالعال</v>
      </c>
      <c r="C286" s="4">
        <f>Table1[[#This Row],[اجمالي الايام]]</f>
        <v>18</v>
      </c>
      <c r="D286" s="4">
        <f>Table2[[#This Row],[الأيام]]*65</f>
        <v>1170</v>
      </c>
      <c r="E286" s="94"/>
      <c r="F286" s="132">
        <f>Table2[[#This Row],[الراتب]]-E286</f>
        <v>1170</v>
      </c>
      <c r="G286" s="60"/>
      <c r="H286" s="132" t="s">
        <v>733</v>
      </c>
    </row>
    <row r="287" spans="1:8" x14ac:dyDescent="0.3">
      <c r="A287" s="4">
        <f>'المصرية يوميات'!A287</f>
        <v>286</v>
      </c>
      <c r="B287" s="5" t="str">
        <f>Table1[[#This Row],[الاسم]]</f>
        <v>محمد عبدالمنعم مصطفي عيد</v>
      </c>
      <c r="C287" s="4">
        <f>Table1[[#This Row],[اجمالي الايام]]</f>
        <v>5</v>
      </c>
      <c r="D287" s="4">
        <f>Table2[[#This Row],[الأيام]]*65</f>
        <v>325</v>
      </c>
      <c r="E287" s="43">
        <v>140</v>
      </c>
      <c r="F287" s="60">
        <f>Table2[[#This Row],[الراتب]]-E287</f>
        <v>185</v>
      </c>
      <c r="G287" s="60"/>
      <c r="H287" s="102"/>
    </row>
    <row r="288" spans="1:8" x14ac:dyDescent="0.3">
      <c r="A288" s="4">
        <f>'المصرية يوميات'!A288</f>
        <v>287</v>
      </c>
      <c r="B288" s="5" t="str">
        <f>Table1[[#This Row],[الاسم]]</f>
        <v>محمد عبدالناصر علي علي</v>
      </c>
      <c r="C288" s="4">
        <f>Table1[[#This Row],[اجمالي الايام]]</f>
        <v>2</v>
      </c>
      <c r="D288" s="4">
        <f>Table2[[#This Row],[الأيام]]*65</f>
        <v>130</v>
      </c>
      <c r="E288" s="94"/>
      <c r="F288" s="132">
        <f>Table2[[#This Row],[الراتب]]-E288</f>
        <v>130</v>
      </c>
      <c r="G288" s="60"/>
      <c r="H288" s="132" t="s">
        <v>733</v>
      </c>
    </row>
    <row r="289" spans="1:8" x14ac:dyDescent="0.3">
      <c r="A289" s="4">
        <f>'المصرية يوميات'!A289</f>
        <v>288</v>
      </c>
      <c r="B289" s="5" t="str">
        <f>Table1[[#This Row],[الاسم]]</f>
        <v xml:space="preserve">محمد عبدالناصرمحمد حسن </v>
      </c>
      <c r="C289" s="4">
        <f>Table1[[#This Row],[اجمالي الايام]]</f>
        <v>2</v>
      </c>
      <c r="D289" s="4">
        <f>Table2[[#This Row],[الأيام]]*65</f>
        <v>130</v>
      </c>
      <c r="E289" s="43">
        <v>70</v>
      </c>
      <c r="F289" s="60">
        <f>Table2[[#This Row],[الراتب]]-E289</f>
        <v>60</v>
      </c>
      <c r="G289" s="60"/>
      <c r="H289" s="102"/>
    </row>
    <row r="290" spans="1:8" x14ac:dyDescent="0.3">
      <c r="A290" s="4">
        <f>'المصرية يوميات'!A290</f>
        <v>289</v>
      </c>
      <c r="B290" s="5" t="str">
        <f>Table1[[#This Row],[الاسم]]</f>
        <v>محمد عبده عبدالحميد صديق</v>
      </c>
      <c r="C290" s="4">
        <f>Table1[[#This Row],[اجمالي الايام]]</f>
        <v>10</v>
      </c>
      <c r="D290" s="4">
        <f>Table2[[#This Row],[الأيام]]*65</f>
        <v>650</v>
      </c>
      <c r="E290" s="94">
        <v>650</v>
      </c>
      <c r="F290" s="132">
        <f>Table2[[#This Row],[الراتب]]-E290</f>
        <v>0</v>
      </c>
      <c r="G290" s="60"/>
      <c r="H290" s="132"/>
    </row>
    <row r="291" spans="1:8" x14ac:dyDescent="0.3">
      <c r="A291" s="4">
        <f>'المصرية يوميات'!A291</f>
        <v>290</v>
      </c>
      <c r="B291" s="5" t="str">
        <f>Table1[[#This Row],[الاسم]]</f>
        <v>محمد عطيه عبدالقوي السيد</v>
      </c>
      <c r="C291" s="4">
        <f>Table1[[#This Row],[اجمالي الايام]]</f>
        <v>24</v>
      </c>
      <c r="D291" s="4">
        <f>Table2[[#This Row],[الأيام]]*65</f>
        <v>1560</v>
      </c>
      <c r="E291" s="43">
        <v>1560</v>
      </c>
      <c r="F291" s="132">
        <f>Table2[[#This Row],[الراتب]]-E291</f>
        <v>0</v>
      </c>
      <c r="G291" s="60"/>
      <c r="H291" s="132"/>
    </row>
    <row r="292" spans="1:8" x14ac:dyDescent="0.3">
      <c r="A292" s="4">
        <f>'المصرية يوميات'!A292</f>
        <v>291</v>
      </c>
      <c r="B292" s="5" t="str">
        <f>Table1[[#This Row],[الاسم]]</f>
        <v>محمد علي رجب العبساوي</v>
      </c>
      <c r="C292" s="4">
        <f>Table1[[#This Row],[اجمالي الايام]]</f>
        <v>1</v>
      </c>
      <c r="D292" s="4">
        <f>Table2[[#This Row],[الأيام]]*65</f>
        <v>65</v>
      </c>
      <c r="E292" s="94"/>
      <c r="F292" s="60">
        <f>Table2[[#This Row],[الراتب]]-E292</f>
        <v>65</v>
      </c>
      <c r="G292" s="60"/>
      <c r="H292" s="102"/>
    </row>
    <row r="293" spans="1:8" x14ac:dyDescent="0.3">
      <c r="A293" s="4">
        <f>'المصرية يوميات'!A293</f>
        <v>292</v>
      </c>
      <c r="B293" s="5" t="str">
        <f>Table1[[#This Row],[الاسم]]</f>
        <v>محمد علي رمضان علي</v>
      </c>
      <c r="C293" s="4">
        <f>Table1[[#This Row],[اجمالي الايام]]</f>
        <v>3</v>
      </c>
      <c r="D293" s="4">
        <f>Table2[[#This Row],[الأيام]]*65</f>
        <v>195</v>
      </c>
      <c r="E293" s="43"/>
      <c r="F293" s="60">
        <f>Table2[[#This Row],[الراتب]]-E293</f>
        <v>195</v>
      </c>
      <c r="G293" s="60"/>
      <c r="H293" s="102"/>
    </row>
    <row r="294" spans="1:8" x14ac:dyDescent="0.3">
      <c r="A294" s="4">
        <f>'المصرية يوميات'!A294</f>
        <v>293</v>
      </c>
      <c r="B294" s="5" t="str">
        <f>Table1[[#This Row],[الاسم]]</f>
        <v>محمد علي محمد جمعه عمران</v>
      </c>
      <c r="C294" s="4">
        <f>Table1[[#This Row],[اجمالي الايام]]</f>
        <v>19</v>
      </c>
      <c r="D294" s="4">
        <f>Table2[[#This Row],[الأيام]]*65</f>
        <v>1235</v>
      </c>
      <c r="E294" s="94"/>
      <c r="F294" s="132">
        <f>Table2[[#This Row],[الراتب]]-E294</f>
        <v>1235</v>
      </c>
      <c r="G294" s="60"/>
      <c r="H294" s="132" t="s">
        <v>733</v>
      </c>
    </row>
    <row r="295" spans="1:8" x14ac:dyDescent="0.3">
      <c r="A295" s="4">
        <f>'المصرية يوميات'!A295</f>
        <v>294</v>
      </c>
      <c r="B295" s="5" t="str">
        <f>Table1[[#This Row],[الاسم]]</f>
        <v>محمد عماد محمد حمد</v>
      </c>
      <c r="C295" s="4">
        <f>Table1[[#This Row],[اجمالي الايام]]</f>
        <v>2</v>
      </c>
      <c r="D295" s="4">
        <f>Table2[[#This Row],[الأيام]]*65</f>
        <v>130</v>
      </c>
      <c r="E295" s="43">
        <v>140</v>
      </c>
      <c r="F295" s="132">
        <f>Table2[[#This Row],[الراتب]]-E295</f>
        <v>-10</v>
      </c>
      <c r="G295" s="60"/>
      <c r="H295" s="132"/>
    </row>
    <row r="296" spans="1:8" x14ac:dyDescent="0.3">
      <c r="A296" s="4">
        <f>'المصرية يوميات'!A296</f>
        <v>295</v>
      </c>
      <c r="B296" s="5" t="str">
        <f>Table1[[#This Row],[الاسم]]</f>
        <v>محمد عمران حسن محمد</v>
      </c>
      <c r="C296" s="4">
        <f>Table1[[#This Row],[اجمالي الايام]]</f>
        <v>2</v>
      </c>
      <c r="D296" s="4">
        <f>Table2[[#This Row],[الأيام]]*65</f>
        <v>130</v>
      </c>
      <c r="E296" s="94"/>
      <c r="F296" s="132">
        <f>Table2[[#This Row],[الراتب]]-E296</f>
        <v>130</v>
      </c>
      <c r="G296" s="60"/>
      <c r="H296" s="132" t="s">
        <v>733</v>
      </c>
    </row>
    <row r="297" spans="1:8" x14ac:dyDescent="0.3">
      <c r="A297" s="4">
        <f>'المصرية يوميات'!A297</f>
        <v>296</v>
      </c>
      <c r="B297" s="5" t="str">
        <f>Table1[[#This Row],[الاسم]]</f>
        <v>محمد فتحي السيد العطار</v>
      </c>
      <c r="C297" s="4">
        <f>Table1[[#This Row],[اجمالي الايام]]</f>
        <v>6</v>
      </c>
      <c r="D297" s="4">
        <f>Table2[[#This Row],[الأيام]]*65</f>
        <v>390</v>
      </c>
      <c r="E297" s="43">
        <v>390</v>
      </c>
      <c r="F297" s="132">
        <f>Table2[[#This Row],[الراتب]]-E297</f>
        <v>0</v>
      </c>
      <c r="G297" s="60"/>
      <c r="H297" s="132"/>
    </row>
    <row r="298" spans="1:8" x14ac:dyDescent="0.3">
      <c r="A298" s="4">
        <f>'المصرية يوميات'!A298</f>
        <v>297</v>
      </c>
      <c r="B298" s="5" t="str">
        <f>Table1[[#This Row],[الاسم]]</f>
        <v>محمد فوزي حوده</v>
      </c>
      <c r="C298" s="4">
        <f>Table1[[#This Row],[اجمالي الايام]]</f>
        <v>1</v>
      </c>
      <c r="D298" s="4">
        <f>Table2[[#This Row],[الأيام]]*65</f>
        <v>65</v>
      </c>
      <c r="E298" s="94">
        <v>70</v>
      </c>
      <c r="F298" s="132">
        <f>Table2[[#This Row],[الراتب]]-E298</f>
        <v>-5</v>
      </c>
      <c r="G298" s="60"/>
      <c r="H298" s="132"/>
    </row>
    <row r="299" spans="1:8" x14ac:dyDescent="0.3">
      <c r="A299" s="4">
        <f>'المصرية يوميات'!A299</f>
        <v>298</v>
      </c>
      <c r="B299" s="5" t="str">
        <f>Table1[[#This Row],[الاسم]]</f>
        <v>محمد مجدي احمد الشرقاوي</v>
      </c>
      <c r="C299" s="4">
        <f>Table1[[#This Row],[اجمالي الايام]]</f>
        <v>1</v>
      </c>
      <c r="D299" s="4">
        <f>Table2[[#This Row],[الأيام]]*65</f>
        <v>65</v>
      </c>
      <c r="E299" s="43"/>
      <c r="F299" s="132">
        <f>Table2[[#This Row],[الراتب]]-E299</f>
        <v>65</v>
      </c>
      <c r="G299" s="60"/>
      <c r="H299" s="132" t="s">
        <v>733</v>
      </c>
    </row>
    <row r="300" spans="1:8" x14ac:dyDescent="0.3">
      <c r="A300" s="4">
        <f>'المصرية يوميات'!A300</f>
        <v>299</v>
      </c>
      <c r="B300" s="5" t="str">
        <f>Table1[[#This Row],[الاسم]]</f>
        <v>محمد مجدي محمد احمد عبدالعاطي</v>
      </c>
      <c r="C300" s="4">
        <f>Table1[[#This Row],[اجمالي الايام]]</f>
        <v>2</v>
      </c>
      <c r="D300" s="4">
        <f>Table2[[#This Row],[الأيام]]*65</f>
        <v>130</v>
      </c>
      <c r="E300" s="94"/>
      <c r="F300" s="60">
        <f>Table2[[#This Row],[الراتب]]-E300</f>
        <v>130</v>
      </c>
      <c r="G300" s="60"/>
      <c r="H300" s="102"/>
    </row>
    <row r="301" spans="1:8" x14ac:dyDescent="0.3">
      <c r="A301" s="4">
        <f>'المصرية يوميات'!A301</f>
        <v>300</v>
      </c>
      <c r="B301" s="5" t="str">
        <f>Table1[[#This Row],[الاسم]]</f>
        <v>محمد محمد سليم علي</v>
      </c>
      <c r="C301" s="4">
        <f>Table1[[#This Row],[اجمالي الايام]]</f>
        <v>1</v>
      </c>
      <c r="D301" s="4">
        <f>Table2[[#This Row],[الأيام]]*65</f>
        <v>65</v>
      </c>
      <c r="E301" s="43">
        <v>70</v>
      </c>
      <c r="F301" s="132">
        <f>Table2[[#This Row],[الراتب]]-E301</f>
        <v>-5</v>
      </c>
      <c r="G301" s="60"/>
      <c r="H301" s="132"/>
    </row>
    <row r="302" spans="1:8" x14ac:dyDescent="0.3">
      <c r="A302" s="4">
        <f>'المصرية يوميات'!A302</f>
        <v>301</v>
      </c>
      <c r="B302" s="5" t="str">
        <f>Table1[[#This Row],[الاسم]]</f>
        <v>محمد محمود شعبان ابراهيم</v>
      </c>
      <c r="C302" s="4">
        <f>Table1[[#This Row],[اجمالي الايام]]</f>
        <v>12</v>
      </c>
      <c r="D302" s="4">
        <f>Table2[[#This Row],[الأيام]]*65</f>
        <v>780</v>
      </c>
      <c r="E302" s="94">
        <v>400</v>
      </c>
      <c r="F302" s="60">
        <f>Table2[[#This Row],[الراتب]]-E302</f>
        <v>380</v>
      </c>
      <c r="G302" s="60"/>
      <c r="H302" s="102"/>
    </row>
    <row r="303" spans="1:8" x14ac:dyDescent="0.3">
      <c r="A303" s="4">
        <f>'المصرية يوميات'!A303</f>
        <v>302</v>
      </c>
      <c r="B303" s="5" t="str">
        <f>Table1[[#This Row],[الاسم]]</f>
        <v>محمد مدني طاهر خضراوي</v>
      </c>
      <c r="C303" s="4">
        <f>Table1[[#This Row],[اجمالي الايام]]</f>
        <v>35</v>
      </c>
      <c r="D303" s="4">
        <f>Table2[[#This Row],[الأيام]]*65</f>
        <v>2275</v>
      </c>
      <c r="E303" s="43">
        <v>150</v>
      </c>
      <c r="F303" s="60">
        <f>Table2[[#This Row],[الراتب]]-E303</f>
        <v>2125</v>
      </c>
      <c r="G303" s="60"/>
      <c r="H303" s="102"/>
    </row>
    <row r="304" spans="1:8" x14ac:dyDescent="0.3">
      <c r="A304" s="4">
        <f>'المصرية يوميات'!A304</f>
        <v>303</v>
      </c>
      <c r="B304" s="5" t="str">
        <f>Table1[[#This Row],[الاسم]]</f>
        <v>محمد مصطفي ربيع عطيه</v>
      </c>
      <c r="C304" s="4">
        <f>Table1[[#This Row],[اجمالي الايام]]</f>
        <v>1</v>
      </c>
      <c r="D304" s="4">
        <f>Table2[[#This Row],[الأيام]]*65</f>
        <v>65</v>
      </c>
      <c r="E304" s="94"/>
      <c r="F304" s="60">
        <f>Table2[[#This Row],[الراتب]]-E304</f>
        <v>65</v>
      </c>
      <c r="G304" s="60"/>
      <c r="H304" s="102"/>
    </row>
    <row r="305" spans="1:8" x14ac:dyDescent="0.3">
      <c r="A305" s="4">
        <f>'المصرية يوميات'!A305</f>
        <v>304</v>
      </c>
      <c r="B305" s="5" t="str">
        <f>Table1[[#This Row],[الاسم]]</f>
        <v>محمد ممدوح امين سيد احمد</v>
      </c>
      <c r="C305" s="4">
        <f>Table1[[#This Row],[اجمالي الايام]]</f>
        <v>7</v>
      </c>
      <c r="D305" s="4">
        <f>Table2[[#This Row],[الأيام]]*65</f>
        <v>455</v>
      </c>
      <c r="E305" s="43"/>
      <c r="F305" s="132">
        <f>Table2[[#This Row],[الراتب]]-E305</f>
        <v>455</v>
      </c>
      <c r="G305" s="60"/>
      <c r="H305" s="132" t="s">
        <v>733</v>
      </c>
    </row>
    <row r="306" spans="1:8" x14ac:dyDescent="0.3">
      <c r="A306" s="4">
        <f>'المصرية يوميات'!A306</f>
        <v>305</v>
      </c>
      <c r="B306" s="5" t="str">
        <f>Table1[[#This Row],[الاسم]]</f>
        <v>محمد منصور زيدان قاسم</v>
      </c>
      <c r="C306" s="4">
        <f>Table1[[#This Row],[اجمالي الايام]]</f>
        <v>23</v>
      </c>
      <c r="D306" s="4">
        <f>Table2[[#This Row],[الأيام]]*65</f>
        <v>1495</v>
      </c>
      <c r="E306" s="94"/>
      <c r="F306" s="60">
        <f>Table2[[#This Row],[الراتب]]-E306</f>
        <v>1495</v>
      </c>
      <c r="G306" s="60"/>
      <c r="H306" s="102"/>
    </row>
    <row r="307" spans="1:8" x14ac:dyDescent="0.3">
      <c r="A307" s="4">
        <f>'المصرية يوميات'!A307</f>
        <v>306</v>
      </c>
      <c r="B307" s="5" t="str">
        <f>Table1[[#This Row],[الاسم]]</f>
        <v>محمد منصور سعيد</v>
      </c>
      <c r="C307" s="4">
        <f>Table1[[#This Row],[اجمالي الايام]]</f>
        <v>1</v>
      </c>
      <c r="D307" s="4">
        <f>Table2[[#This Row],[الأيام]]*65</f>
        <v>65</v>
      </c>
      <c r="E307" s="43"/>
      <c r="F307" s="60">
        <f>Table2[[#This Row],[الراتب]]-E307</f>
        <v>65</v>
      </c>
      <c r="G307" s="60"/>
      <c r="H307" s="102"/>
    </row>
    <row r="308" spans="1:8" x14ac:dyDescent="0.3">
      <c r="A308" s="4">
        <f>'المصرية يوميات'!A308</f>
        <v>307</v>
      </c>
      <c r="B308" s="5" t="str">
        <f>Table1[[#This Row],[الاسم]]</f>
        <v>محمد منصور عبدالمجيد زيدان</v>
      </c>
      <c r="C308" s="4">
        <f>Table1[[#This Row],[اجمالي الايام]]</f>
        <v>23</v>
      </c>
      <c r="D308" s="4">
        <f>Table2[[#This Row],[الأيام]]*65</f>
        <v>1495</v>
      </c>
      <c r="E308" s="94">
        <v>100</v>
      </c>
      <c r="F308" s="60">
        <f>Table2[[#This Row],[الراتب]]-E308</f>
        <v>1395</v>
      </c>
      <c r="G308" s="60"/>
      <c r="H308" s="102"/>
    </row>
    <row r="309" spans="1:8" x14ac:dyDescent="0.3">
      <c r="A309" s="4">
        <f>'المصرية يوميات'!A309</f>
        <v>308</v>
      </c>
      <c r="B309" s="5" t="str">
        <f>Table1[[#This Row],[الاسم]]</f>
        <v>محمد منصور عبدالمرضي السرس</v>
      </c>
      <c r="C309" s="4">
        <f>Table1[[#This Row],[اجمالي الايام]]</f>
        <v>2</v>
      </c>
      <c r="D309" s="4">
        <f>Table2[[#This Row],[الأيام]]*65</f>
        <v>130</v>
      </c>
      <c r="E309" s="43"/>
      <c r="F309" s="60">
        <f>Table2[[#This Row],[الراتب]]-E309</f>
        <v>130</v>
      </c>
      <c r="G309" s="60"/>
      <c r="H309" s="102"/>
    </row>
    <row r="310" spans="1:8" x14ac:dyDescent="0.3">
      <c r="A310" s="4">
        <f>'المصرية يوميات'!A310</f>
        <v>309</v>
      </c>
      <c r="B310" s="5" t="str">
        <f>Table1[[#This Row],[الاسم]]</f>
        <v>محمد مهدي سالم سليمان</v>
      </c>
      <c r="C310" s="4">
        <f>Table1[[#This Row],[اجمالي الايام]]</f>
        <v>27</v>
      </c>
      <c r="D310" s="4">
        <f>Table2[[#This Row],[الأيام]]*65</f>
        <v>1755</v>
      </c>
      <c r="E310" s="94">
        <v>500</v>
      </c>
      <c r="F310" s="60">
        <f>Table2[[#This Row],[الراتب]]-E310</f>
        <v>1255</v>
      </c>
      <c r="G310" s="60"/>
      <c r="H310" s="102"/>
    </row>
    <row r="311" spans="1:8" x14ac:dyDescent="0.3">
      <c r="A311" s="4">
        <f>'المصرية يوميات'!A311</f>
        <v>310</v>
      </c>
      <c r="B311" s="5" t="str">
        <f>Table1[[#This Row],[الاسم]]</f>
        <v>محمد ناصف عبدالله</v>
      </c>
      <c r="C311" s="4">
        <f>Table1[[#This Row],[اجمالي الايام]]</f>
        <v>1</v>
      </c>
      <c r="D311" s="4">
        <f>Table2[[#This Row],[الأيام]]*65</f>
        <v>65</v>
      </c>
      <c r="E311" s="43"/>
      <c r="F311" s="132">
        <f>Table2[[#This Row],[الراتب]]-E311</f>
        <v>65</v>
      </c>
      <c r="G311" s="60"/>
      <c r="H311" s="132" t="s">
        <v>733</v>
      </c>
    </row>
    <row r="312" spans="1:8" x14ac:dyDescent="0.3">
      <c r="A312" s="4">
        <f>'المصرية يوميات'!A312</f>
        <v>311</v>
      </c>
      <c r="B312" s="5" t="str">
        <f>Table1[[#This Row],[الاسم]]</f>
        <v>محمد نشات محمد احمد مرسي</v>
      </c>
      <c r="C312" s="4">
        <f>Table1[[#This Row],[اجمالي الايام]]</f>
        <v>19</v>
      </c>
      <c r="D312" s="4">
        <f>Table2[[#This Row],[الأيام]]*65</f>
        <v>1235</v>
      </c>
      <c r="E312" s="94">
        <v>1235</v>
      </c>
      <c r="F312" s="132">
        <f>Table2[[#This Row],[الراتب]]-E312</f>
        <v>0</v>
      </c>
      <c r="G312" s="60"/>
      <c r="H312" s="132"/>
    </row>
    <row r="313" spans="1:8" x14ac:dyDescent="0.3">
      <c r="A313" s="4">
        <f>'المصرية يوميات'!A313</f>
        <v>312</v>
      </c>
      <c r="B313" s="5" t="str">
        <f>Table1[[#This Row],[الاسم]]</f>
        <v>محمود ابراهيم عاشور</v>
      </c>
      <c r="C313" s="4">
        <f>Table1[[#This Row],[اجمالي الايام]]</f>
        <v>2</v>
      </c>
      <c r="D313" s="4">
        <f>Table2[[#This Row],[الأيام]]*65</f>
        <v>130</v>
      </c>
      <c r="E313" s="43"/>
      <c r="F313" s="132">
        <f>Table2[[#This Row],[الراتب]]-E313</f>
        <v>130</v>
      </c>
      <c r="G313" s="60"/>
      <c r="H313" s="132" t="s">
        <v>733</v>
      </c>
    </row>
    <row r="314" spans="1:8" x14ac:dyDescent="0.3">
      <c r="A314" s="4">
        <f>'المصرية يوميات'!A314</f>
        <v>313</v>
      </c>
      <c r="B314" s="5" t="str">
        <f>Table1[[#This Row],[الاسم]]</f>
        <v>محمود ابراهيم عبدالعزيز</v>
      </c>
      <c r="C314" s="4">
        <f>Table1[[#This Row],[اجمالي الايام]]</f>
        <v>3</v>
      </c>
      <c r="D314" s="4">
        <f>Table2[[#This Row],[الأيام]]*65</f>
        <v>195</v>
      </c>
      <c r="E314" s="94">
        <v>195</v>
      </c>
      <c r="F314" s="132">
        <f>Table2[[#This Row],[الراتب]]-E314</f>
        <v>0</v>
      </c>
      <c r="G314" s="60"/>
      <c r="H314" s="132"/>
    </row>
    <row r="315" spans="1:8" x14ac:dyDescent="0.3">
      <c r="A315" s="4">
        <f>'المصرية يوميات'!A315</f>
        <v>314</v>
      </c>
      <c r="B315" s="5" t="str">
        <f>Table1[[#This Row],[الاسم]]</f>
        <v>محمود احمد محمد مبروك</v>
      </c>
      <c r="C315" s="4">
        <f>Table1[[#This Row],[اجمالي الايام]]</f>
        <v>24</v>
      </c>
      <c r="D315" s="4">
        <f>Table2[[#This Row],[الأيام]]*65</f>
        <v>1560</v>
      </c>
      <c r="E315" s="43"/>
      <c r="F315" s="132">
        <f>Table2[[#This Row],[الراتب]]-E315</f>
        <v>1560</v>
      </c>
      <c r="G315" s="60"/>
      <c r="H315" s="132" t="s">
        <v>733</v>
      </c>
    </row>
    <row r="316" spans="1:8" x14ac:dyDescent="0.3">
      <c r="A316" s="4">
        <f>'المصرية يوميات'!A316</f>
        <v>315</v>
      </c>
      <c r="B316" s="5" t="str">
        <f>Table1[[#This Row],[الاسم]]</f>
        <v>محمود احمد محمود جوده</v>
      </c>
      <c r="C316" s="4">
        <f>Table1[[#This Row],[اجمالي الايام]]</f>
        <v>2</v>
      </c>
      <c r="D316" s="4">
        <f>Table2[[#This Row],[الأيام]]*65</f>
        <v>130</v>
      </c>
      <c r="E316" s="94"/>
      <c r="F316" s="60">
        <f>Table2[[#This Row],[الراتب]]-E316</f>
        <v>130</v>
      </c>
      <c r="G316" s="60"/>
      <c r="H316" s="102"/>
    </row>
    <row r="317" spans="1:8" x14ac:dyDescent="0.3">
      <c r="A317" s="4">
        <f>'المصرية يوميات'!A317</f>
        <v>316</v>
      </c>
      <c r="B317" s="5" t="str">
        <f>Table1[[#This Row],[الاسم]]</f>
        <v>محمود اشرف محمد محمود</v>
      </c>
      <c r="C317" s="4">
        <f>Table1[[#This Row],[اجمالي الايام]]</f>
        <v>23</v>
      </c>
      <c r="D317" s="4">
        <f>Table2[[#This Row],[الأيام]]*65</f>
        <v>1495</v>
      </c>
      <c r="E317" s="43"/>
      <c r="F317" s="132">
        <f>Table2[[#This Row],[الراتب]]-E317</f>
        <v>1495</v>
      </c>
      <c r="G317" s="60"/>
      <c r="H317" s="132" t="s">
        <v>733</v>
      </c>
    </row>
    <row r="318" spans="1:8" x14ac:dyDescent="0.3">
      <c r="A318" s="4">
        <f>'المصرية يوميات'!A318</f>
        <v>317</v>
      </c>
      <c r="B318" s="5" t="str">
        <f>Table1[[#This Row],[الاسم]]</f>
        <v>محمود بغدادي توفيق</v>
      </c>
      <c r="C318" s="4">
        <f>Table1[[#This Row],[اجمالي الايام]]</f>
        <v>35</v>
      </c>
      <c r="D318" s="4">
        <f>Table2[[#This Row],[الأيام]]*65</f>
        <v>2275</v>
      </c>
      <c r="E318" s="94">
        <v>50</v>
      </c>
      <c r="F318" s="60">
        <f>Table2[[#This Row],[الراتب]]-E318</f>
        <v>2225</v>
      </c>
      <c r="G318" s="60"/>
      <c r="H318" s="102"/>
    </row>
    <row r="319" spans="1:8" x14ac:dyDescent="0.3">
      <c r="A319" s="4">
        <f>'المصرية يوميات'!A319</f>
        <v>318</v>
      </c>
      <c r="B319" s="5" t="str">
        <f>Table1[[#This Row],[الاسم]]</f>
        <v>محمود حسن السيد احمد ابراهيم</v>
      </c>
      <c r="C319" s="4">
        <f>Table1[[#This Row],[اجمالي الايام]]</f>
        <v>2</v>
      </c>
      <c r="D319" s="4">
        <f>Table2[[#This Row],[الأيام]]*65</f>
        <v>130</v>
      </c>
      <c r="E319" s="43">
        <v>130</v>
      </c>
      <c r="F319" s="132">
        <f>Table2[[#This Row],[الراتب]]-E319</f>
        <v>0</v>
      </c>
      <c r="G319" s="60"/>
      <c r="H319" s="132"/>
    </row>
    <row r="320" spans="1:8" x14ac:dyDescent="0.3">
      <c r="A320" s="4">
        <f>'المصرية يوميات'!A320</f>
        <v>319</v>
      </c>
      <c r="B320" s="5" t="str">
        <f>Table1[[#This Row],[الاسم]]</f>
        <v>محمود حنفي محمود هيكل</v>
      </c>
      <c r="C320" s="4">
        <f>Table1[[#This Row],[اجمالي الايام]]</f>
        <v>19</v>
      </c>
      <c r="D320" s="4">
        <f>Table2[[#This Row],[الأيام]]*65</f>
        <v>1235</v>
      </c>
      <c r="E320" s="94">
        <v>850</v>
      </c>
      <c r="F320" s="60">
        <f>Table2[[#This Row],[الراتب]]-E320</f>
        <v>385</v>
      </c>
      <c r="G320" s="60"/>
      <c r="H320" s="102"/>
    </row>
    <row r="321" spans="1:8" x14ac:dyDescent="0.3">
      <c r="A321" s="4">
        <f>'المصرية يوميات'!A321</f>
        <v>320</v>
      </c>
      <c r="B321" s="5" t="str">
        <f>Table1[[#This Row],[الاسم]]</f>
        <v>محمود خالد معوض البهلول</v>
      </c>
      <c r="C321" s="4">
        <f>Table1[[#This Row],[اجمالي الايام]]</f>
        <v>5</v>
      </c>
      <c r="D321" s="4">
        <f>Table2[[#This Row],[الأيام]]*65</f>
        <v>325</v>
      </c>
      <c r="E321" s="43">
        <v>325</v>
      </c>
      <c r="F321" s="132">
        <f>Table2[[#This Row],[الراتب]]-E321</f>
        <v>0</v>
      </c>
      <c r="G321" s="60"/>
      <c r="H321" s="132"/>
    </row>
    <row r="322" spans="1:8" x14ac:dyDescent="0.3">
      <c r="A322" s="4">
        <f>'المصرية يوميات'!A322</f>
        <v>321</v>
      </c>
      <c r="B322" s="5" t="str">
        <f>Table1[[#This Row],[الاسم]]</f>
        <v>محمود خميس محمد فرج</v>
      </c>
      <c r="C322" s="4">
        <f>Table1[[#This Row],[اجمالي الايام]]</f>
        <v>1</v>
      </c>
      <c r="D322" s="4">
        <f>Table2[[#This Row],[الأيام]]*65</f>
        <v>65</v>
      </c>
      <c r="E322" s="94"/>
      <c r="F322" s="60">
        <f>Table2[[#This Row],[الراتب]]-E322</f>
        <v>65</v>
      </c>
      <c r="G322" s="60"/>
      <c r="H322" s="102"/>
    </row>
    <row r="323" spans="1:8" x14ac:dyDescent="0.3">
      <c r="A323" s="4">
        <f>'المصرية يوميات'!A323</f>
        <v>322</v>
      </c>
      <c r="B323" s="5" t="str">
        <f>Table1[[#This Row],[الاسم]]</f>
        <v>محمود داود قطب محمد</v>
      </c>
      <c r="C323" s="4">
        <f>Table1[[#This Row],[اجمالي الايام]]</f>
        <v>2</v>
      </c>
      <c r="D323" s="4">
        <f>Table2[[#This Row],[الأيام]]*65</f>
        <v>130</v>
      </c>
      <c r="E323" s="43"/>
      <c r="F323" s="60">
        <f>Table2[[#This Row],[الراتب]]-E323</f>
        <v>130</v>
      </c>
      <c r="G323" s="60"/>
      <c r="H323" s="102"/>
    </row>
    <row r="324" spans="1:8" x14ac:dyDescent="0.3">
      <c r="A324" s="4">
        <f>'المصرية يوميات'!A324</f>
        <v>323</v>
      </c>
      <c r="B324" s="5" t="str">
        <f>Table1[[#This Row],[الاسم]]</f>
        <v>محمود سامي قرني محمد</v>
      </c>
      <c r="C324" s="4">
        <f>Table1[[#This Row],[اجمالي الايام]]</f>
        <v>1</v>
      </c>
      <c r="D324" s="4">
        <f>Table2[[#This Row],[الأيام]]*65</f>
        <v>65</v>
      </c>
      <c r="E324" s="94"/>
      <c r="F324" s="60">
        <f>Table2[[#This Row],[الراتب]]-E324</f>
        <v>65</v>
      </c>
      <c r="G324" s="60"/>
      <c r="H324" s="102"/>
    </row>
    <row r="325" spans="1:8" x14ac:dyDescent="0.3">
      <c r="A325" s="4">
        <f>'المصرية يوميات'!A325</f>
        <v>324</v>
      </c>
      <c r="B325" s="5" t="str">
        <f>Table1[[#This Row],[الاسم]]</f>
        <v>محمود عبدالسميع السعيد عبدالجواد</v>
      </c>
      <c r="C325" s="4">
        <f>Table1[[#This Row],[اجمالي الايام]]</f>
        <v>21</v>
      </c>
      <c r="D325" s="4">
        <f>Table2[[#This Row],[الأيام]]*65</f>
        <v>1365</v>
      </c>
      <c r="E325" s="43">
        <v>230</v>
      </c>
      <c r="F325" s="60">
        <f>Table2[[#This Row],[الراتب]]-E325</f>
        <v>1135</v>
      </c>
      <c r="G325" s="60"/>
      <c r="H325" s="102"/>
    </row>
    <row r="326" spans="1:8" x14ac:dyDescent="0.3">
      <c r="A326" s="4">
        <f>'المصرية يوميات'!A326</f>
        <v>325</v>
      </c>
      <c r="B326" s="5" t="str">
        <f>Table1[[#This Row],[الاسم]]</f>
        <v>محمود عبدالعزيز مهني محمد</v>
      </c>
      <c r="C326" s="4">
        <f>Table1[[#This Row],[اجمالي الايام]]</f>
        <v>2</v>
      </c>
      <c r="D326" s="4">
        <f>Table2[[#This Row],[الأيام]]*65</f>
        <v>130</v>
      </c>
      <c r="E326" s="94">
        <v>130</v>
      </c>
      <c r="F326" s="132">
        <f>Table2[[#This Row],[الراتب]]-E326</f>
        <v>0</v>
      </c>
      <c r="G326" s="60"/>
      <c r="H326" s="132"/>
    </row>
    <row r="327" spans="1:8" x14ac:dyDescent="0.3">
      <c r="A327" s="4">
        <f>'المصرية يوميات'!A327</f>
        <v>326</v>
      </c>
      <c r="B327" s="5" t="str">
        <f>Table1[[#This Row],[الاسم]]</f>
        <v>محمود عبدالغني محمد عبدالغني</v>
      </c>
      <c r="C327" s="4">
        <f>Table1[[#This Row],[اجمالي الايام]]</f>
        <v>1</v>
      </c>
      <c r="D327" s="4">
        <f>Table2[[#This Row],[الأيام]]*65</f>
        <v>65</v>
      </c>
      <c r="E327" s="43">
        <v>70</v>
      </c>
      <c r="F327" s="132">
        <f>Table2[[#This Row],[الراتب]]-E327</f>
        <v>-5</v>
      </c>
      <c r="G327" s="60"/>
      <c r="H327" s="132"/>
    </row>
    <row r="328" spans="1:8" x14ac:dyDescent="0.3">
      <c r="A328" s="4">
        <f>'المصرية يوميات'!A328</f>
        <v>327</v>
      </c>
      <c r="B328" s="5" t="str">
        <f>Table1[[#This Row],[الاسم]]</f>
        <v>محمود عبدالكريم حسان</v>
      </c>
      <c r="C328" s="4">
        <f>Table1[[#This Row],[اجمالي الايام]]</f>
        <v>2</v>
      </c>
      <c r="D328" s="4">
        <f>Table2[[#This Row],[الأيام]]*65</f>
        <v>130</v>
      </c>
      <c r="E328" s="94">
        <v>140</v>
      </c>
      <c r="F328" s="132">
        <f>Table2[[#This Row],[الراتب]]-E328</f>
        <v>-10</v>
      </c>
      <c r="G328" s="60"/>
      <c r="H328" s="132"/>
    </row>
    <row r="329" spans="1:8" x14ac:dyDescent="0.3">
      <c r="A329" s="4">
        <f>'المصرية يوميات'!A329</f>
        <v>328</v>
      </c>
      <c r="B329" s="5" t="str">
        <f>Table1[[#This Row],[الاسم]]</f>
        <v>محمود علي محمد معبد</v>
      </c>
      <c r="C329" s="4">
        <f>Table1[[#This Row],[اجمالي الايام]]</f>
        <v>1</v>
      </c>
      <c r="D329" s="4">
        <f>Table2[[#This Row],[الأيام]]*65</f>
        <v>65</v>
      </c>
      <c r="E329" s="43">
        <v>70</v>
      </c>
      <c r="F329" s="132">
        <f>Table2[[#This Row],[الراتب]]-E329</f>
        <v>-5</v>
      </c>
      <c r="G329" s="60"/>
      <c r="H329" s="132"/>
    </row>
    <row r="330" spans="1:8" x14ac:dyDescent="0.3">
      <c r="A330" s="4">
        <f>'المصرية يوميات'!A330</f>
        <v>329</v>
      </c>
      <c r="B330" s="5" t="str">
        <f>Table1[[#This Row],[الاسم]]</f>
        <v>محمود مجدي محمود شعلان</v>
      </c>
      <c r="C330" s="4">
        <f>Table1[[#This Row],[اجمالي الايام]]</f>
        <v>12</v>
      </c>
      <c r="D330" s="4">
        <f>Table2[[#This Row],[الأيام]]*65</f>
        <v>780</v>
      </c>
      <c r="E330" s="94">
        <v>690</v>
      </c>
      <c r="F330" s="60">
        <f>Table2[[#This Row],[الراتب]]-E330</f>
        <v>90</v>
      </c>
      <c r="G330" s="60"/>
      <c r="H330" s="102"/>
    </row>
    <row r="331" spans="1:8" x14ac:dyDescent="0.3">
      <c r="A331" s="4">
        <f>'المصرية يوميات'!A331</f>
        <v>330</v>
      </c>
      <c r="B331" s="5" t="str">
        <f>Table1[[#This Row],[الاسم]]</f>
        <v>محمود محمد ابرهيم حسن جعفر</v>
      </c>
      <c r="C331" s="4">
        <f>Table1[[#This Row],[اجمالي الايام]]</f>
        <v>21</v>
      </c>
      <c r="D331" s="4">
        <f>Table2[[#This Row],[الأيام]]*65</f>
        <v>1365</v>
      </c>
      <c r="E331" s="43"/>
      <c r="F331" s="60">
        <f>Table2[[#This Row],[الراتب]]-E331</f>
        <v>1365</v>
      </c>
      <c r="G331" s="60"/>
      <c r="H331" s="102"/>
    </row>
    <row r="332" spans="1:8" x14ac:dyDescent="0.3">
      <c r="A332" s="4">
        <f>'المصرية يوميات'!A332</f>
        <v>331</v>
      </c>
      <c r="B332" s="5" t="str">
        <f>Table1[[#This Row],[الاسم]]</f>
        <v>محمود محمد عبدالفتاح سيد احمد</v>
      </c>
      <c r="C332" s="4">
        <f>Table1[[#This Row],[اجمالي الايام]]</f>
        <v>17</v>
      </c>
      <c r="D332" s="4">
        <f>Table2[[#This Row],[الأيام]]*65</f>
        <v>1105</v>
      </c>
      <c r="E332" s="94">
        <v>1105</v>
      </c>
      <c r="F332" s="132">
        <f>Table2[[#This Row],[الراتب]]-E332</f>
        <v>0</v>
      </c>
      <c r="G332" s="60"/>
      <c r="H332" s="132"/>
    </row>
    <row r="333" spans="1:8" x14ac:dyDescent="0.3">
      <c r="A333" s="4">
        <f>'المصرية يوميات'!A333</f>
        <v>332</v>
      </c>
      <c r="B333" s="5" t="str">
        <f>Table1[[#This Row],[الاسم]]</f>
        <v>محمود محمد قطب</v>
      </c>
      <c r="C333" s="4">
        <f>Table1[[#This Row],[اجمالي الايام]]</f>
        <v>1</v>
      </c>
      <c r="D333" s="4">
        <f>Table2[[#This Row],[الأيام]]*65</f>
        <v>65</v>
      </c>
      <c r="E333" s="43">
        <v>50</v>
      </c>
      <c r="F333" s="60">
        <f>Table2[[#This Row],[الراتب]]-E333</f>
        <v>15</v>
      </c>
      <c r="G333" s="60"/>
      <c r="H333" s="102"/>
    </row>
    <row r="334" spans="1:8" x14ac:dyDescent="0.3">
      <c r="A334" s="4">
        <f>'المصرية يوميات'!A334</f>
        <v>333</v>
      </c>
      <c r="B334" s="5" t="str">
        <f>Table1[[#This Row],[الاسم]]</f>
        <v>محمود محمد محمد حامد الزرقاني</v>
      </c>
      <c r="C334" s="4">
        <f>Table1[[#This Row],[اجمالي الايام]]</f>
        <v>27</v>
      </c>
      <c r="D334" s="4">
        <f>Table2[[#This Row],[الأيام]]*65</f>
        <v>1755</v>
      </c>
      <c r="E334" s="94">
        <v>700</v>
      </c>
      <c r="F334" s="60">
        <f>Table2[[#This Row],[الراتب]]-E334</f>
        <v>1055</v>
      </c>
      <c r="G334" s="60"/>
      <c r="H334" s="102"/>
    </row>
    <row r="335" spans="1:8" x14ac:dyDescent="0.3">
      <c r="A335" s="4">
        <f>'المصرية يوميات'!A335</f>
        <v>334</v>
      </c>
      <c r="B335" s="5" t="str">
        <f>Table1[[#This Row],[الاسم]]</f>
        <v>محمود محمد مصطفي دويدار</v>
      </c>
      <c r="C335" s="4">
        <f>Table1[[#This Row],[اجمالي الايام]]</f>
        <v>37</v>
      </c>
      <c r="D335" s="4">
        <f>Table2[[#This Row],[الأيام]]*65</f>
        <v>2405</v>
      </c>
      <c r="E335" s="43">
        <v>115</v>
      </c>
      <c r="F335" s="60">
        <f>Table2[[#This Row],[الراتب]]-E335</f>
        <v>2290</v>
      </c>
      <c r="G335" s="60"/>
      <c r="H335" s="102"/>
    </row>
    <row r="336" spans="1:8" x14ac:dyDescent="0.3">
      <c r="A336" s="4">
        <f>'المصرية يوميات'!A336</f>
        <v>335</v>
      </c>
      <c r="B336" s="5" t="str">
        <f>Table1[[#This Row],[الاسم]]</f>
        <v>محمود يوسف محمود محمد</v>
      </c>
      <c r="C336" s="4">
        <f>Table1[[#This Row],[اجمالي الايام]]</f>
        <v>25</v>
      </c>
      <c r="D336" s="4">
        <f>Table2[[#This Row],[الأيام]]*65</f>
        <v>1625</v>
      </c>
      <c r="E336" s="94">
        <v>1625</v>
      </c>
      <c r="F336" s="132">
        <f>Table2[[#This Row],[الراتب]]-E336</f>
        <v>0</v>
      </c>
      <c r="G336" s="60"/>
      <c r="H336" s="132"/>
    </row>
    <row r="337" spans="1:8" x14ac:dyDescent="0.3">
      <c r="A337" s="4">
        <f>'المصرية يوميات'!A337</f>
        <v>336</v>
      </c>
      <c r="B337" s="5" t="str">
        <f>Table1[[#This Row],[الاسم]]</f>
        <v>مصطفي احمد عبدالحميد عبدالمنصف</v>
      </c>
      <c r="C337" s="4">
        <f>Table1[[#This Row],[اجمالي الايام]]</f>
        <v>12</v>
      </c>
      <c r="D337" s="4">
        <f>Table2[[#This Row],[الأيام]]*65</f>
        <v>780</v>
      </c>
      <c r="E337" s="43"/>
      <c r="F337" s="132">
        <f>Table2[[#This Row],[الراتب]]-E337</f>
        <v>780</v>
      </c>
      <c r="G337" s="60"/>
      <c r="H337" s="132" t="s">
        <v>733</v>
      </c>
    </row>
    <row r="338" spans="1:8" x14ac:dyDescent="0.3">
      <c r="A338" s="4">
        <f>'المصرية يوميات'!A338</f>
        <v>337</v>
      </c>
      <c r="B338" s="5" t="str">
        <f>Table1[[#This Row],[الاسم]]</f>
        <v>مصطفي احمد عبدالعزيز عبدالمنصف</v>
      </c>
      <c r="C338" s="4">
        <f>Table1[[#This Row],[اجمالي الايام]]</f>
        <v>4</v>
      </c>
      <c r="D338" s="4">
        <f>Table2[[#This Row],[الأيام]]*65</f>
        <v>260</v>
      </c>
      <c r="E338" s="94"/>
      <c r="F338" s="60">
        <f>Table2[[#This Row],[الراتب]]-E338</f>
        <v>260</v>
      </c>
      <c r="G338" s="60"/>
      <c r="H338" s="102"/>
    </row>
    <row r="339" spans="1:8" x14ac:dyDescent="0.3">
      <c r="A339" s="4">
        <f>'المصرية يوميات'!A339</f>
        <v>338</v>
      </c>
      <c r="B339" s="5" t="str">
        <f>Table1[[#This Row],[الاسم]]</f>
        <v>مصطفي عاطف فضل</v>
      </c>
      <c r="C339" s="4">
        <f>Table1[[#This Row],[اجمالي الايام]]</f>
        <v>7</v>
      </c>
      <c r="D339" s="4">
        <f>Table2[[#This Row],[الأيام]]*65</f>
        <v>455</v>
      </c>
      <c r="E339" s="43">
        <v>200</v>
      </c>
      <c r="F339" s="60">
        <f>Table2[[#This Row],[الراتب]]-E339</f>
        <v>255</v>
      </c>
      <c r="G339" s="60"/>
      <c r="H339" s="102"/>
    </row>
    <row r="340" spans="1:8" x14ac:dyDescent="0.3">
      <c r="A340" s="4">
        <f>'المصرية يوميات'!A340</f>
        <v>339</v>
      </c>
      <c r="B340" s="5" t="str">
        <f>Table1[[#This Row],[الاسم]]</f>
        <v>مصطفي عبدالحميد علي القصاص</v>
      </c>
      <c r="C340" s="4">
        <f>Table1[[#This Row],[اجمالي الايام]]</f>
        <v>1</v>
      </c>
      <c r="D340" s="4">
        <f>Table2[[#This Row],[الأيام]]*65</f>
        <v>65</v>
      </c>
      <c r="E340" s="94"/>
      <c r="F340" s="60">
        <f>Table2[[#This Row],[الراتب]]-E340</f>
        <v>65</v>
      </c>
      <c r="G340" s="60"/>
      <c r="H340" s="102"/>
    </row>
    <row r="341" spans="1:8" x14ac:dyDescent="0.3">
      <c r="A341" s="4">
        <f>'المصرية يوميات'!A341</f>
        <v>340</v>
      </c>
      <c r="B341" s="5" t="str">
        <f>Table1[[#This Row],[الاسم]]</f>
        <v>مصطفي عبدالعزيز علي عبدالعزيز</v>
      </c>
      <c r="C341" s="4">
        <f>Table1[[#This Row],[اجمالي الايام]]</f>
        <v>4</v>
      </c>
      <c r="D341" s="4">
        <f>Table2[[#This Row],[الأيام]]*65</f>
        <v>260</v>
      </c>
      <c r="E341" s="43"/>
      <c r="F341" s="60">
        <f>Table2[[#This Row],[الراتب]]-E341</f>
        <v>260</v>
      </c>
      <c r="G341" s="60"/>
      <c r="H341" s="102"/>
    </row>
    <row r="342" spans="1:8" x14ac:dyDescent="0.3">
      <c r="A342" s="4">
        <f>'المصرية يوميات'!A342</f>
        <v>341</v>
      </c>
      <c r="B342" s="5" t="str">
        <f>Table1[[#This Row],[الاسم]]</f>
        <v>مصطفي عبدالمنعم محمد ابراهيم</v>
      </c>
      <c r="C342" s="4">
        <f>Table1[[#This Row],[اجمالي الايام]]</f>
        <v>13</v>
      </c>
      <c r="D342" s="4">
        <f>Table2[[#This Row],[الأيام]]*65</f>
        <v>845</v>
      </c>
      <c r="E342" s="94"/>
      <c r="F342" s="132">
        <f>Table2[[#This Row],[الراتب]]-E342</f>
        <v>845</v>
      </c>
      <c r="G342" s="60"/>
      <c r="H342" s="132" t="s">
        <v>733</v>
      </c>
    </row>
    <row r="343" spans="1:8" x14ac:dyDescent="0.3">
      <c r="A343" s="4">
        <f>'المصرية يوميات'!A343</f>
        <v>342</v>
      </c>
      <c r="B343" s="5" t="str">
        <f>Table1[[#This Row],[الاسم]]</f>
        <v>مصطفي فتحي امين سيد احمد</v>
      </c>
      <c r="C343" s="4">
        <f>Table1[[#This Row],[اجمالي الايام]]</f>
        <v>13</v>
      </c>
      <c r="D343" s="4">
        <f>Table2[[#This Row],[الأيام]]*65</f>
        <v>845</v>
      </c>
      <c r="E343" s="43"/>
      <c r="F343" s="132">
        <f>Table2[[#This Row],[الراتب]]-E343</f>
        <v>845</v>
      </c>
      <c r="G343" s="60"/>
      <c r="H343" s="132" t="s">
        <v>733</v>
      </c>
    </row>
    <row r="344" spans="1:8" x14ac:dyDescent="0.3">
      <c r="A344" s="4">
        <f>'المصرية يوميات'!A344</f>
        <v>343</v>
      </c>
      <c r="B344" s="5" t="str">
        <f>Table1[[#This Row],[الاسم]]</f>
        <v>مصطفي محمد عبدالمنعم البربري</v>
      </c>
      <c r="C344" s="4">
        <f>Table1[[#This Row],[اجمالي الايام]]</f>
        <v>1</v>
      </c>
      <c r="D344" s="4">
        <f>Table2[[#This Row],[الأيام]]*65</f>
        <v>65</v>
      </c>
      <c r="E344" s="94"/>
      <c r="F344" s="60">
        <f>Table2[[#This Row],[الراتب]]-E344</f>
        <v>65</v>
      </c>
      <c r="G344" s="60"/>
      <c r="H344" s="102"/>
    </row>
    <row r="345" spans="1:8" x14ac:dyDescent="0.3">
      <c r="A345" s="4">
        <f>'المصرية يوميات'!A345</f>
        <v>344</v>
      </c>
      <c r="B345" s="5" t="str">
        <f>Table1[[#This Row],[الاسم]]</f>
        <v>مصطفي محمد عثمان علي</v>
      </c>
      <c r="C345" s="4">
        <f>Table1[[#This Row],[اجمالي الايام]]</f>
        <v>1</v>
      </c>
      <c r="D345" s="4">
        <f>Table2[[#This Row],[الأيام]]*65</f>
        <v>65</v>
      </c>
      <c r="E345" s="43">
        <v>70</v>
      </c>
      <c r="F345" s="132">
        <f>Table2[[#This Row],[الراتب]]-E345</f>
        <v>-5</v>
      </c>
      <c r="G345" s="60"/>
      <c r="H345" s="132"/>
    </row>
    <row r="346" spans="1:8" x14ac:dyDescent="0.3">
      <c r="A346" s="4">
        <f>'المصرية يوميات'!A346</f>
        <v>345</v>
      </c>
      <c r="B346" s="5" t="str">
        <f>Table1[[#This Row],[الاسم]]</f>
        <v>مصطفي محمد موسي محمد</v>
      </c>
      <c r="C346" s="4">
        <f>Table1[[#This Row],[اجمالي الايام]]</f>
        <v>15</v>
      </c>
      <c r="D346" s="4">
        <f>Table2[[#This Row],[الأيام]]*65</f>
        <v>975</v>
      </c>
      <c r="E346" s="94"/>
      <c r="F346" s="132">
        <f>Table2[[#This Row],[الراتب]]-E346</f>
        <v>975</v>
      </c>
      <c r="G346" s="60"/>
      <c r="H346" s="132" t="s">
        <v>733</v>
      </c>
    </row>
    <row r="347" spans="1:8" x14ac:dyDescent="0.3">
      <c r="A347" s="4">
        <f>'المصرية يوميات'!A347</f>
        <v>346</v>
      </c>
      <c r="B347" s="5" t="str">
        <f>Table1[[#This Row],[الاسم]]</f>
        <v>مصطفي محمود جمعه السيد عطيه</v>
      </c>
      <c r="C347" s="4">
        <f>Table1[[#This Row],[اجمالي الايام]]</f>
        <v>23</v>
      </c>
      <c r="D347" s="4">
        <f>Table2[[#This Row],[الأيام]]*65</f>
        <v>1495</v>
      </c>
      <c r="E347" s="43"/>
      <c r="F347" s="132">
        <f>Table2[[#This Row],[الراتب]]-E347</f>
        <v>1495</v>
      </c>
      <c r="G347" s="60"/>
      <c r="H347" s="132" t="s">
        <v>733</v>
      </c>
    </row>
    <row r="348" spans="1:8" x14ac:dyDescent="0.3">
      <c r="A348" s="4">
        <f>'المصرية يوميات'!A348</f>
        <v>347</v>
      </c>
      <c r="B348" s="5" t="str">
        <f>Table1[[#This Row],[الاسم]]</f>
        <v>مصطفي معوض علي عماره</v>
      </c>
      <c r="C348" s="4">
        <f>Table1[[#This Row],[اجمالي الايام]]</f>
        <v>1</v>
      </c>
      <c r="D348" s="4">
        <f>Table2[[#This Row],[الأيام]]*65</f>
        <v>65</v>
      </c>
      <c r="E348" s="94"/>
      <c r="F348" s="60">
        <f>Table2[[#This Row],[الراتب]]-E348</f>
        <v>65</v>
      </c>
      <c r="G348" s="60"/>
      <c r="H348" s="102"/>
    </row>
    <row r="349" spans="1:8" x14ac:dyDescent="0.3">
      <c r="A349" s="4">
        <f>'المصرية يوميات'!A349</f>
        <v>348</v>
      </c>
      <c r="B349" s="5" t="str">
        <f>Table1[[#This Row],[الاسم]]</f>
        <v>مصطفي موسي محمد موسي</v>
      </c>
      <c r="C349" s="4">
        <f>Table1[[#This Row],[اجمالي الايام]]</f>
        <v>1</v>
      </c>
      <c r="D349" s="4">
        <f>Table2[[#This Row],[الأيام]]*65</f>
        <v>65</v>
      </c>
      <c r="E349" s="43"/>
      <c r="F349" s="132">
        <f>Table2[[#This Row],[الراتب]]-E349</f>
        <v>65</v>
      </c>
      <c r="G349" s="60"/>
      <c r="H349" s="132" t="s">
        <v>733</v>
      </c>
    </row>
    <row r="350" spans="1:8" x14ac:dyDescent="0.3">
      <c r="A350" s="4">
        <f>'المصرية يوميات'!A350</f>
        <v>349</v>
      </c>
      <c r="B350" s="5" t="str">
        <f>Table1[[#This Row],[الاسم]]</f>
        <v>معتز سمير عبدربه محمد</v>
      </c>
      <c r="C350" s="4">
        <f>Table1[[#This Row],[اجمالي الايام]]</f>
        <v>18</v>
      </c>
      <c r="D350" s="4">
        <f>Table2[[#This Row],[الأيام]]*65</f>
        <v>1170</v>
      </c>
      <c r="E350" s="94"/>
      <c r="F350" s="132">
        <f>Table2[[#This Row],[الراتب]]-E350</f>
        <v>1170</v>
      </c>
      <c r="G350" s="60"/>
      <c r="H350" s="132" t="s">
        <v>733</v>
      </c>
    </row>
    <row r="351" spans="1:8" x14ac:dyDescent="0.3">
      <c r="A351" s="4">
        <f>'المصرية يوميات'!A351</f>
        <v>350</v>
      </c>
      <c r="B351" s="5" t="str">
        <f>Table1[[#This Row],[الاسم]]</f>
        <v>منير سعيد الخطاب الفزيري</v>
      </c>
      <c r="C351" s="4">
        <f>Table1[[#This Row],[اجمالي الايام]]</f>
        <v>2</v>
      </c>
      <c r="D351" s="4">
        <f>Table2[[#This Row],[الأيام]]*65</f>
        <v>130</v>
      </c>
      <c r="E351" s="43">
        <v>140</v>
      </c>
      <c r="F351" s="132">
        <f>Table2[[#This Row],[الراتب]]-E351</f>
        <v>-10</v>
      </c>
      <c r="G351" s="60"/>
      <c r="H351" s="132"/>
    </row>
    <row r="352" spans="1:8" x14ac:dyDescent="0.3">
      <c r="A352" s="4">
        <f>'المصرية يوميات'!A352</f>
        <v>351</v>
      </c>
      <c r="B352" s="5" t="str">
        <f>Table1[[#This Row],[الاسم]]</f>
        <v>مهند محمد احمد صالح</v>
      </c>
      <c r="C352" s="4">
        <f>Table1[[#This Row],[اجمالي الايام]]</f>
        <v>1</v>
      </c>
      <c r="D352" s="4">
        <f>Table2[[#This Row],[الأيام]]*65</f>
        <v>65</v>
      </c>
      <c r="E352" s="94"/>
      <c r="F352" s="60">
        <f>Table2[[#This Row],[الراتب]]-E352</f>
        <v>65</v>
      </c>
      <c r="G352" s="60"/>
      <c r="H352" s="60"/>
    </row>
    <row r="353" spans="1:8" x14ac:dyDescent="0.3">
      <c r="A353" s="4">
        <f>'المصرية يوميات'!A353</f>
        <v>352</v>
      </c>
      <c r="B353" s="5" t="str">
        <f>Table1[[#This Row],[الاسم]]</f>
        <v>ميلر ميلاد فوزي يعقوب</v>
      </c>
      <c r="C353" s="4">
        <f>Table1[[#This Row],[اجمالي الايام]]</f>
        <v>20</v>
      </c>
      <c r="D353" s="4">
        <f>Table2[[#This Row],[الأيام]]*65</f>
        <v>1300</v>
      </c>
      <c r="E353" s="43">
        <v>1110</v>
      </c>
      <c r="F353" s="60">
        <f>Table2[[#This Row],[الراتب]]-E353</f>
        <v>190</v>
      </c>
      <c r="G353" s="60"/>
      <c r="H353" s="102"/>
    </row>
    <row r="354" spans="1:8" x14ac:dyDescent="0.3">
      <c r="A354" s="4">
        <f>'المصرية يوميات'!A354</f>
        <v>353</v>
      </c>
      <c r="B354" s="5" t="str">
        <f>Table1[[#This Row],[الاسم]]</f>
        <v>مينا نادي عزيز غالي</v>
      </c>
      <c r="C354" s="4">
        <f>Table1[[#This Row],[اجمالي الايام]]</f>
        <v>3</v>
      </c>
      <c r="D354" s="4">
        <f>Table2[[#This Row],[الأيام]]*65</f>
        <v>195</v>
      </c>
      <c r="E354" s="94">
        <v>195</v>
      </c>
      <c r="F354" s="132">
        <f>Table2[[#This Row],[الراتب]]-E354</f>
        <v>0</v>
      </c>
      <c r="G354" s="60"/>
      <c r="H354" s="132"/>
    </row>
    <row r="355" spans="1:8" x14ac:dyDescent="0.3">
      <c r="A355" s="4">
        <f>'المصرية يوميات'!A355</f>
        <v>354</v>
      </c>
      <c r="B355" s="5" t="str">
        <f>Table1[[#This Row],[الاسم]]</f>
        <v>نادر محمد ادم عبدالرحمن</v>
      </c>
      <c r="C355" s="4">
        <f>Table1[[#This Row],[اجمالي الايام]]</f>
        <v>2</v>
      </c>
      <c r="D355" s="4">
        <f>Table2[[#This Row],[الأيام]]*65</f>
        <v>130</v>
      </c>
      <c r="E355" s="43">
        <v>130</v>
      </c>
      <c r="F355" s="132">
        <f>Table2[[#This Row],[الراتب]]-E355</f>
        <v>0</v>
      </c>
      <c r="G355" s="60"/>
      <c r="H355" s="132"/>
    </row>
    <row r="356" spans="1:8" x14ac:dyDescent="0.3">
      <c r="A356" s="4">
        <f>'المصرية يوميات'!A356</f>
        <v>355</v>
      </c>
      <c r="B356" s="5" t="str">
        <f>Table1[[#This Row],[الاسم]]</f>
        <v>نادر محمد شبابي علي</v>
      </c>
      <c r="C356" s="4">
        <f>Table1[[#This Row],[اجمالي الايام]]</f>
        <v>3</v>
      </c>
      <c r="D356" s="4">
        <f>Table2[[#This Row],[الأيام]]*65</f>
        <v>195</v>
      </c>
      <c r="E356" s="94">
        <v>100</v>
      </c>
      <c r="F356" s="60">
        <f>Table2[[#This Row],[الراتب]]-E356</f>
        <v>95</v>
      </c>
      <c r="G356" s="60"/>
      <c r="H356" s="102"/>
    </row>
    <row r="357" spans="1:8" x14ac:dyDescent="0.3">
      <c r="A357" s="4">
        <f>'المصرية يوميات'!A357</f>
        <v>356</v>
      </c>
      <c r="B357" s="5" t="str">
        <f>Table1[[#This Row],[الاسم]]</f>
        <v>نادي صلاح محمد مصباح</v>
      </c>
      <c r="C357" s="4">
        <f>Table1[[#This Row],[اجمالي الايام]]</f>
        <v>5</v>
      </c>
      <c r="D357" s="4">
        <f>Table2[[#This Row],[الأيام]]*65</f>
        <v>325</v>
      </c>
      <c r="E357" s="43">
        <v>325</v>
      </c>
      <c r="F357" s="132">
        <f>Table2[[#This Row],[الراتب]]-E357</f>
        <v>0</v>
      </c>
      <c r="G357" s="60"/>
      <c r="H357" s="132"/>
    </row>
    <row r="358" spans="1:8" x14ac:dyDescent="0.3">
      <c r="A358" s="4">
        <f>'المصرية يوميات'!A358</f>
        <v>357</v>
      </c>
      <c r="B358" s="5" t="str">
        <f>Table1[[#This Row],[الاسم]]</f>
        <v>نصر شعبان الشحات</v>
      </c>
      <c r="C358" s="4">
        <f>Table1[[#This Row],[اجمالي الايام]]</f>
        <v>1</v>
      </c>
      <c r="D358" s="4">
        <f>Table2[[#This Row],[الأيام]]*65</f>
        <v>65</v>
      </c>
      <c r="E358" s="94"/>
      <c r="F358" s="60">
        <f>Table2[[#This Row],[الراتب]]-E358</f>
        <v>65</v>
      </c>
      <c r="G358" s="60"/>
      <c r="H358" s="102"/>
    </row>
    <row r="359" spans="1:8" x14ac:dyDescent="0.3">
      <c r="A359" s="4">
        <f>'المصرية يوميات'!A359</f>
        <v>358</v>
      </c>
      <c r="B359" s="5" t="str">
        <f>Table1[[#This Row],[الاسم]]</f>
        <v>نصر محمد احمد صالح</v>
      </c>
      <c r="C359" s="4">
        <f>Table1[[#This Row],[اجمالي الايام]]</f>
        <v>9</v>
      </c>
      <c r="D359" s="4">
        <f>Table2[[#This Row],[الأيام]]*65</f>
        <v>585</v>
      </c>
      <c r="E359" s="43"/>
      <c r="F359" s="60">
        <f>Table2[[#This Row],[الراتب]]-E359</f>
        <v>585</v>
      </c>
      <c r="G359" s="60"/>
      <c r="H359" s="102"/>
    </row>
    <row r="360" spans="1:8" x14ac:dyDescent="0.3">
      <c r="A360" s="4">
        <f>'المصرية يوميات'!A360</f>
        <v>359</v>
      </c>
      <c r="B360" s="5" t="str">
        <f>Table1[[#This Row],[الاسم]]</f>
        <v>هيثم احمد جابر الدماطي</v>
      </c>
      <c r="C360" s="4">
        <f>Table1[[#This Row],[اجمالي الايام]]</f>
        <v>3</v>
      </c>
      <c r="D360" s="4">
        <f>Table2[[#This Row],[الأيام]]*65</f>
        <v>195</v>
      </c>
      <c r="E360" s="94"/>
      <c r="F360" s="60">
        <f>Table2[[#This Row],[الراتب]]-E360</f>
        <v>195</v>
      </c>
      <c r="G360" s="60"/>
      <c r="H360" s="102"/>
    </row>
    <row r="361" spans="1:8" x14ac:dyDescent="0.3">
      <c r="A361" s="4">
        <f>'المصرية يوميات'!A361</f>
        <v>360</v>
      </c>
      <c r="B361" s="5" t="str">
        <f>Table1[[#This Row],[الاسم]]</f>
        <v>وائل رجب فتح الله حماده</v>
      </c>
      <c r="C361" s="4">
        <f>Table1[[#This Row],[اجمالي الايام]]</f>
        <v>2</v>
      </c>
      <c r="D361" s="4">
        <f>Table2[[#This Row],[الأيام]]*65</f>
        <v>130</v>
      </c>
      <c r="E361" s="43"/>
      <c r="F361" s="60">
        <f>Table2[[#This Row],[الراتب]]-E361</f>
        <v>130</v>
      </c>
      <c r="G361" s="60"/>
      <c r="H361" s="102"/>
    </row>
    <row r="362" spans="1:8" x14ac:dyDescent="0.3">
      <c r="A362" s="4">
        <f>'المصرية يوميات'!A362</f>
        <v>361</v>
      </c>
      <c r="B362" s="5" t="str">
        <f>Table1[[#This Row],[الاسم]]</f>
        <v>وائل سالم محمد الفقي</v>
      </c>
      <c r="C362" s="4">
        <f>Table1[[#This Row],[اجمالي الايام]]</f>
        <v>6</v>
      </c>
      <c r="D362" s="4">
        <f>Table2[[#This Row],[الأيام]]*65</f>
        <v>390</v>
      </c>
      <c r="E362" s="94">
        <v>70</v>
      </c>
      <c r="F362" s="60">
        <f>Table2[[#This Row],[الراتب]]-E362</f>
        <v>320</v>
      </c>
      <c r="G362" s="60"/>
      <c r="H362" s="102"/>
    </row>
    <row r="363" spans="1:8" x14ac:dyDescent="0.3">
      <c r="A363" s="4">
        <f>'المصرية يوميات'!A363</f>
        <v>362</v>
      </c>
      <c r="B363" s="5" t="str">
        <f>Table1[[#This Row],[الاسم]]</f>
        <v>وجيه محسب احمد قرشم</v>
      </c>
      <c r="C363" s="4">
        <f>Table1[[#This Row],[اجمالي الايام]]</f>
        <v>9</v>
      </c>
      <c r="D363" s="4">
        <f>Table2[[#This Row],[الأيام]]*65</f>
        <v>585</v>
      </c>
      <c r="E363" s="43">
        <v>585</v>
      </c>
      <c r="F363" s="132">
        <f>Table2[[#This Row],[الراتب]]-E363</f>
        <v>0</v>
      </c>
      <c r="G363" s="60"/>
      <c r="H363" s="132"/>
    </row>
    <row r="364" spans="1:8" x14ac:dyDescent="0.3">
      <c r="A364" s="4">
        <f>'المصرية يوميات'!A364</f>
        <v>363</v>
      </c>
      <c r="B364" s="5" t="str">
        <f>Table1[[#This Row],[الاسم]]</f>
        <v>وحيد عبدالعزيز عبدالعزيز</v>
      </c>
      <c r="C364" s="4">
        <f>Table1[[#This Row],[اجمالي الايام]]</f>
        <v>4</v>
      </c>
      <c r="D364" s="4">
        <f>Table2[[#This Row],[الأيام]]*65</f>
        <v>260</v>
      </c>
      <c r="E364" s="94">
        <v>100</v>
      </c>
      <c r="F364" s="60">
        <f>Table2[[#This Row],[الراتب]]-E364</f>
        <v>160</v>
      </c>
      <c r="G364" s="60"/>
      <c r="H364" s="102"/>
    </row>
    <row r="365" spans="1:8" x14ac:dyDescent="0.3">
      <c r="A365" s="4">
        <f>'المصرية يوميات'!A365</f>
        <v>364</v>
      </c>
      <c r="B365" s="5" t="str">
        <f>Table1[[#This Row],[الاسم]]</f>
        <v>وليد خالد عبدالقادر</v>
      </c>
      <c r="C365" s="4">
        <f>Table1[[#This Row],[اجمالي الايام]]</f>
        <v>1</v>
      </c>
      <c r="D365" s="4">
        <f>Table2[[#This Row],[الأيام]]*65</f>
        <v>65</v>
      </c>
      <c r="E365" s="43"/>
      <c r="F365" s="60">
        <f>Table2[[#This Row],[الراتب]]-E365</f>
        <v>65</v>
      </c>
      <c r="G365" s="60"/>
      <c r="H365" s="102"/>
    </row>
    <row r="366" spans="1:8" x14ac:dyDescent="0.3">
      <c r="A366" s="4">
        <f>'المصرية يوميات'!A366</f>
        <v>365</v>
      </c>
      <c r="B366" s="5" t="str">
        <f>Table1[[#This Row],[الاسم]]</f>
        <v>وليد سعيد عبدالحميد</v>
      </c>
      <c r="C366" s="4">
        <f>Table1[[#This Row],[اجمالي الايام]]</f>
        <v>1</v>
      </c>
      <c r="D366" s="4">
        <f>Table2[[#This Row],[الأيام]]*65</f>
        <v>65</v>
      </c>
      <c r="E366" s="94"/>
      <c r="F366" s="60">
        <f>Table2[[#This Row],[الراتب]]-E366</f>
        <v>65</v>
      </c>
      <c r="G366" s="60"/>
      <c r="H366" s="102"/>
    </row>
    <row r="367" spans="1:8" x14ac:dyDescent="0.3">
      <c r="A367" s="4">
        <f>'المصرية يوميات'!A367</f>
        <v>366</v>
      </c>
      <c r="B367" s="5" t="str">
        <f>Table1[[#This Row],[الاسم]]</f>
        <v>ياسين صفوت حامد زيدان</v>
      </c>
      <c r="C367" s="4">
        <f>Table1[[#This Row],[اجمالي الايام]]</f>
        <v>4</v>
      </c>
      <c r="D367" s="4">
        <f>Table2[[#This Row],[الأيام]]*65</f>
        <v>260</v>
      </c>
      <c r="E367" s="43">
        <v>255</v>
      </c>
      <c r="F367" s="102">
        <f>Table2[[#This Row],[الراتب]]-E367</f>
        <v>5</v>
      </c>
      <c r="G367" s="60"/>
      <c r="H367" s="102"/>
    </row>
    <row r="368" spans="1:8" x14ac:dyDescent="0.3">
      <c r="A368" s="4">
        <f>'المصرية يوميات'!A368</f>
        <v>367</v>
      </c>
      <c r="B368" s="5" t="str">
        <f>Table1[[#This Row],[الاسم]]</f>
        <v>يوسف رشاد ابراهيم غنيم</v>
      </c>
      <c r="C368" s="4">
        <f>Table1[[#This Row],[اجمالي الايام]]</f>
        <v>8</v>
      </c>
      <c r="D368" s="4">
        <f>Table2[[#This Row],[الأيام]]*65</f>
        <v>520</v>
      </c>
      <c r="E368" s="94">
        <v>140</v>
      </c>
      <c r="F368" s="60">
        <f>Table2[[#This Row],[الراتب]]-E368</f>
        <v>380</v>
      </c>
      <c r="G368" s="60"/>
      <c r="H368" s="102"/>
    </row>
    <row r="369" spans="1:8" x14ac:dyDescent="0.3">
      <c r="A369" s="4">
        <f>'المصرية يوميات'!A369</f>
        <v>368</v>
      </c>
      <c r="B369" s="5" t="str">
        <f>Table1[[#This Row],[الاسم]]</f>
        <v>يوسف رشاد غنيم</v>
      </c>
      <c r="C369" s="4">
        <f>Table1[[#This Row],[اجمالي الايام]]</f>
        <v>1</v>
      </c>
      <c r="D369" s="4">
        <f>Table2[[#This Row],[الأيام]]*65</f>
        <v>65</v>
      </c>
      <c r="E369" s="43"/>
      <c r="F369" s="60">
        <f>Table2[[#This Row],[الراتب]]-E369</f>
        <v>65</v>
      </c>
      <c r="G369" s="60"/>
      <c r="H369" s="102"/>
    </row>
    <row r="370" spans="1:8" x14ac:dyDescent="0.3">
      <c r="A370" s="4">
        <f>'المصرية يوميات'!A370</f>
        <v>369</v>
      </c>
      <c r="B370" s="5" t="str">
        <f>Table1[[#This Row],[الاسم]]</f>
        <v>يوسف صبحي سعيد صابر</v>
      </c>
      <c r="C370" s="4">
        <f>Table1[[#This Row],[اجمالي الايام]]</f>
        <v>2</v>
      </c>
      <c r="D370" s="4">
        <f>Table2[[#This Row],[الأيام]]*65</f>
        <v>130</v>
      </c>
      <c r="E370" s="94"/>
      <c r="F370" s="132">
        <f>Table2[[#This Row],[الراتب]]-E370</f>
        <v>130</v>
      </c>
      <c r="G370" s="60"/>
      <c r="H370" s="132" t="s">
        <v>733</v>
      </c>
    </row>
    <row r="371" spans="1:8" x14ac:dyDescent="0.3">
      <c r="A371" s="4">
        <f>'المصرية يوميات'!A371</f>
        <v>370</v>
      </c>
      <c r="B371" s="5" t="str">
        <f>Table1[[#This Row],[الاسم]]</f>
        <v>يوسف صبحي عبدالمرضي</v>
      </c>
      <c r="C371" s="4">
        <f>Table1[[#This Row],[اجمالي الايام]]</f>
        <v>11</v>
      </c>
      <c r="D371" s="4">
        <f>Table2[[#This Row],[الأيام]]*65</f>
        <v>715</v>
      </c>
      <c r="E371" s="43">
        <v>600</v>
      </c>
      <c r="F371" s="60">
        <f>Table2[[#This Row],[الراتب]]-E371</f>
        <v>115</v>
      </c>
      <c r="G371" s="60"/>
      <c r="H371" s="102"/>
    </row>
    <row r="372" spans="1:8" x14ac:dyDescent="0.3">
      <c r="A372" s="4">
        <f>'المصرية يوميات'!A372</f>
        <v>371</v>
      </c>
      <c r="B372" s="5" t="str">
        <f>Table1[[#This Row],[الاسم]]</f>
        <v>يوسف فاروق محمود عبدالحافظ</v>
      </c>
      <c r="C372" s="4">
        <f>Table1[[#This Row],[اجمالي الايام]]</f>
        <v>1</v>
      </c>
      <c r="D372" s="4">
        <f>Table2[[#This Row],[الأيام]]*65</f>
        <v>65</v>
      </c>
      <c r="E372" s="94"/>
      <c r="F372" s="60">
        <f>Table2[[#This Row],[الراتب]]-E372</f>
        <v>65</v>
      </c>
      <c r="G372" s="60"/>
      <c r="H372" s="102"/>
    </row>
    <row r="373" spans="1:8" x14ac:dyDescent="0.3">
      <c r="A373" s="4">
        <f>'المصرية يوميات'!A373</f>
        <v>372</v>
      </c>
      <c r="B373" s="5" t="str">
        <f>Table1[[#This Row],[الاسم]]</f>
        <v>يوسف محمد محمد زايد</v>
      </c>
      <c r="C373" s="4">
        <f>Table1[[#This Row],[اجمالي الايام]]</f>
        <v>2</v>
      </c>
      <c r="D373" s="4">
        <f>Table2[[#This Row],[الأيام]]*65</f>
        <v>130</v>
      </c>
      <c r="E373" s="43"/>
      <c r="F373" s="60">
        <f>Table2[[#This Row],[الراتب]]-E373</f>
        <v>130</v>
      </c>
      <c r="G373" s="60"/>
      <c r="H373" s="102"/>
    </row>
    <row r="374" spans="1:8" x14ac:dyDescent="0.3">
      <c r="A374" s="4">
        <f>'المصرية يوميات'!A374</f>
        <v>0</v>
      </c>
      <c r="B374" s="7" t="str">
        <f>Table1[[#This Row],[الاسم]]</f>
        <v>مــــــــــــجــــــــــــــــمـــــــــــــــوع</v>
      </c>
      <c r="C374" s="122">
        <f>Table1[[#This Row],[اجمالي الايام]]</f>
        <v>2896</v>
      </c>
      <c r="D374" s="128">
        <f>Table2[[#This Row],[الأيام]]*65</f>
        <v>188240</v>
      </c>
      <c r="E374" s="123">
        <f>SUM(E2:E373)</f>
        <v>60015</v>
      </c>
      <c r="F374" s="121">
        <f>SUM(F2:F373)</f>
        <v>128225</v>
      </c>
      <c r="G374" s="8"/>
      <c r="H374" s="101"/>
    </row>
    <row r="375" spans="1:8" x14ac:dyDescent="0.3">
      <c r="A375" s="116">
        <f>'المصرية يوميات'!A375</f>
        <v>0</v>
      </c>
      <c r="B375" s="7"/>
      <c r="C375" s="122">
        <v>-1112</v>
      </c>
      <c r="D375" s="124">
        <f>Table2[[#This Row],[الأيام]]*65</f>
        <v>-72280</v>
      </c>
      <c r="E375" s="125"/>
      <c r="F375" s="120"/>
      <c r="G375" s="117"/>
      <c r="H375" s="118"/>
    </row>
    <row r="376" spans="1:8" x14ac:dyDescent="0.3">
      <c r="A376" s="116"/>
      <c r="B376" s="7"/>
      <c r="C376" s="122"/>
      <c r="D376" s="124">
        <f>D374+D375</f>
        <v>115960</v>
      </c>
      <c r="E376" s="125">
        <f>E374</f>
        <v>60015</v>
      </c>
      <c r="F376" s="120">
        <f>Table2[[#Totals],[الراتب]]-E376</f>
        <v>55945</v>
      </c>
      <c r="G376" s="117"/>
      <c r="H376" s="118"/>
    </row>
    <row r="377" spans="1:8" x14ac:dyDescent="0.3">
      <c r="C377" s="126"/>
      <c r="D377" s="126"/>
      <c r="E377" s="127"/>
      <c r="F377" s="56"/>
    </row>
  </sheetData>
  <pageMargins left="0.70866141732283472" right="0.70866141732283472" top="0.74803149606299213" bottom="0.74803149606299213" header="0.31496062992125984" footer="0.31496062992125984"/>
  <pageSetup paperSize="9" orientation="portrait" verticalDpi="4294967295" r:id="rId1"/>
  <headerFooter>
    <oddHeader>&amp;L&amp;"-,Bold Italic"&amp;16 7/2019&amp;C&amp;"-,Bold Italic"&amp;16قبض المصرية&amp;R&amp;"-,Bold Italic"&amp;16المجموعة المصرية للتوريدات</oddHeader>
    <oddFooter>&amp;C&amp;"-,Bold Italic"&amp;16&amp;P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305"/>
  <sheetViews>
    <sheetView rightToLeft="1" zoomScale="110" zoomScaleNormal="110" workbookViewId="0">
      <pane ySplit="1" topLeftCell="A168" activePane="bottomLeft" state="frozen"/>
      <selection pane="bottomLeft" activeCell="B305" sqref="B305"/>
    </sheetView>
  </sheetViews>
  <sheetFormatPr defaultColWidth="8.69921875" defaultRowHeight="13.8" x14ac:dyDescent="0.25"/>
  <cols>
    <col min="1" max="1" width="8.69921875" style="1"/>
    <col min="2" max="2" width="33.19921875" style="1" bestFit="1" customWidth="1"/>
    <col min="3" max="5" width="11.3984375" style="1" customWidth="1"/>
    <col min="6" max="6" width="11.69921875" style="1" customWidth="1"/>
    <col min="7" max="12" width="11.3984375" style="1" customWidth="1"/>
    <col min="13" max="13" width="12.3984375" style="1" customWidth="1"/>
    <col min="14" max="33" width="11.3984375" style="1" customWidth="1"/>
    <col min="34" max="34" width="9.69921875" style="1" customWidth="1"/>
    <col min="35" max="16384" width="8.69921875" style="1"/>
  </cols>
  <sheetData>
    <row r="1" spans="1:34" s="41" customFormat="1" ht="21.6" thickBot="1" x14ac:dyDescent="0.3">
      <c r="A1" s="36" t="s">
        <v>241</v>
      </c>
      <c r="B1" s="37" t="s">
        <v>242</v>
      </c>
      <c r="C1" s="38" t="s">
        <v>94</v>
      </c>
      <c r="D1" s="38" t="s">
        <v>95</v>
      </c>
      <c r="E1" s="38" t="s">
        <v>96</v>
      </c>
      <c r="F1" s="38" t="s">
        <v>106</v>
      </c>
      <c r="G1" s="38" t="s">
        <v>107</v>
      </c>
      <c r="H1" s="38" t="s">
        <v>213</v>
      </c>
      <c r="I1" s="38" t="s">
        <v>214</v>
      </c>
      <c r="J1" s="38" t="s">
        <v>215</v>
      </c>
      <c r="K1" s="38" t="s">
        <v>216</v>
      </c>
      <c r="L1" s="38" t="s">
        <v>375</v>
      </c>
      <c r="M1" s="38" t="s">
        <v>376</v>
      </c>
      <c r="N1" s="38" t="s">
        <v>377</v>
      </c>
      <c r="O1" s="38" t="s">
        <v>378</v>
      </c>
      <c r="P1" s="38" t="s">
        <v>379</v>
      </c>
      <c r="Q1" s="38" t="s">
        <v>380</v>
      </c>
      <c r="R1" s="38" t="s">
        <v>381</v>
      </c>
      <c r="S1" s="38" t="s">
        <v>382</v>
      </c>
      <c r="T1" s="38" t="s">
        <v>383</v>
      </c>
      <c r="U1" s="38" t="s">
        <v>384</v>
      </c>
      <c r="V1" s="38" t="s">
        <v>385</v>
      </c>
      <c r="W1" s="38" t="s">
        <v>386</v>
      </c>
      <c r="X1" s="38" t="s">
        <v>387</v>
      </c>
      <c r="Y1" s="38" t="s">
        <v>388</v>
      </c>
      <c r="Z1" s="38" t="s">
        <v>389</v>
      </c>
      <c r="AA1" s="38" t="s">
        <v>390</v>
      </c>
      <c r="AB1" s="38" t="s">
        <v>391</v>
      </c>
      <c r="AC1" s="38" t="s">
        <v>392</v>
      </c>
      <c r="AD1" s="38" t="s">
        <v>393</v>
      </c>
      <c r="AE1" s="38" t="s">
        <v>394</v>
      </c>
      <c r="AF1" s="38" t="s">
        <v>395</v>
      </c>
      <c r="AG1" s="39" t="s">
        <v>396</v>
      </c>
      <c r="AH1" s="40" t="s">
        <v>245</v>
      </c>
    </row>
    <row r="2" spans="1:34" ht="21" x14ac:dyDescent="0.4">
      <c r="A2" s="13">
        <v>1</v>
      </c>
      <c r="B2" s="9" t="s">
        <v>516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>
        <v>1</v>
      </c>
      <c r="T2" s="16">
        <v>1</v>
      </c>
      <c r="U2" s="16"/>
      <c r="V2" s="16"/>
      <c r="W2" s="16">
        <v>1</v>
      </c>
      <c r="X2" s="16">
        <v>1</v>
      </c>
      <c r="Y2" s="16">
        <v>1</v>
      </c>
      <c r="Z2" s="16">
        <v>1</v>
      </c>
      <c r="AA2" s="16">
        <v>1</v>
      </c>
      <c r="AB2" s="16"/>
      <c r="AC2" s="16"/>
      <c r="AD2" s="16"/>
      <c r="AE2" s="16"/>
      <c r="AF2" s="16"/>
      <c r="AG2" s="17"/>
      <c r="AH2" s="16">
        <f t="shared" ref="AH2:AH65" si="0">SUM(C2:AG2)</f>
        <v>7</v>
      </c>
    </row>
    <row r="3" spans="1:34" ht="21" x14ac:dyDescent="0.4">
      <c r="A3" s="14">
        <v>2</v>
      </c>
      <c r="B3" s="10" t="s">
        <v>414</v>
      </c>
      <c r="C3" s="17"/>
      <c r="D3" s="17"/>
      <c r="E3" s="17"/>
      <c r="F3" s="17"/>
      <c r="G3" s="17"/>
      <c r="H3" s="17"/>
      <c r="I3" s="17">
        <v>1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6">
        <f t="shared" si="0"/>
        <v>1</v>
      </c>
    </row>
    <row r="4" spans="1:34" ht="21" x14ac:dyDescent="0.4">
      <c r="A4" s="13">
        <v>3</v>
      </c>
      <c r="B4" s="10" t="s">
        <v>432</v>
      </c>
      <c r="C4" s="17"/>
      <c r="D4" s="17"/>
      <c r="E4" s="17"/>
      <c r="F4" s="17"/>
      <c r="G4" s="17"/>
      <c r="H4" s="17"/>
      <c r="I4" s="17"/>
      <c r="J4" s="17"/>
      <c r="K4" s="17">
        <v>0.5</v>
      </c>
      <c r="L4" s="17">
        <v>1</v>
      </c>
      <c r="M4" s="17"/>
      <c r="N4" s="17"/>
      <c r="O4" s="17"/>
      <c r="P4" s="17">
        <v>1</v>
      </c>
      <c r="Q4" s="17">
        <v>1</v>
      </c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6">
        <f t="shared" si="0"/>
        <v>3.5</v>
      </c>
    </row>
    <row r="5" spans="1:34" ht="21" x14ac:dyDescent="0.4">
      <c r="A5" s="14">
        <v>4</v>
      </c>
      <c r="B5" s="10" t="s">
        <v>246</v>
      </c>
      <c r="C5" s="17">
        <v>0.72299999999999998</v>
      </c>
      <c r="D5" s="17">
        <v>1</v>
      </c>
      <c r="E5" s="17">
        <v>1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6">
        <f t="shared" si="0"/>
        <v>2.7229999999999999</v>
      </c>
    </row>
    <row r="6" spans="1:34" ht="21" x14ac:dyDescent="0.4">
      <c r="A6" s="13">
        <v>5</v>
      </c>
      <c r="B6" s="10" t="s">
        <v>613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>
        <v>1</v>
      </c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6">
        <f t="shared" si="0"/>
        <v>1</v>
      </c>
    </row>
    <row r="7" spans="1:34" ht="21" x14ac:dyDescent="0.4">
      <c r="A7" s="14">
        <v>6</v>
      </c>
      <c r="B7" s="10" t="s">
        <v>247</v>
      </c>
      <c r="C7" s="17"/>
      <c r="D7" s="17"/>
      <c r="E7" s="17">
        <v>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6">
        <f t="shared" si="0"/>
        <v>1</v>
      </c>
    </row>
    <row r="8" spans="1:34" ht="21" x14ac:dyDescent="0.4">
      <c r="A8" s="13">
        <v>7</v>
      </c>
      <c r="B8" s="10" t="s">
        <v>248</v>
      </c>
      <c r="C8" s="17"/>
      <c r="D8" s="17"/>
      <c r="E8" s="17"/>
      <c r="F8" s="17"/>
      <c r="G8" s="17"/>
      <c r="H8" s="17"/>
      <c r="I8" s="17"/>
      <c r="J8" s="17"/>
      <c r="K8" s="17">
        <v>0.5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6">
        <f t="shared" si="0"/>
        <v>0.5</v>
      </c>
    </row>
    <row r="9" spans="1:34" ht="21" x14ac:dyDescent="0.4">
      <c r="A9" s="14">
        <v>8</v>
      </c>
      <c r="B9" s="10" t="s">
        <v>249</v>
      </c>
      <c r="C9" s="17">
        <v>0.72299999999999998</v>
      </c>
      <c r="D9" s="17">
        <v>1</v>
      </c>
      <c r="E9" s="17">
        <v>1</v>
      </c>
      <c r="F9" s="17"/>
      <c r="G9" s="17"/>
      <c r="H9" s="17"/>
      <c r="I9" s="17">
        <v>1</v>
      </c>
      <c r="J9" s="17"/>
      <c r="K9" s="17">
        <v>1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6">
        <f t="shared" si="0"/>
        <v>4.7229999999999999</v>
      </c>
    </row>
    <row r="10" spans="1:34" ht="21" x14ac:dyDescent="0.4">
      <c r="A10" s="13">
        <v>9</v>
      </c>
      <c r="B10" s="10" t="s">
        <v>568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>
        <v>1</v>
      </c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6">
        <f t="shared" si="0"/>
        <v>1</v>
      </c>
    </row>
    <row r="11" spans="1:34" ht="21" x14ac:dyDescent="0.4">
      <c r="A11" s="14">
        <v>10</v>
      </c>
      <c r="B11" s="10" t="s">
        <v>452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>
        <v>1</v>
      </c>
      <c r="Q11" s="17">
        <v>1</v>
      </c>
      <c r="R11" s="17">
        <v>1</v>
      </c>
      <c r="S11" s="17">
        <v>1</v>
      </c>
      <c r="T11" s="17">
        <v>1</v>
      </c>
      <c r="U11" s="17"/>
      <c r="V11" s="17"/>
      <c r="W11" s="17">
        <v>1</v>
      </c>
      <c r="X11" s="17">
        <v>1</v>
      </c>
      <c r="Y11" s="17">
        <v>1</v>
      </c>
      <c r="Z11" s="17">
        <v>1</v>
      </c>
      <c r="AA11" s="17">
        <v>1</v>
      </c>
      <c r="AB11" s="17"/>
      <c r="AC11" s="17"/>
      <c r="AD11" s="17">
        <v>1</v>
      </c>
      <c r="AE11" s="17">
        <v>1</v>
      </c>
      <c r="AF11" s="17"/>
      <c r="AG11" s="17"/>
      <c r="AH11" s="16">
        <f t="shared" si="0"/>
        <v>12</v>
      </c>
    </row>
    <row r="12" spans="1:34" ht="21" x14ac:dyDescent="0.4">
      <c r="A12" s="13">
        <v>11</v>
      </c>
      <c r="B12" s="10" t="s">
        <v>250</v>
      </c>
      <c r="C12" s="17">
        <v>0.72299999999999998</v>
      </c>
      <c r="D12" s="17">
        <v>1</v>
      </c>
      <c r="E12" s="17">
        <v>1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6">
        <f t="shared" si="0"/>
        <v>2.7229999999999999</v>
      </c>
    </row>
    <row r="13" spans="1:34" ht="21" x14ac:dyDescent="0.4">
      <c r="A13" s="14">
        <v>12</v>
      </c>
      <c r="B13" s="10" t="s">
        <v>251</v>
      </c>
      <c r="C13" s="17">
        <v>0.72299999999999998</v>
      </c>
      <c r="D13" s="17">
        <v>1</v>
      </c>
      <c r="E13" s="17"/>
      <c r="F13" s="17"/>
      <c r="G13" s="17"/>
      <c r="H13" s="17"/>
      <c r="I13" s="17">
        <v>1</v>
      </c>
      <c r="J13" s="17">
        <v>1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6">
        <f t="shared" si="0"/>
        <v>3.7229999999999999</v>
      </c>
    </row>
    <row r="14" spans="1:34" ht="21" x14ac:dyDescent="0.4">
      <c r="A14" s="13">
        <v>13</v>
      </c>
      <c r="B14" s="10" t="s">
        <v>252</v>
      </c>
      <c r="C14" s="17">
        <v>0.72299999999999998</v>
      </c>
      <c r="D14" s="17"/>
      <c r="E14" s="17">
        <v>1</v>
      </c>
      <c r="F14" s="17"/>
      <c r="G14" s="17"/>
      <c r="H14" s="17"/>
      <c r="I14" s="17">
        <v>1</v>
      </c>
      <c r="J14" s="17">
        <v>1</v>
      </c>
      <c r="K14" s="17">
        <v>1</v>
      </c>
      <c r="L14" s="17">
        <v>1</v>
      </c>
      <c r="M14" s="17">
        <v>1</v>
      </c>
      <c r="N14" s="17"/>
      <c r="O14" s="17"/>
      <c r="P14" s="17">
        <v>1</v>
      </c>
      <c r="Q14" s="17">
        <v>1</v>
      </c>
      <c r="R14" s="17">
        <v>1</v>
      </c>
      <c r="S14" s="17">
        <v>1</v>
      </c>
      <c r="T14" s="17">
        <v>1</v>
      </c>
      <c r="U14" s="17"/>
      <c r="V14" s="17"/>
      <c r="W14" s="17">
        <v>1</v>
      </c>
      <c r="X14" s="17">
        <v>1</v>
      </c>
      <c r="Y14" s="17">
        <v>1</v>
      </c>
      <c r="Z14" s="17">
        <v>1</v>
      </c>
      <c r="AA14" s="17">
        <v>1</v>
      </c>
      <c r="AB14" s="17"/>
      <c r="AC14" s="17"/>
      <c r="AD14" s="17">
        <v>1</v>
      </c>
      <c r="AE14" s="17">
        <v>1</v>
      </c>
      <c r="AF14" s="17"/>
      <c r="AG14" s="17"/>
      <c r="AH14" s="16">
        <f t="shared" si="0"/>
        <v>18.722999999999999</v>
      </c>
    </row>
    <row r="15" spans="1:34" ht="21" x14ac:dyDescent="0.4">
      <c r="A15" s="14">
        <v>14</v>
      </c>
      <c r="B15" s="10" t="s">
        <v>626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>
        <v>1</v>
      </c>
      <c r="Y15" s="17">
        <v>1</v>
      </c>
      <c r="Z15" s="17">
        <v>1</v>
      </c>
      <c r="AA15" s="17">
        <v>1</v>
      </c>
      <c r="AB15" s="17"/>
      <c r="AC15" s="17"/>
      <c r="AD15" s="17">
        <v>1</v>
      </c>
      <c r="AE15" s="17">
        <v>1</v>
      </c>
      <c r="AF15" s="17"/>
      <c r="AG15" s="17"/>
      <c r="AH15" s="16">
        <f t="shared" si="0"/>
        <v>6</v>
      </c>
    </row>
    <row r="16" spans="1:34" ht="21" x14ac:dyDescent="0.4">
      <c r="A16" s="13">
        <v>15</v>
      </c>
      <c r="B16" s="10" t="s">
        <v>491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>
        <v>1</v>
      </c>
      <c r="AB16" s="17"/>
      <c r="AC16" s="17"/>
      <c r="AD16" s="17"/>
      <c r="AE16" s="17"/>
      <c r="AF16" s="17"/>
      <c r="AG16" s="17"/>
      <c r="AH16" s="16">
        <f t="shared" si="0"/>
        <v>1</v>
      </c>
    </row>
    <row r="17" spans="1:34" ht="21" x14ac:dyDescent="0.4">
      <c r="A17" s="14">
        <v>16</v>
      </c>
      <c r="B17" s="10" t="s">
        <v>426</v>
      </c>
      <c r="C17" s="17"/>
      <c r="D17" s="17"/>
      <c r="E17" s="17"/>
      <c r="F17" s="17"/>
      <c r="G17" s="17"/>
      <c r="H17" s="17"/>
      <c r="I17" s="17"/>
      <c r="J17" s="17">
        <v>1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6">
        <f t="shared" si="0"/>
        <v>1</v>
      </c>
    </row>
    <row r="18" spans="1:34" ht="21" x14ac:dyDescent="0.4">
      <c r="A18" s="13">
        <v>17</v>
      </c>
      <c r="B18" s="10" t="s">
        <v>402</v>
      </c>
      <c r="C18" s="17"/>
      <c r="D18" s="17"/>
      <c r="E18" s="17"/>
      <c r="F18" s="17"/>
      <c r="G18" s="17"/>
      <c r="H18" s="17"/>
      <c r="I18" s="17">
        <v>1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>
        <v>1</v>
      </c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6">
        <f t="shared" si="0"/>
        <v>2</v>
      </c>
    </row>
    <row r="19" spans="1:34" ht="21" x14ac:dyDescent="0.4">
      <c r="A19" s="14">
        <v>18</v>
      </c>
      <c r="B19" s="10" t="s">
        <v>473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>
        <v>1</v>
      </c>
      <c r="Q19" s="17">
        <v>1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6">
        <f t="shared" si="0"/>
        <v>2</v>
      </c>
    </row>
    <row r="20" spans="1:34" ht="21" x14ac:dyDescent="0.4">
      <c r="A20" s="13">
        <v>19</v>
      </c>
      <c r="B20" s="10" t="s">
        <v>520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>
        <v>1</v>
      </c>
      <c r="T20" s="17">
        <v>1</v>
      </c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6">
        <f t="shared" si="0"/>
        <v>2</v>
      </c>
    </row>
    <row r="21" spans="1:34" ht="21" x14ac:dyDescent="0.4">
      <c r="A21" s="14">
        <v>20</v>
      </c>
      <c r="B21" s="10" t="s">
        <v>253</v>
      </c>
      <c r="C21" s="17"/>
      <c r="D21" s="17">
        <v>1</v>
      </c>
      <c r="E21" s="17">
        <v>1</v>
      </c>
      <c r="F21" s="17"/>
      <c r="G21" s="17"/>
      <c r="H21" s="17"/>
      <c r="I21" s="17">
        <v>1</v>
      </c>
      <c r="J21" s="17">
        <v>1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6">
        <f t="shared" si="0"/>
        <v>4</v>
      </c>
    </row>
    <row r="22" spans="1:34" ht="21" x14ac:dyDescent="0.4">
      <c r="A22" s="13">
        <v>21</v>
      </c>
      <c r="B22" s="10" t="s">
        <v>398</v>
      </c>
      <c r="C22" s="17"/>
      <c r="D22" s="17"/>
      <c r="E22" s="17"/>
      <c r="F22" s="17"/>
      <c r="G22" s="17"/>
      <c r="H22" s="17"/>
      <c r="I22" s="17">
        <v>1</v>
      </c>
      <c r="J22" s="17">
        <v>1</v>
      </c>
      <c r="K22" s="17"/>
      <c r="L22" s="17"/>
      <c r="M22" s="17"/>
      <c r="N22" s="17"/>
      <c r="O22" s="17"/>
      <c r="P22" s="17"/>
      <c r="Q22" s="17"/>
      <c r="R22" s="17">
        <v>1</v>
      </c>
      <c r="S22" s="17">
        <v>1</v>
      </c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6">
        <f t="shared" si="0"/>
        <v>4</v>
      </c>
    </row>
    <row r="23" spans="1:34" ht="21" x14ac:dyDescent="0.4">
      <c r="A23" s="14">
        <v>22</v>
      </c>
      <c r="B23" s="10" t="s">
        <v>254</v>
      </c>
      <c r="C23" s="17">
        <v>0.72299999999999998</v>
      </c>
      <c r="D23" s="17">
        <v>1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6">
        <f t="shared" si="0"/>
        <v>1.7229999999999999</v>
      </c>
    </row>
    <row r="24" spans="1:34" ht="21" x14ac:dyDescent="0.4">
      <c r="A24" s="13">
        <v>23</v>
      </c>
      <c r="B24" s="10" t="s">
        <v>498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>
        <v>1</v>
      </c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6">
        <f t="shared" si="0"/>
        <v>1</v>
      </c>
    </row>
    <row r="25" spans="1:34" ht="21" x14ac:dyDescent="0.4">
      <c r="A25" s="14">
        <v>24</v>
      </c>
      <c r="B25" s="10" t="s">
        <v>567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>
        <v>1</v>
      </c>
      <c r="T25" s="17">
        <v>1</v>
      </c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6">
        <f t="shared" si="0"/>
        <v>2</v>
      </c>
    </row>
    <row r="26" spans="1:34" ht="21" x14ac:dyDescent="0.4">
      <c r="A26" s="13">
        <v>25</v>
      </c>
      <c r="B26" s="10" t="s">
        <v>447</v>
      </c>
      <c r="C26" s="17"/>
      <c r="D26" s="17"/>
      <c r="E26" s="17"/>
      <c r="F26" s="17"/>
      <c r="G26" s="17"/>
      <c r="H26" s="17"/>
      <c r="I26" s="17"/>
      <c r="J26" s="17"/>
      <c r="K26" s="17">
        <v>0.5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6">
        <f t="shared" si="0"/>
        <v>0.5</v>
      </c>
    </row>
    <row r="27" spans="1:34" ht="21" x14ac:dyDescent="0.4">
      <c r="A27" s="14">
        <v>26</v>
      </c>
      <c r="B27" s="10" t="s">
        <v>255</v>
      </c>
      <c r="C27" s="17">
        <v>0.72299999999999998</v>
      </c>
      <c r="D27" s="17">
        <v>1</v>
      </c>
      <c r="E27" s="17">
        <v>1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6">
        <f t="shared" si="0"/>
        <v>2.7229999999999999</v>
      </c>
    </row>
    <row r="28" spans="1:34" ht="21" x14ac:dyDescent="0.4">
      <c r="A28" s="13">
        <v>27</v>
      </c>
      <c r="B28" s="10" t="s">
        <v>256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>
        <v>1</v>
      </c>
      <c r="Q28" s="17">
        <v>1</v>
      </c>
      <c r="R28" s="17">
        <v>1</v>
      </c>
      <c r="S28" s="17">
        <v>1</v>
      </c>
      <c r="T28" s="17">
        <v>1</v>
      </c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6">
        <f t="shared" si="0"/>
        <v>5</v>
      </c>
    </row>
    <row r="29" spans="1:34" ht="21" x14ac:dyDescent="0.4">
      <c r="A29" s="14">
        <v>28</v>
      </c>
      <c r="B29" s="10" t="s">
        <v>627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>
        <v>1</v>
      </c>
      <c r="X29" s="17">
        <v>1</v>
      </c>
      <c r="Y29" s="17">
        <v>1</v>
      </c>
      <c r="Z29" s="17"/>
      <c r="AA29" s="17"/>
      <c r="AB29" s="17"/>
      <c r="AC29" s="17"/>
      <c r="AD29" s="17">
        <v>1</v>
      </c>
      <c r="AE29" s="17">
        <v>1</v>
      </c>
      <c r="AF29" s="17"/>
      <c r="AG29" s="17"/>
      <c r="AH29" s="16">
        <f t="shared" si="0"/>
        <v>5</v>
      </c>
    </row>
    <row r="30" spans="1:34" ht="21" x14ac:dyDescent="0.4">
      <c r="A30" s="13">
        <v>29</v>
      </c>
      <c r="B30" s="10" t="s">
        <v>86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>
        <v>1</v>
      </c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6">
        <f t="shared" si="0"/>
        <v>1</v>
      </c>
    </row>
    <row r="31" spans="1:34" ht="21" x14ac:dyDescent="0.4">
      <c r="A31" s="14">
        <v>30</v>
      </c>
      <c r="B31" s="10" t="s">
        <v>182</v>
      </c>
      <c r="C31" s="17"/>
      <c r="D31" s="17"/>
      <c r="E31" s="17"/>
      <c r="F31" s="17"/>
      <c r="G31" s="17"/>
      <c r="H31" s="17"/>
      <c r="I31" s="17">
        <v>1</v>
      </c>
      <c r="J31" s="17">
        <v>1</v>
      </c>
      <c r="K31" s="17">
        <v>1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6">
        <f t="shared" si="0"/>
        <v>3</v>
      </c>
    </row>
    <row r="32" spans="1:34" ht="21" x14ac:dyDescent="0.4">
      <c r="A32" s="13">
        <v>31</v>
      </c>
      <c r="B32" s="10" t="s">
        <v>257</v>
      </c>
      <c r="C32" s="17">
        <v>0.72299999999999998</v>
      </c>
      <c r="D32" s="17">
        <v>1</v>
      </c>
      <c r="E32" s="17">
        <v>1</v>
      </c>
      <c r="F32" s="17"/>
      <c r="G32" s="17"/>
      <c r="H32" s="17"/>
      <c r="I32" s="17">
        <v>1</v>
      </c>
      <c r="J32" s="17">
        <v>1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>
        <v>1</v>
      </c>
      <c r="X32" s="17">
        <v>1</v>
      </c>
      <c r="Y32" s="17"/>
      <c r="Z32" s="17">
        <v>1</v>
      </c>
      <c r="AA32" s="17">
        <v>1</v>
      </c>
      <c r="AB32" s="17"/>
      <c r="AC32" s="17"/>
      <c r="AD32" s="17">
        <v>1</v>
      </c>
      <c r="AE32" s="17">
        <v>1</v>
      </c>
      <c r="AF32" s="17"/>
      <c r="AG32" s="17"/>
      <c r="AH32" s="16">
        <f t="shared" si="0"/>
        <v>10.722999999999999</v>
      </c>
    </row>
    <row r="33" spans="1:34" ht="21" x14ac:dyDescent="0.4">
      <c r="A33" s="14">
        <v>32</v>
      </c>
      <c r="B33" s="10" t="s">
        <v>442</v>
      </c>
      <c r="C33" s="17"/>
      <c r="D33" s="17"/>
      <c r="E33" s="17"/>
      <c r="F33" s="17"/>
      <c r="G33" s="17"/>
      <c r="H33" s="17"/>
      <c r="I33" s="17"/>
      <c r="J33" s="17"/>
      <c r="K33" s="17">
        <v>0.5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6">
        <f t="shared" si="0"/>
        <v>0.5</v>
      </c>
    </row>
    <row r="34" spans="1:34" ht="21" x14ac:dyDescent="0.4">
      <c r="A34" s="13">
        <v>33</v>
      </c>
      <c r="B34" s="10" t="s">
        <v>514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>
        <v>1</v>
      </c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6">
        <f t="shared" si="0"/>
        <v>1</v>
      </c>
    </row>
    <row r="35" spans="1:34" ht="21" x14ac:dyDescent="0.4">
      <c r="A35" s="14">
        <v>34</v>
      </c>
      <c r="B35" s="10" t="s">
        <v>476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>
        <v>1</v>
      </c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6">
        <f t="shared" si="0"/>
        <v>1</v>
      </c>
    </row>
    <row r="36" spans="1:34" ht="21" x14ac:dyDescent="0.4">
      <c r="A36" s="13">
        <v>35</v>
      </c>
      <c r="B36" s="10" t="s">
        <v>437</v>
      </c>
      <c r="C36" s="17"/>
      <c r="D36" s="17"/>
      <c r="E36" s="17"/>
      <c r="F36" s="17"/>
      <c r="G36" s="17"/>
      <c r="H36" s="17"/>
      <c r="I36" s="17"/>
      <c r="J36" s="17"/>
      <c r="K36" s="17"/>
      <c r="L36" s="17">
        <v>1</v>
      </c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6">
        <f t="shared" si="0"/>
        <v>1</v>
      </c>
    </row>
    <row r="37" spans="1:34" ht="21" x14ac:dyDescent="0.4">
      <c r="A37" s="14">
        <v>36</v>
      </c>
      <c r="B37" s="10" t="s">
        <v>258</v>
      </c>
      <c r="C37" s="17"/>
      <c r="D37" s="17"/>
      <c r="E37" s="17">
        <v>1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6">
        <f t="shared" si="0"/>
        <v>1</v>
      </c>
    </row>
    <row r="38" spans="1:34" ht="21" x14ac:dyDescent="0.4">
      <c r="A38" s="13">
        <v>37</v>
      </c>
      <c r="B38" s="10" t="s">
        <v>408</v>
      </c>
      <c r="C38" s="17"/>
      <c r="D38" s="17"/>
      <c r="E38" s="17"/>
      <c r="F38" s="17"/>
      <c r="G38" s="17"/>
      <c r="H38" s="17"/>
      <c r="I38" s="17">
        <v>1</v>
      </c>
      <c r="J38" s="17"/>
      <c r="K38" s="17">
        <v>0.5</v>
      </c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6">
        <f t="shared" si="0"/>
        <v>1.5</v>
      </c>
    </row>
    <row r="39" spans="1:34" ht="21" x14ac:dyDescent="0.4">
      <c r="A39" s="14">
        <v>38</v>
      </c>
      <c r="B39" s="10" t="s">
        <v>259</v>
      </c>
      <c r="C39" s="17">
        <v>0.72299999999999998</v>
      </c>
      <c r="D39" s="17">
        <v>1</v>
      </c>
      <c r="E39" s="17">
        <v>1</v>
      </c>
      <c r="F39" s="17"/>
      <c r="G39" s="17"/>
      <c r="H39" s="17"/>
      <c r="I39" s="17">
        <v>1</v>
      </c>
      <c r="J39" s="17">
        <v>1</v>
      </c>
      <c r="K39" s="17">
        <v>1</v>
      </c>
      <c r="L39" s="17">
        <v>1</v>
      </c>
      <c r="M39" s="17">
        <v>1</v>
      </c>
      <c r="N39" s="17"/>
      <c r="O39" s="17"/>
      <c r="P39" s="17">
        <v>1</v>
      </c>
      <c r="Q39" s="17">
        <v>1</v>
      </c>
      <c r="R39" s="17">
        <v>1</v>
      </c>
      <c r="S39" s="17">
        <v>1</v>
      </c>
      <c r="T39" s="17">
        <v>1</v>
      </c>
      <c r="U39" s="17"/>
      <c r="V39" s="17"/>
      <c r="W39" s="17"/>
      <c r="X39" s="17"/>
      <c r="Y39" s="17"/>
      <c r="Z39" s="17"/>
      <c r="AA39" s="17"/>
      <c r="AB39" s="17"/>
      <c r="AC39" s="17"/>
      <c r="AD39" s="17">
        <v>1</v>
      </c>
      <c r="AE39" s="17">
        <v>1</v>
      </c>
      <c r="AF39" s="17"/>
      <c r="AG39" s="17"/>
      <c r="AH39" s="16">
        <f t="shared" si="0"/>
        <v>14.722999999999999</v>
      </c>
    </row>
    <row r="40" spans="1:34" ht="21" x14ac:dyDescent="0.4">
      <c r="A40" s="13">
        <v>39</v>
      </c>
      <c r="B40" s="10" t="s">
        <v>562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6">
        <f t="shared" si="0"/>
        <v>0</v>
      </c>
    </row>
    <row r="41" spans="1:34" ht="21" x14ac:dyDescent="0.4">
      <c r="A41" s="14">
        <v>40</v>
      </c>
      <c r="B41" s="10" t="s">
        <v>595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>
        <v>1</v>
      </c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6">
        <f t="shared" si="0"/>
        <v>1</v>
      </c>
    </row>
    <row r="42" spans="1:34" ht="21" x14ac:dyDescent="0.4">
      <c r="A42" s="13">
        <v>41</v>
      </c>
      <c r="B42" s="10" t="s">
        <v>400</v>
      </c>
      <c r="C42" s="17"/>
      <c r="D42" s="17"/>
      <c r="E42" s="17"/>
      <c r="F42" s="17"/>
      <c r="G42" s="17"/>
      <c r="H42" s="17"/>
      <c r="I42" s="17">
        <v>1</v>
      </c>
      <c r="J42" s="17"/>
      <c r="K42" s="17"/>
      <c r="L42" s="17"/>
      <c r="M42" s="17">
        <v>1</v>
      </c>
      <c r="N42" s="17"/>
      <c r="O42" s="17"/>
      <c r="P42" s="17">
        <v>1</v>
      </c>
      <c r="Q42" s="17">
        <v>1</v>
      </c>
      <c r="R42" s="17">
        <v>1</v>
      </c>
      <c r="S42" s="17">
        <v>1</v>
      </c>
      <c r="T42" s="17">
        <v>1</v>
      </c>
      <c r="U42" s="17"/>
      <c r="V42" s="17"/>
      <c r="W42" s="17">
        <v>1</v>
      </c>
      <c r="X42" s="17">
        <v>1</v>
      </c>
      <c r="Y42" s="17">
        <v>1</v>
      </c>
      <c r="Z42" s="17">
        <v>1</v>
      </c>
      <c r="AA42" s="17">
        <v>1</v>
      </c>
      <c r="AB42" s="17"/>
      <c r="AC42" s="17"/>
      <c r="AD42" s="17">
        <v>1</v>
      </c>
      <c r="AE42" s="17">
        <v>1</v>
      </c>
      <c r="AF42" s="17"/>
      <c r="AG42" s="17"/>
      <c r="AH42" s="16">
        <f t="shared" si="0"/>
        <v>14</v>
      </c>
    </row>
    <row r="43" spans="1:34" ht="21" x14ac:dyDescent="0.4">
      <c r="A43" s="14">
        <v>42</v>
      </c>
      <c r="B43" s="10" t="s">
        <v>189</v>
      </c>
      <c r="C43" s="17">
        <v>0.72299999999999998</v>
      </c>
      <c r="D43" s="17">
        <v>1</v>
      </c>
      <c r="E43" s="17">
        <v>1</v>
      </c>
      <c r="F43" s="17"/>
      <c r="G43" s="17"/>
      <c r="H43" s="17"/>
      <c r="I43" s="17">
        <v>1</v>
      </c>
      <c r="J43" s="17">
        <v>1</v>
      </c>
      <c r="K43" s="17">
        <v>1</v>
      </c>
      <c r="L43" s="17">
        <v>1</v>
      </c>
      <c r="M43" s="17">
        <v>1</v>
      </c>
      <c r="N43" s="17"/>
      <c r="O43" s="17"/>
      <c r="P43" s="17">
        <v>1</v>
      </c>
      <c r="Q43" s="17">
        <v>1</v>
      </c>
      <c r="R43" s="17">
        <v>1</v>
      </c>
      <c r="S43" s="17">
        <v>1</v>
      </c>
      <c r="T43" s="17">
        <v>1</v>
      </c>
      <c r="U43" s="17"/>
      <c r="V43" s="17"/>
      <c r="W43" s="17">
        <v>1</v>
      </c>
      <c r="X43" s="17">
        <v>1</v>
      </c>
      <c r="Y43" s="17">
        <v>1</v>
      </c>
      <c r="Z43" s="17">
        <v>1</v>
      </c>
      <c r="AA43" s="17">
        <v>1</v>
      </c>
      <c r="AB43" s="17"/>
      <c r="AC43" s="17"/>
      <c r="AD43" s="17">
        <v>1</v>
      </c>
      <c r="AE43" s="17">
        <v>1</v>
      </c>
      <c r="AF43" s="17"/>
      <c r="AG43" s="17"/>
      <c r="AH43" s="16">
        <f t="shared" si="0"/>
        <v>19.722999999999999</v>
      </c>
    </row>
    <row r="44" spans="1:34" ht="21" x14ac:dyDescent="0.4">
      <c r="A44" s="13">
        <v>43</v>
      </c>
      <c r="B44" s="10" t="s">
        <v>66</v>
      </c>
      <c r="C44" s="17"/>
      <c r="D44" s="17"/>
      <c r="E44" s="17"/>
      <c r="F44" s="17"/>
      <c r="G44" s="17"/>
      <c r="H44" s="17"/>
      <c r="I44" s="17">
        <v>1</v>
      </c>
      <c r="J44" s="17">
        <v>1</v>
      </c>
      <c r="K44" s="17"/>
      <c r="L44" s="17"/>
      <c r="M44" s="17"/>
      <c r="N44" s="17"/>
      <c r="O44" s="17"/>
      <c r="P44" s="17"/>
      <c r="Q44" s="17"/>
      <c r="R44" s="17"/>
      <c r="S44" s="17">
        <v>1</v>
      </c>
      <c r="T44" s="17">
        <v>1</v>
      </c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6">
        <f t="shared" si="0"/>
        <v>4</v>
      </c>
    </row>
    <row r="45" spans="1:34" ht="21" x14ac:dyDescent="0.4">
      <c r="A45" s="14">
        <v>44</v>
      </c>
      <c r="B45" s="10" t="s">
        <v>260</v>
      </c>
      <c r="C45" s="17">
        <v>0.72299999999999998</v>
      </c>
      <c r="D45" s="17">
        <v>1</v>
      </c>
      <c r="E45" s="17">
        <v>1</v>
      </c>
      <c r="F45" s="17"/>
      <c r="G45" s="17"/>
      <c r="H45" s="17"/>
      <c r="I45" s="17">
        <v>1</v>
      </c>
      <c r="J45" s="17">
        <v>1</v>
      </c>
      <c r="K45" s="17">
        <v>1</v>
      </c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6">
        <f t="shared" si="0"/>
        <v>5.7229999999999999</v>
      </c>
    </row>
    <row r="46" spans="1:34" ht="21" x14ac:dyDescent="0.4">
      <c r="A46" s="13">
        <v>45</v>
      </c>
      <c r="B46" s="10" t="s">
        <v>619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>
        <v>1</v>
      </c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6">
        <f t="shared" si="0"/>
        <v>1</v>
      </c>
    </row>
    <row r="47" spans="1:34" ht="21" x14ac:dyDescent="0.4">
      <c r="A47" s="14">
        <v>46</v>
      </c>
      <c r="B47" s="10" t="s">
        <v>551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>
        <v>1</v>
      </c>
      <c r="X47" s="17">
        <v>1</v>
      </c>
      <c r="Y47" s="17"/>
      <c r="Z47" s="17"/>
      <c r="AA47" s="17"/>
      <c r="AB47" s="17"/>
      <c r="AC47" s="17"/>
      <c r="AD47" s="17"/>
      <c r="AE47" s="17"/>
      <c r="AF47" s="17"/>
      <c r="AG47" s="17"/>
      <c r="AH47" s="16">
        <f t="shared" si="0"/>
        <v>2</v>
      </c>
    </row>
    <row r="48" spans="1:34" ht="21" x14ac:dyDescent="0.4">
      <c r="A48" s="13">
        <v>47</v>
      </c>
      <c r="B48" s="10" t="s">
        <v>261</v>
      </c>
      <c r="C48" s="17"/>
      <c r="D48" s="17"/>
      <c r="E48" s="17">
        <v>1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>
        <v>1</v>
      </c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6">
        <f t="shared" si="0"/>
        <v>2</v>
      </c>
    </row>
    <row r="49" spans="1:34" ht="21" x14ac:dyDescent="0.4">
      <c r="A49" s="14">
        <v>48</v>
      </c>
      <c r="B49" s="10" t="s">
        <v>42</v>
      </c>
      <c r="C49" s="17"/>
      <c r="D49" s="17"/>
      <c r="E49" s="17"/>
      <c r="F49" s="17"/>
      <c r="G49" s="17"/>
      <c r="H49" s="17"/>
      <c r="I49" s="17"/>
      <c r="J49" s="17">
        <v>1</v>
      </c>
      <c r="K49" s="17">
        <v>1</v>
      </c>
      <c r="L49" s="17"/>
      <c r="M49" s="17">
        <v>1</v>
      </c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6">
        <f t="shared" si="0"/>
        <v>3</v>
      </c>
    </row>
    <row r="50" spans="1:34" ht="21" x14ac:dyDescent="0.4">
      <c r="A50" s="13">
        <v>49</v>
      </c>
      <c r="B50" s="10" t="s">
        <v>565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>
        <v>1</v>
      </c>
      <c r="T50" s="17">
        <v>1</v>
      </c>
      <c r="U50" s="17"/>
      <c r="V50" s="17"/>
      <c r="W50" s="17">
        <v>1</v>
      </c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6">
        <f t="shared" si="0"/>
        <v>3</v>
      </c>
    </row>
    <row r="51" spans="1:34" ht="21" x14ac:dyDescent="0.4">
      <c r="A51" s="14">
        <v>50</v>
      </c>
      <c r="B51" s="10" t="s">
        <v>262</v>
      </c>
      <c r="C51" s="17"/>
      <c r="D51" s="17"/>
      <c r="E51" s="17"/>
      <c r="F51" s="17"/>
      <c r="G51" s="17"/>
      <c r="H51" s="17"/>
      <c r="I51" s="17">
        <v>1</v>
      </c>
      <c r="J51" s="17">
        <v>1</v>
      </c>
      <c r="K51" s="17"/>
      <c r="L51" s="17"/>
      <c r="M51" s="17"/>
      <c r="N51" s="17"/>
      <c r="O51" s="17"/>
      <c r="P51" s="17">
        <v>1</v>
      </c>
      <c r="Q51" s="17">
        <v>1</v>
      </c>
      <c r="R51" s="17">
        <v>1</v>
      </c>
      <c r="S51" s="17"/>
      <c r="T51" s="17"/>
      <c r="U51" s="17"/>
      <c r="V51" s="17"/>
      <c r="W51" s="17">
        <v>1</v>
      </c>
      <c r="X51" s="17"/>
      <c r="Y51" s="17"/>
      <c r="Z51" s="17"/>
      <c r="AA51" s="17"/>
      <c r="AB51" s="17"/>
      <c r="AC51" s="17"/>
      <c r="AD51" s="17"/>
      <c r="AE51" s="17">
        <v>1</v>
      </c>
      <c r="AF51" s="17"/>
      <c r="AG51" s="17"/>
      <c r="AH51" s="16">
        <f t="shared" si="0"/>
        <v>7</v>
      </c>
    </row>
    <row r="52" spans="1:34" ht="21" x14ac:dyDescent="0.4">
      <c r="A52" s="13">
        <v>51</v>
      </c>
      <c r="B52" s="10" t="s">
        <v>263</v>
      </c>
      <c r="C52" s="17"/>
      <c r="D52" s="17"/>
      <c r="E52" s="17">
        <v>1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6">
        <f t="shared" si="0"/>
        <v>1</v>
      </c>
    </row>
    <row r="53" spans="1:34" ht="21" x14ac:dyDescent="0.4">
      <c r="A53" s="14">
        <v>52</v>
      </c>
      <c r="B53" s="10" t="s">
        <v>427</v>
      </c>
      <c r="C53" s="17"/>
      <c r="D53" s="17"/>
      <c r="E53" s="17"/>
      <c r="F53" s="17"/>
      <c r="G53" s="17"/>
      <c r="H53" s="17"/>
      <c r="I53" s="17"/>
      <c r="J53" s="17">
        <v>1</v>
      </c>
      <c r="K53" s="17"/>
      <c r="L53" s="17">
        <v>2</v>
      </c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>
        <v>1</v>
      </c>
      <c r="AA53" s="17"/>
      <c r="AB53" s="17"/>
      <c r="AC53" s="17"/>
      <c r="AD53" s="17"/>
      <c r="AE53" s="17"/>
      <c r="AF53" s="17"/>
      <c r="AG53" s="17"/>
      <c r="AH53" s="16">
        <f t="shared" si="0"/>
        <v>4</v>
      </c>
    </row>
    <row r="54" spans="1:34" ht="21" x14ac:dyDescent="0.4">
      <c r="A54" s="13">
        <v>53</v>
      </c>
      <c r="B54" s="10" t="s">
        <v>264</v>
      </c>
      <c r="C54" s="17">
        <v>0.72299999999999998</v>
      </c>
      <c r="D54" s="17">
        <v>1</v>
      </c>
      <c r="E54" s="17">
        <v>1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6">
        <f t="shared" si="0"/>
        <v>2.7229999999999999</v>
      </c>
    </row>
    <row r="55" spans="1:34" ht="21" x14ac:dyDescent="0.4">
      <c r="A55" s="14">
        <v>54</v>
      </c>
      <c r="B55" s="10" t="s">
        <v>265</v>
      </c>
      <c r="C55" s="17">
        <v>0.72299999999999998</v>
      </c>
      <c r="D55" s="17">
        <v>1</v>
      </c>
      <c r="E55" s="17">
        <v>1</v>
      </c>
      <c r="F55" s="17"/>
      <c r="G55" s="17"/>
      <c r="H55" s="17"/>
      <c r="I55" s="17">
        <v>1</v>
      </c>
      <c r="J55" s="17">
        <v>1</v>
      </c>
      <c r="K55" s="17">
        <v>1</v>
      </c>
      <c r="L55" s="17"/>
      <c r="M55" s="17">
        <v>1</v>
      </c>
      <c r="N55" s="17"/>
      <c r="O55" s="17"/>
      <c r="P55" s="17">
        <v>1</v>
      </c>
      <c r="Q55" s="17"/>
      <c r="R55" s="17"/>
      <c r="S55" s="17"/>
      <c r="T55" s="17">
        <v>1</v>
      </c>
      <c r="U55" s="17"/>
      <c r="V55" s="17"/>
      <c r="W55" s="17">
        <v>1</v>
      </c>
      <c r="X55" s="17">
        <v>1</v>
      </c>
      <c r="Y55" s="17">
        <v>1</v>
      </c>
      <c r="Z55" s="17">
        <v>1</v>
      </c>
      <c r="AA55" s="17">
        <v>1</v>
      </c>
      <c r="AB55" s="17"/>
      <c r="AC55" s="17"/>
      <c r="AD55" s="17">
        <v>1</v>
      </c>
      <c r="AE55" s="17">
        <v>1</v>
      </c>
      <c r="AF55" s="17"/>
      <c r="AG55" s="17"/>
      <c r="AH55" s="16">
        <f t="shared" si="0"/>
        <v>15.722999999999999</v>
      </c>
    </row>
    <row r="56" spans="1:34" ht="21" x14ac:dyDescent="0.4">
      <c r="A56" s="13">
        <v>55</v>
      </c>
      <c r="B56" s="10" t="s">
        <v>266</v>
      </c>
      <c r="C56" s="17">
        <v>0.72299999999999998</v>
      </c>
      <c r="D56" s="17">
        <v>1</v>
      </c>
      <c r="E56" s="17">
        <v>1</v>
      </c>
      <c r="F56" s="17"/>
      <c r="G56" s="17"/>
      <c r="H56" s="17"/>
      <c r="I56" s="17"/>
      <c r="J56" s="17">
        <v>1</v>
      </c>
      <c r="K56" s="17">
        <v>1</v>
      </c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6">
        <f t="shared" si="0"/>
        <v>4.7229999999999999</v>
      </c>
    </row>
    <row r="57" spans="1:34" ht="21" x14ac:dyDescent="0.4">
      <c r="A57" s="14">
        <v>56</v>
      </c>
      <c r="B57" s="10" t="s">
        <v>69</v>
      </c>
      <c r="C57" s="17"/>
      <c r="D57" s="17"/>
      <c r="E57" s="17"/>
      <c r="F57" s="17"/>
      <c r="G57" s="17"/>
      <c r="H57" s="17"/>
      <c r="I57" s="17">
        <v>1</v>
      </c>
      <c r="J57" s="17"/>
      <c r="K57" s="17"/>
      <c r="L57" s="17"/>
      <c r="M57" s="17"/>
      <c r="N57" s="17"/>
      <c r="O57" s="17"/>
      <c r="P57" s="17"/>
      <c r="Q57" s="17"/>
      <c r="R57" s="17"/>
      <c r="S57" s="17">
        <v>1</v>
      </c>
      <c r="T57" s="17">
        <v>1</v>
      </c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6">
        <f t="shared" si="0"/>
        <v>3</v>
      </c>
    </row>
    <row r="58" spans="1:34" ht="21" x14ac:dyDescent="0.4">
      <c r="A58" s="13">
        <v>57</v>
      </c>
      <c r="B58" s="10" t="s">
        <v>267</v>
      </c>
      <c r="C58" s="17">
        <v>0.72299999999999998</v>
      </c>
      <c r="D58" s="17">
        <v>1</v>
      </c>
      <c r="E58" s="17">
        <v>1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6">
        <f t="shared" si="0"/>
        <v>2.7229999999999999</v>
      </c>
    </row>
    <row r="59" spans="1:34" ht="21" x14ac:dyDescent="0.4">
      <c r="A59" s="14">
        <v>58</v>
      </c>
      <c r="B59" s="10" t="s">
        <v>268</v>
      </c>
      <c r="C59" s="17">
        <v>0.72299999999999998</v>
      </c>
      <c r="D59" s="17">
        <v>1</v>
      </c>
      <c r="E59" s="17">
        <v>1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6">
        <f t="shared" si="0"/>
        <v>2.7229999999999999</v>
      </c>
    </row>
    <row r="60" spans="1:34" ht="21" x14ac:dyDescent="0.4">
      <c r="A60" s="13">
        <v>59</v>
      </c>
      <c r="B60" s="10" t="s">
        <v>269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>
        <v>1</v>
      </c>
      <c r="Q60" s="17">
        <v>1</v>
      </c>
      <c r="R60" s="17"/>
      <c r="S60" s="17">
        <v>1</v>
      </c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6">
        <f t="shared" si="0"/>
        <v>3</v>
      </c>
    </row>
    <row r="61" spans="1:34" ht="21" x14ac:dyDescent="0.4">
      <c r="A61" s="14">
        <v>60</v>
      </c>
      <c r="B61" s="10" t="s">
        <v>199</v>
      </c>
      <c r="C61" s="17"/>
      <c r="D61" s="17"/>
      <c r="E61" s="17"/>
      <c r="F61" s="17"/>
      <c r="G61" s="17"/>
      <c r="H61" s="17"/>
      <c r="I61" s="17"/>
      <c r="J61" s="17"/>
      <c r="K61" s="17"/>
      <c r="L61" s="17">
        <v>1</v>
      </c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6">
        <f t="shared" si="0"/>
        <v>1</v>
      </c>
    </row>
    <row r="62" spans="1:34" ht="21" x14ac:dyDescent="0.4">
      <c r="A62" s="13">
        <v>61</v>
      </c>
      <c r="B62" s="10" t="s">
        <v>663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>
        <v>1</v>
      </c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>
        <v>1</v>
      </c>
      <c r="AE62" s="17">
        <v>1</v>
      </c>
      <c r="AF62" s="17"/>
      <c r="AG62" s="17"/>
      <c r="AH62" s="16">
        <f t="shared" si="0"/>
        <v>3</v>
      </c>
    </row>
    <row r="63" spans="1:34" ht="21" x14ac:dyDescent="0.4">
      <c r="A63" s="14">
        <v>62</v>
      </c>
      <c r="B63" s="10" t="s">
        <v>190</v>
      </c>
      <c r="C63" s="17">
        <v>0.72299999999999998</v>
      </c>
      <c r="D63" s="17">
        <v>1</v>
      </c>
      <c r="E63" s="17">
        <v>1</v>
      </c>
      <c r="F63" s="17"/>
      <c r="G63" s="17"/>
      <c r="H63" s="17"/>
      <c r="I63" s="17">
        <v>1</v>
      </c>
      <c r="J63" s="17">
        <v>1</v>
      </c>
      <c r="K63" s="17">
        <v>1</v>
      </c>
      <c r="L63" s="17">
        <v>1</v>
      </c>
      <c r="M63" s="17">
        <v>1</v>
      </c>
      <c r="N63" s="17"/>
      <c r="O63" s="17"/>
      <c r="P63" s="17">
        <v>1</v>
      </c>
      <c r="Q63" s="17">
        <v>1</v>
      </c>
      <c r="R63" s="17">
        <v>1</v>
      </c>
      <c r="S63" s="17">
        <v>1</v>
      </c>
      <c r="T63" s="17">
        <v>1</v>
      </c>
      <c r="U63" s="17"/>
      <c r="V63" s="17"/>
      <c r="W63" s="17">
        <v>1</v>
      </c>
      <c r="X63" s="17">
        <v>1</v>
      </c>
      <c r="Y63" s="17">
        <v>1</v>
      </c>
      <c r="Z63" s="17">
        <v>1</v>
      </c>
      <c r="AA63" s="17">
        <v>1</v>
      </c>
      <c r="AB63" s="17"/>
      <c r="AC63" s="17"/>
      <c r="AD63" s="17">
        <v>1</v>
      </c>
      <c r="AE63" s="17">
        <v>1</v>
      </c>
      <c r="AF63" s="17"/>
      <c r="AG63" s="17"/>
      <c r="AH63" s="16">
        <f t="shared" si="0"/>
        <v>19.722999999999999</v>
      </c>
    </row>
    <row r="64" spans="1:34" ht="21" x14ac:dyDescent="0.4">
      <c r="A64" s="13">
        <v>63</v>
      </c>
      <c r="B64" s="10" t="s">
        <v>463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>
        <v>1</v>
      </c>
      <c r="AB64" s="17"/>
      <c r="AC64" s="17"/>
      <c r="AD64" s="17"/>
      <c r="AE64" s="17"/>
      <c r="AF64" s="17"/>
      <c r="AG64" s="17"/>
      <c r="AH64" s="16">
        <f t="shared" si="0"/>
        <v>1</v>
      </c>
    </row>
    <row r="65" spans="1:34" ht="21" x14ac:dyDescent="0.4">
      <c r="A65" s="14">
        <v>64</v>
      </c>
      <c r="B65" s="10" t="s">
        <v>270</v>
      </c>
      <c r="C65" s="17">
        <v>0.72299999999999998</v>
      </c>
      <c r="D65" s="17">
        <v>1</v>
      </c>
      <c r="E65" s="17">
        <v>1</v>
      </c>
      <c r="F65" s="17"/>
      <c r="G65" s="17"/>
      <c r="H65" s="17"/>
      <c r="I65" s="17">
        <v>1</v>
      </c>
      <c r="J65" s="17">
        <v>1</v>
      </c>
      <c r="K65" s="17">
        <v>1</v>
      </c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6">
        <f t="shared" si="0"/>
        <v>5.7229999999999999</v>
      </c>
    </row>
    <row r="66" spans="1:34" ht="21" x14ac:dyDescent="0.4">
      <c r="A66" s="13">
        <v>65</v>
      </c>
      <c r="B66" s="10" t="s">
        <v>271</v>
      </c>
      <c r="C66" s="17">
        <v>0.72299999999999998</v>
      </c>
      <c r="D66" s="17">
        <v>1</v>
      </c>
      <c r="E66" s="17">
        <v>1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6">
        <f t="shared" ref="AH66:AH129" si="1">SUM(C66:AG66)</f>
        <v>2.7229999999999999</v>
      </c>
    </row>
    <row r="67" spans="1:34" ht="21" x14ac:dyDescent="0.4">
      <c r="A67" s="14">
        <v>66</v>
      </c>
      <c r="B67" s="10" t="s">
        <v>496</v>
      </c>
      <c r="C67" s="17"/>
      <c r="D67" s="17"/>
      <c r="E67" s="17" t="s">
        <v>374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>
        <v>1</v>
      </c>
      <c r="R67" s="17"/>
      <c r="S67" s="17"/>
      <c r="T67" s="17">
        <v>1</v>
      </c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6">
        <f t="shared" si="1"/>
        <v>2</v>
      </c>
    </row>
    <row r="68" spans="1:34" ht="21" x14ac:dyDescent="0.4">
      <c r="A68" s="13">
        <v>67</v>
      </c>
      <c r="B68" s="10" t="s">
        <v>28</v>
      </c>
      <c r="C68" s="17"/>
      <c r="D68" s="17"/>
      <c r="E68" s="17"/>
      <c r="F68" s="17"/>
      <c r="G68" s="17"/>
      <c r="H68" s="17"/>
      <c r="I68" s="17">
        <v>1</v>
      </c>
      <c r="J68" s="17">
        <v>1</v>
      </c>
      <c r="K68" s="17"/>
      <c r="L68" s="17">
        <v>1</v>
      </c>
      <c r="M68" s="17">
        <v>1</v>
      </c>
      <c r="N68" s="17"/>
      <c r="O68" s="17"/>
      <c r="P68" s="17"/>
      <c r="Q68" s="17"/>
      <c r="R68" s="17">
        <v>1</v>
      </c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6">
        <f t="shared" si="1"/>
        <v>5</v>
      </c>
    </row>
    <row r="69" spans="1:34" ht="21" x14ac:dyDescent="0.4">
      <c r="A69" s="14">
        <v>68</v>
      </c>
      <c r="B69" s="10" t="s">
        <v>272</v>
      </c>
      <c r="C69" s="17">
        <v>0.72299999999999998</v>
      </c>
      <c r="D69" s="17">
        <v>1</v>
      </c>
      <c r="E69" s="17"/>
      <c r="F69" s="17"/>
      <c r="G69" s="17"/>
      <c r="H69" s="17"/>
      <c r="I69" s="17">
        <v>1</v>
      </c>
      <c r="J69" s="17">
        <v>1</v>
      </c>
      <c r="K69" s="17"/>
      <c r="L69" s="17"/>
      <c r="M69" s="17"/>
      <c r="N69" s="17"/>
      <c r="O69" s="17"/>
      <c r="P69" s="17">
        <v>1</v>
      </c>
      <c r="Q69" s="17">
        <v>1</v>
      </c>
      <c r="R69" s="17">
        <v>1</v>
      </c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6">
        <f t="shared" si="1"/>
        <v>6.7229999999999999</v>
      </c>
    </row>
    <row r="70" spans="1:34" ht="21" x14ac:dyDescent="0.4">
      <c r="A70" s="13">
        <v>69</v>
      </c>
      <c r="B70" s="10" t="s">
        <v>440</v>
      </c>
      <c r="C70" s="17"/>
      <c r="D70" s="17"/>
      <c r="E70" s="17"/>
      <c r="F70" s="17"/>
      <c r="G70" s="17"/>
      <c r="H70" s="17"/>
      <c r="I70" s="17"/>
      <c r="J70" s="17"/>
      <c r="K70" s="17"/>
      <c r="L70" s="17">
        <v>1</v>
      </c>
      <c r="M70" s="17">
        <v>1</v>
      </c>
      <c r="N70" s="17"/>
      <c r="O70" s="17"/>
      <c r="P70" s="17">
        <v>1</v>
      </c>
      <c r="Q70" s="17"/>
      <c r="R70" s="17">
        <v>1</v>
      </c>
      <c r="S70" s="17">
        <v>1</v>
      </c>
      <c r="T70" s="17">
        <v>1</v>
      </c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6">
        <f t="shared" si="1"/>
        <v>6</v>
      </c>
    </row>
    <row r="71" spans="1:34" ht="21" x14ac:dyDescent="0.4">
      <c r="A71" s="14">
        <v>70</v>
      </c>
      <c r="B71" s="10" t="s">
        <v>273</v>
      </c>
      <c r="C71" s="17">
        <v>0.72299999999999998</v>
      </c>
      <c r="D71" s="17">
        <v>1</v>
      </c>
      <c r="E71" s="17">
        <v>1</v>
      </c>
      <c r="F71" s="17"/>
      <c r="G71" s="17"/>
      <c r="H71" s="17"/>
      <c r="I71" s="17">
        <v>1</v>
      </c>
      <c r="J71" s="17">
        <v>1</v>
      </c>
      <c r="K71" s="17">
        <v>1</v>
      </c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6">
        <f t="shared" si="1"/>
        <v>5.7229999999999999</v>
      </c>
    </row>
    <row r="72" spans="1:34" ht="21" x14ac:dyDescent="0.4">
      <c r="A72" s="13">
        <v>71</v>
      </c>
      <c r="B72" s="10" t="s">
        <v>500</v>
      </c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>
        <v>1</v>
      </c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6">
        <f t="shared" si="1"/>
        <v>1</v>
      </c>
    </row>
    <row r="73" spans="1:34" ht="21" x14ac:dyDescent="0.4">
      <c r="A73" s="14">
        <v>72</v>
      </c>
      <c r="B73" s="10" t="s">
        <v>505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>
        <v>1</v>
      </c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6">
        <f t="shared" si="1"/>
        <v>1</v>
      </c>
    </row>
    <row r="74" spans="1:34" ht="21" x14ac:dyDescent="0.4">
      <c r="A74" s="13">
        <v>73</v>
      </c>
      <c r="B74" s="10" t="s">
        <v>508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>
        <v>1</v>
      </c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6">
        <f t="shared" si="1"/>
        <v>1</v>
      </c>
    </row>
    <row r="75" spans="1:34" ht="21" x14ac:dyDescent="0.4">
      <c r="A75" s="14">
        <v>74</v>
      </c>
      <c r="B75" s="10" t="s">
        <v>274</v>
      </c>
      <c r="C75" s="17">
        <v>0.72299999999999998</v>
      </c>
      <c r="D75" s="17">
        <v>1</v>
      </c>
      <c r="E75" s="17">
        <v>1</v>
      </c>
      <c r="F75" s="17"/>
      <c r="G75" s="17"/>
      <c r="H75" s="17"/>
      <c r="I75" s="17"/>
      <c r="J75" s="17"/>
      <c r="K75" s="17">
        <v>0.5</v>
      </c>
      <c r="L75" s="17"/>
      <c r="M75" s="17"/>
      <c r="N75" s="17"/>
      <c r="O75" s="17"/>
      <c r="P75" s="17"/>
      <c r="Q75" s="17"/>
      <c r="R75" s="17"/>
      <c r="S75" s="17">
        <v>1</v>
      </c>
      <c r="T75" s="17">
        <v>1</v>
      </c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6">
        <f t="shared" si="1"/>
        <v>5.2229999999999999</v>
      </c>
    </row>
    <row r="76" spans="1:34" ht="21" x14ac:dyDescent="0.4">
      <c r="A76" s="13">
        <v>75</v>
      </c>
      <c r="B76" s="10" t="s">
        <v>275</v>
      </c>
      <c r="C76" s="17">
        <v>0.72299999999999998</v>
      </c>
      <c r="D76" s="17">
        <v>1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6">
        <f t="shared" si="1"/>
        <v>1.7229999999999999</v>
      </c>
    </row>
    <row r="77" spans="1:34" ht="21" x14ac:dyDescent="0.4">
      <c r="A77" s="14">
        <v>76</v>
      </c>
      <c r="B77" s="10" t="s">
        <v>614</v>
      </c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>
        <v>1</v>
      </c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6">
        <f t="shared" si="1"/>
        <v>1</v>
      </c>
    </row>
    <row r="78" spans="1:34" ht="21" x14ac:dyDescent="0.4">
      <c r="A78" s="13">
        <v>77</v>
      </c>
      <c r="B78" s="10" t="s">
        <v>509</v>
      </c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>
        <v>1</v>
      </c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6">
        <f t="shared" si="1"/>
        <v>1</v>
      </c>
    </row>
    <row r="79" spans="1:34" ht="21" x14ac:dyDescent="0.4">
      <c r="A79" s="14">
        <v>78</v>
      </c>
      <c r="B79" s="10" t="s">
        <v>399</v>
      </c>
      <c r="C79" s="17"/>
      <c r="D79" s="17"/>
      <c r="E79" s="17"/>
      <c r="F79" s="17"/>
      <c r="G79" s="17"/>
      <c r="H79" s="17"/>
      <c r="I79" s="17">
        <v>1</v>
      </c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6">
        <f t="shared" si="1"/>
        <v>1</v>
      </c>
    </row>
    <row r="80" spans="1:34" ht="21" x14ac:dyDescent="0.4">
      <c r="A80" s="13">
        <v>79</v>
      </c>
      <c r="B80" s="10" t="s">
        <v>45</v>
      </c>
      <c r="C80" s="17"/>
      <c r="D80" s="17"/>
      <c r="E80" s="17"/>
      <c r="F80" s="17"/>
      <c r="G80" s="17"/>
      <c r="H80" s="17"/>
      <c r="I80" s="17">
        <v>1</v>
      </c>
      <c r="J80" s="17">
        <v>1</v>
      </c>
      <c r="K80" s="17">
        <v>1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6">
        <f t="shared" si="1"/>
        <v>3</v>
      </c>
    </row>
    <row r="81" spans="1:34" ht="21" x14ac:dyDescent="0.4">
      <c r="A81" s="14">
        <v>80</v>
      </c>
      <c r="B81" s="10" t="s">
        <v>555</v>
      </c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>
        <v>1</v>
      </c>
      <c r="X81" s="17">
        <v>1</v>
      </c>
      <c r="Y81" s="17"/>
      <c r="Z81" s="17">
        <v>1</v>
      </c>
      <c r="AA81" s="17">
        <v>1</v>
      </c>
      <c r="AB81" s="17"/>
      <c r="AC81" s="17"/>
      <c r="AD81" s="17">
        <v>1</v>
      </c>
      <c r="AE81" s="17">
        <v>1</v>
      </c>
      <c r="AF81" s="17"/>
      <c r="AG81" s="17"/>
      <c r="AH81" s="16">
        <f t="shared" si="1"/>
        <v>6</v>
      </c>
    </row>
    <row r="82" spans="1:34" ht="21" x14ac:dyDescent="0.4">
      <c r="A82" s="13">
        <v>81</v>
      </c>
      <c r="B82" s="10" t="s">
        <v>276</v>
      </c>
      <c r="C82" s="17">
        <v>0.72299999999999998</v>
      </c>
      <c r="D82" s="17">
        <v>1</v>
      </c>
      <c r="E82" s="17">
        <v>1</v>
      </c>
      <c r="F82" s="17"/>
      <c r="G82" s="17"/>
      <c r="H82" s="17"/>
      <c r="I82" s="17">
        <v>1</v>
      </c>
      <c r="J82" s="17">
        <v>1</v>
      </c>
      <c r="K82" s="17">
        <v>1</v>
      </c>
      <c r="L82" s="17"/>
      <c r="M82" s="17"/>
      <c r="N82" s="17"/>
      <c r="O82" s="17"/>
      <c r="P82" s="17">
        <v>1</v>
      </c>
      <c r="Q82" s="17">
        <v>1</v>
      </c>
      <c r="R82" s="17">
        <v>1</v>
      </c>
      <c r="S82" s="17">
        <v>1</v>
      </c>
      <c r="T82" s="17">
        <v>1</v>
      </c>
      <c r="U82" s="17"/>
      <c r="V82" s="17"/>
      <c r="W82" s="17">
        <v>1</v>
      </c>
      <c r="X82" s="17">
        <v>1</v>
      </c>
      <c r="Y82" s="17">
        <v>1</v>
      </c>
      <c r="Z82" s="17">
        <v>1</v>
      </c>
      <c r="AA82" s="17">
        <v>1</v>
      </c>
      <c r="AB82" s="17"/>
      <c r="AC82" s="17"/>
      <c r="AD82" s="17">
        <v>1</v>
      </c>
      <c r="AE82" s="17">
        <v>1</v>
      </c>
      <c r="AF82" s="17"/>
      <c r="AG82" s="17"/>
      <c r="AH82" s="16">
        <f t="shared" si="1"/>
        <v>17.722999999999999</v>
      </c>
    </row>
    <row r="83" spans="1:34" ht="21" x14ac:dyDescent="0.4">
      <c r="A83" s="14">
        <v>82</v>
      </c>
      <c r="B83" s="10" t="s">
        <v>506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>
        <v>1</v>
      </c>
      <c r="S83" s="17">
        <v>1</v>
      </c>
      <c r="T83" s="17">
        <v>1</v>
      </c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6">
        <f t="shared" si="1"/>
        <v>3</v>
      </c>
    </row>
    <row r="84" spans="1:34" ht="21" x14ac:dyDescent="0.4">
      <c r="A84" s="13">
        <v>83</v>
      </c>
      <c r="B84" s="10" t="s">
        <v>277</v>
      </c>
      <c r="C84" s="17"/>
      <c r="D84" s="17"/>
      <c r="E84" s="17">
        <v>1</v>
      </c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6">
        <f t="shared" si="1"/>
        <v>1</v>
      </c>
    </row>
    <row r="85" spans="1:34" ht="21" x14ac:dyDescent="0.4">
      <c r="A85" s="14">
        <v>84</v>
      </c>
      <c r="B85" s="10" t="s">
        <v>278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>
        <v>1</v>
      </c>
      <c r="R85" s="17">
        <v>1</v>
      </c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6">
        <f t="shared" si="1"/>
        <v>2</v>
      </c>
    </row>
    <row r="86" spans="1:34" ht="21" x14ac:dyDescent="0.4">
      <c r="A86" s="13">
        <v>85</v>
      </c>
      <c r="B86" s="10" t="s">
        <v>634</v>
      </c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>
        <v>1</v>
      </c>
      <c r="Z86" s="17">
        <v>1</v>
      </c>
      <c r="AA86" s="17">
        <v>1</v>
      </c>
      <c r="AB86" s="17"/>
      <c r="AC86" s="17"/>
      <c r="AD86" s="17"/>
      <c r="AE86" s="17"/>
      <c r="AF86" s="17"/>
      <c r="AG86" s="17"/>
      <c r="AH86" s="16">
        <f t="shared" si="1"/>
        <v>3</v>
      </c>
    </row>
    <row r="87" spans="1:34" ht="21" x14ac:dyDescent="0.4">
      <c r="A87" s="14">
        <v>86</v>
      </c>
      <c r="B87" s="10" t="s">
        <v>593</v>
      </c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>
        <v>1</v>
      </c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6">
        <f t="shared" si="1"/>
        <v>1</v>
      </c>
    </row>
    <row r="88" spans="1:34" ht="21" x14ac:dyDescent="0.4">
      <c r="A88" s="13">
        <v>87</v>
      </c>
      <c r="B88" s="10" t="s">
        <v>403</v>
      </c>
      <c r="C88" s="17"/>
      <c r="D88" s="17"/>
      <c r="E88" s="17"/>
      <c r="F88" s="17"/>
      <c r="G88" s="17"/>
      <c r="H88" s="17"/>
      <c r="I88" s="17">
        <v>1</v>
      </c>
      <c r="J88" s="17"/>
      <c r="K88" s="17">
        <v>0.5</v>
      </c>
      <c r="L88" s="17">
        <v>1</v>
      </c>
      <c r="M88" s="17">
        <v>1</v>
      </c>
      <c r="N88" s="17"/>
      <c r="O88" s="17"/>
      <c r="P88" s="17">
        <v>1</v>
      </c>
      <c r="Q88" s="17"/>
      <c r="R88" s="17">
        <v>1</v>
      </c>
      <c r="S88" s="17">
        <v>1</v>
      </c>
      <c r="T88" s="17">
        <v>1</v>
      </c>
      <c r="U88" s="17"/>
      <c r="V88" s="17"/>
      <c r="W88" s="17">
        <v>1</v>
      </c>
      <c r="X88" s="17">
        <v>1</v>
      </c>
      <c r="Y88" s="17"/>
      <c r="Z88" s="17"/>
      <c r="AA88" s="17">
        <v>1</v>
      </c>
      <c r="AB88" s="17"/>
      <c r="AC88" s="17"/>
      <c r="AD88" s="17"/>
      <c r="AE88" s="17"/>
      <c r="AF88" s="17"/>
      <c r="AG88" s="17"/>
      <c r="AH88" s="16">
        <f t="shared" si="1"/>
        <v>10.5</v>
      </c>
    </row>
    <row r="89" spans="1:34" ht="21" x14ac:dyDescent="0.4">
      <c r="A89" s="14">
        <v>88</v>
      </c>
      <c r="B89" s="10" t="s">
        <v>279</v>
      </c>
      <c r="C89" s="17">
        <v>0.72299999999999998</v>
      </c>
      <c r="D89" s="17">
        <v>1</v>
      </c>
      <c r="E89" s="17">
        <v>1</v>
      </c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>
        <f t="shared" si="1"/>
        <v>2.7229999999999999</v>
      </c>
    </row>
    <row r="90" spans="1:34" ht="21" x14ac:dyDescent="0.4">
      <c r="A90" s="13">
        <v>89</v>
      </c>
      <c r="B90" s="10" t="s">
        <v>280</v>
      </c>
      <c r="C90" s="17"/>
      <c r="D90" s="17">
        <v>1</v>
      </c>
      <c r="E90" s="17"/>
      <c r="F90" s="17"/>
      <c r="G90" s="17"/>
      <c r="H90" s="17"/>
      <c r="I90" s="17"/>
      <c r="J90" s="17"/>
      <c r="K90" s="17"/>
      <c r="L90" s="17"/>
      <c r="M90" s="17">
        <v>1</v>
      </c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6">
        <f t="shared" si="1"/>
        <v>2</v>
      </c>
    </row>
    <row r="91" spans="1:34" ht="21" x14ac:dyDescent="0.4">
      <c r="A91" s="14">
        <v>90</v>
      </c>
      <c r="B91" s="10" t="s">
        <v>404</v>
      </c>
      <c r="C91" s="17"/>
      <c r="D91" s="17"/>
      <c r="E91" s="17"/>
      <c r="F91" s="17"/>
      <c r="G91" s="17"/>
      <c r="H91" s="17"/>
      <c r="I91" s="17">
        <v>1</v>
      </c>
      <c r="J91" s="17"/>
      <c r="K91" s="17">
        <v>0.5</v>
      </c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6">
        <f t="shared" si="1"/>
        <v>1.5</v>
      </c>
    </row>
    <row r="92" spans="1:34" ht="21" x14ac:dyDescent="0.4">
      <c r="A92" s="13">
        <v>91</v>
      </c>
      <c r="B92" s="10" t="s">
        <v>497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>
        <v>1</v>
      </c>
      <c r="R92" s="17">
        <v>1</v>
      </c>
      <c r="S92" s="17">
        <v>1</v>
      </c>
      <c r="T92" s="17">
        <v>1</v>
      </c>
      <c r="U92" s="17"/>
      <c r="V92" s="17"/>
      <c r="W92" s="17">
        <v>1</v>
      </c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6">
        <f t="shared" si="1"/>
        <v>5</v>
      </c>
    </row>
    <row r="93" spans="1:34" ht="21" x14ac:dyDescent="0.4">
      <c r="A93" s="14">
        <v>92</v>
      </c>
      <c r="B93" s="10" t="s">
        <v>552</v>
      </c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>
        <v>1</v>
      </c>
      <c r="X93" s="17">
        <v>1</v>
      </c>
      <c r="Y93" s="17"/>
      <c r="Z93" s="17"/>
      <c r="AA93" s="17"/>
      <c r="AB93" s="17"/>
      <c r="AC93" s="17"/>
      <c r="AD93" s="17"/>
      <c r="AE93" s="17"/>
      <c r="AF93" s="17"/>
      <c r="AG93" s="17"/>
      <c r="AH93" s="16">
        <f t="shared" si="1"/>
        <v>2</v>
      </c>
    </row>
    <row r="94" spans="1:34" ht="21" x14ac:dyDescent="0.4">
      <c r="A94" s="13">
        <v>93</v>
      </c>
      <c r="B94" s="10" t="s">
        <v>435</v>
      </c>
      <c r="C94" s="17"/>
      <c r="D94" s="17"/>
      <c r="E94" s="17"/>
      <c r="F94" s="17"/>
      <c r="G94" s="17"/>
      <c r="H94" s="17"/>
      <c r="I94" s="17"/>
      <c r="J94" s="17"/>
      <c r="K94" s="17"/>
      <c r="L94" s="17">
        <v>1</v>
      </c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6">
        <f t="shared" si="1"/>
        <v>1</v>
      </c>
    </row>
    <row r="95" spans="1:34" ht="21" x14ac:dyDescent="0.4">
      <c r="A95" s="14">
        <v>94</v>
      </c>
      <c r="B95" s="10" t="s">
        <v>632</v>
      </c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>
        <v>1</v>
      </c>
      <c r="X95" s="17">
        <v>1</v>
      </c>
      <c r="Y95" s="17">
        <v>1</v>
      </c>
      <c r="Z95" s="17"/>
      <c r="AA95" s="17"/>
      <c r="AB95" s="17"/>
      <c r="AC95" s="17"/>
      <c r="AD95" s="17"/>
      <c r="AE95" s="17"/>
      <c r="AF95" s="17"/>
      <c r="AG95" s="17"/>
      <c r="AH95" s="16">
        <f t="shared" si="1"/>
        <v>3</v>
      </c>
    </row>
    <row r="96" spans="1:34" ht="21" x14ac:dyDescent="0.4">
      <c r="A96" s="13">
        <v>95</v>
      </c>
      <c r="B96" s="10" t="s">
        <v>558</v>
      </c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>
        <v>1</v>
      </c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6">
        <f t="shared" si="1"/>
        <v>1</v>
      </c>
    </row>
    <row r="97" spans="1:34" ht="21" x14ac:dyDescent="0.4">
      <c r="A97" s="14">
        <v>96</v>
      </c>
      <c r="B97" s="10" t="s">
        <v>372</v>
      </c>
      <c r="C97" s="17"/>
      <c r="D97" s="17"/>
      <c r="E97" s="17"/>
      <c r="F97" s="17"/>
      <c r="G97" s="17"/>
      <c r="H97" s="17"/>
      <c r="I97" s="17">
        <v>1</v>
      </c>
      <c r="J97" s="17">
        <v>1</v>
      </c>
      <c r="K97" s="17">
        <v>1</v>
      </c>
      <c r="L97" s="17">
        <v>1</v>
      </c>
      <c r="M97" s="17">
        <v>1</v>
      </c>
      <c r="N97" s="17"/>
      <c r="O97" s="17"/>
      <c r="P97" s="17">
        <v>1</v>
      </c>
      <c r="Q97" s="17">
        <v>1</v>
      </c>
      <c r="R97" s="17">
        <v>1</v>
      </c>
      <c r="S97" s="17">
        <v>1</v>
      </c>
      <c r="T97" s="17">
        <v>1</v>
      </c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6">
        <f t="shared" si="1"/>
        <v>10</v>
      </c>
    </row>
    <row r="98" spans="1:34" ht="21" x14ac:dyDescent="0.4">
      <c r="A98" s="13">
        <v>97</v>
      </c>
      <c r="B98" s="10" t="s">
        <v>281</v>
      </c>
      <c r="C98" s="17">
        <v>0.72299999999999998</v>
      </c>
      <c r="D98" s="17"/>
      <c r="E98" s="17"/>
      <c r="F98" s="17"/>
      <c r="G98" s="17"/>
      <c r="H98" s="17"/>
      <c r="I98" s="17"/>
      <c r="J98" s="17"/>
      <c r="K98" s="17"/>
      <c r="L98" s="17">
        <v>1</v>
      </c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6">
        <f t="shared" si="1"/>
        <v>1.7229999999999999</v>
      </c>
    </row>
    <row r="99" spans="1:34" ht="21" x14ac:dyDescent="0.4">
      <c r="A99" s="14">
        <v>98</v>
      </c>
      <c r="B99" s="10" t="s">
        <v>282</v>
      </c>
      <c r="C99" s="17">
        <v>0.72299999999999998</v>
      </c>
      <c r="D99" s="17">
        <v>1</v>
      </c>
      <c r="E99" s="17">
        <v>1</v>
      </c>
      <c r="F99" s="17"/>
      <c r="G99" s="17"/>
      <c r="H99" s="17"/>
      <c r="I99" s="17"/>
      <c r="J99" s="17">
        <v>1</v>
      </c>
      <c r="K99" s="17">
        <v>1</v>
      </c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6">
        <f t="shared" si="1"/>
        <v>4.7229999999999999</v>
      </c>
    </row>
    <row r="100" spans="1:34" ht="21" x14ac:dyDescent="0.4">
      <c r="A100" s="13">
        <v>99</v>
      </c>
      <c r="B100" s="10" t="s">
        <v>283</v>
      </c>
      <c r="C100" s="17">
        <v>0.72299999999999998</v>
      </c>
      <c r="D100" s="17">
        <v>1</v>
      </c>
      <c r="E100" s="17">
        <v>1</v>
      </c>
      <c r="F100" s="17"/>
      <c r="G100" s="17"/>
      <c r="H100" s="17"/>
      <c r="I100" s="17">
        <v>1</v>
      </c>
      <c r="J100" s="17">
        <v>1</v>
      </c>
      <c r="K100" s="17">
        <v>1</v>
      </c>
      <c r="L100" s="17">
        <v>1</v>
      </c>
      <c r="M100" s="17">
        <v>1</v>
      </c>
      <c r="N100" s="17"/>
      <c r="O100" s="17"/>
      <c r="P100" s="17">
        <v>1</v>
      </c>
      <c r="Q100" s="17">
        <v>1</v>
      </c>
      <c r="R100" s="17">
        <v>1</v>
      </c>
      <c r="S100" s="17">
        <v>1</v>
      </c>
      <c r="T100" s="17">
        <v>1</v>
      </c>
      <c r="U100" s="17"/>
      <c r="V100" s="17"/>
      <c r="W100" s="17">
        <v>1</v>
      </c>
      <c r="X100" s="17">
        <v>1</v>
      </c>
      <c r="Y100" s="17"/>
      <c r="Z100" s="17"/>
      <c r="AA100" s="17"/>
      <c r="AB100" s="17"/>
      <c r="AC100" s="17"/>
      <c r="AD100" s="17"/>
      <c r="AE100" s="17"/>
      <c r="AF100" s="17"/>
      <c r="AG100" s="17"/>
      <c r="AH100" s="16">
        <f t="shared" si="1"/>
        <v>14.722999999999999</v>
      </c>
    </row>
    <row r="101" spans="1:34" ht="21" x14ac:dyDescent="0.4">
      <c r="A101" s="14">
        <v>100</v>
      </c>
      <c r="B101" s="10" t="s">
        <v>606</v>
      </c>
      <c r="C101" s="17"/>
      <c r="D101" s="17"/>
      <c r="E101" s="17"/>
      <c r="F101" s="17"/>
      <c r="G101" s="17"/>
      <c r="H101" s="17"/>
      <c r="I101" s="17">
        <v>1</v>
      </c>
      <c r="J101" s="17"/>
      <c r="K101" s="17"/>
      <c r="L101" s="17"/>
      <c r="M101" s="17"/>
      <c r="N101" s="17"/>
      <c r="O101" s="17"/>
      <c r="P101" s="17"/>
      <c r="Q101" s="17">
        <v>1</v>
      </c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6">
        <f t="shared" si="1"/>
        <v>2</v>
      </c>
    </row>
    <row r="102" spans="1:34" ht="21" x14ac:dyDescent="0.4">
      <c r="A102" s="13">
        <v>101</v>
      </c>
      <c r="B102" s="10" t="s">
        <v>24</v>
      </c>
      <c r="C102" s="17"/>
      <c r="D102" s="17"/>
      <c r="E102" s="17"/>
      <c r="F102" s="17"/>
      <c r="G102" s="17"/>
      <c r="H102" s="17"/>
      <c r="I102" s="17">
        <v>1</v>
      </c>
      <c r="J102" s="17">
        <v>1</v>
      </c>
      <c r="K102" s="17"/>
      <c r="L102" s="17">
        <v>1</v>
      </c>
      <c r="M102" s="17">
        <v>1</v>
      </c>
      <c r="N102" s="17"/>
      <c r="O102" s="17"/>
      <c r="P102" s="17">
        <v>1</v>
      </c>
      <c r="Q102" s="17">
        <v>1</v>
      </c>
      <c r="R102" s="17">
        <v>1</v>
      </c>
      <c r="S102" s="17">
        <v>1</v>
      </c>
      <c r="T102" s="17">
        <v>1</v>
      </c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6">
        <f t="shared" si="1"/>
        <v>9</v>
      </c>
    </row>
    <row r="103" spans="1:34" ht="21" x14ac:dyDescent="0.4">
      <c r="A103" s="14">
        <v>102</v>
      </c>
      <c r="B103" s="10" t="s">
        <v>515</v>
      </c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>
        <v>1</v>
      </c>
      <c r="T103" s="17">
        <v>1</v>
      </c>
      <c r="U103" s="17"/>
      <c r="V103" s="17"/>
      <c r="W103" s="17">
        <v>1</v>
      </c>
      <c r="X103" s="17"/>
      <c r="Y103" s="17">
        <v>1</v>
      </c>
      <c r="Z103" s="17">
        <v>1</v>
      </c>
      <c r="AA103" s="17"/>
      <c r="AB103" s="17"/>
      <c r="AC103" s="17"/>
      <c r="AD103" s="17"/>
      <c r="AE103" s="17"/>
      <c r="AF103" s="17"/>
      <c r="AG103" s="17"/>
      <c r="AH103" s="16">
        <f t="shared" si="1"/>
        <v>5</v>
      </c>
    </row>
    <row r="104" spans="1:34" ht="21" x14ac:dyDescent="0.4">
      <c r="A104" s="13">
        <v>103</v>
      </c>
      <c r="B104" s="10" t="s">
        <v>200</v>
      </c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>
        <v>1</v>
      </c>
      <c r="Q104" s="17">
        <v>1</v>
      </c>
      <c r="R104" s="17">
        <v>1</v>
      </c>
      <c r="S104" s="17">
        <v>1</v>
      </c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6">
        <f t="shared" si="1"/>
        <v>4</v>
      </c>
    </row>
    <row r="105" spans="1:34" ht="21" x14ac:dyDescent="0.4">
      <c r="A105" s="14">
        <v>104</v>
      </c>
      <c r="B105" s="10" t="s">
        <v>479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>
        <v>1</v>
      </c>
      <c r="M105" s="17"/>
      <c r="N105" s="17"/>
      <c r="O105" s="17"/>
      <c r="P105" s="17">
        <v>1</v>
      </c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6">
        <f t="shared" si="1"/>
        <v>2</v>
      </c>
    </row>
    <row r="106" spans="1:34" ht="21" x14ac:dyDescent="0.4">
      <c r="A106" s="13">
        <v>105</v>
      </c>
      <c r="B106" s="10" t="s">
        <v>284</v>
      </c>
      <c r="C106" s="17"/>
      <c r="D106" s="17"/>
      <c r="E106" s="17">
        <v>1</v>
      </c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>
        <v>1</v>
      </c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6">
        <f t="shared" si="1"/>
        <v>2</v>
      </c>
    </row>
    <row r="107" spans="1:34" ht="21" x14ac:dyDescent="0.4">
      <c r="A107" s="14">
        <v>106</v>
      </c>
      <c r="B107" s="10" t="s">
        <v>649</v>
      </c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>
        <v>1</v>
      </c>
      <c r="Z107" s="17"/>
      <c r="AA107" s="17"/>
      <c r="AB107" s="17"/>
      <c r="AC107" s="17"/>
      <c r="AD107" s="17"/>
      <c r="AE107" s="17"/>
      <c r="AF107" s="17"/>
      <c r="AG107" s="17"/>
      <c r="AH107" s="16">
        <f t="shared" si="1"/>
        <v>1</v>
      </c>
    </row>
    <row r="108" spans="1:34" ht="21" x14ac:dyDescent="0.4">
      <c r="A108" s="13">
        <v>107</v>
      </c>
      <c r="B108" s="10" t="s">
        <v>401</v>
      </c>
      <c r="C108" s="17"/>
      <c r="D108" s="17"/>
      <c r="E108" s="17"/>
      <c r="F108" s="17"/>
      <c r="G108" s="17"/>
      <c r="H108" s="17"/>
      <c r="I108" s="17">
        <v>1</v>
      </c>
      <c r="J108" s="17"/>
      <c r="K108" s="17"/>
      <c r="L108" s="17"/>
      <c r="M108" s="17">
        <v>1</v>
      </c>
      <c r="N108" s="17"/>
      <c r="O108" s="17"/>
      <c r="P108" s="17">
        <v>1</v>
      </c>
      <c r="Q108" s="17">
        <v>1</v>
      </c>
      <c r="R108" s="17">
        <v>1</v>
      </c>
      <c r="S108" s="17">
        <v>1</v>
      </c>
      <c r="T108" s="17">
        <v>1</v>
      </c>
      <c r="U108" s="17"/>
      <c r="V108" s="17"/>
      <c r="W108" s="17">
        <v>1</v>
      </c>
      <c r="X108" s="17">
        <v>1</v>
      </c>
      <c r="Y108" s="17">
        <v>1</v>
      </c>
      <c r="Z108" s="17">
        <v>1</v>
      </c>
      <c r="AA108" s="17"/>
      <c r="AB108" s="17"/>
      <c r="AC108" s="17"/>
      <c r="AD108" s="17">
        <v>1</v>
      </c>
      <c r="AE108" s="17">
        <v>1</v>
      </c>
      <c r="AF108" s="17"/>
      <c r="AG108" s="17"/>
      <c r="AH108" s="16">
        <f t="shared" si="1"/>
        <v>13</v>
      </c>
    </row>
    <row r="109" spans="1:34" ht="21" x14ac:dyDescent="0.4">
      <c r="A109" s="14">
        <v>108</v>
      </c>
      <c r="B109" s="10" t="s">
        <v>517</v>
      </c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>
        <v>1</v>
      </c>
      <c r="T109" s="17">
        <v>1</v>
      </c>
      <c r="U109" s="17"/>
      <c r="V109" s="17"/>
      <c r="W109" s="17">
        <v>1</v>
      </c>
      <c r="X109" s="17">
        <v>1</v>
      </c>
      <c r="Y109" s="17"/>
      <c r="Z109" s="17">
        <v>1</v>
      </c>
      <c r="AA109" s="17">
        <v>1</v>
      </c>
      <c r="AB109" s="17"/>
      <c r="AC109" s="17"/>
      <c r="AD109" s="17"/>
      <c r="AE109" s="17"/>
      <c r="AF109" s="17"/>
      <c r="AG109" s="17"/>
      <c r="AH109" s="16">
        <f t="shared" si="1"/>
        <v>6</v>
      </c>
    </row>
    <row r="110" spans="1:34" ht="21" x14ac:dyDescent="0.4">
      <c r="A110" s="13">
        <v>109</v>
      </c>
      <c r="B110" s="10" t="s">
        <v>72</v>
      </c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>
        <v>1</v>
      </c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>
        <v>1</v>
      </c>
      <c r="Y110" s="17"/>
      <c r="Z110" s="17"/>
      <c r="AA110" s="17"/>
      <c r="AB110" s="17"/>
      <c r="AC110" s="17"/>
      <c r="AD110" s="17"/>
      <c r="AE110" s="17"/>
      <c r="AF110" s="17"/>
      <c r="AG110" s="17"/>
      <c r="AH110" s="16">
        <f t="shared" si="1"/>
        <v>2</v>
      </c>
    </row>
    <row r="111" spans="1:34" ht="21" x14ac:dyDescent="0.4">
      <c r="A111" s="14">
        <v>110</v>
      </c>
      <c r="B111" s="10" t="s">
        <v>285</v>
      </c>
      <c r="C111" s="17">
        <v>0.72299999999999998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6">
        <f t="shared" si="1"/>
        <v>0.72299999999999998</v>
      </c>
    </row>
    <row r="112" spans="1:34" ht="21" x14ac:dyDescent="0.4">
      <c r="A112" s="13">
        <v>111</v>
      </c>
      <c r="B112" s="10" t="s">
        <v>286</v>
      </c>
      <c r="C112" s="17">
        <v>0.72299999999999998</v>
      </c>
      <c r="D112" s="17">
        <v>1</v>
      </c>
      <c r="E112" s="17">
        <v>1</v>
      </c>
      <c r="F112" s="17"/>
      <c r="G112" s="17"/>
      <c r="H112" s="17"/>
      <c r="I112" s="17">
        <v>1</v>
      </c>
      <c r="J112" s="17">
        <v>1</v>
      </c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>
        <v>1</v>
      </c>
      <c r="X112" s="17">
        <v>1</v>
      </c>
      <c r="Y112" s="17"/>
      <c r="Z112" s="17">
        <v>1</v>
      </c>
      <c r="AA112" s="17">
        <v>1</v>
      </c>
      <c r="AB112" s="17"/>
      <c r="AC112" s="17"/>
      <c r="AD112" s="17"/>
      <c r="AE112" s="17"/>
      <c r="AF112" s="17"/>
      <c r="AG112" s="17"/>
      <c r="AH112" s="16">
        <f t="shared" si="1"/>
        <v>8.722999999999999</v>
      </c>
    </row>
    <row r="113" spans="1:34" ht="21" x14ac:dyDescent="0.4">
      <c r="A113" s="14">
        <v>112</v>
      </c>
      <c r="B113" s="10" t="s">
        <v>405</v>
      </c>
      <c r="C113" s="17"/>
      <c r="D113" s="17"/>
      <c r="E113" s="17"/>
      <c r="F113" s="17"/>
      <c r="G113" s="17"/>
      <c r="H113" s="17"/>
      <c r="I113" s="17">
        <v>1</v>
      </c>
      <c r="J113" s="17">
        <v>1</v>
      </c>
      <c r="K113" s="17"/>
      <c r="L113" s="17">
        <v>1</v>
      </c>
      <c r="M113" s="17">
        <v>1</v>
      </c>
      <c r="N113" s="17"/>
      <c r="O113" s="17"/>
      <c r="P113" s="17">
        <v>1</v>
      </c>
      <c r="Q113" s="17">
        <v>1</v>
      </c>
      <c r="R113" s="17">
        <v>1</v>
      </c>
      <c r="S113" s="17">
        <v>1</v>
      </c>
      <c r="T113" s="17">
        <v>1</v>
      </c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6">
        <f t="shared" si="1"/>
        <v>9</v>
      </c>
    </row>
    <row r="114" spans="1:34" ht="21" x14ac:dyDescent="0.4">
      <c r="A114" s="13">
        <v>113</v>
      </c>
      <c r="B114" s="10" t="s">
        <v>287</v>
      </c>
      <c r="C114" s="17">
        <v>0.72299999999999998</v>
      </c>
      <c r="D114" s="17">
        <v>1</v>
      </c>
      <c r="E114" s="17">
        <v>1</v>
      </c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6">
        <f t="shared" si="1"/>
        <v>2.7229999999999999</v>
      </c>
    </row>
    <row r="115" spans="1:34" ht="21" x14ac:dyDescent="0.4">
      <c r="A115" s="14">
        <v>114</v>
      </c>
      <c r="B115" s="10" t="s">
        <v>288</v>
      </c>
      <c r="C115" s="17">
        <v>0.72299999999999998</v>
      </c>
      <c r="D115" s="17">
        <v>1</v>
      </c>
      <c r="E115" s="17">
        <v>1</v>
      </c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6">
        <f t="shared" si="1"/>
        <v>2.7229999999999999</v>
      </c>
    </row>
    <row r="116" spans="1:34" ht="21" x14ac:dyDescent="0.4">
      <c r="A116" s="13">
        <v>115</v>
      </c>
      <c r="B116" s="10" t="s">
        <v>611</v>
      </c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>
        <v>1</v>
      </c>
      <c r="X116" s="17">
        <v>1</v>
      </c>
      <c r="Y116" s="17">
        <v>1</v>
      </c>
      <c r="Z116" s="17">
        <v>1</v>
      </c>
      <c r="AA116" s="17">
        <v>1</v>
      </c>
      <c r="AB116" s="17"/>
      <c r="AC116" s="17"/>
      <c r="AD116" s="17">
        <v>1</v>
      </c>
      <c r="AE116" s="17">
        <v>1</v>
      </c>
      <c r="AF116" s="17"/>
      <c r="AG116" s="17"/>
      <c r="AH116" s="16">
        <f t="shared" si="1"/>
        <v>7</v>
      </c>
    </row>
    <row r="117" spans="1:34" ht="21" x14ac:dyDescent="0.4">
      <c r="A117" s="14">
        <v>116</v>
      </c>
      <c r="B117" s="10" t="s">
        <v>289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>
        <v>1</v>
      </c>
      <c r="Q117" s="17"/>
      <c r="R117" s="17"/>
      <c r="S117" s="17"/>
      <c r="T117" s="17"/>
      <c r="U117" s="17"/>
      <c r="V117" s="17"/>
      <c r="W117" s="17">
        <v>1</v>
      </c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6">
        <f t="shared" si="1"/>
        <v>2</v>
      </c>
    </row>
    <row r="118" spans="1:34" ht="21" x14ac:dyDescent="0.4">
      <c r="A118" s="13">
        <v>117</v>
      </c>
      <c r="B118" s="10" t="s">
        <v>621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>
        <v>1</v>
      </c>
      <c r="X118" s="17">
        <v>1</v>
      </c>
      <c r="Y118" s="17"/>
      <c r="Z118" s="17"/>
      <c r="AA118" s="17"/>
      <c r="AB118" s="17"/>
      <c r="AC118" s="17"/>
      <c r="AD118" s="17"/>
      <c r="AE118" s="17"/>
      <c r="AF118" s="17"/>
      <c r="AG118" s="17"/>
      <c r="AH118" s="16">
        <f t="shared" si="1"/>
        <v>2</v>
      </c>
    </row>
    <row r="119" spans="1:34" ht="21" x14ac:dyDescent="0.4">
      <c r="A119" s="14">
        <v>118</v>
      </c>
      <c r="B119" s="10" t="s">
        <v>521</v>
      </c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>
        <v>1</v>
      </c>
      <c r="T119" s="17">
        <v>1</v>
      </c>
      <c r="U119" s="17"/>
      <c r="V119" s="17"/>
      <c r="W119" s="17">
        <v>1</v>
      </c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6">
        <f t="shared" si="1"/>
        <v>3</v>
      </c>
    </row>
    <row r="120" spans="1:34" ht="21" x14ac:dyDescent="0.4">
      <c r="A120" s="13">
        <v>119</v>
      </c>
      <c r="B120" s="10" t="s">
        <v>70</v>
      </c>
      <c r="C120" s="17"/>
      <c r="D120" s="17"/>
      <c r="E120" s="17"/>
      <c r="F120" s="17"/>
      <c r="G120" s="17"/>
      <c r="H120" s="17"/>
      <c r="I120" s="17">
        <v>1</v>
      </c>
      <c r="J120" s="17">
        <v>1</v>
      </c>
      <c r="K120" s="17"/>
      <c r="L120" s="17">
        <v>1</v>
      </c>
      <c r="M120" s="17">
        <v>1</v>
      </c>
      <c r="N120" s="17"/>
      <c r="O120" s="17"/>
      <c r="P120" s="17">
        <v>1</v>
      </c>
      <c r="Q120" s="17">
        <v>1</v>
      </c>
      <c r="R120" s="17">
        <v>1</v>
      </c>
      <c r="S120" s="17">
        <v>1</v>
      </c>
      <c r="T120" s="17">
        <v>1</v>
      </c>
      <c r="U120" s="17"/>
      <c r="V120" s="17"/>
      <c r="W120" s="17">
        <v>1</v>
      </c>
      <c r="X120" s="17">
        <v>1</v>
      </c>
      <c r="Y120" s="17">
        <v>1</v>
      </c>
      <c r="Z120" s="17">
        <v>1</v>
      </c>
      <c r="AA120" s="17">
        <v>1</v>
      </c>
      <c r="AB120" s="17"/>
      <c r="AC120" s="17"/>
      <c r="AD120" s="17"/>
      <c r="AE120" s="17"/>
      <c r="AF120" s="17"/>
      <c r="AG120" s="17"/>
      <c r="AH120" s="16">
        <f t="shared" si="1"/>
        <v>14</v>
      </c>
    </row>
    <row r="121" spans="1:34" ht="21" x14ac:dyDescent="0.4">
      <c r="A121" s="14">
        <v>120</v>
      </c>
      <c r="B121" s="10" t="s">
        <v>512</v>
      </c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>
        <v>1</v>
      </c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6">
        <f t="shared" si="1"/>
        <v>1</v>
      </c>
    </row>
    <row r="122" spans="1:34" ht="21" x14ac:dyDescent="0.4">
      <c r="A122" s="13">
        <v>121</v>
      </c>
      <c r="B122" s="10" t="s">
        <v>416</v>
      </c>
      <c r="C122" s="17"/>
      <c r="D122" s="17"/>
      <c r="E122" s="17"/>
      <c r="F122" s="17"/>
      <c r="G122" s="17"/>
      <c r="H122" s="17"/>
      <c r="I122" s="17">
        <v>1</v>
      </c>
      <c r="J122" s="17">
        <v>1</v>
      </c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6">
        <f t="shared" si="1"/>
        <v>2</v>
      </c>
    </row>
    <row r="123" spans="1:34" ht="21" x14ac:dyDescent="0.4">
      <c r="A123" s="14">
        <v>122</v>
      </c>
      <c r="B123" s="10" t="s">
        <v>373</v>
      </c>
      <c r="C123" s="17"/>
      <c r="D123" s="17"/>
      <c r="E123" s="17"/>
      <c r="F123" s="17"/>
      <c r="G123" s="17"/>
      <c r="H123" s="17"/>
      <c r="I123" s="17">
        <v>1</v>
      </c>
      <c r="J123" s="17">
        <v>1</v>
      </c>
      <c r="K123" s="17">
        <v>1</v>
      </c>
      <c r="L123" s="17">
        <v>1</v>
      </c>
      <c r="M123" s="17">
        <v>1</v>
      </c>
      <c r="N123" s="17"/>
      <c r="O123" s="17"/>
      <c r="P123" s="17">
        <v>1</v>
      </c>
      <c r="Q123" s="17">
        <v>1</v>
      </c>
      <c r="R123" s="17">
        <v>1</v>
      </c>
      <c r="S123" s="17">
        <v>1</v>
      </c>
      <c r="T123" s="17">
        <v>1</v>
      </c>
      <c r="U123" s="17"/>
      <c r="V123" s="17"/>
      <c r="W123" s="17">
        <v>1</v>
      </c>
      <c r="X123" s="17">
        <v>1</v>
      </c>
      <c r="Y123" s="17">
        <v>1</v>
      </c>
      <c r="Z123" s="17">
        <v>1</v>
      </c>
      <c r="AA123" s="17">
        <v>1</v>
      </c>
      <c r="AB123" s="17"/>
      <c r="AC123" s="17"/>
      <c r="AD123" s="17">
        <v>1</v>
      </c>
      <c r="AE123" s="17">
        <v>1</v>
      </c>
      <c r="AF123" s="17"/>
      <c r="AG123" s="17"/>
      <c r="AH123" s="16">
        <f t="shared" si="1"/>
        <v>17</v>
      </c>
    </row>
    <row r="124" spans="1:34" ht="21" x14ac:dyDescent="0.4">
      <c r="A124" s="13">
        <v>123</v>
      </c>
      <c r="B124" s="10" t="s">
        <v>564</v>
      </c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>
        <v>1</v>
      </c>
      <c r="U124" s="17"/>
      <c r="V124" s="17"/>
      <c r="W124" s="17">
        <v>1</v>
      </c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6">
        <f t="shared" si="1"/>
        <v>2</v>
      </c>
    </row>
    <row r="125" spans="1:34" ht="21" x14ac:dyDescent="0.4">
      <c r="A125" s="14">
        <v>124</v>
      </c>
      <c r="B125" s="10" t="s">
        <v>617</v>
      </c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>
        <v>1</v>
      </c>
      <c r="X125" s="17">
        <v>1</v>
      </c>
      <c r="Y125" s="17">
        <v>1</v>
      </c>
      <c r="Z125" s="17">
        <v>1</v>
      </c>
      <c r="AA125" s="17">
        <v>1</v>
      </c>
      <c r="AB125" s="17"/>
      <c r="AC125" s="17"/>
      <c r="AD125" s="17">
        <v>1</v>
      </c>
      <c r="AE125" s="17"/>
      <c r="AF125" s="17"/>
      <c r="AG125" s="17"/>
      <c r="AH125" s="16">
        <f t="shared" si="1"/>
        <v>6</v>
      </c>
    </row>
    <row r="126" spans="1:34" ht="21" x14ac:dyDescent="0.4">
      <c r="A126" s="13">
        <v>125</v>
      </c>
      <c r="B126" s="10" t="s">
        <v>415</v>
      </c>
      <c r="C126" s="17"/>
      <c r="D126" s="17"/>
      <c r="E126" s="17"/>
      <c r="F126" s="17"/>
      <c r="G126" s="17"/>
      <c r="H126" s="17"/>
      <c r="I126" s="17"/>
      <c r="J126" s="17">
        <v>1</v>
      </c>
      <c r="K126" s="17">
        <v>1</v>
      </c>
      <c r="L126" s="17"/>
      <c r="M126" s="17"/>
      <c r="N126" s="17"/>
      <c r="O126" s="17"/>
      <c r="P126" s="17"/>
      <c r="Q126" s="17"/>
      <c r="R126" s="17"/>
      <c r="S126" s="17"/>
      <c r="T126" s="17">
        <v>1</v>
      </c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6">
        <f t="shared" si="1"/>
        <v>3</v>
      </c>
    </row>
    <row r="127" spans="1:34" ht="21" x14ac:dyDescent="0.4">
      <c r="A127" s="14">
        <v>126</v>
      </c>
      <c r="B127" s="10" t="s">
        <v>290</v>
      </c>
      <c r="C127" s="17">
        <v>0.72299999999999998</v>
      </c>
      <c r="D127" s="17">
        <v>1</v>
      </c>
      <c r="E127" s="17">
        <v>1</v>
      </c>
      <c r="F127" s="17"/>
      <c r="G127" s="17"/>
      <c r="H127" s="17"/>
      <c r="I127" s="17">
        <v>1</v>
      </c>
      <c r="J127" s="17">
        <v>1</v>
      </c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6">
        <f t="shared" si="1"/>
        <v>4.7229999999999999</v>
      </c>
    </row>
    <row r="128" spans="1:34" ht="21" x14ac:dyDescent="0.4">
      <c r="A128" s="13">
        <v>127</v>
      </c>
      <c r="B128" s="10" t="s">
        <v>631</v>
      </c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>
        <v>1</v>
      </c>
      <c r="Y128" s="17">
        <v>1</v>
      </c>
      <c r="Z128" s="17"/>
      <c r="AA128" s="17"/>
      <c r="AB128" s="17"/>
      <c r="AC128" s="17"/>
      <c r="AD128" s="17"/>
      <c r="AE128" s="17"/>
      <c r="AF128" s="17"/>
      <c r="AG128" s="17"/>
      <c r="AH128" s="16">
        <f t="shared" si="1"/>
        <v>2</v>
      </c>
    </row>
    <row r="129" spans="1:34" ht="21" x14ac:dyDescent="0.4">
      <c r="A129" s="14">
        <v>128</v>
      </c>
      <c r="B129" s="10" t="s">
        <v>291</v>
      </c>
      <c r="C129" s="17"/>
      <c r="D129" s="17">
        <v>1</v>
      </c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6">
        <f t="shared" si="1"/>
        <v>1</v>
      </c>
    </row>
    <row r="130" spans="1:34" ht="21" x14ac:dyDescent="0.4">
      <c r="A130" s="13">
        <v>129</v>
      </c>
      <c r="B130" s="10" t="s">
        <v>648</v>
      </c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>
        <v>1</v>
      </c>
      <c r="Z130" s="17"/>
      <c r="AA130" s="17"/>
      <c r="AB130" s="17"/>
      <c r="AC130" s="17"/>
      <c r="AD130" s="17"/>
      <c r="AE130" s="17"/>
      <c r="AF130" s="17"/>
      <c r="AG130" s="17"/>
      <c r="AH130" s="16">
        <f t="shared" ref="AH130:AH193" si="2">SUM(C130:AG130)</f>
        <v>1</v>
      </c>
    </row>
    <row r="131" spans="1:34" ht="21" x14ac:dyDescent="0.4">
      <c r="A131" s="14">
        <v>130</v>
      </c>
      <c r="B131" s="10" t="s">
        <v>292</v>
      </c>
      <c r="C131" s="17"/>
      <c r="D131" s="17"/>
      <c r="E131" s="17"/>
      <c r="F131" s="17"/>
      <c r="G131" s="17"/>
      <c r="H131" s="17"/>
      <c r="I131" s="17">
        <v>1</v>
      </c>
      <c r="J131" s="17">
        <v>1</v>
      </c>
      <c r="K131" s="17">
        <v>1</v>
      </c>
      <c r="L131" s="17"/>
      <c r="M131" s="17">
        <v>1</v>
      </c>
      <c r="N131" s="17"/>
      <c r="O131" s="17"/>
      <c r="P131" s="17">
        <v>1</v>
      </c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6">
        <f t="shared" si="2"/>
        <v>5</v>
      </c>
    </row>
    <row r="132" spans="1:34" ht="21" x14ac:dyDescent="0.4">
      <c r="A132" s="13">
        <v>131</v>
      </c>
      <c r="B132" s="10" t="s">
        <v>629</v>
      </c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>
        <v>1</v>
      </c>
      <c r="Y132" s="17">
        <v>1</v>
      </c>
      <c r="Z132" s="17"/>
      <c r="AA132" s="17"/>
      <c r="AB132" s="17"/>
      <c r="AC132" s="17"/>
      <c r="AD132" s="17"/>
      <c r="AE132" s="17"/>
      <c r="AF132" s="17"/>
      <c r="AG132" s="17"/>
      <c r="AH132" s="16">
        <f t="shared" si="2"/>
        <v>2</v>
      </c>
    </row>
    <row r="133" spans="1:34" ht="21" x14ac:dyDescent="0.4">
      <c r="A133" s="14">
        <v>132</v>
      </c>
      <c r="B133" s="10" t="s">
        <v>293</v>
      </c>
      <c r="C133" s="17">
        <v>0.72299999999999998</v>
      </c>
      <c r="D133" s="17">
        <v>1</v>
      </c>
      <c r="E133" s="17">
        <v>1</v>
      </c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6">
        <f t="shared" si="2"/>
        <v>2.7229999999999999</v>
      </c>
    </row>
    <row r="134" spans="1:34" ht="21" x14ac:dyDescent="0.4">
      <c r="A134" s="13">
        <v>133</v>
      </c>
      <c r="B134" s="10" t="s">
        <v>294</v>
      </c>
      <c r="C134" s="17"/>
      <c r="D134" s="17">
        <v>1</v>
      </c>
      <c r="E134" s="17">
        <v>1</v>
      </c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>
        <v>1</v>
      </c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6">
        <f t="shared" si="2"/>
        <v>3</v>
      </c>
    </row>
    <row r="135" spans="1:34" ht="21" x14ac:dyDescent="0.4">
      <c r="A135" s="14">
        <v>134</v>
      </c>
      <c r="B135" s="10" t="s">
        <v>198</v>
      </c>
      <c r="C135" s="17"/>
      <c r="D135" s="17"/>
      <c r="E135" s="17"/>
      <c r="F135" s="17"/>
      <c r="G135" s="17"/>
      <c r="H135" s="17"/>
      <c r="I135" s="17">
        <v>1</v>
      </c>
      <c r="J135" s="17">
        <v>1</v>
      </c>
      <c r="K135" s="17">
        <v>1</v>
      </c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6">
        <f t="shared" si="2"/>
        <v>3</v>
      </c>
    </row>
    <row r="136" spans="1:34" ht="21" x14ac:dyDescent="0.4">
      <c r="A136" s="13">
        <v>135</v>
      </c>
      <c r="B136" s="10" t="s">
        <v>406</v>
      </c>
      <c r="C136" s="17"/>
      <c r="D136" s="17"/>
      <c r="E136" s="17"/>
      <c r="F136" s="17"/>
      <c r="G136" s="17"/>
      <c r="H136" s="17"/>
      <c r="I136" s="17">
        <v>1</v>
      </c>
      <c r="J136" s="17"/>
      <c r="K136" s="17">
        <v>0.5</v>
      </c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6">
        <f t="shared" si="2"/>
        <v>1.5</v>
      </c>
    </row>
    <row r="137" spans="1:34" ht="21" x14ac:dyDescent="0.4">
      <c r="A137" s="14">
        <v>136</v>
      </c>
      <c r="B137" s="10" t="s">
        <v>510</v>
      </c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>
        <v>1</v>
      </c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6">
        <f t="shared" si="2"/>
        <v>1</v>
      </c>
    </row>
    <row r="138" spans="1:34" ht="21" x14ac:dyDescent="0.4">
      <c r="A138" s="13">
        <v>137</v>
      </c>
      <c r="B138" s="10" t="s">
        <v>610</v>
      </c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>
        <v>1</v>
      </c>
      <c r="X138" s="17">
        <v>1</v>
      </c>
      <c r="Y138" s="17">
        <v>1</v>
      </c>
      <c r="Z138" s="17">
        <v>1</v>
      </c>
      <c r="AA138" s="17">
        <v>1</v>
      </c>
      <c r="AB138" s="17"/>
      <c r="AC138" s="17"/>
      <c r="AD138" s="17">
        <v>1</v>
      </c>
      <c r="AE138" s="17">
        <v>1</v>
      </c>
      <c r="AF138" s="17"/>
      <c r="AG138" s="17"/>
      <c r="AH138" s="16">
        <f t="shared" si="2"/>
        <v>7</v>
      </c>
    </row>
    <row r="139" spans="1:34" ht="21" x14ac:dyDescent="0.4">
      <c r="A139" s="14">
        <v>138</v>
      </c>
      <c r="B139" s="10" t="s">
        <v>612</v>
      </c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>
        <v>1</v>
      </c>
      <c r="X139" s="17">
        <v>1</v>
      </c>
      <c r="Y139" s="17"/>
      <c r="Z139" s="17"/>
      <c r="AA139" s="17"/>
      <c r="AB139" s="17"/>
      <c r="AC139" s="17"/>
      <c r="AD139" s="17"/>
      <c r="AE139" s="17"/>
      <c r="AF139" s="17"/>
      <c r="AG139" s="17"/>
      <c r="AH139" s="16">
        <f t="shared" si="2"/>
        <v>2</v>
      </c>
    </row>
    <row r="140" spans="1:34" ht="21" x14ac:dyDescent="0.4">
      <c r="A140" s="13">
        <v>139</v>
      </c>
      <c r="B140" s="10" t="s">
        <v>295</v>
      </c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>
        <v>1</v>
      </c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6">
        <f t="shared" si="2"/>
        <v>1</v>
      </c>
    </row>
    <row r="141" spans="1:34" ht="21" x14ac:dyDescent="0.4">
      <c r="A141" s="14">
        <v>140</v>
      </c>
      <c r="B141" s="10" t="s">
        <v>296</v>
      </c>
      <c r="C141" s="17"/>
      <c r="D141" s="17"/>
      <c r="E141" s="17">
        <v>1</v>
      </c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6">
        <f t="shared" si="2"/>
        <v>1</v>
      </c>
    </row>
    <row r="142" spans="1:34" ht="21" x14ac:dyDescent="0.4">
      <c r="A142" s="13">
        <v>141</v>
      </c>
      <c r="B142" s="10" t="s">
        <v>297</v>
      </c>
      <c r="C142" s="17">
        <v>0.72299999999999998</v>
      </c>
      <c r="D142" s="17">
        <v>1</v>
      </c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6">
        <f t="shared" si="2"/>
        <v>1.7229999999999999</v>
      </c>
    </row>
    <row r="143" spans="1:34" ht="21" x14ac:dyDescent="0.4">
      <c r="A143" s="14">
        <v>142</v>
      </c>
      <c r="B143" s="10" t="s">
        <v>499</v>
      </c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>
        <v>1</v>
      </c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6">
        <f t="shared" si="2"/>
        <v>1</v>
      </c>
    </row>
    <row r="144" spans="1:34" ht="21" x14ac:dyDescent="0.4">
      <c r="A144" s="13">
        <v>143</v>
      </c>
      <c r="B144" s="10" t="s">
        <v>553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>
        <v>1</v>
      </c>
      <c r="X144" s="17">
        <v>1</v>
      </c>
      <c r="Y144" s="17"/>
      <c r="Z144" s="17"/>
      <c r="AA144" s="17"/>
      <c r="AB144" s="17"/>
      <c r="AC144" s="17"/>
      <c r="AD144" s="17"/>
      <c r="AE144" s="17"/>
      <c r="AF144" s="17"/>
      <c r="AG144" s="17"/>
      <c r="AH144" s="16">
        <f t="shared" si="2"/>
        <v>2</v>
      </c>
    </row>
    <row r="145" spans="1:34" ht="21" x14ac:dyDescent="0.4">
      <c r="A145" s="14">
        <v>144</v>
      </c>
      <c r="B145" s="10" t="s">
        <v>451</v>
      </c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>
        <v>1</v>
      </c>
      <c r="N145" s="17"/>
      <c r="O145" s="17"/>
      <c r="P145" s="17">
        <v>1</v>
      </c>
      <c r="Q145" s="17"/>
      <c r="R145" s="17">
        <v>1</v>
      </c>
      <c r="S145" s="17">
        <v>1</v>
      </c>
      <c r="T145" s="17">
        <v>1</v>
      </c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6">
        <f t="shared" si="2"/>
        <v>5</v>
      </c>
    </row>
    <row r="146" spans="1:34" ht="21" x14ac:dyDescent="0.4">
      <c r="A146" s="13">
        <v>145</v>
      </c>
      <c r="B146" s="10" t="s">
        <v>298</v>
      </c>
      <c r="C146" s="17"/>
      <c r="D146" s="17">
        <v>1</v>
      </c>
      <c r="E146" s="17">
        <v>1</v>
      </c>
      <c r="F146" s="17"/>
      <c r="G146" s="17"/>
      <c r="H146" s="17"/>
      <c r="I146" s="17"/>
      <c r="J146" s="17"/>
      <c r="K146" s="17"/>
      <c r="L146" s="17">
        <v>1</v>
      </c>
      <c r="M146" s="17"/>
      <c r="N146" s="17"/>
      <c r="O146" s="17"/>
      <c r="P146" s="17"/>
      <c r="Q146" s="17">
        <v>1</v>
      </c>
      <c r="R146" s="17">
        <v>1</v>
      </c>
      <c r="S146" s="17"/>
      <c r="T146" s="17">
        <v>1</v>
      </c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6">
        <f t="shared" si="2"/>
        <v>6</v>
      </c>
    </row>
    <row r="147" spans="1:34" ht="21" x14ac:dyDescent="0.4">
      <c r="A147" s="14">
        <v>146</v>
      </c>
      <c r="B147" s="10" t="s">
        <v>630</v>
      </c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>
        <v>1</v>
      </c>
      <c r="Y147" s="17">
        <v>1</v>
      </c>
      <c r="Z147" s="17"/>
      <c r="AA147" s="17"/>
      <c r="AB147" s="17"/>
      <c r="AC147" s="17"/>
      <c r="AD147" s="17"/>
      <c r="AE147" s="17"/>
      <c r="AF147" s="17"/>
      <c r="AG147" s="17"/>
      <c r="AH147" s="16">
        <f t="shared" si="2"/>
        <v>2</v>
      </c>
    </row>
    <row r="148" spans="1:34" ht="21" x14ac:dyDescent="0.4">
      <c r="A148" s="13">
        <v>147</v>
      </c>
      <c r="B148" s="10" t="s">
        <v>299</v>
      </c>
      <c r="C148" s="17"/>
      <c r="D148" s="17">
        <v>1</v>
      </c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6">
        <f t="shared" si="2"/>
        <v>1</v>
      </c>
    </row>
    <row r="149" spans="1:34" ht="21" x14ac:dyDescent="0.4">
      <c r="A149" s="14">
        <v>148</v>
      </c>
      <c r="B149" s="10" t="s">
        <v>439</v>
      </c>
      <c r="C149" s="17"/>
      <c r="D149" s="17"/>
      <c r="E149" s="17"/>
      <c r="F149" s="17"/>
      <c r="G149" s="17"/>
      <c r="H149" s="17"/>
      <c r="I149" s="17"/>
      <c r="J149" s="17"/>
      <c r="K149" s="17">
        <v>0.5</v>
      </c>
      <c r="L149" s="17">
        <v>1</v>
      </c>
      <c r="M149" s="17">
        <v>1</v>
      </c>
      <c r="N149" s="17"/>
      <c r="O149" s="17"/>
      <c r="P149" s="17">
        <v>1</v>
      </c>
      <c r="Q149" s="17">
        <v>1</v>
      </c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6">
        <f t="shared" si="2"/>
        <v>4.5</v>
      </c>
    </row>
    <row r="150" spans="1:34" ht="21" x14ac:dyDescent="0.4">
      <c r="A150" s="13">
        <v>149</v>
      </c>
      <c r="B150" s="10" t="s">
        <v>300</v>
      </c>
      <c r="C150" s="17"/>
      <c r="D150" s="17"/>
      <c r="E150" s="17">
        <v>1</v>
      </c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6">
        <f t="shared" si="2"/>
        <v>1</v>
      </c>
    </row>
    <row r="151" spans="1:34" ht="21" x14ac:dyDescent="0.4">
      <c r="A151" s="14">
        <v>150</v>
      </c>
      <c r="B151" s="10" t="s">
        <v>301</v>
      </c>
      <c r="C151" s="17"/>
      <c r="D151" s="17">
        <v>1</v>
      </c>
      <c r="E151" s="17">
        <v>1</v>
      </c>
      <c r="F151" s="17"/>
      <c r="G151" s="17"/>
      <c r="H151" s="17"/>
      <c r="I151" s="17">
        <v>1</v>
      </c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6">
        <f t="shared" si="2"/>
        <v>3</v>
      </c>
    </row>
    <row r="152" spans="1:34" ht="21" x14ac:dyDescent="0.4">
      <c r="A152" s="13">
        <v>151</v>
      </c>
      <c r="B152" s="10" t="s">
        <v>302</v>
      </c>
      <c r="C152" s="17">
        <v>0.72299999999999998</v>
      </c>
      <c r="D152" s="17">
        <v>1</v>
      </c>
      <c r="E152" s="17">
        <v>1</v>
      </c>
      <c r="F152" s="17"/>
      <c r="G152" s="17"/>
      <c r="H152" s="17"/>
      <c r="I152" s="17">
        <v>1</v>
      </c>
      <c r="J152" s="17">
        <v>1</v>
      </c>
      <c r="K152" s="17">
        <v>1</v>
      </c>
      <c r="L152" s="17">
        <v>1</v>
      </c>
      <c r="M152" s="17">
        <v>1</v>
      </c>
      <c r="N152" s="17"/>
      <c r="O152" s="17"/>
      <c r="P152" s="17">
        <v>1</v>
      </c>
      <c r="Q152" s="17">
        <v>1</v>
      </c>
      <c r="R152" s="17">
        <v>1</v>
      </c>
      <c r="S152" s="17">
        <v>1</v>
      </c>
      <c r="T152" s="17">
        <v>1</v>
      </c>
      <c r="U152" s="17"/>
      <c r="V152" s="17"/>
      <c r="W152" s="17">
        <v>1</v>
      </c>
      <c r="X152" s="17">
        <v>1</v>
      </c>
      <c r="Y152" s="17"/>
      <c r="Z152" s="17"/>
      <c r="AA152" s="17"/>
      <c r="AB152" s="17"/>
      <c r="AC152" s="17"/>
      <c r="AD152" s="17"/>
      <c r="AE152" s="17"/>
      <c r="AF152" s="17"/>
      <c r="AG152" s="17"/>
      <c r="AH152" s="16">
        <f t="shared" si="2"/>
        <v>14.722999999999999</v>
      </c>
    </row>
    <row r="153" spans="1:34" ht="21" x14ac:dyDescent="0.4">
      <c r="A153" s="14">
        <v>152</v>
      </c>
      <c r="B153" s="10" t="s">
        <v>502</v>
      </c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>
        <v>1</v>
      </c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6">
        <f t="shared" si="2"/>
        <v>1</v>
      </c>
    </row>
    <row r="154" spans="1:34" ht="21" x14ac:dyDescent="0.4">
      <c r="A154" s="13">
        <v>153</v>
      </c>
      <c r="B154" s="10" t="s">
        <v>53</v>
      </c>
      <c r="C154" s="17">
        <v>0.72299999999999998</v>
      </c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6">
        <f t="shared" si="2"/>
        <v>0.72299999999999998</v>
      </c>
    </row>
    <row r="155" spans="1:34" ht="21" x14ac:dyDescent="0.4">
      <c r="A155" s="14">
        <v>154</v>
      </c>
      <c r="B155" s="10" t="s">
        <v>303</v>
      </c>
      <c r="C155" s="17"/>
      <c r="D155" s="17"/>
      <c r="E155" s="17">
        <v>1</v>
      </c>
      <c r="F155" s="17"/>
      <c r="G155" s="17"/>
      <c r="H155" s="17"/>
      <c r="I155" s="17"/>
      <c r="J155" s="17"/>
      <c r="K155" s="17"/>
      <c r="L155" s="17">
        <v>1</v>
      </c>
      <c r="M155" s="17"/>
      <c r="N155" s="17"/>
      <c r="O155" s="17"/>
      <c r="P155" s="17"/>
      <c r="Q155" s="17"/>
      <c r="R155" s="17">
        <v>1</v>
      </c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6">
        <f t="shared" si="2"/>
        <v>3</v>
      </c>
    </row>
    <row r="156" spans="1:34" ht="21" x14ac:dyDescent="0.4">
      <c r="A156" s="13">
        <v>155</v>
      </c>
      <c r="B156" s="10" t="s">
        <v>635</v>
      </c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>
        <v>1</v>
      </c>
      <c r="Z156" s="17">
        <v>1</v>
      </c>
      <c r="AA156" s="17"/>
      <c r="AB156" s="17"/>
      <c r="AC156" s="17"/>
      <c r="AD156" s="17"/>
      <c r="AE156" s="17"/>
      <c r="AF156" s="17"/>
      <c r="AG156" s="17"/>
      <c r="AH156" s="16">
        <f t="shared" si="2"/>
        <v>2</v>
      </c>
    </row>
    <row r="157" spans="1:34" ht="21" x14ac:dyDescent="0.4">
      <c r="A157" s="14">
        <v>156</v>
      </c>
      <c r="B157" s="10" t="s">
        <v>633</v>
      </c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>
        <v>1</v>
      </c>
      <c r="Z157" s="17">
        <v>1</v>
      </c>
      <c r="AA157" s="17">
        <v>1</v>
      </c>
      <c r="AB157" s="17"/>
      <c r="AC157" s="17"/>
      <c r="AD157" s="17"/>
      <c r="AE157" s="17"/>
      <c r="AF157" s="17"/>
      <c r="AG157" s="17"/>
      <c r="AH157" s="16">
        <f t="shared" si="2"/>
        <v>3</v>
      </c>
    </row>
    <row r="158" spans="1:34" ht="21" x14ac:dyDescent="0.4">
      <c r="A158" s="13">
        <v>157</v>
      </c>
      <c r="B158" s="10" t="s">
        <v>304</v>
      </c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>
        <v>1</v>
      </c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6">
        <f t="shared" si="2"/>
        <v>1</v>
      </c>
    </row>
    <row r="159" spans="1:34" ht="21" x14ac:dyDescent="0.4">
      <c r="A159" s="14">
        <v>158</v>
      </c>
      <c r="B159" s="10" t="s">
        <v>305</v>
      </c>
      <c r="C159" s="17"/>
      <c r="D159" s="17"/>
      <c r="E159" s="17"/>
      <c r="F159" s="17"/>
      <c r="G159" s="17"/>
      <c r="H159" s="17"/>
      <c r="I159" s="17"/>
      <c r="J159" s="17"/>
      <c r="K159" s="17"/>
      <c r="L159" s="17">
        <v>1</v>
      </c>
      <c r="M159" s="17"/>
      <c r="N159" s="17"/>
      <c r="O159" s="17"/>
      <c r="P159" s="17">
        <v>1</v>
      </c>
      <c r="Q159" s="17">
        <v>1</v>
      </c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6">
        <f t="shared" si="2"/>
        <v>3</v>
      </c>
    </row>
    <row r="160" spans="1:34" ht="21" x14ac:dyDescent="0.4">
      <c r="A160" s="13">
        <v>159</v>
      </c>
      <c r="B160" s="10" t="s">
        <v>664</v>
      </c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>
        <v>1</v>
      </c>
      <c r="AE160" s="17">
        <v>1</v>
      </c>
      <c r="AF160" s="17"/>
      <c r="AG160" s="17"/>
      <c r="AH160" s="16">
        <f t="shared" si="2"/>
        <v>2</v>
      </c>
    </row>
    <row r="161" spans="1:34" ht="21" x14ac:dyDescent="0.4">
      <c r="A161" s="14">
        <v>160</v>
      </c>
      <c r="B161" s="10" t="s">
        <v>306</v>
      </c>
      <c r="C161" s="17">
        <v>0.72299999999999998</v>
      </c>
      <c r="D161" s="17">
        <v>1</v>
      </c>
      <c r="E161" s="17">
        <v>1</v>
      </c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6">
        <f t="shared" si="2"/>
        <v>2.7229999999999999</v>
      </c>
    </row>
    <row r="162" spans="1:34" ht="21" x14ac:dyDescent="0.4">
      <c r="A162" s="13">
        <v>161</v>
      </c>
      <c r="B162" s="10" t="s">
        <v>307</v>
      </c>
      <c r="C162" s="17">
        <v>0.72299999999999998</v>
      </c>
      <c r="D162" s="17">
        <v>1</v>
      </c>
      <c r="E162" s="17">
        <v>1</v>
      </c>
      <c r="F162" s="17"/>
      <c r="G162" s="17"/>
      <c r="H162" s="17"/>
      <c r="I162" s="17">
        <v>1</v>
      </c>
      <c r="J162" s="17">
        <v>1</v>
      </c>
      <c r="K162" s="17"/>
      <c r="L162" s="17"/>
      <c r="M162" s="17"/>
      <c r="N162" s="17"/>
      <c r="O162" s="17"/>
      <c r="P162" s="17">
        <v>1</v>
      </c>
      <c r="Q162" s="17">
        <v>1</v>
      </c>
      <c r="R162" s="17">
        <v>1</v>
      </c>
      <c r="S162" s="17"/>
      <c r="T162" s="17"/>
      <c r="U162" s="17"/>
      <c r="V162" s="17"/>
      <c r="W162" s="17">
        <v>1</v>
      </c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6">
        <f t="shared" si="2"/>
        <v>8.722999999999999</v>
      </c>
    </row>
    <row r="163" spans="1:34" ht="21" x14ac:dyDescent="0.4">
      <c r="A163" s="14">
        <v>162</v>
      </c>
      <c r="B163" s="10" t="s">
        <v>308</v>
      </c>
      <c r="C163" s="17">
        <v>0.72299999999999998</v>
      </c>
      <c r="D163" s="17">
        <v>1</v>
      </c>
      <c r="E163" s="17">
        <v>1</v>
      </c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6">
        <f t="shared" si="2"/>
        <v>2.7229999999999999</v>
      </c>
    </row>
    <row r="164" spans="1:34" ht="21" x14ac:dyDescent="0.4">
      <c r="A164" s="13">
        <v>163</v>
      </c>
      <c r="B164" s="10" t="s">
        <v>309</v>
      </c>
      <c r="C164" s="17">
        <v>0.72299999999999998</v>
      </c>
      <c r="D164" s="17">
        <v>1</v>
      </c>
      <c r="E164" s="17">
        <v>1</v>
      </c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>
        <v>1</v>
      </c>
      <c r="S164" s="17">
        <v>1</v>
      </c>
      <c r="T164" s="17">
        <v>1</v>
      </c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6">
        <f t="shared" si="2"/>
        <v>5.7229999999999999</v>
      </c>
    </row>
    <row r="165" spans="1:34" ht="21" x14ac:dyDescent="0.4">
      <c r="A165" s="14">
        <v>164</v>
      </c>
      <c r="B165" s="10" t="s">
        <v>596</v>
      </c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>
        <v>1</v>
      </c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6">
        <f t="shared" si="2"/>
        <v>1</v>
      </c>
    </row>
    <row r="166" spans="1:34" ht="21" x14ac:dyDescent="0.4">
      <c r="A166" s="13">
        <v>165</v>
      </c>
      <c r="B166" s="10" t="s">
        <v>310</v>
      </c>
      <c r="C166" s="17">
        <v>0.72299999999999998</v>
      </c>
      <c r="D166" s="17">
        <v>1</v>
      </c>
      <c r="E166" s="17">
        <v>1</v>
      </c>
      <c r="F166" s="17"/>
      <c r="G166" s="17"/>
      <c r="H166" s="17"/>
      <c r="I166" s="17">
        <v>1</v>
      </c>
      <c r="J166" s="17"/>
      <c r="K166" s="17">
        <v>0.5</v>
      </c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6">
        <f t="shared" si="2"/>
        <v>4.2229999999999999</v>
      </c>
    </row>
    <row r="167" spans="1:34" ht="21" x14ac:dyDescent="0.4">
      <c r="A167" s="14">
        <v>166</v>
      </c>
      <c r="B167" s="10" t="s">
        <v>472</v>
      </c>
      <c r="C167" s="17"/>
      <c r="D167" s="17">
        <v>1</v>
      </c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>
        <v>1</v>
      </c>
      <c r="Q167" s="17">
        <v>1</v>
      </c>
      <c r="R167" s="17">
        <v>1</v>
      </c>
      <c r="S167" s="17">
        <v>1</v>
      </c>
      <c r="T167" s="17"/>
      <c r="U167" s="17"/>
      <c r="V167" s="17"/>
      <c r="W167" s="17">
        <v>1</v>
      </c>
      <c r="X167" s="17"/>
      <c r="Y167" s="17"/>
      <c r="Z167" s="17"/>
      <c r="AA167" s="17"/>
      <c r="AB167" s="17"/>
      <c r="AC167" s="17"/>
      <c r="AD167" s="17">
        <v>1</v>
      </c>
      <c r="AE167" s="17">
        <v>1</v>
      </c>
      <c r="AF167" s="17"/>
      <c r="AG167" s="17"/>
      <c r="AH167" s="16">
        <f t="shared" si="2"/>
        <v>8</v>
      </c>
    </row>
    <row r="168" spans="1:34" ht="21" x14ac:dyDescent="0.4">
      <c r="A168" s="13">
        <v>167</v>
      </c>
      <c r="B168" s="10" t="s">
        <v>311</v>
      </c>
      <c r="C168" s="17"/>
      <c r="D168" s="17">
        <v>1</v>
      </c>
      <c r="E168" s="17">
        <v>1</v>
      </c>
      <c r="F168" s="17"/>
      <c r="G168" s="17"/>
      <c r="H168" s="17"/>
      <c r="I168" s="17">
        <v>1</v>
      </c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6">
        <f t="shared" si="2"/>
        <v>3</v>
      </c>
    </row>
    <row r="169" spans="1:34" ht="21" x14ac:dyDescent="0.4">
      <c r="A169" s="14">
        <v>168</v>
      </c>
      <c r="B169" s="10" t="s">
        <v>155</v>
      </c>
      <c r="C169" s="17"/>
      <c r="D169" s="17"/>
      <c r="E169" s="17"/>
      <c r="F169" s="17"/>
      <c r="G169" s="17"/>
      <c r="H169" s="17"/>
      <c r="I169" s="17">
        <v>1</v>
      </c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6">
        <f t="shared" si="2"/>
        <v>1</v>
      </c>
    </row>
    <row r="170" spans="1:34" ht="21" x14ac:dyDescent="0.4">
      <c r="A170" s="13">
        <v>169</v>
      </c>
      <c r="B170" s="10" t="s">
        <v>550</v>
      </c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>
        <v>1</v>
      </c>
      <c r="X170" s="17">
        <v>1</v>
      </c>
      <c r="Y170" s="17">
        <v>1</v>
      </c>
      <c r="Z170" s="17">
        <v>1</v>
      </c>
      <c r="AA170" s="17">
        <v>1</v>
      </c>
      <c r="AB170" s="17"/>
      <c r="AC170" s="17"/>
      <c r="AD170" s="17">
        <v>1</v>
      </c>
      <c r="AE170" s="17">
        <v>1</v>
      </c>
      <c r="AF170" s="17"/>
      <c r="AG170" s="17"/>
      <c r="AH170" s="16">
        <f t="shared" si="2"/>
        <v>7</v>
      </c>
    </row>
    <row r="171" spans="1:34" ht="21" x14ac:dyDescent="0.4">
      <c r="A171" s="14">
        <v>170</v>
      </c>
      <c r="B171" s="10" t="s">
        <v>668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>
        <v>1</v>
      </c>
      <c r="AE171" s="17">
        <v>1</v>
      </c>
      <c r="AF171" s="17"/>
      <c r="AG171" s="17"/>
      <c r="AH171" s="16">
        <f t="shared" si="2"/>
        <v>2</v>
      </c>
    </row>
    <row r="172" spans="1:34" ht="21" x14ac:dyDescent="0.4">
      <c r="A172" s="13">
        <v>171</v>
      </c>
      <c r="B172" s="10" t="s">
        <v>624</v>
      </c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>
        <v>1</v>
      </c>
      <c r="R172" s="17">
        <v>1</v>
      </c>
      <c r="S172" s="17">
        <v>1</v>
      </c>
      <c r="T172" s="17">
        <v>1</v>
      </c>
      <c r="U172" s="17"/>
      <c r="V172" s="17"/>
      <c r="W172" s="17">
        <v>1</v>
      </c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6">
        <f t="shared" si="2"/>
        <v>5</v>
      </c>
    </row>
    <row r="173" spans="1:34" ht="21" x14ac:dyDescent="0.4">
      <c r="A173" s="14">
        <v>172</v>
      </c>
      <c r="B173" s="10" t="s">
        <v>312</v>
      </c>
      <c r="C173" s="17"/>
      <c r="D173" s="17">
        <v>1</v>
      </c>
      <c r="E173" s="17"/>
      <c r="F173" s="17"/>
      <c r="G173" s="17"/>
      <c r="H173" s="17"/>
      <c r="I173" s="17">
        <v>1</v>
      </c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6">
        <f t="shared" si="2"/>
        <v>2</v>
      </c>
    </row>
    <row r="174" spans="1:34" ht="21" x14ac:dyDescent="0.4">
      <c r="A174" s="13">
        <v>173</v>
      </c>
      <c r="B174" s="10" t="s">
        <v>449</v>
      </c>
      <c r="C174" s="17"/>
      <c r="D174" s="17"/>
      <c r="E174" s="17"/>
      <c r="F174" s="17"/>
      <c r="G174" s="17"/>
      <c r="H174" s="17"/>
      <c r="I174" s="17"/>
      <c r="J174" s="17"/>
      <c r="K174" s="17">
        <v>0.5</v>
      </c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6">
        <f t="shared" si="2"/>
        <v>0.5</v>
      </c>
    </row>
    <row r="175" spans="1:34" ht="21" x14ac:dyDescent="0.4">
      <c r="A175" s="14">
        <v>174</v>
      </c>
      <c r="B175" s="10" t="s">
        <v>313</v>
      </c>
      <c r="C175" s="17"/>
      <c r="D175" s="17">
        <v>1</v>
      </c>
      <c r="E175" s="17">
        <v>1</v>
      </c>
      <c r="F175" s="17"/>
      <c r="G175" s="17"/>
      <c r="H175" s="17"/>
      <c r="I175" s="17"/>
      <c r="J175" s="17"/>
      <c r="K175" s="17">
        <v>0.5</v>
      </c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6">
        <f t="shared" si="2"/>
        <v>2.5</v>
      </c>
    </row>
    <row r="176" spans="1:34" ht="21" x14ac:dyDescent="0.4">
      <c r="A176" s="13">
        <v>175</v>
      </c>
      <c r="B176" s="10" t="s">
        <v>450</v>
      </c>
      <c r="C176" s="17"/>
      <c r="D176" s="17"/>
      <c r="E176" s="17"/>
      <c r="F176" s="17"/>
      <c r="G176" s="17"/>
      <c r="H176" s="17"/>
      <c r="I176" s="17"/>
      <c r="J176" s="17"/>
      <c r="K176" s="17"/>
      <c r="L176" s="17">
        <v>1</v>
      </c>
      <c r="M176" s="17"/>
      <c r="N176" s="17"/>
      <c r="O176" s="17"/>
      <c r="P176" s="17"/>
      <c r="Q176" s="17">
        <v>1</v>
      </c>
      <c r="R176" s="17">
        <v>1</v>
      </c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6">
        <f t="shared" si="2"/>
        <v>3</v>
      </c>
    </row>
    <row r="177" spans="1:34" ht="21" x14ac:dyDescent="0.4">
      <c r="A177" s="14">
        <v>176</v>
      </c>
      <c r="B177" s="10" t="s">
        <v>314</v>
      </c>
      <c r="C177" s="17">
        <v>0.72299999999999998</v>
      </c>
      <c r="D177" s="17"/>
      <c r="E177" s="17">
        <v>1</v>
      </c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6">
        <f t="shared" si="2"/>
        <v>1.7229999999999999</v>
      </c>
    </row>
    <row r="178" spans="1:34" ht="21" x14ac:dyDescent="0.4">
      <c r="A178" s="13">
        <v>177</v>
      </c>
      <c r="B178" s="10" t="s">
        <v>315</v>
      </c>
      <c r="C178" s="17">
        <v>0.72299999999999998</v>
      </c>
      <c r="D178" s="17">
        <v>1</v>
      </c>
      <c r="E178" s="17">
        <v>1</v>
      </c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>
        <v>1</v>
      </c>
      <c r="Y178" s="17">
        <v>1</v>
      </c>
      <c r="Z178" s="17">
        <v>1</v>
      </c>
      <c r="AA178" s="17">
        <v>1</v>
      </c>
      <c r="AB178" s="17"/>
      <c r="AC178" s="17"/>
      <c r="AD178" s="17">
        <v>1</v>
      </c>
      <c r="AE178" s="17">
        <v>1</v>
      </c>
      <c r="AF178" s="17"/>
      <c r="AG178" s="17"/>
      <c r="AH178" s="16">
        <f t="shared" si="2"/>
        <v>8.722999999999999</v>
      </c>
    </row>
    <row r="179" spans="1:34" ht="21" x14ac:dyDescent="0.4">
      <c r="A179" s="14">
        <v>178</v>
      </c>
      <c r="B179" s="10" t="s">
        <v>316</v>
      </c>
      <c r="C179" s="17"/>
      <c r="D179" s="17">
        <v>1</v>
      </c>
      <c r="E179" s="17">
        <v>1</v>
      </c>
      <c r="F179" s="17"/>
      <c r="G179" s="17"/>
      <c r="H179" s="17"/>
      <c r="I179" s="17">
        <v>1</v>
      </c>
      <c r="J179" s="17">
        <v>1</v>
      </c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6">
        <f t="shared" si="2"/>
        <v>4</v>
      </c>
    </row>
    <row r="180" spans="1:34" ht="21" x14ac:dyDescent="0.4">
      <c r="A180" s="13">
        <v>179</v>
      </c>
      <c r="B180" s="10" t="s">
        <v>503</v>
      </c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>
        <v>1</v>
      </c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6">
        <f t="shared" si="2"/>
        <v>1</v>
      </c>
    </row>
    <row r="181" spans="1:34" ht="21" x14ac:dyDescent="0.4">
      <c r="A181" s="14">
        <v>180</v>
      </c>
      <c r="B181" s="10" t="s">
        <v>436</v>
      </c>
      <c r="C181" s="17"/>
      <c r="D181" s="17"/>
      <c r="E181" s="17"/>
      <c r="F181" s="17"/>
      <c r="G181" s="17"/>
      <c r="H181" s="17"/>
      <c r="I181" s="17"/>
      <c r="J181" s="17"/>
      <c r="K181" s="17"/>
      <c r="L181" s="17">
        <v>1</v>
      </c>
      <c r="M181" s="17">
        <v>1</v>
      </c>
      <c r="N181" s="17"/>
      <c r="O181" s="17"/>
      <c r="P181" s="17">
        <v>1</v>
      </c>
      <c r="Q181" s="17">
        <v>1</v>
      </c>
      <c r="R181" s="17">
        <v>1</v>
      </c>
      <c r="S181" s="17">
        <v>1</v>
      </c>
      <c r="T181" s="17">
        <v>1</v>
      </c>
      <c r="U181" s="17"/>
      <c r="V181" s="17"/>
      <c r="W181" s="17">
        <v>1</v>
      </c>
      <c r="X181" s="17">
        <v>1</v>
      </c>
      <c r="Y181" s="17"/>
      <c r="Z181" s="17"/>
      <c r="AA181" s="17"/>
      <c r="AB181" s="17"/>
      <c r="AC181" s="17"/>
      <c r="AD181" s="17"/>
      <c r="AE181" s="17"/>
      <c r="AF181" s="17"/>
      <c r="AG181" s="17"/>
      <c r="AH181" s="16">
        <f t="shared" si="2"/>
        <v>9</v>
      </c>
    </row>
    <row r="182" spans="1:34" ht="21" x14ac:dyDescent="0.4">
      <c r="A182" s="13">
        <v>181</v>
      </c>
      <c r="B182" s="10" t="s">
        <v>317</v>
      </c>
      <c r="C182" s="17"/>
      <c r="D182" s="17">
        <v>1</v>
      </c>
      <c r="E182" s="17">
        <v>1</v>
      </c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6">
        <f t="shared" si="2"/>
        <v>2</v>
      </c>
    </row>
    <row r="183" spans="1:34" ht="21" x14ac:dyDescent="0.4">
      <c r="A183" s="14">
        <v>182</v>
      </c>
      <c r="B183" s="10" t="s">
        <v>318</v>
      </c>
      <c r="C183" s="17">
        <v>0.72299999999999998</v>
      </c>
      <c r="D183" s="17"/>
      <c r="E183" s="17">
        <v>1</v>
      </c>
      <c r="F183" s="17"/>
      <c r="G183" s="17"/>
      <c r="H183" s="17"/>
      <c r="I183" s="17">
        <v>1</v>
      </c>
      <c r="J183" s="17">
        <v>1</v>
      </c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6">
        <f t="shared" si="2"/>
        <v>3.7229999999999999</v>
      </c>
    </row>
    <row r="184" spans="1:34" ht="21" x14ac:dyDescent="0.4">
      <c r="A184" s="13">
        <v>183</v>
      </c>
      <c r="B184" s="10" t="s">
        <v>549</v>
      </c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>
        <v>1</v>
      </c>
      <c r="X184" s="17">
        <v>1</v>
      </c>
      <c r="Y184" s="17"/>
      <c r="Z184" s="17">
        <v>1</v>
      </c>
      <c r="AA184" s="17">
        <v>1</v>
      </c>
      <c r="AB184" s="17"/>
      <c r="AC184" s="17"/>
      <c r="AD184" s="17"/>
      <c r="AE184" s="17"/>
      <c r="AF184" s="17"/>
      <c r="AG184" s="17"/>
      <c r="AH184" s="16">
        <f t="shared" si="2"/>
        <v>4</v>
      </c>
    </row>
    <row r="185" spans="1:34" ht="21" x14ac:dyDescent="0.4">
      <c r="A185" s="14">
        <v>184</v>
      </c>
      <c r="B185" s="10" t="s">
        <v>620</v>
      </c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>
        <v>1</v>
      </c>
      <c r="T185" s="17">
        <v>1</v>
      </c>
      <c r="U185" s="17"/>
      <c r="V185" s="17"/>
      <c r="W185" s="17">
        <v>1</v>
      </c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6">
        <f t="shared" si="2"/>
        <v>3</v>
      </c>
    </row>
    <row r="186" spans="1:34" ht="21" x14ac:dyDescent="0.4">
      <c r="A186" s="13">
        <v>185</v>
      </c>
      <c r="B186" s="10" t="s">
        <v>319</v>
      </c>
      <c r="C186" s="17">
        <v>0.72299999999999998</v>
      </c>
      <c r="D186" s="17">
        <v>1</v>
      </c>
      <c r="E186" s="17">
        <v>1</v>
      </c>
      <c r="F186" s="17"/>
      <c r="G186" s="17"/>
      <c r="H186" s="17"/>
      <c r="I186" s="17"/>
      <c r="J186" s="17">
        <v>1</v>
      </c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6">
        <f t="shared" si="2"/>
        <v>3.7229999999999999</v>
      </c>
    </row>
    <row r="187" spans="1:34" ht="21" x14ac:dyDescent="0.4">
      <c r="A187" s="14">
        <v>186</v>
      </c>
      <c r="B187" s="10" t="s">
        <v>320</v>
      </c>
      <c r="C187" s="17">
        <v>0.72299999999999998</v>
      </c>
      <c r="D187" s="17">
        <v>1</v>
      </c>
      <c r="E187" s="17">
        <v>1</v>
      </c>
      <c r="F187" s="17"/>
      <c r="G187" s="17"/>
      <c r="H187" s="17"/>
      <c r="I187" s="17">
        <v>1</v>
      </c>
      <c r="J187" s="17">
        <v>1</v>
      </c>
      <c r="K187" s="17"/>
      <c r="L187" s="17">
        <v>2</v>
      </c>
      <c r="M187" s="17">
        <v>1</v>
      </c>
      <c r="N187" s="17"/>
      <c r="O187" s="17"/>
      <c r="P187" s="17"/>
      <c r="Q187" s="17"/>
      <c r="R187" s="17"/>
      <c r="S187" s="17"/>
      <c r="T187" s="17"/>
      <c r="U187" s="17"/>
      <c r="V187" s="17"/>
      <c r="W187" s="17">
        <v>1</v>
      </c>
      <c r="X187" s="17">
        <v>1</v>
      </c>
      <c r="Y187" s="17">
        <v>1</v>
      </c>
      <c r="Z187" s="17">
        <v>1</v>
      </c>
      <c r="AA187" s="17">
        <v>1</v>
      </c>
      <c r="AB187" s="17"/>
      <c r="AC187" s="17"/>
      <c r="AD187" s="17">
        <v>1</v>
      </c>
      <c r="AE187" s="17">
        <v>1</v>
      </c>
      <c r="AF187" s="17"/>
      <c r="AG187" s="17"/>
      <c r="AH187" s="16">
        <f t="shared" si="2"/>
        <v>14.722999999999999</v>
      </c>
    </row>
    <row r="188" spans="1:34" ht="21" x14ac:dyDescent="0.4">
      <c r="A188" s="13">
        <v>187</v>
      </c>
      <c r="B188" s="10" t="s">
        <v>321</v>
      </c>
      <c r="C188" s="17"/>
      <c r="D188" s="17"/>
      <c r="E188" s="17"/>
      <c r="F188" s="17"/>
      <c r="G188" s="17"/>
      <c r="H188" s="17"/>
      <c r="I188" s="17">
        <v>1</v>
      </c>
      <c r="J188" s="17"/>
      <c r="K188" s="17">
        <v>0.5</v>
      </c>
      <c r="L188" s="17"/>
      <c r="M188" s="17">
        <v>1</v>
      </c>
      <c r="N188" s="17"/>
      <c r="O188" s="17"/>
      <c r="P188" s="17">
        <v>1</v>
      </c>
      <c r="Q188" s="17"/>
      <c r="R188" s="17">
        <v>1</v>
      </c>
      <c r="S188" s="17">
        <v>1</v>
      </c>
      <c r="T188" s="17">
        <v>1</v>
      </c>
      <c r="U188" s="17"/>
      <c r="V188" s="17"/>
      <c r="W188" s="17">
        <v>1</v>
      </c>
      <c r="X188" s="17">
        <v>1</v>
      </c>
      <c r="Y188" s="17"/>
      <c r="Z188" s="17"/>
      <c r="AA188" s="17"/>
      <c r="AB188" s="17"/>
      <c r="AC188" s="17"/>
      <c r="AD188" s="17"/>
      <c r="AE188" s="17"/>
      <c r="AF188" s="17"/>
      <c r="AG188" s="17"/>
      <c r="AH188" s="16">
        <f t="shared" si="2"/>
        <v>8.5</v>
      </c>
    </row>
    <row r="189" spans="1:34" ht="21" x14ac:dyDescent="0.4">
      <c r="A189" s="14">
        <v>188</v>
      </c>
      <c r="B189" s="10" t="s">
        <v>322</v>
      </c>
      <c r="C189" s="17">
        <v>0.72299999999999998</v>
      </c>
      <c r="D189" s="17">
        <v>1</v>
      </c>
      <c r="E189" s="17">
        <v>1</v>
      </c>
      <c r="F189" s="17"/>
      <c r="G189" s="17"/>
      <c r="H189" s="17"/>
      <c r="I189" s="17"/>
      <c r="J189" s="17"/>
      <c r="K189" s="17"/>
      <c r="L189" s="17">
        <v>1</v>
      </c>
      <c r="M189" s="17"/>
      <c r="N189" s="17"/>
      <c r="O189" s="17"/>
      <c r="P189" s="17"/>
      <c r="Q189" s="17"/>
      <c r="R189" s="17">
        <v>1</v>
      </c>
      <c r="S189" s="17">
        <v>1</v>
      </c>
      <c r="T189" s="17">
        <v>1</v>
      </c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6">
        <f t="shared" si="2"/>
        <v>6.7229999999999999</v>
      </c>
    </row>
    <row r="190" spans="1:34" ht="21" x14ac:dyDescent="0.4">
      <c r="A190" s="13">
        <v>189</v>
      </c>
      <c r="B190" s="10" t="s">
        <v>323</v>
      </c>
      <c r="C190" s="17"/>
      <c r="D190" s="17">
        <v>1</v>
      </c>
      <c r="E190" s="17">
        <v>1</v>
      </c>
      <c r="F190" s="17"/>
      <c r="G190" s="17"/>
      <c r="H190" s="17"/>
      <c r="I190" s="17">
        <v>1</v>
      </c>
      <c r="J190" s="17">
        <v>1</v>
      </c>
      <c r="K190" s="17">
        <v>1</v>
      </c>
      <c r="L190" s="17">
        <v>1</v>
      </c>
      <c r="M190" s="17">
        <v>1</v>
      </c>
      <c r="N190" s="17"/>
      <c r="O190" s="17"/>
      <c r="P190" s="17">
        <v>1</v>
      </c>
      <c r="Q190" s="17">
        <v>1</v>
      </c>
      <c r="R190" s="17">
        <v>1</v>
      </c>
      <c r="S190" s="17">
        <v>1</v>
      </c>
      <c r="T190" s="17">
        <v>1</v>
      </c>
      <c r="U190" s="17"/>
      <c r="V190" s="17"/>
      <c r="W190" s="17">
        <v>1</v>
      </c>
      <c r="X190" s="17">
        <v>1</v>
      </c>
      <c r="Y190" s="17">
        <v>1</v>
      </c>
      <c r="Z190" s="17">
        <v>1</v>
      </c>
      <c r="AA190" s="17">
        <v>1</v>
      </c>
      <c r="AB190" s="17"/>
      <c r="AC190" s="17"/>
      <c r="AD190" s="17">
        <v>1</v>
      </c>
      <c r="AE190" s="17">
        <v>1</v>
      </c>
      <c r="AF190" s="17"/>
      <c r="AG190" s="17"/>
      <c r="AH190" s="16">
        <f t="shared" si="2"/>
        <v>19</v>
      </c>
    </row>
    <row r="191" spans="1:34" ht="21" x14ac:dyDescent="0.4">
      <c r="A191" s="14">
        <v>190</v>
      </c>
      <c r="B191" s="10" t="s">
        <v>667</v>
      </c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>
        <v>1</v>
      </c>
      <c r="AE191" s="17"/>
      <c r="AF191" s="17"/>
      <c r="AG191" s="17"/>
      <c r="AH191" s="16">
        <f t="shared" si="2"/>
        <v>1</v>
      </c>
    </row>
    <row r="192" spans="1:34" ht="21" x14ac:dyDescent="0.4">
      <c r="A192" s="13">
        <v>191</v>
      </c>
      <c r="B192" s="10" t="s">
        <v>324</v>
      </c>
      <c r="C192" s="17"/>
      <c r="D192" s="17">
        <v>1</v>
      </c>
      <c r="E192" s="17">
        <v>1</v>
      </c>
      <c r="F192" s="17"/>
      <c r="G192" s="17"/>
      <c r="H192" s="17"/>
      <c r="I192" s="17"/>
      <c r="J192" s="17"/>
      <c r="K192" s="17"/>
      <c r="L192" s="17"/>
      <c r="M192" s="17">
        <v>1</v>
      </c>
      <c r="N192" s="17"/>
      <c r="O192" s="17"/>
      <c r="P192" s="17">
        <v>1</v>
      </c>
      <c r="Q192" s="17">
        <v>1</v>
      </c>
      <c r="R192" s="17">
        <v>1</v>
      </c>
      <c r="S192" s="17">
        <v>1</v>
      </c>
      <c r="T192" s="17">
        <v>1</v>
      </c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6">
        <f t="shared" si="2"/>
        <v>8</v>
      </c>
    </row>
    <row r="193" spans="1:34" ht="21" x14ac:dyDescent="0.4">
      <c r="A193" s="14">
        <v>192</v>
      </c>
      <c r="B193" s="10" t="s">
        <v>424</v>
      </c>
      <c r="C193" s="17"/>
      <c r="D193" s="17"/>
      <c r="E193" s="17"/>
      <c r="F193" s="17"/>
      <c r="G193" s="17"/>
      <c r="H193" s="17"/>
      <c r="I193" s="17"/>
      <c r="J193" s="17">
        <v>1</v>
      </c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6">
        <f t="shared" si="2"/>
        <v>1</v>
      </c>
    </row>
    <row r="194" spans="1:34" ht="21" x14ac:dyDescent="0.4">
      <c r="A194" s="13">
        <v>193</v>
      </c>
      <c r="B194" s="10" t="s">
        <v>325</v>
      </c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>
        <v>1</v>
      </c>
      <c r="Q194" s="17">
        <v>1</v>
      </c>
      <c r="R194" s="17">
        <v>1</v>
      </c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6">
        <f t="shared" ref="AH194:AH257" si="3">SUM(C194:AG194)</f>
        <v>3</v>
      </c>
    </row>
    <row r="195" spans="1:34" ht="21" x14ac:dyDescent="0.4">
      <c r="A195" s="14">
        <v>194</v>
      </c>
      <c r="B195" s="10" t="s">
        <v>556</v>
      </c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>
        <v>1</v>
      </c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6">
        <f t="shared" si="3"/>
        <v>1</v>
      </c>
    </row>
    <row r="196" spans="1:34" ht="21" x14ac:dyDescent="0.4">
      <c r="A196" s="13">
        <v>195</v>
      </c>
      <c r="B196" s="10" t="s">
        <v>443</v>
      </c>
      <c r="C196" s="17"/>
      <c r="D196" s="17"/>
      <c r="E196" s="17"/>
      <c r="F196" s="17"/>
      <c r="G196" s="17"/>
      <c r="H196" s="17"/>
      <c r="I196" s="17"/>
      <c r="J196" s="17"/>
      <c r="K196" s="17">
        <v>0.5</v>
      </c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6">
        <f t="shared" si="3"/>
        <v>0.5</v>
      </c>
    </row>
    <row r="197" spans="1:34" ht="21" x14ac:dyDescent="0.4">
      <c r="A197" s="14">
        <v>196</v>
      </c>
      <c r="B197" s="10" t="s">
        <v>326</v>
      </c>
      <c r="C197" s="17">
        <v>0.72299999999999998</v>
      </c>
      <c r="D197" s="17">
        <v>1</v>
      </c>
      <c r="E197" s="17">
        <v>1</v>
      </c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6">
        <f t="shared" si="3"/>
        <v>2.7229999999999999</v>
      </c>
    </row>
    <row r="198" spans="1:34" ht="21" x14ac:dyDescent="0.4">
      <c r="A198" s="13">
        <v>197</v>
      </c>
      <c r="B198" s="10" t="s">
        <v>615</v>
      </c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>
        <v>1</v>
      </c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6">
        <f t="shared" si="3"/>
        <v>1</v>
      </c>
    </row>
    <row r="199" spans="1:34" ht="21" x14ac:dyDescent="0.4">
      <c r="A199" s="14">
        <v>198</v>
      </c>
      <c r="B199" s="10" t="s">
        <v>662</v>
      </c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>
        <v>1</v>
      </c>
      <c r="AE199" s="17">
        <v>1</v>
      </c>
      <c r="AF199" s="17"/>
      <c r="AG199" s="17"/>
      <c r="AH199" s="16">
        <f t="shared" si="3"/>
        <v>2</v>
      </c>
    </row>
    <row r="200" spans="1:34" ht="21" x14ac:dyDescent="0.4">
      <c r="A200" s="13">
        <v>199</v>
      </c>
      <c r="B200" s="10" t="s">
        <v>327</v>
      </c>
      <c r="C200" s="17"/>
      <c r="D200" s="17"/>
      <c r="E200" s="17">
        <v>1</v>
      </c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>
        <v>1</v>
      </c>
      <c r="R200" s="17">
        <v>1</v>
      </c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6">
        <f t="shared" si="3"/>
        <v>3</v>
      </c>
    </row>
    <row r="201" spans="1:34" ht="21" x14ac:dyDescent="0.4">
      <c r="A201" s="14">
        <v>200</v>
      </c>
      <c r="B201" s="10" t="s">
        <v>328</v>
      </c>
      <c r="C201" s="17"/>
      <c r="D201" s="17"/>
      <c r="E201" s="17">
        <v>1</v>
      </c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6">
        <f t="shared" si="3"/>
        <v>1</v>
      </c>
    </row>
    <row r="202" spans="1:34" ht="21" x14ac:dyDescent="0.4">
      <c r="A202" s="13">
        <v>201</v>
      </c>
      <c r="B202" s="10" t="s">
        <v>329</v>
      </c>
      <c r="C202" s="17"/>
      <c r="D202" s="17"/>
      <c r="E202" s="17"/>
      <c r="F202" s="17"/>
      <c r="G202" s="17"/>
      <c r="H202" s="17"/>
      <c r="I202" s="17">
        <v>1</v>
      </c>
      <c r="J202" s="17">
        <v>1</v>
      </c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6">
        <f t="shared" si="3"/>
        <v>2</v>
      </c>
    </row>
    <row r="203" spans="1:34" ht="21" x14ac:dyDescent="0.4">
      <c r="A203" s="14">
        <v>202</v>
      </c>
      <c r="B203" s="10" t="s">
        <v>448</v>
      </c>
      <c r="C203" s="17"/>
      <c r="D203" s="17"/>
      <c r="E203" s="17"/>
      <c r="F203" s="17"/>
      <c r="G203" s="17"/>
      <c r="H203" s="17"/>
      <c r="I203" s="17"/>
      <c r="J203" s="17"/>
      <c r="K203" s="17">
        <v>0.5</v>
      </c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6">
        <f t="shared" si="3"/>
        <v>0.5</v>
      </c>
    </row>
    <row r="204" spans="1:34" ht="21" x14ac:dyDescent="0.4">
      <c r="A204" s="13">
        <v>203</v>
      </c>
      <c r="B204" s="10" t="s">
        <v>330</v>
      </c>
      <c r="C204" s="17">
        <v>0.72299999999999998</v>
      </c>
      <c r="D204" s="17">
        <v>1</v>
      </c>
      <c r="E204" s="17">
        <v>1</v>
      </c>
      <c r="F204" s="17"/>
      <c r="G204" s="17"/>
      <c r="H204" s="17"/>
      <c r="I204" s="17">
        <v>1</v>
      </c>
      <c r="J204" s="17">
        <v>1</v>
      </c>
      <c r="K204" s="17">
        <v>1</v>
      </c>
      <c r="L204" s="17">
        <v>1</v>
      </c>
      <c r="M204" s="17">
        <v>1</v>
      </c>
      <c r="N204" s="17"/>
      <c r="O204" s="17"/>
      <c r="P204" s="17">
        <v>1</v>
      </c>
      <c r="Q204" s="17">
        <v>1</v>
      </c>
      <c r="R204" s="17">
        <v>1</v>
      </c>
      <c r="S204" s="17">
        <v>1</v>
      </c>
      <c r="T204" s="17">
        <v>1</v>
      </c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6">
        <f t="shared" si="3"/>
        <v>12.722999999999999</v>
      </c>
    </row>
    <row r="205" spans="1:34" ht="21" x14ac:dyDescent="0.4">
      <c r="A205" s="14">
        <v>204</v>
      </c>
      <c r="B205" s="10" t="s">
        <v>504</v>
      </c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>
        <v>1</v>
      </c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6">
        <f t="shared" si="3"/>
        <v>1</v>
      </c>
    </row>
    <row r="206" spans="1:34" ht="21" x14ac:dyDescent="0.4">
      <c r="A206" s="13">
        <v>205</v>
      </c>
      <c r="B206" s="10" t="s">
        <v>425</v>
      </c>
      <c r="C206" s="17"/>
      <c r="D206" s="17"/>
      <c r="E206" s="17"/>
      <c r="F206" s="17"/>
      <c r="G206" s="17"/>
      <c r="H206" s="17"/>
      <c r="I206" s="17"/>
      <c r="J206" s="17">
        <v>1</v>
      </c>
      <c r="K206" s="17"/>
      <c r="L206" s="17"/>
      <c r="M206" s="17"/>
      <c r="N206" s="17"/>
      <c r="O206" s="17"/>
      <c r="P206" s="17"/>
      <c r="Q206" s="17"/>
      <c r="R206" s="17">
        <v>1</v>
      </c>
      <c r="S206" s="17">
        <v>1</v>
      </c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6">
        <f t="shared" si="3"/>
        <v>3</v>
      </c>
    </row>
    <row r="207" spans="1:34" ht="21" x14ac:dyDescent="0.4">
      <c r="A207" s="14">
        <v>206</v>
      </c>
      <c r="B207" s="10" t="s">
        <v>411</v>
      </c>
      <c r="C207" s="17"/>
      <c r="D207" s="17"/>
      <c r="E207" s="17"/>
      <c r="F207" s="17"/>
      <c r="G207" s="17"/>
      <c r="H207" s="17"/>
      <c r="I207" s="17">
        <v>1</v>
      </c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6">
        <f t="shared" si="3"/>
        <v>1</v>
      </c>
    </row>
    <row r="208" spans="1:34" ht="21" x14ac:dyDescent="0.4">
      <c r="A208" s="13">
        <v>207</v>
      </c>
      <c r="B208" s="10" t="s">
        <v>88</v>
      </c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>
        <v>1</v>
      </c>
      <c r="Q208" s="17">
        <v>1</v>
      </c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6">
        <f t="shared" si="3"/>
        <v>2</v>
      </c>
    </row>
    <row r="209" spans="1:34" ht="21" x14ac:dyDescent="0.4">
      <c r="A209" s="14">
        <v>208</v>
      </c>
      <c r="B209" s="10" t="s">
        <v>331</v>
      </c>
      <c r="C209" s="17">
        <v>0.72299999999999998</v>
      </c>
      <c r="D209" s="17">
        <v>1</v>
      </c>
      <c r="E209" s="17">
        <v>1</v>
      </c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6">
        <f t="shared" si="3"/>
        <v>2.7229999999999999</v>
      </c>
    </row>
    <row r="210" spans="1:34" ht="21" x14ac:dyDescent="0.4">
      <c r="A210" s="13">
        <v>209</v>
      </c>
      <c r="B210" s="10" t="s">
        <v>397</v>
      </c>
      <c r="C210" s="17"/>
      <c r="D210" s="17"/>
      <c r="E210" s="17"/>
      <c r="F210" s="17"/>
      <c r="G210" s="17"/>
      <c r="H210" s="17"/>
      <c r="I210" s="17">
        <v>1</v>
      </c>
      <c r="J210" s="17"/>
      <c r="K210" s="17"/>
      <c r="L210" s="17"/>
      <c r="M210" s="17"/>
      <c r="N210" s="17"/>
      <c r="O210" s="17"/>
      <c r="P210" s="17"/>
      <c r="Q210" s="17">
        <v>1</v>
      </c>
      <c r="R210" s="17">
        <v>1</v>
      </c>
      <c r="S210" s="17">
        <v>1</v>
      </c>
      <c r="T210" s="17">
        <v>1</v>
      </c>
      <c r="U210" s="17"/>
      <c r="V210" s="17"/>
      <c r="W210" s="17">
        <v>1</v>
      </c>
      <c r="X210" s="17">
        <v>1</v>
      </c>
      <c r="Y210" s="17">
        <v>1</v>
      </c>
      <c r="Z210" s="17">
        <v>1</v>
      </c>
      <c r="AA210" s="17">
        <v>1</v>
      </c>
      <c r="AB210" s="17"/>
      <c r="AC210" s="17"/>
      <c r="AD210" s="17">
        <v>1</v>
      </c>
      <c r="AE210" s="17">
        <v>1</v>
      </c>
      <c r="AF210" s="17"/>
      <c r="AG210" s="17"/>
      <c r="AH210" s="16">
        <f t="shared" si="3"/>
        <v>12</v>
      </c>
    </row>
    <row r="211" spans="1:34" ht="21" x14ac:dyDescent="0.4">
      <c r="A211" s="14">
        <v>210</v>
      </c>
      <c r="B211" s="10" t="s">
        <v>332</v>
      </c>
      <c r="C211" s="17">
        <v>0.72299999999999998</v>
      </c>
      <c r="D211" s="17">
        <v>1</v>
      </c>
      <c r="E211" s="17"/>
      <c r="F211" s="17"/>
      <c r="G211" s="17"/>
      <c r="H211" s="17"/>
      <c r="I211" s="17">
        <v>1</v>
      </c>
      <c r="J211" s="17">
        <v>1</v>
      </c>
      <c r="K211" s="17"/>
      <c r="L211" s="17"/>
      <c r="M211" s="17"/>
      <c r="N211" s="17"/>
      <c r="O211" s="17"/>
      <c r="P211" s="17"/>
      <c r="Q211" s="17">
        <v>1</v>
      </c>
      <c r="R211" s="17">
        <v>1</v>
      </c>
      <c r="S211" s="17"/>
      <c r="T211" s="17"/>
      <c r="U211" s="17"/>
      <c r="V211" s="17"/>
      <c r="W211" s="17">
        <v>1</v>
      </c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6">
        <f t="shared" si="3"/>
        <v>6.7229999999999999</v>
      </c>
    </row>
    <row r="212" spans="1:34" ht="21" x14ac:dyDescent="0.4">
      <c r="A212" s="13">
        <v>211</v>
      </c>
      <c r="B212" s="10" t="s">
        <v>333</v>
      </c>
      <c r="C212" s="17"/>
      <c r="D212" s="17">
        <v>1</v>
      </c>
      <c r="E212" s="17">
        <v>1</v>
      </c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6">
        <f t="shared" si="3"/>
        <v>2</v>
      </c>
    </row>
    <row r="213" spans="1:34" ht="21" x14ac:dyDescent="0.4">
      <c r="A213" s="14">
        <v>212</v>
      </c>
      <c r="B213" s="10" t="s">
        <v>334</v>
      </c>
      <c r="C213" s="17">
        <v>0.72299999999999998</v>
      </c>
      <c r="D213" s="17"/>
      <c r="E213" s="17">
        <v>1</v>
      </c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6">
        <f t="shared" si="3"/>
        <v>1.7229999999999999</v>
      </c>
    </row>
    <row r="214" spans="1:34" ht="21" x14ac:dyDescent="0.4">
      <c r="A214" s="13">
        <v>213</v>
      </c>
      <c r="B214" s="10" t="s">
        <v>335</v>
      </c>
      <c r="C214" s="17">
        <v>0.72299999999999998</v>
      </c>
      <c r="D214" s="17">
        <v>1</v>
      </c>
      <c r="E214" s="17">
        <v>1</v>
      </c>
      <c r="F214" s="17"/>
      <c r="G214" s="17"/>
      <c r="H214" s="17"/>
      <c r="I214" s="17"/>
      <c r="J214" s="17">
        <v>1</v>
      </c>
      <c r="K214" s="17">
        <v>1</v>
      </c>
      <c r="L214" s="17">
        <v>1</v>
      </c>
      <c r="M214" s="17">
        <v>1</v>
      </c>
      <c r="N214" s="17"/>
      <c r="O214" s="17"/>
      <c r="P214" s="17">
        <v>1</v>
      </c>
      <c r="Q214" s="17">
        <v>1</v>
      </c>
      <c r="R214" s="17">
        <v>1</v>
      </c>
      <c r="S214" s="17">
        <v>1</v>
      </c>
      <c r="T214" s="17">
        <v>2</v>
      </c>
      <c r="U214" s="17"/>
      <c r="V214" s="17"/>
      <c r="W214" s="17">
        <v>1</v>
      </c>
      <c r="X214" s="17">
        <v>1</v>
      </c>
      <c r="Y214" s="17"/>
      <c r="Z214" s="17"/>
      <c r="AA214" s="17"/>
      <c r="AB214" s="17"/>
      <c r="AC214" s="17"/>
      <c r="AD214" s="17">
        <v>1</v>
      </c>
      <c r="AE214" s="17">
        <v>1</v>
      </c>
      <c r="AF214" s="17"/>
      <c r="AG214" s="17"/>
      <c r="AH214" s="16">
        <f t="shared" si="3"/>
        <v>16.722999999999999</v>
      </c>
    </row>
    <row r="215" spans="1:34" ht="21" x14ac:dyDescent="0.4">
      <c r="A215" s="14">
        <v>214</v>
      </c>
      <c r="B215" s="10" t="s">
        <v>336</v>
      </c>
      <c r="C215" s="17">
        <v>0.72299999999999998</v>
      </c>
      <c r="D215" s="17">
        <v>1</v>
      </c>
      <c r="E215" s="17">
        <v>1</v>
      </c>
      <c r="F215" s="17"/>
      <c r="G215" s="17"/>
      <c r="H215" s="17"/>
      <c r="I215" s="17">
        <v>1</v>
      </c>
      <c r="J215" s="17">
        <v>1</v>
      </c>
      <c r="K215" s="17">
        <v>1</v>
      </c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6">
        <f t="shared" si="3"/>
        <v>5.7229999999999999</v>
      </c>
    </row>
    <row r="216" spans="1:34" ht="21" x14ac:dyDescent="0.4">
      <c r="A216" s="13">
        <v>215</v>
      </c>
      <c r="B216" s="10" t="s">
        <v>518</v>
      </c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>
        <v>1</v>
      </c>
      <c r="T216" s="17">
        <v>1</v>
      </c>
      <c r="U216" s="17"/>
      <c r="V216" s="17"/>
      <c r="W216" s="17">
        <v>1</v>
      </c>
      <c r="X216" s="17"/>
      <c r="Y216" s="17">
        <v>1</v>
      </c>
      <c r="Z216" s="17"/>
      <c r="AA216" s="17"/>
      <c r="AB216" s="17"/>
      <c r="AC216" s="17"/>
      <c r="AD216" s="17"/>
      <c r="AE216" s="17"/>
      <c r="AF216" s="17"/>
      <c r="AG216" s="17"/>
      <c r="AH216" s="16">
        <f t="shared" si="3"/>
        <v>4</v>
      </c>
    </row>
    <row r="217" spans="1:34" ht="21" x14ac:dyDescent="0.4">
      <c r="A217" s="14">
        <v>216</v>
      </c>
      <c r="B217" s="10" t="s">
        <v>337</v>
      </c>
      <c r="C217" s="17">
        <v>0.72299999999999998</v>
      </c>
      <c r="D217" s="17"/>
      <c r="E217" s="17"/>
      <c r="F217" s="17"/>
      <c r="G217" s="17"/>
      <c r="H217" s="17"/>
      <c r="I217" s="17">
        <v>1</v>
      </c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>
        <v>1</v>
      </c>
      <c r="X217" s="17">
        <v>1</v>
      </c>
      <c r="Y217" s="17">
        <v>1</v>
      </c>
      <c r="Z217" s="17">
        <v>1</v>
      </c>
      <c r="AA217" s="17">
        <v>1</v>
      </c>
      <c r="AB217" s="17"/>
      <c r="AC217" s="17"/>
      <c r="AD217" s="17"/>
      <c r="AE217" s="17">
        <v>1</v>
      </c>
      <c r="AF217" s="17"/>
      <c r="AG217" s="17"/>
      <c r="AH217" s="16">
        <f t="shared" si="3"/>
        <v>7.7229999999999999</v>
      </c>
    </row>
    <row r="218" spans="1:34" ht="21" x14ac:dyDescent="0.4">
      <c r="A218" s="13">
        <v>217</v>
      </c>
      <c r="B218" s="10" t="s">
        <v>474</v>
      </c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>
        <v>1</v>
      </c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6">
        <f t="shared" si="3"/>
        <v>1</v>
      </c>
    </row>
    <row r="219" spans="1:34" ht="21" x14ac:dyDescent="0.4">
      <c r="A219" s="14">
        <v>218</v>
      </c>
      <c r="B219" s="10" t="s">
        <v>338</v>
      </c>
      <c r="C219" s="17"/>
      <c r="D219" s="17"/>
      <c r="E219" s="17">
        <v>1</v>
      </c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6">
        <f t="shared" si="3"/>
        <v>1</v>
      </c>
    </row>
    <row r="220" spans="1:34" ht="21" x14ac:dyDescent="0.4">
      <c r="A220" s="13">
        <v>219</v>
      </c>
      <c r="B220" s="10" t="s">
        <v>339</v>
      </c>
      <c r="C220" s="17">
        <v>0.72299999999999998</v>
      </c>
      <c r="D220" s="17">
        <v>1</v>
      </c>
      <c r="E220" s="17">
        <v>1</v>
      </c>
      <c r="F220" s="17"/>
      <c r="G220" s="17"/>
      <c r="H220" s="17"/>
      <c r="I220" s="17">
        <v>1</v>
      </c>
      <c r="J220" s="17">
        <v>1</v>
      </c>
      <c r="K220" s="17">
        <v>1</v>
      </c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6">
        <f t="shared" si="3"/>
        <v>5.7229999999999999</v>
      </c>
    </row>
    <row r="221" spans="1:34" ht="21" x14ac:dyDescent="0.4">
      <c r="A221" s="14">
        <v>220</v>
      </c>
      <c r="B221" s="10" t="s">
        <v>340</v>
      </c>
      <c r="C221" s="17">
        <v>0.72299999999999998</v>
      </c>
      <c r="D221" s="17">
        <v>1</v>
      </c>
      <c r="E221" s="17">
        <v>1</v>
      </c>
      <c r="F221" s="17"/>
      <c r="G221" s="17"/>
      <c r="H221" s="17"/>
      <c r="I221" s="17">
        <v>1</v>
      </c>
      <c r="J221" s="17">
        <v>1</v>
      </c>
      <c r="K221" s="17">
        <v>1</v>
      </c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6">
        <f t="shared" si="3"/>
        <v>5.7229999999999999</v>
      </c>
    </row>
    <row r="222" spans="1:34" ht="21" x14ac:dyDescent="0.4">
      <c r="A222" s="13">
        <v>221</v>
      </c>
      <c r="B222" s="10" t="s">
        <v>341</v>
      </c>
      <c r="C222" s="17"/>
      <c r="D222" s="17">
        <v>1</v>
      </c>
      <c r="E222" s="17">
        <v>1</v>
      </c>
      <c r="F222" s="17"/>
      <c r="G222" s="17"/>
      <c r="H222" s="17"/>
      <c r="I222" s="17">
        <v>1</v>
      </c>
      <c r="J222" s="17">
        <v>1</v>
      </c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6">
        <f t="shared" si="3"/>
        <v>4</v>
      </c>
    </row>
    <row r="223" spans="1:34" ht="21" x14ac:dyDescent="0.4">
      <c r="A223" s="14">
        <v>222</v>
      </c>
      <c r="B223" s="10" t="s">
        <v>495</v>
      </c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>
        <v>1</v>
      </c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6">
        <f t="shared" si="3"/>
        <v>1</v>
      </c>
    </row>
    <row r="224" spans="1:34" ht="21" x14ac:dyDescent="0.4">
      <c r="A224" s="13">
        <v>223</v>
      </c>
      <c r="B224" s="10" t="s">
        <v>19</v>
      </c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>
        <v>1</v>
      </c>
      <c r="R224" s="17">
        <v>1</v>
      </c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6">
        <f t="shared" si="3"/>
        <v>2</v>
      </c>
    </row>
    <row r="225" spans="1:34" ht="21" x14ac:dyDescent="0.4">
      <c r="A225" s="14">
        <v>224</v>
      </c>
      <c r="B225" s="10" t="s">
        <v>628</v>
      </c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>
        <v>1</v>
      </c>
      <c r="Y225" s="17">
        <v>1</v>
      </c>
      <c r="Z225" s="17">
        <v>1</v>
      </c>
      <c r="AA225" s="17">
        <v>1</v>
      </c>
      <c r="AB225" s="17"/>
      <c r="AC225" s="17"/>
      <c r="AD225" s="17">
        <v>1</v>
      </c>
      <c r="AE225" s="17">
        <v>1</v>
      </c>
      <c r="AF225" s="17"/>
      <c r="AG225" s="17"/>
      <c r="AH225" s="16">
        <f t="shared" si="3"/>
        <v>6</v>
      </c>
    </row>
    <row r="226" spans="1:34" ht="21" x14ac:dyDescent="0.4">
      <c r="A226" s="13">
        <v>225</v>
      </c>
      <c r="B226" s="10" t="s">
        <v>428</v>
      </c>
      <c r="C226" s="17"/>
      <c r="D226" s="17"/>
      <c r="E226" s="17"/>
      <c r="F226" s="17"/>
      <c r="G226" s="17"/>
      <c r="H226" s="17"/>
      <c r="I226" s="17"/>
      <c r="J226" s="17">
        <v>1</v>
      </c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6">
        <f t="shared" si="3"/>
        <v>1</v>
      </c>
    </row>
    <row r="227" spans="1:34" ht="21" x14ac:dyDescent="0.4">
      <c r="A227" s="14">
        <v>226</v>
      </c>
      <c r="B227" s="10" t="s">
        <v>608</v>
      </c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>
        <v>1</v>
      </c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6">
        <f t="shared" si="3"/>
        <v>1</v>
      </c>
    </row>
    <row r="228" spans="1:34" ht="21" x14ac:dyDescent="0.4">
      <c r="A228" s="13">
        <v>227</v>
      </c>
      <c r="B228" s="10" t="s">
        <v>433</v>
      </c>
      <c r="C228" s="17"/>
      <c r="D228" s="17"/>
      <c r="E228" s="17"/>
      <c r="F228" s="17"/>
      <c r="G228" s="17"/>
      <c r="H228" s="17"/>
      <c r="I228" s="17"/>
      <c r="J228" s="17"/>
      <c r="K228" s="17"/>
      <c r="L228" s="17">
        <v>1</v>
      </c>
      <c r="M228" s="17">
        <v>1</v>
      </c>
      <c r="N228" s="17"/>
      <c r="O228" s="17"/>
      <c r="P228" s="17">
        <v>1</v>
      </c>
      <c r="Q228" s="17">
        <v>1</v>
      </c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6">
        <f t="shared" si="3"/>
        <v>4</v>
      </c>
    </row>
    <row r="229" spans="1:34" ht="21" x14ac:dyDescent="0.4">
      <c r="A229" s="14">
        <v>228</v>
      </c>
      <c r="B229" s="10" t="s">
        <v>342</v>
      </c>
      <c r="C229" s="17">
        <v>0.72299999999999998</v>
      </c>
      <c r="D229" s="17">
        <v>1</v>
      </c>
      <c r="E229" s="17">
        <v>1</v>
      </c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6">
        <f t="shared" si="3"/>
        <v>2.7229999999999999</v>
      </c>
    </row>
    <row r="230" spans="1:34" ht="21" x14ac:dyDescent="0.4">
      <c r="A230" s="13">
        <v>229</v>
      </c>
      <c r="B230" s="10" t="s">
        <v>343</v>
      </c>
      <c r="C230" s="17">
        <v>0.72299999999999998</v>
      </c>
      <c r="D230" s="17">
        <v>1</v>
      </c>
      <c r="E230" s="17">
        <v>1</v>
      </c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6">
        <f t="shared" si="3"/>
        <v>2.7229999999999999</v>
      </c>
    </row>
    <row r="231" spans="1:34" ht="21" x14ac:dyDescent="0.4">
      <c r="A231" s="14">
        <v>230</v>
      </c>
      <c r="B231" s="10" t="s">
        <v>344</v>
      </c>
      <c r="C231" s="17">
        <v>0.72299999999999998</v>
      </c>
      <c r="D231" s="17">
        <v>1</v>
      </c>
      <c r="E231" s="17">
        <v>1</v>
      </c>
      <c r="F231" s="17"/>
      <c r="G231" s="17"/>
      <c r="H231" s="17"/>
      <c r="I231" s="17">
        <v>1</v>
      </c>
      <c r="J231" s="17">
        <v>1</v>
      </c>
      <c r="K231" s="17">
        <v>1</v>
      </c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>
        <v>1</v>
      </c>
      <c r="X231" s="17">
        <v>1</v>
      </c>
      <c r="Y231" s="17">
        <v>1</v>
      </c>
      <c r="Z231" s="17">
        <v>1</v>
      </c>
      <c r="AA231" s="17">
        <v>1</v>
      </c>
      <c r="AB231" s="17"/>
      <c r="AC231" s="17"/>
      <c r="AD231" s="17">
        <v>1</v>
      </c>
      <c r="AE231" s="17">
        <v>1</v>
      </c>
      <c r="AF231" s="17"/>
      <c r="AG231" s="17"/>
      <c r="AH231" s="16">
        <f t="shared" si="3"/>
        <v>12.722999999999999</v>
      </c>
    </row>
    <row r="232" spans="1:34" ht="21" x14ac:dyDescent="0.4">
      <c r="A232" s="13">
        <v>231</v>
      </c>
      <c r="B232" s="10" t="s">
        <v>665</v>
      </c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>
        <v>1</v>
      </c>
      <c r="AE232" s="17">
        <v>1</v>
      </c>
      <c r="AF232" s="17"/>
      <c r="AG232" s="17"/>
      <c r="AH232" s="16">
        <f t="shared" si="3"/>
        <v>2</v>
      </c>
    </row>
    <row r="233" spans="1:34" ht="21" x14ac:dyDescent="0.4">
      <c r="A233" s="14">
        <v>232</v>
      </c>
      <c r="B233" s="10" t="s">
        <v>467</v>
      </c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>
        <v>1</v>
      </c>
      <c r="Q233" s="17">
        <v>1</v>
      </c>
      <c r="R233" s="17">
        <v>1</v>
      </c>
      <c r="S233" s="17">
        <v>1</v>
      </c>
      <c r="T233" s="17">
        <v>1</v>
      </c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6">
        <f t="shared" si="3"/>
        <v>5</v>
      </c>
    </row>
    <row r="234" spans="1:34" ht="21" x14ac:dyDescent="0.4">
      <c r="A234" s="13">
        <v>233</v>
      </c>
      <c r="B234" s="10" t="s">
        <v>345</v>
      </c>
      <c r="C234" s="17">
        <v>0.72299999999999998</v>
      </c>
      <c r="D234" s="17">
        <v>1</v>
      </c>
      <c r="E234" s="17">
        <v>1</v>
      </c>
      <c r="F234" s="17"/>
      <c r="G234" s="17"/>
      <c r="H234" s="17"/>
      <c r="I234" s="17">
        <v>1</v>
      </c>
      <c r="J234" s="17">
        <v>1</v>
      </c>
      <c r="K234" s="17">
        <v>1</v>
      </c>
      <c r="L234" s="17">
        <v>1</v>
      </c>
      <c r="M234" s="17">
        <v>1</v>
      </c>
      <c r="N234" s="17"/>
      <c r="O234" s="17"/>
      <c r="P234" s="17">
        <v>1</v>
      </c>
      <c r="Q234" s="17">
        <v>1</v>
      </c>
      <c r="R234" s="17">
        <v>1</v>
      </c>
      <c r="S234" s="17">
        <v>1</v>
      </c>
      <c r="T234" s="17">
        <v>1</v>
      </c>
      <c r="U234" s="17"/>
      <c r="V234" s="17"/>
      <c r="W234" s="17">
        <v>1</v>
      </c>
      <c r="X234" s="17">
        <v>1</v>
      </c>
      <c r="Y234" s="17">
        <v>1</v>
      </c>
      <c r="Z234" s="17">
        <v>1</v>
      </c>
      <c r="AA234" s="17"/>
      <c r="AB234" s="17"/>
      <c r="AC234" s="17"/>
      <c r="AD234" s="17">
        <v>1</v>
      </c>
      <c r="AE234" s="17">
        <v>1</v>
      </c>
      <c r="AF234" s="17"/>
      <c r="AG234" s="17"/>
      <c r="AH234" s="16">
        <f t="shared" si="3"/>
        <v>18.722999999999999</v>
      </c>
    </row>
    <row r="235" spans="1:34" ht="21" x14ac:dyDescent="0.4">
      <c r="A235" s="14">
        <v>234</v>
      </c>
      <c r="B235" s="10" t="s">
        <v>68</v>
      </c>
      <c r="C235" s="17"/>
      <c r="D235" s="17"/>
      <c r="E235" s="17"/>
      <c r="F235" s="17"/>
      <c r="G235" s="17"/>
      <c r="H235" s="17"/>
      <c r="I235" s="17">
        <v>1</v>
      </c>
      <c r="J235" s="17">
        <v>1</v>
      </c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6">
        <f t="shared" si="3"/>
        <v>2</v>
      </c>
    </row>
    <row r="236" spans="1:34" ht="21" x14ac:dyDescent="0.4">
      <c r="A236" s="13">
        <v>235</v>
      </c>
      <c r="B236" s="10" t="s">
        <v>609</v>
      </c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>
        <v>1</v>
      </c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6">
        <f t="shared" si="3"/>
        <v>1</v>
      </c>
    </row>
    <row r="237" spans="1:34" ht="21" x14ac:dyDescent="0.4">
      <c r="A237" s="14">
        <v>236</v>
      </c>
      <c r="B237" s="10" t="s">
        <v>346</v>
      </c>
      <c r="C237" s="17"/>
      <c r="D237" s="17">
        <v>1</v>
      </c>
      <c r="E237" s="17">
        <v>1</v>
      </c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6">
        <f t="shared" si="3"/>
        <v>2</v>
      </c>
    </row>
    <row r="238" spans="1:34" ht="21" x14ac:dyDescent="0.4">
      <c r="A238" s="13">
        <v>237</v>
      </c>
      <c r="B238" s="10" t="s">
        <v>412</v>
      </c>
      <c r="C238" s="17"/>
      <c r="D238" s="17"/>
      <c r="E238" s="17"/>
      <c r="F238" s="17"/>
      <c r="G238" s="17"/>
      <c r="H238" s="17"/>
      <c r="I238" s="17">
        <v>1</v>
      </c>
      <c r="J238" s="17">
        <v>1</v>
      </c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6">
        <f t="shared" si="3"/>
        <v>2</v>
      </c>
    </row>
    <row r="239" spans="1:34" ht="21" x14ac:dyDescent="0.4">
      <c r="A239" s="14">
        <v>238</v>
      </c>
      <c r="B239" s="10" t="s">
        <v>445</v>
      </c>
      <c r="C239" s="17"/>
      <c r="D239" s="17"/>
      <c r="E239" s="17"/>
      <c r="F239" s="17"/>
      <c r="G239" s="17"/>
      <c r="H239" s="17"/>
      <c r="I239" s="17"/>
      <c r="J239" s="17"/>
      <c r="K239" s="17">
        <v>0.5</v>
      </c>
      <c r="L239" s="17"/>
      <c r="M239" s="17">
        <v>1</v>
      </c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6">
        <f t="shared" si="3"/>
        <v>1.5</v>
      </c>
    </row>
    <row r="240" spans="1:34" ht="21" x14ac:dyDescent="0.4">
      <c r="A240" s="13">
        <v>239</v>
      </c>
      <c r="B240" s="10" t="s">
        <v>652</v>
      </c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>
        <v>1</v>
      </c>
      <c r="AA240" s="17"/>
      <c r="AB240" s="17"/>
      <c r="AC240" s="17"/>
      <c r="AD240" s="17"/>
      <c r="AE240" s="17"/>
      <c r="AF240" s="17"/>
      <c r="AG240" s="17"/>
      <c r="AH240" s="16">
        <f t="shared" si="3"/>
        <v>1</v>
      </c>
    </row>
    <row r="241" spans="1:34" ht="21" x14ac:dyDescent="0.4">
      <c r="A241" s="14">
        <v>240</v>
      </c>
      <c r="B241" s="10" t="s">
        <v>347</v>
      </c>
      <c r="C241" s="17">
        <v>0.72299999999999998</v>
      </c>
      <c r="D241" s="17">
        <v>1</v>
      </c>
      <c r="E241" s="17">
        <v>1</v>
      </c>
      <c r="F241" s="17"/>
      <c r="G241" s="17"/>
      <c r="H241" s="17"/>
      <c r="I241" s="17">
        <v>1</v>
      </c>
      <c r="J241" s="17">
        <v>1</v>
      </c>
      <c r="K241" s="17"/>
      <c r="L241" s="17"/>
      <c r="M241" s="17"/>
      <c r="N241" s="17"/>
      <c r="O241" s="17"/>
      <c r="P241" s="17"/>
      <c r="Q241" s="17">
        <v>1</v>
      </c>
      <c r="R241" s="17">
        <v>1</v>
      </c>
      <c r="S241" s="17">
        <v>1</v>
      </c>
      <c r="T241" s="17">
        <v>1</v>
      </c>
      <c r="U241" s="17"/>
      <c r="V241" s="17"/>
      <c r="W241" s="17">
        <v>1</v>
      </c>
      <c r="X241" s="17">
        <v>1</v>
      </c>
      <c r="Y241" s="17"/>
      <c r="Z241" s="17">
        <v>1</v>
      </c>
      <c r="AA241" s="17">
        <v>1</v>
      </c>
      <c r="AB241" s="17"/>
      <c r="AC241" s="17"/>
      <c r="AD241" s="17">
        <v>1</v>
      </c>
      <c r="AE241" s="17">
        <v>1</v>
      </c>
      <c r="AF241" s="17"/>
      <c r="AG241" s="17"/>
      <c r="AH241" s="16">
        <f t="shared" si="3"/>
        <v>14.722999999999999</v>
      </c>
    </row>
    <row r="242" spans="1:34" ht="21" x14ac:dyDescent="0.4">
      <c r="A242" s="13">
        <v>241</v>
      </c>
      <c r="B242" s="10" t="s">
        <v>348</v>
      </c>
      <c r="C242" s="17">
        <v>0.72299999999999998</v>
      </c>
      <c r="D242" s="17">
        <v>1</v>
      </c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6">
        <f t="shared" si="3"/>
        <v>1.7229999999999999</v>
      </c>
    </row>
    <row r="243" spans="1:34" ht="21" x14ac:dyDescent="0.4">
      <c r="A243" s="14">
        <v>242</v>
      </c>
      <c r="B243" s="10" t="s">
        <v>557</v>
      </c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>
        <v>1</v>
      </c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6">
        <f t="shared" si="3"/>
        <v>1</v>
      </c>
    </row>
    <row r="244" spans="1:34" ht="21" x14ac:dyDescent="0.4">
      <c r="A244" s="13">
        <v>243</v>
      </c>
      <c r="B244" s="10" t="s">
        <v>444</v>
      </c>
      <c r="C244" s="17"/>
      <c r="D244" s="17"/>
      <c r="E244" s="17"/>
      <c r="F244" s="17"/>
      <c r="G244" s="17"/>
      <c r="H244" s="17"/>
      <c r="I244" s="17"/>
      <c r="J244" s="17"/>
      <c r="K244" s="17">
        <v>0.5</v>
      </c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6">
        <f t="shared" si="3"/>
        <v>0.5</v>
      </c>
    </row>
    <row r="245" spans="1:34" ht="21" x14ac:dyDescent="0.4">
      <c r="A245" s="14">
        <v>244</v>
      </c>
      <c r="B245" s="10" t="s">
        <v>349</v>
      </c>
      <c r="C245" s="17">
        <v>0.72299999999999998</v>
      </c>
      <c r="D245" s="17">
        <v>1</v>
      </c>
      <c r="E245" s="17">
        <v>1</v>
      </c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6">
        <f t="shared" si="3"/>
        <v>2.7229999999999999</v>
      </c>
    </row>
    <row r="246" spans="1:34" ht="21" x14ac:dyDescent="0.4">
      <c r="A246" s="13">
        <v>245</v>
      </c>
      <c r="B246" s="10" t="s">
        <v>616</v>
      </c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>
        <v>1</v>
      </c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6">
        <f t="shared" si="3"/>
        <v>1</v>
      </c>
    </row>
    <row r="247" spans="1:34" ht="21" x14ac:dyDescent="0.4">
      <c r="A247" s="14">
        <v>246</v>
      </c>
      <c r="B247" s="10" t="s">
        <v>438</v>
      </c>
      <c r="C247" s="17"/>
      <c r="D247" s="17"/>
      <c r="E247" s="17"/>
      <c r="F247" s="17"/>
      <c r="G247" s="17"/>
      <c r="H247" s="17"/>
      <c r="I247" s="17"/>
      <c r="J247" s="17"/>
      <c r="K247" s="17"/>
      <c r="L247" s="17">
        <v>1</v>
      </c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6">
        <f t="shared" si="3"/>
        <v>1</v>
      </c>
    </row>
    <row r="248" spans="1:34" ht="21" x14ac:dyDescent="0.4">
      <c r="A248" s="13">
        <v>247</v>
      </c>
      <c r="B248" s="10" t="s">
        <v>423</v>
      </c>
      <c r="C248" s="17"/>
      <c r="D248" s="17"/>
      <c r="E248" s="17"/>
      <c r="F248" s="17"/>
      <c r="G248" s="17"/>
      <c r="H248" s="17"/>
      <c r="I248" s="17"/>
      <c r="J248" s="17">
        <v>1</v>
      </c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6">
        <f t="shared" si="3"/>
        <v>1</v>
      </c>
    </row>
    <row r="249" spans="1:34" ht="21" x14ac:dyDescent="0.4">
      <c r="A249" s="14">
        <v>248</v>
      </c>
      <c r="B249" s="10" t="s">
        <v>481</v>
      </c>
      <c r="C249" s="17"/>
      <c r="D249" s="17"/>
      <c r="E249" s="17"/>
      <c r="F249" s="17"/>
      <c r="G249" s="17"/>
      <c r="H249" s="17"/>
      <c r="I249" s="17"/>
      <c r="J249" s="17"/>
      <c r="K249" s="17">
        <v>0.5</v>
      </c>
      <c r="L249" s="17">
        <v>1</v>
      </c>
      <c r="M249" s="17">
        <v>1</v>
      </c>
      <c r="N249" s="17"/>
      <c r="O249" s="17"/>
      <c r="P249" s="17">
        <v>1</v>
      </c>
      <c r="Q249" s="17">
        <v>1</v>
      </c>
      <c r="R249" s="17">
        <v>1</v>
      </c>
      <c r="S249" s="17">
        <v>1</v>
      </c>
      <c r="T249" s="17">
        <v>1</v>
      </c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6">
        <f t="shared" si="3"/>
        <v>7.5</v>
      </c>
    </row>
    <row r="250" spans="1:34" ht="21" x14ac:dyDescent="0.4">
      <c r="A250" s="13">
        <v>249</v>
      </c>
      <c r="B250" s="10" t="s">
        <v>371</v>
      </c>
      <c r="C250" s="17"/>
      <c r="D250" s="17"/>
      <c r="E250" s="17"/>
      <c r="F250" s="17"/>
      <c r="G250" s="17"/>
      <c r="H250" s="17"/>
      <c r="I250" s="17">
        <v>1</v>
      </c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6">
        <f t="shared" si="3"/>
        <v>1</v>
      </c>
    </row>
    <row r="251" spans="1:34" ht="21" x14ac:dyDescent="0.4">
      <c r="A251" s="14">
        <v>250</v>
      </c>
      <c r="B251" s="10" t="s">
        <v>409</v>
      </c>
      <c r="C251" s="17"/>
      <c r="D251" s="17"/>
      <c r="E251" s="17"/>
      <c r="F251" s="17"/>
      <c r="G251" s="17"/>
      <c r="H251" s="17"/>
      <c r="I251" s="17">
        <v>1</v>
      </c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6">
        <f t="shared" si="3"/>
        <v>1</v>
      </c>
    </row>
    <row r="252" spans="1:34" ht="21" x14ac:dyDescent="0.4">
      <c r="A252" s="13">
        <v>251</v>
      </c>
      <c r="B252" s="10" t="s">
        <v>350</v>
      </c>
      <c r="C252" s="17"/>
      <c r="D252" s="17">
        <v>1</v>
      </c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6">
        <f t="shared" si="3"/>
        <v>1</v>
      </c>
    </row>
    <row r="253" spans="1:34" ht="21" x14ac:dyDescent="0.4">
      <c r="A253" s="14">
        <v>252</v>
      </c>
      <c r="B253" s="10" t="s">
        <v>441</v>
      </c>
      <c r="C253" s="17"/>
      <c r="D253" s="17"/>
      <c r="E253" s="17"/>
      <c r="F253" s="17"/>
      <c r="G253" s="17"/>
      <c r="H253" s="17"/>
      <c r="I253" s="17"/>
      <c r="J253" s="17"/>
      <c r="K253" s="17">
        <v>0.5</v>
      </c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6">
        <f t="shared" si="3"/>
        <v>0.5</v>
      </c>
    </row>
    <row r="254" spans="1:34" ht="21" x14ac:dyDescent="0.4">
      <c r="A254" s="13">
        <v>253</v>
      </c>
      <c r="B254" s="10" t="s">
        <v>351</v>
      </c>
      <c r="C254" s="17"/>
      <c r="D254" s="17">
        <v>1</v>
      </c>
      <c r="E254" s="17"/>
      <c r="F254" s="17"/>
      <c r="G254" s="17"/>
      <c r="H254" s="17"/>
      <c r="I254" s="17"/>
      <c r="J254" s="17">
        <v>1</v>
      </c>
      <c r="K254" s="17"/>
      <c r="L254" s="17"/>
      <c r="M254" s="17"/>
      <c r="N254" s="17"/>
      <c r="O254" s="17"/>
      <c r="P254" s="17"/>
      <c r="Q254" s="17"/>
      <c r="R254" s="17">
        <v>1</v>
      </c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6">
        <f t="shared" si="3"/>
        <v>3</v>
      </c>
    </row>
    <row r="255" spans="1:34" ht="21" x14ac:dyDescent="0.4">
      <c r="A255" s="14">
        <v>254</v>
      </c>
      <c r="B255" s="10" t="s">
        <v>618</v>
      </c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>
        <v>1</v>
      </c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6">
        <f t="shared" si="3"/>
        <v>1</v>
      </c>
    </row>
    <row r="256" spans="1:34" ht="21" x14ac:dyDescent="0.4">
      <c r="A256" s="13">
        <v>255</v>
      </c>
      <c r="B256" s="10" t="s">
        <v>477</v>
      </c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>
        <v>1</v>
      </c>
      <c r="Q256" s="17">
        <v>1</v>
      </c>
      <c r="R256" s="17">
        <v>1</v>
      </c>
      <c r="S256" s="17">
        <v>1</v>
      </c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6">
        <f t="shared" si="3"/>
        <v>4</v>
      </c>
    </row>
    <row r="257" spans="1:34" ht="21" x14ac:dyDescent="0.4">
      <c r="A257" s="14">
        <v>256</v>
      </c>
      <c r="B257" s="10" t="s">
        <v>407</v>
      </c>
      <c r="C257" s="17"/>
      <c r="D257" s="17"/>
      <c r="E257" s="17"/>
      <c r="F257" s="17"/>
      <c r="G257" s="17"/>
      <c r="H257" s="17"/>
      <c r="I257" s="17">
        <v>1</v>
      </c>
      <c r="J257" s="17"/>
      <c r="K257" s="17">
        <v>0.5</v>
      </c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6">
        <f t="shared" si="3"/>
        <v>1.5</v>
      </c>
    </row>
    <row r="258" spans="1:34" ht="21" x14ac:dyDescent="0.4">
      <c r="A258" s="13">
        <v>257</v>
      </c>
      <c r="B258" s="10" t="s">
        <v>352</v>
      </c>
      <c r="C258" s="17">
        <v>0.72299999999999998</v>
      </c>
      <c r="D258" s="17">
        <v>1</v>
      </c>
      <c r="E258" s="17">
        <v>1</v>
      </c>
      <c r="F258" s="17"/>
      <c r="G258" s="17"/>
      <c r="H258" s="17"/>
      <c r="I258" s="17">
        <v>1</v>
      </c>
      <c r="J258" s="17">
        <v>1</v>
      </c>
      <c r="K258" s="17"/>
      <c r="L258" s="17"/>
      <c r="M258" s="17"/>
      <c r="N258" s="17"/>
      <c r="O258" s="17"/>
      <c r="P258" s="17"/>
      <c r="Q258" s="17"/>
      <c r="R258" s="17">
        <v>1</v>
      </c>
      <c r="S258" s="17">
        <v>1</v>
      </c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>
        <v>1</v>
      </c>
      <c r="AE258" s="17"/>
      <c r="AF258" s="17"/>
      <c r="AG258" s="17"/>
      <c r="AH258" s="16">
        <f t="shared" ref="AH258:AH304" si="4">SUM(C258:AG258)</f>
        <v>7.7229999999999999</v>
      </c>
    </row>
    <row r="259" spans="1:34" ht="21" x14ac:dyDescent="0.4">
      <c r="A259" s="14">
        <v>258</v>
      </c>
      <c r="B259" s="10" t="s">
        <v>475</v>
      </c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>
        <v>1</v>
      </c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6">
        <f t="shared" si="4"/>
        <v>1</v>
      </c>
    </row>
    <row r="260" spans="1:34" ht="21" x14ac:dyDescent="0.4">
      <c r="A260" s="13">
        <v>259</v>
      </c>
      <c r="B260" s="10" t="s">
        <v>13</v>
      </c>
      <c r="C260" s="17"/>
      <c r="D260" s="17"/>
      <c r="E260" s="17"/>
      <c r="F260" s="17"/>
      <c r="G260" s="17"/>
      <c r="H260" s="17"/>
      <c r="I260" s="17">
        <v>1</v>
      </c>
      <c r="J260" s="17">
        <v>1</v>
      </c>
      <c r="K260" s="17"/>
      <c r="L260" s="17"/>
      <c r="M260" s="17">
        <v>1</v>
      </c>
      <c r="N260" s="17"/>
      <c r="O260" s="17"/>
      <c r="P260" s="17">
        <v>1</v>
      </c>
      <c r="Q260" s="17">
        <v>1</v>
      </c>
      <c r="R260" s="17">
        <v>1</v>
      </c>
      <c r="S260" s="17">
        <v>1</v>
      </c>
      <c r="T260" s="17">
        <v>1</v>
      </c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6">
        <f t="shared" si="4"/>
        <v>8</v>
      </c>
    </row>
    <row r="261" spans="1:34" ht="21" x14ac:dyDescent="0.4">
      <c r="A261" s="14">
        <v>260</v>
      </c>
      <c r="B261" s="10" t="s">
        <v>353</v>
      </c>
      <c r="C261" s="17"/>
      <c r="D261" s="17"/>
      <c r="E261" s="17"/>
      <c r="F261" s="17"/>
      <c r="G261" s="17"/>
      <c r="H261" s="17"/>
      <c r="I261" s="17"/>
      <c r="J261" s="17"/>
      <c r="K261" s="17">
        <v>0.5</v>
      </c>
      <c r="L261" s="17">
        <v>1</v>
      </c>
      <c r="M261" s="17">
        <v>2</v>
      </c>
      <c r="N261" s="17"/>
      <c r="O261" s="17"/>
      <c r="P261" s="17">
        <v>1</v>
      </c>
      <c r="Q261" s="17">
        <v>1</v>
      </c>
      <c r="R261" s="17">
        <v>1</v>
      </c>
      <c r="S261" s="17"/>
      <c r="T261" s="17"/>
      <c r="U261" s="17"/>
      <c r="V261" s="17"/>
      <c r="W261" s="17">
        <v>1</v>
      </c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6">
        <f t="shared" si="4"/>
        <v>7.5</v>
      </c>
    </row>
    <row r="262" spans="1:34" ht="21" x14ac:dyDescent="0.4">
      <c r="A262" s="13">
        <v>261</v>
      </c>
      <c r="B262" s="10" t="s">
        <v>76</v>
      </c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>
        <v>1</v>
      </c>
      <c r="Q262" s="17">
        <v>1</v>
      </c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6">
        <f t="shared" si="4"/>
        <v>2</v>
      </c>
    </row>
    <row r="263" spans="1:34" ht="21" x14ac:dyDescent="0.4">
      <c r="A263" s="14">
        <v>262</v>
      </c>
      <c r="B263" s="10" t="s">
        <v>480</v>
      </c>
      <c r="C263" s="17"/>
      <c r="D263" s="17"/>
      <c r="E263" s="17"/>
      <c r="F263" s="17"/>
      <c r="G263" s="17"/>
      <c r="H263" s="17"/>
      <c r="I263" s="17">
        <v>1</v>
      </c>
      <c r="J263" s="17"/>
      <c r="K263" s="17"/>
      <c r="L263" s="17">
        <v>1</v>
      </c>
      <c r="M263" s="17">
        <v>1</v>
      </c>
      <c r="N263" s="17"/>
      <c r="O263" s="17"/>
      <c r="P263" s="17">
        <v>1</v>
      </c>
      <c r="Q263" s="17">
        <v>1</v>
      </c>
      <c r="R263" s="17">
        <v>1</v>
      </c>
      <c r="S263" s="17">
        <v>1</v>
      </c>
      <c r="T263" s="17">
        <v>1</v>
      </c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6">
        <f t="shared" si="4"/>
        <v>8</v>
      </c>
    </row>
    <row r="264" spans="1:34" ht="21" x14ac:dyDescent="0.4">
      <c r="A264" s="13">
        <v>263</v>
      </c>
      <c r="B264" s="10" t="s">
        <v>446</v>
      </c>
      <c r="C264" s="17"/>
      <c r="D264" s="17"/>
      <c r="E264" s="17"/>
      <c r="F264" s="17"/>
      <c r="G264" s="17"/>
      <c r="H264" s="17"/>
      <c r="I264" s="17"/>
      <c r="J264" s="17"/>
      <c r="K264" s="17">
        <v>0.5</v>
      </c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6">
        <f t="shared" si="4"/>
        <v>0.5</v>
      </c>
    </row>
    <row r="265" spans="1:34" ht="21" x14ac:dyDescent="0.4">
      <c r="A265" s="14">
        <v>264</v>
      </c>
      <c r="B265" s="10" t="s">
        <v>566</v>
      </c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>
        <v>1</v>
      </c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6">
        <f t="shared" si="4"/>
        <v>1</v>
      </c>
    </row>
    <row r="266" spans="1:34" ht="21" x14ac:dyDescent="0.4">
      <c r="A266" s="13">
        <v>265</v>
      </c>
      <c r="B266" s="10" t="s">
        <v>354</v>
      </c>
      <c r="C266" s="17"/>
      <c r="D266" s="17"/>
      <c r="E266" s="17">
        <v>1</v>
      </c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6">
        <f t="shared" si="4"/>
        <v>1</v>
      </c>
    </row>
    <row r="267" spans="1:34" ht="21" x14ac:dyDescent="0.4">
      <c r="A267" s="14">
        <v>266</v>
      </c>
      <c r="B267" s="10" t="s">
        <v>355</v>
      </c>
      <c r="C267" s="17">
        <v>0.72299999999999998</v>
      </c>
      <c r="D267" s="17">
        <v>1</v>
      </c>
      <c r="E267" s="17">
        <v>1</v>
      </c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6">
        <f t="shared" si="4"/>
        <v>2.7229999999999999</v>
      </c>
    </row>
    <row r="268" spans="1:34" ht="21" x14ac:dyDescent="0.4">
      <c r="A268" s="13">
        <v>267</v>
      </c>
      <c r="B268" s="10" t="s">
        <v>356</v>
      </c>
      <c r="C268" s="17">
        <v>0.72299999999999998</v>
      </c>
      <c r="D268" s="17">
        <v>1</v>
      </c>
      <c r="E268" s="17">
        <v>1</v>
      </c>
      <c r="F268" s="17"/>
      <c r="G268" s="17"/>
      <c r="H268" s="17"/>
      <c r="I268" s="17">
        <v>1</v>
      </c>
      <c r="J268" s="17">
        <v>1</v>
      </c>
      <c r="K268" s="17">
        <v>1</v>
      </c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>
        <v>1</v>
      </c>
      <c r="AE268" s="17">
        <v>1</v>
      </c>
      <c r="AF268" s="17"/>
      <c r="AG268" s="17"/>
      <c r="AH268" s="16">
        <f t="shared" si="4"/>
        <v>7.7229999999999999</v>
      </c>
    </row>
    <row r="269" spans="1:34" ht="21" x14ac:dyDescent="0.4">
      <c r="A269" s="14">
        <v>268</v>
      </c>
      <c r="B269" s="10" t="s">
        <v>666</v>
      </c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>
        <v>1</v>
      </c>
      <c r="AE269" s="17">
        <v>1</v>
      </c>
      <c r="AF269" s="17"/>
      <c r="AG269" s="17"/>
      <c r="AH269" s="16">
        <f t="shared" si="4"/>
        <v>2</v>
      </c>
    </row>
    <row r="270" spans="1:34" ht="21" x14ac:dyDescent="0.4">
      <c r="A270" s="13">
        <v>269</v>
      </c>
      <c r="B270" s="11" t="s">
        <v>519</v>
      </c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>
        <v>1</v>
      </c>
      <c r="T270" s="17">
        <v>1</v>
      </c>
      <c r="U270" s="17"/>
      <c r="V270" s="17"/>
      <c r="W270" s="17"/>
      <c r="X270" s="17"/>
      <c r="Y270" s="17">
        <v>1</v>
      </c>
      <c r="Z270" s="17">
        <v>1</v>
      </c>
      <c r="AA270" s="17">
        <v>1</v>
      </c>
      <c r="AB270" s="17"/>
      <c r="AC270" s="17"/>
      <c r="AD270" s="17">
        <v>1</v>
      </c>
      <c r="AE270" s="17">
        <v>1</v>
      </c>
      <c r="AF270" s="17"/>
      <c r="AG270" s="17"/>
      <c r="AH270" s="16">
        <f t="shared" si="4"/>
        <v>7</v>
      </c>
    </row>
    <row r="271" spans="1:34" ht="21" x14ac:dyDescent="0.4">
      <c r="A271" s="14">
        <v>270</v>
      </c>
      <c r="B271" s="10" t="s">
        <v>434</v>
      </c>
      <c r="C271" s="17"/>
      <c r="D271" s="17"/>
      <c r="E271" s="17"/>
      <c r="F271" s="17"/>
      <c r="G271" s="17"/>
      <c r="H271" s="17"/>
      <c r="I271" s="17"/>
      <c r="J271" s="17"/>
      <c r="K271" s="17"/>
      <c r="L271" s="17">
        <v>1</v>
      </c>
      <c r="M271" s="17">
        <v>1</v>
      </c>
      <c r="N271" s="17"/>
      <c r="O271" s="17"/>
      <c r="P271" s="17">
        <v>1</v>
      </c>
      <c r="Q271" s="17">
        <v>1</v>
      </c>
      <c r="R271" s="17">
        <v>1</v>
      </c>
      <c r="S271" s="17">
        <v>1</v>
      </c>
      <c r="T271" s="17">
        <v>1</v>
      </c>
      <c r="U271" s="17"/>
      <c r="V271" s="17"/>
      <c r="W271" s="17">
        <v>1</v>
      </c>
      <c r="X271" s="17">
        <v>1</v>
      </c>
      <c r="Y271" s="17">
        <v>1</v>
      </c>
      <c r="Z271" s="17">
        <v>1</v>
      </c>
      <c r="AA271" s="17">
        <v>1</v>
      </c>
      <c r="AB271" s="17"/>
      <c r="AC271" s="17"/>
      <c r="AD271" s="17">
        <v>1</v>
      </c>
      <c r="AE271" s="17">
        <v>1</v>
      </c>
      <c r="AF271" s="17"/>
      <c r="AG271" s="17"/>
      <c r="AH271" s="16">
        <f t="shared" si="4"/>
        <v>14</v>
      </c>
    </row>
    <row r="272" spans="1:34" ht="21" x14ac:dyDescent="0.4">
      <c r="A272" s="13">
        <v>271</v>
      </c>
      <c r="B272" s="10" t="s">
        <v>559</v>
      </c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>
        <v>1</v>
      </c>
      <c r="T272" s="17">
        <v>1</v>
      </c>
      <c r="U272" s="17"/>
      <c r="V272" s="17"/>
      <c r="W272" s="17">
        <v>1</v>
      </c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6">
        <f t="shared" si="4"/>
        <v>3</v>
      </c>
    </row>
    <row r="273" spans="1:34" ht="21" x14ac:dyDescent="0.4">
      <c r="A273" s="14">
        <v>272</v>
      </c>
      <c r="B273" s="10" t="s">
        <v>511</v>
      </c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>
        <v>1</v>
      </c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6">
        <f t="shared" si="4"/>
        <v>1</v>
      </c>
    </row>
    <row r="274" spans="1:34" ht="21" x14ac:dyDescent="0.4">
      <c r="A274" s="13">
        <v>273</v>
      </c>
      <c r="B274" s="10" t="s">
        <v>625</v>
      </c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>
        <v>1</v>
      </c>
      <c r="X274" s="17">
        <v>1</v>
      </c>
      <c r="Y274" s="17">
        <v>1</v>
      </c>
      <c r="Z274" s="17"/>
      <c r="AA274" s="17"/>
      <c r="AB274" s="17"/>
      <c r="AC274" s="17"/>
      <c r="AD274" s="17"/>
      <c r="AE274" s="17"/>
      <c r="AF274" s="17"/>
      <c r="AG274" s="17"/>
      <c r="AH274" s="16">
        <f t="shared" si="4"/>
        <v>3</v>
      </c>
    </row>
    <row r="275" spans="1:34" ht="21" x14ac:dyDescent="0.4">
      <c r="A275" s="14">
        <v>274</v>
      </c>
      <c r="B275" s="10" t="s">
        <v>522</v>
      </c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>
        <v>1</v>
      </c>
      <c r="T275" s="17">
        <v>1</v>
      </c>
      <c r="U275" s="17"/>
      <c r="V275" s="17"/>
      <c r="W275" s="17">
        <v>1</v>
      </c>
      <c r="X275" s="17">
        <v>1</v>
      </c>
      <c r="Y275" s="17"/>
      <c r="Z275" s="17"/>
      <c r="AA275" s="17"/>
      <c r="AB275" s="17"/>
      <c r="AC275" s="17"/>
      <c r="AD275" s="17"/>
      <c r="AE275" s="17"/>
      <c r="AF275" s="17"/>
      <c r="AG275" s="17"/>
      <c r="AH275" s="16">
        <f t="shared" si="4"/>
        <v>4</v>
      </c>
    </row>
    <row r="276" spans="1:34" ht="21" x14ac:dyDescent="0.4">
      <c r="A276" s="13">
        <v>275</v>
      </c>
      <c r="B276" s="10" t="s">
        <v>561</v>
      </c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>
        <v>1</v>
      </c>
      <c r="T276" s="17">
        <v>1</v>
      </c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6">
        <f t="shared" si="4"/>
        <v>2</v>
      </c>
    </row>
    <row r="277" spans="1:34" ht="21" x14ac:dyDescent="0.4">
      <c r="A277" s="14">
        <v>276</v>
      </c>
      <c r="B277" s="10" t="s">
        <v>563</v>
      </c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>
        <v>1</v>
      </c>
      <c r="T277" s="17">
        <v>1</v>
      </c>
      <c r="U277" s="17"/>
      <c r="V277" s="17"/>
      <c r="W277" s="17">
        <v>1</v>
      </c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6">
        <f t="shared" si="4"/>
        <v>3</v>
      </c>
    </row>
    <row r="278" spans="1:34" ht="21" x14ac:dyDescent="0.4">
      <c r="A278" s="13">
        <v>277</v>
      </c>
      <c r="B278" s="10" t="s">
        <v>357</v>
      </c>
      <c r="C278" s="17"/>
      <c r="D278" s="17">
        <v>1</v>
      </c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6">
        <f t="shared" si="4"/>
        <v>1</v>
      </c>
    </row>
    <row r="279" spans="1:34" ht="21" x14ac:dyDescent="0.4">
      <c r="A279" s="14">
        <v>278</v>
      </c>
      <c r="B279" s="10" t="s">
        <v>358</v>
      </c>
      <c r="C279" s="17">
        <v>0.72299999999999998</v>
      </c>
      <c r="D279" s="17">
        <v>1</v>
      </c>
      <c r="E279" s="17">
        <v>1</v>
      </c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6">
        <f t="shared" si="4"/>
        <v>2.7229999999999999</v>
      </c>
    </row>
    <row r="280" spans="1:34" ht="21" x14ac:dyDescent="0.4">
      <c r="A280" s="13">
        <v>279</v>
      </c>
      <c r="B280" s="10" t="s">
        <v>359</v>
      </c>
      <c r="C280" s="17">
        <v>0.72299999999999998</v>
      </c>
      <c r="D280" s="17">
        <v>1</v>
      </c>
      <c r="E280" s="17">
        <v>1</v>
      </c>
      <c r="F280" s="17"/>
      <c r="G280" s="17"/>
      <c r="H280" s="17"/>
      <c r="I280" s="17">
        <v>1</v>
      </c>
      <c r="J280" s="17">
        <v>1</v>
      </c>
      <c r="K280" s="17">
        <v>1</v>
      </c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6">
        <f t="shared" si="4"/>
        <v>5.7229999999999999</v>
      </c>
    </row>
    <row r="281" spans="1:34" ht="21" x14ac:dyDescent="0.4">
      <c r="A281" s="14">
        <v>280</v>
      </c>
      <c r="B281" s="10" t="s">
        <v>501</v>
      </c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>
        <v>1</v>
      </c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6">
        <f t="shared" si="4"/>
        <v>1</v>
      </c>
    </row>
    <row r="282" spans="1:34" ht="21" x14ac:dyDescent="0.4">
      <c r="A282" s="13">
        <v>281</v>
      </c>
      <c r="B282" s="10" t="s">
        <v>623</v>
      </c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>
        <v>1</v>
      </c>
      <c r="X282" s="17">
        <v>1</v>
      </c>
      <c r="Y282" s="17">
        <v>1</v>
      </c>
      <c r="Z282" s="17">
        <v>1</v>
      </c>
      <c r="AA282" s="17">
        <v>1</v>
      </c>
      <c r="AB282" s="17"/>
      <c r="AC282" s="17"/>
      <c r="AD282" s="17">
        <v>1</v>
      </c>
      <c r="AE282" s="17">
        <v>1</v>
      </c>
      <c r="AF282" s="17"/>
      <c r="AG282" s="17"/>
      <c r="AH282" s="16">
        <f t="shared" si="4"/>
        <v>7</v>
      </c>
    </row>
    <row r="283" spans="1:34" ht="21" x14ac:dyDescent="0.4">
      <c r="A283" s="14">
        <v>282</v>
      </c>
      <c r="B283" s="10" t="s">
        <v>360</v>
      </c>
      <c r="C283" s="17">
        <v>0.72299999999999998</v>
      </c>
      <c r="D283" s="17">
        <v>1</v>
      </c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6">
        <f t="shared" si="4"/>
        <v>1.7229999999999999</v>
      </c>
    </row>
    <row r="284" spans="1:34" ht="21" x14ac:dyDescent="0.4">
      <c r="A284" s="13">
        <v>283</v>
      </c>
      <c r="B284" s="10" t="s">
        <v>361</v>
      </c>
      <c r="C284" s="17">
        <v>0.72299999999999998</v>
      </c>
      <c r="D284" s="17">
        <v>1</v>
      </c>
      <c r="E284" s="17">
        <v>1</v>
      </c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6">
        <f t="shared" si="4"/>
        <v>2.7229999999999999</v>
      </c>
    </row>
    <row r="285" spans="1:34" ht="21" x14ac:dyDescent="0.4">
      <c r="A285" s="14">
        <v>284</v>
      </c>
      <c r="B285" s="10" t="s">
        <v>554</v>
      </c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>
        <v>1</v>
      </c>
      <c r="X285" s="17">
        <v>1</v>
      </c>
      <c r="Y285" s="17">
        <v>1</v>
      </c>
      <c r="Z285" s="17">
        <v>1</v>
      </c>
      <c r="AA285" s="17">
        <v>1</v>
      </c>
      <c r="AB285" s="17"/>
      <c r="AC285" s="17"/>
      <c r="AD285" s="17">
        <v>1</v>
      </c>
      <c r="AE285" s="17">
        <v>1</v>
      </c>
      <c r="AF285" s="17"/>
      <c r="AG285" s="17"/>
      <c r="AH285" s="16">
        <f t="shared" si="4"/>
        <v>7</v>
      </c>
    </row>
    <row r="286" spans="1:34" ht="21" x14ac:dyDescent="0.4">
      <c r="A286" s="13">
        <v>285</v>
      </c>
      <c r="B286" s="10" t="s">
        <v>97</v>
      </c>
      <c r="C286" s="17"/>
      <c r="D286" s="17"/>
      <c r="E286" s="17"/>
      <c r="F286" s="17"/>
      <c r="G286" s="17"/>
      <c r="H286" s="17"/>
      <c r="I286" s="17">
        <v>1</v>
      </c>
      <c r="J286" s="17">
        <v>1</v>
      </c>
      <c r="K286" s="17"/>
      <c r="L286" s="17"/>
      <c r="M286" s="17">
        <v>1</v>
      </c>
      <c r="N286" s="17"/>
      <c r="O286" s="17"/>
      <c r="P286" s="17">
        <v>1</v>
      </c>
      <c r="Q286" s="17"/>
      <c r="R286" s="17">
        <v>1</v>
      </c>
      <c r="S286" s="17">
        <v>1</v>
      </c>
      <c r="T286" s="17">
        <v>1</v>
      </c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6">
        <f t="shared" si="4"/>
        <v>7</v>
      </c>
    </row>
    <row r="287" spans="1:34" ht="21" x14ac:dyDescent="0.4">
      <c r="A287" s="14">
        <v>286</v>
      </c>
      <c r="B287" s="10" t="s">
        <v>156</v>
      </c>
      <c r="C287" s="17"/>
      <c r="D287" s="17"/>
      <c r="E287" s="17"/>
      <c r="F287" s="17"/>
      <c r="G287" s="17"/>
      <c r="H287" s="17"/>
      <c r="I287" s="17">
        <v>1</v>
      </c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6">
        <f t="shared" si="4"/>
        <v>1</v>
      </c>
    </row>
    <row r="288" spans="1:34" ht="21" x14ac:dyDescent="0.4">
      <c r="A288" s="13">
        <v>287</v>
      </c>
      <c r="B288" s="10" t="s">
        <v>57</v>
      </c>
      <c r="C288" s="17"/>
      <c r="D288" s="17"/>
      <c r="E288" s="17"/>
      <c r="F288" s="17"/>
      <c r="G288" s="17"/>
      <c r="H288" s="17"/>
      <c r="I288" s="17">
        <v>1</v>
      </c>
      <c r="J288" s="17"/>
      <c r="K288" s="17"/>
      <c r="L288" s="17">
        <v>1</v>
      </c>
      <c r="M288" s="17">
        <v>1</v>
      </c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6">
        <f t="shared" si="4"/>
        <v>3</v>
      </c>
    </row>
    <row r="289" spans="1:34" ht="21" x14ac:dyDescent="0.4">
      <c r="A289" s="14">
        <v>288</v>
      </c>
      <c r="B289" s="10" t="s">
        <v>362</v>
      </c>
      <c r="C289" s="17"/>
      <c r="D289" s="17">
        <v>1</v>
      </c>
      <c r="E289" s="17">
        <v>1</v>
      </c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6">
        <f t="shared" si="4"/>
        <v>2</v>
      </c>
    </row>
    <row r="290" spans="1:34" ht="21" x14ac:dyDescent="0.4">
      <c r="A290" s="13">
        <v>289</v>
      </c>
      <c r="B290" s="10" t="s">
        <v>363</v>
      </c>
      <c r="C290" s="17">
        <v>0.72299999999999998</v>
      </c>
      <c r="D290" s="17">
        <v>1</v>
      </c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6">
        <f t="shared" si="4"/>
        <v>1.7229999999999999</v>
      </c>
    </row>
    <row r="291" spans="1:34" ht="21" x14ac:dyDescent="0.4">
      <c r="A291" s="14">
        <v>290</v>
      </c>
      <c r="B291" s="10" t="s">
        <v>364</v>
      </c>
      <c r="C291" s="17"/>
      <c r="D291" s="17"/>
      <c r="E291" s="17"/>
      <c r="F291" s="17"/>
      <c r="G291" s="17"/>
      <c r="H291" s="17"/>
      <c r="I291" s="17"/>
      <c r="J291" s="17"/>
      <c r="K291" s="17">
        <v>1.5</v>
      </c>
      <c r="L291" s="17"/>
      <c r="M291" s="17">
        <v>1</v>
      </c>
      <c r="N291" s="17"/>
      <c r="O291" s="17"/>
      <c r="P291" s="17"/>
      <c r="Q291" s="17">
        <v>1</v>
      </c>
      <c r="R291" s="17">
        <v>1</v>
      </c>
      <c r="S291" s="17">
        <v>1</v>
      </c>
      <c r="T291" s="17">
        <v>1</v>
      </c>
      <c r="U291" s="17"/>
      <c r="V291" s="17"/>
      <c r="W291" s="17">
        <v>1</v>
      </c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6">
        <f t="shared" si="4"/>
        <v>7.5</v>
      </c>
    </row>
    <row r="292" spans="1:34" ht="21" x14ac:dyDescent="0.4">
      <c r="A292" s="13">
        <v>291</v>
      </c>
      <c r="B292" s="10" t="s">
        <v>478</v>
      </c>
      <c r="C292" s="17">
        <v>0.72299999999999998</v>
      </c>
      <c r="D292" s="17"/>
      <c r="E292" s="17"/>
      <c r="F292" s="17"/>
      <c r="G292" s="17"/>
      <c r="H292" s="17"/>
      <c r="I292" s="17"/>
      <c r="J292" s="17"/>
      <c r="K292" s="17"/>
      <c r="L292" s="17">
        <v>1</v>
      </c>
      <c r="M292" s="17"/>
      <c r="N292" s="17"/>
      <c r="O292" s="17"/>
      <c r="P292" s="17">
        <v>1</v>
      </c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6">
        <f t="shared" si="4"/>
        <v>2.7229999999999999</v>
      </c>
    </row>
    <row r="293" spans="1:34" ht="21" x14ac:dyDescent="0.4">
      <c r="A293" s="14">
        <v>292</v>
      </c>
      <c r="B293" s="10" t="s">
        <v>413</v>
      </c>
      <c r="C293" s="17"/>
      <c r="D293" s="17"/>
      <c r="E293" s="17"/>
      <c r="F293" s="17"/>
      <c r="G293" s="17"/>
      <c r="H293" s="17"/>
      <c r="I293" s="17">
        <v>1</v>
      </c>
      <c r="J293" s="17">
        <v>1</v>
      </c>
      <c r="K293" s="17"/>
      <c r="L293" s="17">
        <v>1</v>
      </c>
      <c r="M293" s="17">
        <v>1</v>
      </c>
      <c r="N293" s="17"/>
      <c r="O293" s="17"/>
      <c r="P293" s="17">
        <v>1</v>
      </c>
      <c r="Q293" s="17"/>
      <c r="R293" s="17">
        <v>1</v>
      </c>
      <c r="S293" s="17">
        <v>1</v>
      </c>
      <c r="T293" s="17">
        <v>1</v>
      </c>
      <c r="U293" s="17"/>
      <c r="V293" s="17"/>
      <c r="W293" s="17">
        <v>1</v>
      </c>
      <c r="X293" s="17">
        <v>1</v>
      </c>
      <c r="Y293" s="17"/>
      <c r="Z293" s="17"/>
      <c r="AA293" s="17"/>
      <c r="AB293" s="17"/>
      <c r="AC293" s="17"/>
      <c r="AD293" s="17"/>
      <c r="AE293" s="17"/>
      <c r="AF293" s="17"/>
      <c r="AG293" s="17"/>
      <c r="AH293" s="16">
        <f t="shared" si="4"/>
        <v>10</v>
      </c>
    </row>
    <row r="294" spans="1:34" ht="21" x14ac:dyDescent="0.4">
      <c r="A294" s="13">
        <v>293</v>
      </c>
      <c r="B294" s="10" t="s">
        <v>135</v>
      </c>
      <c r="C294" s="17"/>
      <c r="D294" s="17"/>
      <c r="E294" s="17"/>
      <c r="F294" s="17"/>
      <c r="G294" s="17"/>
      <c r="H294" s="17"/>
      <c r="I294" s="17">
        <v>1</v>
      </c>
      <c r="J294" s="17"/>
      <c r="K294" s="17">
        <v>0.5</v>
      </c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6">
        <f t="shared" si="4"/>
        <v>1.5</v>
      </c>
    </row>
    <row r="295" spans="1:34" ht="21" x14ac:dyDescent="0.4">
      <c r="A295" s="14">
        <v>294</v>
      </c>
      <c r="B295" s="10" t="s">
        <v>410</v>
      </c>
      <c r="C295" s="17"/>
      <c r="D295" s="17"/>
      <c r="E295" s="17"/>
      <c r="F295" s="17"/>
      <c r="G295" s="17"/>
      <c r="H295" s="17"/>
      <c r="I295" s="17">
        <v>1</v>
      </c>
      <c r="J295" s="17"/>
      <c r="K295" s="17">
        <v>0.5</v>
      </c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6">
        <f t="shared" si="4"/>
        <v>1.5</v>
      </c>
    </row>
    <row r="296" spans="1:34" ht="21" x14ac:dyDescent="0.4">
      <c r="A296" s="13">
        <v>295</v>
      </c>
      <c r="B296" s="10" t="s">
        <v>365</v>
      </c>
      <c r="C296" s="17">
        <v>0.72299999999999998</v>
      </c>
      <c r="D296" s="17">
        <v>1</v>
      </c>
      <c r="E296" s="17">
        <v>1</v>
      </c>
      <c r="F296" s="17"/>
      <c r="G296" s="17"/>
      <c r="H296" s="17"/>
      <c r="I296" s="17">
        <v>1</v>
      </c>
      <c r="J296" s="17">
        <v>1</v>
      </c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6">
        <f t="shared" si="4"/>
        <v>4.7229999999999999</v>
      </c>
    </row>
    <row r="297" spans="1:34" ht="21" x14ac:dyDescent="0.4">
      <c r="A297" s="14">
        <v>296</v>
      </c>
      <c r="B297" s="10" t="s">
        <v>560</v>
      </c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>
        <v>1</v>
      </c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6">
        <f t="shared" si="4"/>
        <v>1</v>
      </c>
    </row>
    <row r="298" spans="1:34" ht="21" x14ac:dyDescent="0.4">
      <c r="A298" s="13">
        <v>297</v>
      </c>
      <c r="B298" s="10" t="s">
        <v>366</v>
      </c>
      <c r="C298" s="17"/>
      <c r="D298" s="17">
        <v>1</v>
      </c>
      <c r="E298" s="17">
        <v>1</v>
      </c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6">
        <f t="shared" si="4"/>
        <v>2</v>
      </c>
    </row>
    <row r="299" spans="1:34" ht="21" x14ac:dyDescent="0.4">
      <c r="A299" s="14">
        <v>298</v>
      </c>
      <c r="B299" s="10" t="s">
        <v>367</v>
      </c>
      <c r="C299" s="17"/>
      <c r="D299" s="17">
        <v>1</v>
      </c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6">
        <f t="shared" si="4"/>
        <v>1</v>
      </c>
    </row>
    <row r="300" spans="1:34" ht="21" x14ac:dyDescent="0.4">
      <c r="A300" s="13">
        <v>299</v>
      </c>
      <c r="B300" s="10" t="s">
        <v>368</v>
      </c>
      <c r="C300" s="17">
        <v>0.72299999999999998</v>
      </c>
      <c r="D300" s="17">
        <v>1</v>
      </c>
      <c r="E300" s="17">
        <v>1</v>
      </c>
      <c r="F300" s="17"/>
      <c r="G300" s="17"/>
      <c r="H300" s="17"/>
      <c r="I300" s="17">
        <v>1</v>
      </c>
      <c r="J300" s="17">
        <v>1</v>
      </c>
      <c r="K300" s="17">
        <v>1</v>
      </c>
      <c r="L300" s="17">
        <v>1</v>
      </c>
      <c r="M300" s="17">
        <v>1</v>
      </c>
      <c r="N300" s="17"/>
      <c r="O300" s="17"/>
      <c r="P300" s="17">
        <v>1</v>
      </c>
      <c r="Q300" s="17">
        <v>1</v>
      </c>
      <c r="R300" s="17">
        <v>1</v>
      </c>
      <c r="S300" s="17">
        <v>1</v>
      </c>
      <c r="T300" s="17">
        <v>1</v>
      </c>
      <c r="U300" s="17"/>
      <c r="V300" s="17"/>
      <c r="W300" s="17">
        <v>1</v>
      </c>
      <c r="X300" s="17">
        <v>1</v>
      </c>
      <c r="Y300" s="17">
        <v>1</v>
      </c>
      <c r="Z300" s="17">
        <v>1</v>
      </c>
      <c r="AA300" s="17">
        <v>1</v>
      </c>
      <c r="AB300" s="17"/>
      <c r="AC300" s="17"/>
      <c r="AD300" s="17">
        <v>1</v>
      </c>
      <c r="AE300" s="17">
        <v>1</v>
      </c>
      <c r="AF300" s="17"/>
      <c r="AG300" s="17"/>
      <c r="AH300" s="16">
        <f t="shared" si="4"/>
        <v>19.722999999999999</v>
      </c>
    </row>
    <row r="301" spans="1:34" ht="21" x14ac:dyDescent="0.4">
      <c r="A301" s="14">
        <v>300</v>
      </c>
      <c r="B301" s="10" t="s">
        <v>507</v>
      </c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>
        <v>1</v>
      </c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6">
        <f t="shared" si="4"/>
        <v>1</v>
      </c>
    </row>
    <row r="302" spans="1:34" ht="21" x14ac:dyDescent="0.4">
      <c r="A302" s="13">
        <v>301</v>
      </c>
      <c r="B302" s="10" t="s">
        <v>513</v>
      </c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>
        <v>1</v>
      </c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6">
        <f t="shared" si="4"/>
        <v>1</v>
      </c>
    </row>
    <row r="303" spans="1:34" ht="21" x14ac:dyDescent="0.4">
      <c r="A303" s="14">
        <v>302</v>
      </c>
      <c r="B303" s="10" t="s">
        <v>369</v>
      </c>
      <c r="C303" s="17"/>
      <c r="D303" s="17">
        <v>1</v>
      </c>
      <c r="E303" s="17">
        <v>1</v>
      </c>
      <c r="F303" s="17"/>
      <c r="G303" s="17"/>
      <c r="H303" s="17"/>
      <c r="I303" s="17">
        <v>1</v>
      </c>
      <c r="J303" s="17"/>
      <c r="K303" s="17"/>
      <c r="L303" s="17"/>
      <c r="M303" s="17"/>
      <c r="N303" s="17"/>
      <c r="O303" s="17"/>
      <c r="P303" s="17"/>
      <c r="Q303" s="17">
        <v>1</v>
      </c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6">
        <f t="shared" si="4"/>
        <v>4</v>
      </c>
    </row>
    <row r="304" spans="1:34" ht="21" x14ac:dyDescent="0.4">
      <c r="A304" s="13">
        <v>303</v>
      </c>
      <c r="B304" s="10" t="s">
        <v>370</v>
      </c>
      <c r="C304" s="17"/>
      <c r="D304" s="17">
        <v>1</v>
      </c>
      <c r="E304" s="17">
        <v>1</v>
      </c>
      <c r="F304" s="17"/>
      <c r="G304" s="17"/>
      <c r="H304" s="17"/>
      <c r="I304" s="17">
        <v>1</v>
      </c>
      <c r="J304" s="17"/>
      <c r="K304" s="17"/>
      <c r="L304" s="17"/>
      <c r="M304" s="17"/>
      <c r="N304" s="17"/>
      <c r="O304" s="17"/>
      <c r="P304" s="17">
        <v>1</v>
      </c>
      <c r="Q304" s="17">
        <v>1</v>
      </c>
      <c r="R304" s="17"/>
      <c r="S304" s="17">
        <v>1</v>
      </c>
      <c r="T304" s="17">
        <v>1</v>
      </c>
      <c r="U304" s="17"/>
      <c r="V304" s="17"/>
      <c r="W304" s="17">
        <v>1</v>
      </c>
      <c r="X304" s="17"/>
      <c r="Y304" s="17"/>
      <c r="Z304" s="17"/>
      <c r="AA304" s="17">
        <v>1</v>
      </c>
      <c r="AB304" s="17"/>
      <c r="AC304" s="17"/>
      <c r="AD304" s="17">
        <v>1</v>
      </c>
      <c r="AE304" s="17">
        <v>1</v>
      </c>
      <c r="AF304" s="17"/>
      <c r="AG304" s="17"/>
      <c r="AH304" s="16">
        <f t="shared" si="4"/>
        <v>11</v>
      </c>
    </row>
    <row r="305" spans="1:34" ht="21" x14ac:dyDescent="0.4">
      <c r="A305" s="15">
        <v>0</v>
      </c>
      <c r="B305" s="12" t="s">
        <v>730</v>
      </c>
      <c r="C305" s="6">
        <f t="shared" ref="C305:U305" si="5">SUM(C2:C304)</f>
        <v>54.947999999999958</v>
      </c>
      <c r="D305" s="6">
        <f t="shared" si="5"/>
        <v>93</v>
      </c>
      <c r="E305" s="6">
        <f t="shared" si="5"/>
        <v>92</v>
      </c>
      <c r="F305" s="6">
        <f t="shared" si="5"/>
        <v>0</v>
      </c>
      <c r="G305" s="6">
        <f t="shared" si="5"/>
        <v>0</v>
      </c>
      <c r="H305" s="6">
        <f t="shared" si="5"/>
        <v>0</v>
      </c>
      <c r="I305" s="6">
        <f t="shared" si="5"/>
        <v>87</v>
      </c>
      <c r="J305" s="6">
        <f t="shared" si="5"/>
        <v>69</v>
      </c>
      <c r="K305" s="6">
        <f t="shared" si="5"/>
        <v>47</v>
      </c>
      <c r="L305" s="6">
        <f t="shared" si="5"/>
        <v>45</v>
      </c>
      <c r="M305" s="6">
        <f t="shared" si="5"/>
        <v>45</v>
      </c>
      <c r="N305" s="6">
        <f t="shared" si="5"/>
        <v>0</v>
      </c>
      <c r="O305" s="6">
        <f t="shared" si="5"/>
        <v>0</v>
      </c>
      <c r="P305" s="6">
        <f t="shared" si="5"/>
        <v>62</v>
      </c>
      <c r="Q305" s="6">
        <f t="shared" si="5"/>
        <v>70</v>
      </c>
      <c r="R305" s="6">
        <f t="shared" si="5"/>
        <v>70</v>
      </c>
      <c r="S305" s="6">
        <f t="shared" si="5"/>
        <v>70</v>
      </c>
      <c r="T305" s="6">
        <f t="shared" si="5"/>
        <v>69</v>
      </c>
      <c r="U305" s="6">
        <f t="shared" si="5"/>
        <v>0</v>
      </c>
      <c r="V305" s="6"/>
      <c r="W305" s="6">
        <f t="shared" ref="W305:AF305" si="6">SUM(W2:W304)</f>
        <v>78</v>
      </c>
      <c r="X305" s="6">
        <f t="shared" si="6"/>
        <v>54</v>
      </c>
      <c r="Y305" s="6">
        <f t="shared" si="6"/>
        <v>42</v>
      </c>
      <c r="Z305" s="6">
        <f t="shared" si="6"/>
        <v>41</v>
      </c>
      <c r="AA305" s="6">
        <f t="shared" si="6"/>
        <v>39</v>
      </c>
      <c r="AB305" s="6">
        <f t="shared" si="6"/>
        <v>0</v>
      </c>
      <c r="AC305" s="6">
        <f t="shared" si="6"/>
        <v>0</v>
      </c>
      <c r="AD305" s="6">
        <f t="shared" si="6"/>
        <v>43</v>
      </c>
      <c r="AE305" s="6">
        <f t="shared" si="6"/>
        <v>42</v>
      </c>
      <c r="AF305" s="6">
        <f t="shared" si="6"/>
        <v>0</v>
      </c>
      <c r="AG305" s="6"/>
      <c r="AH305" s="16">
        <f t="shared" ref="AH305" si="7">SUM(C305:AG305)</f>
        <v>1212.9479999999999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8"/>
  <sheetViews>
    <sheetView rightToLeft="1" zoomScale="32" zoomScaleNormal="32" workbookViewId="0">
      <selection activeCell="B29" sqref="B29"/>
    </sheetView>
  </sheetViews>
  <sheetFormatPr defaultRowHeight="13.8" x14ac:dyDescent="0.25"/>
  <cols>
    <col min="2" max="2" width="17.3984375" bestFit="1" customWidth="1"/>
  </cols>
  <sheetData>
    <row r="1" spans="1:7" x14ac:dyDescent="0.25">
      <c r="A1" s="44"/>
      <c r="B1" s="44"/>
      <c r="C1" s="45" t="str">
        <f t="shared" ref="C1:F1" si="0">TEXT(C2,"DDD")</f>
        <v>الإثنين</v>
      </c>
      <c r="D1" s="45" t="str">
        <f t="shared" si="0"/>
        <v>الثلاثاء</v>
      </c>
      <c r="E1" s="45" t="str">
        <f t="shared" si="0"/>
        <v>الأربعاء</v>
      </c>
      <c r="F1" s="45" t="str">
        <f t="shared" si="0"/>
        <v>الخميس</v>
      </c>
      <c r="G1" s="46" t="s">
        <v>523</v>
      </c>
    </row>
    <row r="2" spans="1:7" x14ac:dyDescent="0.25">
      <c r="A2" s="47" t="s">
        <v>524</v>
      </c>
      <c r="B2" s="47" t="s">
        <v>525</v>
      </c>
      <c r="C2" s="48">
        <v>43647</v>
      </c>
      <c r="D2" s="48">
        <v>43648</v>
      </c>
      <c r="E2" s="48">
        <v>43649</v>
      </c>
      <c r="F2" s="48">
        <v>43650</v>
      </c>
      <c r="G2" s="49"/>
    </row>
    <row r="3" spans="1:7" x14ac:dyDescent="0.25">
      <c r="A3" s="50" t="s">
        <v>526</v>
      </c>
      <c r="B3" s="51" t="s">
        <v>527</v>
      </c>
      <c r="C3" s="52" t="s">
        <v>528</v>
      </c>
      <c r="D3" s="52" t="s">
        <v>528</v>
      </c>
      <c r="E3" s="52" t="s">
        <v>528</v>
      </c>
      <c r="F3" s="52" t="s">
        <v>528</v>
      </c>
      <c r="G3" s="53">
        <f t="shared" ref="G3:G17" si="1">COUNTIF(C3:F3,"A")</f>
        <v>4</v>
      </c>
    </row>
    <row r="4" spans="1:7" x14ac:dyDescent="0.25">
      <c r="A4" s="50" t="s">
        <v>529</v>
      </c>
      <c r="B4" s="51" t="s">
        <v>530</v>
      </c>
      <c r="C4" s="52"/>
      <c r="D4" s="52" t="s">
        <v>528</v>
      </c>
      <c r="E4" s="52" t="s">
        <v>528</v>
      </c>
      <c r="F4" s="52" t="s">
        <v>528</v>
      </c>
      <c r="G4" s="53">
        <f t="shared" si="1"/>
        <v>3</v>
      </c>
    </row>
    <row r="5" spans="1:7" x14ac:dyDescent="0.25">
      <c r="A5" s="50" t="s">
        <v>529</v>
      </c>
      <c r="B5" s="51" t="s">
        <v>531</v>
      </c>
      <c r="C5" s="52"/>
      <c r="D5" s="52"/>
      <c r="E5" s="52" t="s">
        <v>528</v>
      </c>
      <c r="F5" s="52" t="s">
        <v>528</v>
      </c>
      <c r="G5" s="53">
        <f t="shared" si="1"/>
        <v>2</v>
      </c>
    </row>
    <row r="6" spans="1:7" x14ac:dyDescent="0.25">
      <c r="A6" s="50" t="s">
        <v>529</v>
      </c>
      <c r="B6" s="51" t="s">
        <v>532</v>
      </c>
      <c r="C6" s="52"/>
      <c r="D6" s="52"/>
      <c r="E6" s="52"/>
      <c r="F6" s="52" t="s">
        <v>528</v>
      </c>
      <c r="G6" s="53">
        <f t="shared" si="1"/>
        <v>1</v>
      </c>
    </row>
    <row r="7" spans="1:7" x14ac:dyDescent="0.25">
      <c r="A7" s="50" t="s">
        <v>529</v>
      </c>
      <c r="B7" s="51" t="s">
        <v>533</v>
      </c>
      <c r="C7" s="52" t="s">
        <v>528</v>
      </c>
      <c r="D7" s="52" t="s">
        <v>528</v>
      </c>
      <c r="E7" s="52" t="s">
        <v>528</v>
      </c>
      <c r="F7" s="52" t="s">
        <v>528</v>
      </c>
      <c r="G7" s="53">
        <f t="shared" si="1"/>
        <v>4</v>
      </c>
    </row>
    <row r="8" spans="1:7" x14ac:dyDescent="0.25">
      <c r="A8" s="50" t="s">
        <v>529</v>
      </c>
      <c r="B8" s="51" t="s">
        <v>534</v>
      </c>
      <c r="C8" s="52" t="s">
        <v>528</v>
      </c>
      <c r="D8" s="52" t="s">
        <v>528</v>
      </c>
      <c r="E8" s="52" t="s">
        <v>528</v>
      </c>
      <c r="F8" s="52" t="s">
        <v>528</v>
      </c>
      <c r="G8" s="53">
        <f t="shared" si="1"/>
        <v>4</v>
      </c>
    </row>
    <row r="9" spans="1:7" x14ac:dyDescent="0.25">
      <c r="A9" s="50" t="s">
        <v>529</v>
      </c>
      <c r="B9" s="51" t="s">
        <v>535</v>
      </c>
      <c r="C9" s="52" t="s">
        <v>528</v>
      </c>
      <c r="D9" s="52" t="s">
        <v>528</v>
      </c>
      <c r="E9" s="52" t="s">
        <v>528</v>
      </c>
      <c r="F9" s="52" t="s">
        <v>528</v>
      </c>
      <c r="G9" s="53">
        <f t="shared" si="1"/>
        <v>4</v>
      </c>
    </row>
    <row r="10" spans="1:7" x14ac:dyDescent="0.25">
      <c r="A10" s="54" t="s">
        <v>536</v>
      </c>
      <c r="B10" s="55" t="s">
        <v>537</v>
      </c>
      <c r="C10" s="52" t="s">
        <v>528</v>
      </c>
      <c r="D10" s="52" t="s">
        <v>528</v>
      </c>
      <c r="E10" s="52" t="s">
        <v>528</v>
      </c>
      <c r="F10" s="52"/>
      <c r="G10" s="53">
        <f t="shared" si="1"/>
        <v>3</v>
      </c>
    </row>
    <row r="11" spans="1:7" x14ac:dyDescent="0.25">
      <c r="A11" s="50" t="s">
        <v>529</v>
      </c>
      <c r="B11" s="51" t="s">
        <v>538</v>
      </c>
      <c r="C11" s="52" t="s">
        <v>528</v>
      </c>
      <c r="D11" s="52"/>
      <c r="E11" s="52"/>
      <c r="F11" s="52"/>
      <c r="G11" s="53">
        <f t="shared" si="1"/>
        <v>1</v>
      </c>
    </row>
    <row r="12" spans="1:7" x14ac:dyDescent="0.25">
      <c r="A12" s="50" t="s">
        <v>529</v>
      </c>
      <c r="B12" s="51" t="s">
        <v>539</v>
      </c>
      <c r="C12" s="52" t="s">
        <v>528</v>
      </c>
      <c r="D12" s="52" t="s">
        <v>528</v>
      </c>
      <c r="E12" s="52" t="s">
        <v>528</v>
      </c>
      <c r="F12" s="52" t="s">
        <v>528</v>
      </c>
      <c r="G12" s="53">
        <f t="shared" si="1"/>
        <v>4</v>
      </c>
    </row>
    <row r="13" spans="1:7" x14ac:dyDescent="0.25">
      <c r="A13" s="50" t="s">
        <v>529</v>
      </c>
      <c r="B13" s="51" t="s">
        <v>540</v>
      </c>
      <c r="C13" s="52"/>
      <c r="D13" s="52" t="s">
        <v>528</v>
      </c>
      <c r="E13" s="52" t="s">
        <v>528</v>
      </c>
      <c r="F13" s="52" t="s">
        <v>528</v>
      </c>
      <c r="G13" s="53">
        <f t="shared" si="1"/>
        <v>3</v>
      </c>
    </row>
    <row r="14" spans="1:7" x14ac:dyDescent="0.25">
      <c r="A14" s="50" t="s">
        <v>529</v>
      </c>
      <c r="B14" s="51" t="s">
        <v>541</v>
      </c>
      <c r="C14" s="52" t="s">
        <v>528</v>
      </c>
      <c r="D14" s="52"/>
      <c r="E14" s="52"/>
      <c r="F14" s="52" t="s">
        <v>528</v>
      </c>
      <c r="G14" s="53">
        <f t="shared" si="1"/>
        <v>2</v>
      </c>
    </row>
    <row r="15" spans="1:7" x14ac:dyDescent="0.25">
      <c r="A15" s="50" t="s">
        <v>529</v>
      </c>
      <c r="B15" s="51" t="s">
        <v>542</v>
      </c>
      <c r="C15" s="52" t="s">
        <v>528</v>
      </c>
      <c r="D15" s="52" t="s">
        <v>528</v>
      </c>
      <c r="E15" s="52" t="s">
        <v>528</v>
      </c>
      <c r="F15" s="52" t="s">
        <v>528</v>
      </c>
      <c r="G15" s="53">
        <f t="shared" si="1"/>
        <v>4</v>
      </c>
    </row>
    <row r="16" spans="1:7" x14ac:dyDescent="0.25">
      <c r="A16" s="50" t="s">
        <v>529</v>
      </c>
      <c r="B16" s="51" t="s">
        <v>543</v>
      </c>
      <c r="C16" s="52"/>
      <c r="D16" s="52"/>
      <c r="E16" s="52" t="s">
        <v>528</v>
      </c>
      <c r="F16" s="52" t="s">
        <v>528</v>
      </c>
      <c r="G16" s="53">
        <f t="shared" si="1"/>
        <v>2</v>
      </c>
    </row>
    <row r="17" spans="1:7" x14ac:dyDescent="0.25">
      <c r="A17" s="50" t="s">
        <v>529</v>
      </c>
      <c r="B17" s="51" t="s">
        <v>544</v>
      </c>
      <c r="C17" s="52" t="s">
        <v>528</v>
      </c>
      <c r="D17" s="52" t="s">
        <v>528</v>
      </c>
      <c r="E17" s="52" t="s">
        <v>528</v>
      </c>
      <c r="F17" s="52"/>
      <c r="G17" s="53">
        <f t="shared" si="1"/>
        <v>3</v>
      </c>
    </row>
    <row r="18" spans="1:7" x14ac:dyDescent="0.25">
      <c r="A18" s="56"/>
      <c r="B18" s="56" t="s">
        <v>731</v>
      </c>
      <c r="C18" s="57">
        <f>COUNTIF(C3:C17,"A")</f>
        <v>10</v>
      </c>
      <c r="D18" s="57">
        <f>COUNTIF(D3:D17,"A")</f>
        <v>10</v>
      </c>
      <c r="E18" s="57">
        <f>COUNTIF(E3:E17,"A")</f>
        <v>12</v>
      </c>
      <c r="F18" s="57">
        <f>COUNTIF(F3:F17,"A")</f>
        <v>12</v>
      </c>
      <c r="G18" s="58">
        <f>SUM(G3:G17)</f>
        <v>44</v>
      </c>
    </row>
  </sheetData>
  <conditionalFormatting sqref="C18:F18">
    <cfRule type="cellIs" dxfId="15" priority="2" operator="greaterThan">
      <formula>0</formula>
    </cfRule>
    <cfRule type="cellIs" dxfId="14" priority="3" operator="greaterThan">
      <formula>0</formula>
    </cfRule>
  </conditionalFormatting>
  <conditionalFormatting sqref="C3:F17">
    <cfRule type="cellIs" dxfId="13" priority="1" stopIfTrue="1" operator="equal">
      <formula>"a"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5"/>
  <sheetViews>
    <sheetView rightToLeft="1" workbookViewId="0">
      <pane ySplit="1" topLeftCell="A2" activePane="bottomLeft" state="frozen"/>
      <selection pane="bottomLeft" activeCell="H14" sqref="H14:H16"/>
    </sheetView>
  </sheetViews>
  <sheetFormatPr defaultRowHeight="13.8" x14ac:dyDescent="0.25"/>
  <cols>
    <col min="1" max="1" width="4.3984375" customWidth="1"/>
    <col min="2" max="2" width="20.8984375" customWidth="1"/>
    <col min="4" max="4" width="7.69921875" customWidth="1"/>
    <col min="5" max="5" width="7.3984375" customWidth="1"/>
    <col min="6" max="6" width="7.5" customWidth="1"/>
    <col min="7" max="7" width="4" customWidth="1"/>
    <col min="8" max="8" width="19.69921875" customWidth="1"/>
  </cols>
  <sheetData>
    <row r="1" spans="1:8" s="81" customFormat="1" ht="17.399999999999999" x14ac:dyDescent="0.3">
      <c r="A1" s="59" t="s">
        <v>241</v>
      </c>
      <c r="B1" s="60" t="s">
        <v>525</v>
      </c>
      <c r="C1" s="60" t="s">
        <v>243</v>
      </c>
      <c r="D1" s="60" t="s">
        <v>244</v>
      </c>
      <c r="E1" s="90" t="s">
        <v>545</v>
      </c>
      <c r="F1" s="90" t="s">
        <v>546</v>
      </c>
      <c r="G1" s="90" t="s">
        <v>547</v>
      </c>
      <c r="H1" s="91" t="s">
        <v>548</v>
      </c>
    </row>
    <row r="2" spans="1:8" ht="17.399999999999999" x14ac:dyDescent="0.3">
      <c r="A2" s="61">
        <v>1</v>
      </c>
      <c r="B2" s="64" t="str">
        <f>'المخزن يوميات'!B3</f>
        <v xml:space="preserve">ابراهيم عبدالعظيم محمد </v>
      </c>
      <c r="C2" s="42">
        <f>'المخزن يوميات'!G3</f>
        <v>4</v>
      </c>
      <c r="D2" s="42">
        <v>480</v>
      </c>
      <c r="E2" s="43">
        <v>480</v>
      </c>
      <c r="F2" s="133">
        <f>Table3[[#This Row],[الراتب]]-Table3[[#This Row],[السلف]]</f>
        <v>0</v>
      </c>
      <c r="G2" s="62"/>
      <c r="H2" s="133"/>
    </row>
    <row r="3" spans="1:8" ht="17.399999999999999" x14ac:dyDescent="0.3">
      <c r="A3" s="61">
        <v>2</v>
      </c>
      <c r="B3" s="64" t="str">
        <f>'المخزن يوميات'!B4</f>
        <v>السيد محى الدين على</v>
      </c>
      <c r="C3" s="42">
        <f>'المخزن يوميات'!G4</f>
        <v>3</v>
      </c>
      <c r="D3" s="42">
        <f>Table3[[#This Row],[الأيام]]*75</f>
        <v>225</v>
      </c>
      <c r="E3" s="43">
        <v>225</v>
      </c>
      <c r="F3" s="133">
        <f>Table3[[#This Row],[الراتب]]-Table3[[#This Row],[السلف]]</f>
        <v>0</v>
      </c>
      <c r="G3" s="62"/>
      <c r="H3" s="133"/>
    </row>
    <row r="4" spans="1:8" ht="17.399999999999999" x14ac:dyDescent="0.3">
      <c r="A4" s="61">
        <v>3</v>
      </c>
      <c r="B4" s="64" t="str">
        <f>'المخزن يوميات'!B5</f>
        <v>احمد شوقى صقر</v>
      </c>
      <c r="C4" s="42">
        <f>'المخزن يوميات'!G5</f>
        <v>2</v>
      </c>
      <c r="D4" s="42">
        <f>Table3[[#This Row],[الأيام]]*75</f>
        <v>150</v>
      </c>
      <c r="E4" s="43">
        <v>150</v>
      </c>
      <c r="F4" s="133">
        <f>Table3[[#This Row],[الراتب]]-Table3[[#This Row],[السلف]]</f>
        <v>0</v>
      </c>
      <c r="G4" s="62"/>
      <c r="H4" s="133"/>
    </row>
    <row r="5" spans="1:8" ht="17.399999999999999" x14ac:dyDescent="0.3">
      <c r="A5" s="61">
        <v>4</v>
      </c>
      <c r="B5" s="64" t="str">
        <f>'المخزن يوميات'!B6</f>
        <v>احمد على منصور</v>
      </c>
      <c r="C5" s="42">
        <f>'المخزن يوميات'!G6</f>
        <v>1</v>
      </c>
      <c r="D5" s="42">
        <f>Table3[[#This Row],[الأيام]]*75</f>
        <v>75</v>
      </c>
      <c r="E5" s="43"/>
      <c r="F5" s="42">
        <f>Table3[[#This Row],[الراتب]]-Table3[[#This Row],[السلف]]</f>
        <v>75</v>
      </c>
      <c r="G5" s="62"/>
      <c r="H5" s="63"/>
    </row>
    <row r="6" spans="1:8" ht="17.399999999999999" x14ac:dyDescent="0.3">
      <c r="A6" s="61">
        <v>5</v>
      </c>
      <c r="B6" s="64" t="str">
        <f>'المخزن يوميات'!B7</f>
        <v>اسماعيل محمد العراقى</v>
      </c>
      <c r="C6" s="42">
        <f>'المخزن يوميات'!G7</f>
        <v>4</v>
      </c>
      <c r="D6" s="42">
        <f>Table3[[#This Row],[الأيام]]*75</f>
        <v>300</v>
      </c>
      <c r="E6" s="43">
        <v>300</v>
      </c>
      <c r="F6" s="133">
        <f>Table3[[#This Row],[الراتب]]-Table3[[#This Row],[السلف]]</f>
        <v>0</v>
      </c>
      <c r="G6" s="62"/>
      <c r="H6" s="133"/>
    </row>
    <row r="7" spans="1:8" ht="17.399999999999999" x14ac:dyDescent="0.3">
      <c r="A7" s="61">
        <v>6</v>
      </c>
      <c r="B7" s="64" t="str">
        <f>'المخزن يوميات'!B8</f>
        <v>عبدالرحمن شوقى صقر</v>
      </c>
      <c r="C7" s="42">
        <f>'المخزن يوميات'!G8</f>
        <v>4</v>
      </c>
      <c r="D7" s="42">
        <f>Table3[[#This Row],[الأيام]]*75</f>
        <v>300</v>
      </c>
      <c r="E7" s="43">
        <v>300</v>
      </c>
      <c r="F7" s="133">
        <f>Table3[[#This Row],[الراتب]]-Table3[[#This Row],[السلف]]</f>
        <v>0</v>
      </c>
      <c r="G7" s="62"/>
      <c r="H7" s="133"/>
    </row>
    <row r="8" spans="1:8" ht="17.399999999999999" x14ac:dyDescent="0.3">
      <c r="A8" s="61">
        <v>7</v>
      </c>
      <c r="B8" s="64" t="str">
        <f>'المخزن يوميات'!B9</f>
        <v>عطية السيد عطية</v>
      </c>
      <c r="C8" s="42">
        <f>'المخزن يوميات'!G9</f>
        <v>4</v>
      </c>
      <c r="D8" s="42">
        <f>Table3[[#This Row],[الأيام]]*75</f>
        <v>300</v>
      </c>
      <c r="E8" s="43">
        <v>300</v>
      </c>
      <c r="F8" s="133">
        <f>Table3[[#This Row],[الراتب]]-Table3[[#This Row],[السلف]]</f>
        <v>0</v>
      </c>
      <c r="G8" s="62"/>
      <c r="H8" s="133"/>
    </row>
    <row r="9" spans="1:8" ht="17.399999999999999" x14ac:dyDescent="0.3">
      <c r="A9" s="61">
        <v>8</v>
      </c>
      <c r="B9" s="64" t="str">
        <f>'المخزن يوميات'!B10</f>
        <v xml:space="preserve">محمد سعيد ابراهيم </v>
      </c>
      <c r="C9" s="42">
        <f>'المخزن يوميات'!G10</f>
        <v>3</v>
      </c>
      <c r="D9" s="42">
        <f>Table3[[#This Row],[الأيام]]*75</f>
        <v>225</v>
      </c>
      <c r="E9" s="43">
        <v>100</v>
      </c>
      <c r="F9" s="42">
        <f>Table3[[#This Row],[الراتب]]-Table3[[#This Row],[السلف]]</f>
        <v>125</v>
      </c>
      <c r="G9" s="62"/>
      <c r="H9" s="63"/>
    </row>
    <row r="10" spans="1:8" ht="17.399999999999999" x14ac:dyDescent="0.3">
      <c r="A10" s="61">
        <v>9</v>
      </c>
      <c r="B10" s="64" t="str">
        <f>'المخزن يوميات'!B11</f>
        <v>مصطفى خيرى على</v>
      </c>
      <c r="C10" s="42">
        <f>'المخزن يوميات'!G11</f>
        <v>1</v>
      </c>
      <c r="D10" s="42">
        <f>Table3[[#This Row],[الأيام]]*75</f>
        <v>75</v>
      </c>
      <c r="E10" s="43">
        <v>75</v>
      </c>
      <c r="F10" s="133">
        <f>Table3[[#This Row],[الراتب]]-Table3[[#This Row],[السلف]]</f>
        <v>0</v>
      </c>
      <c r="G10" s="62"/>
      <c r="H10" s="133"/>
    </row>
    <row r="11" spans="1:8" ht="17.399999999999999" x14ac:dyDescent="0.3">
      <c r="A11" s="61">
        <v>10</v>
      </c>
      <c r="B11" s="64" t="str">
        <f>'المخزن يوميات'!B12</f>
        <v>محمد مهدى سالم</v>
      </c>
      <c r="C11" s="42">
        <f>'المخزن يوميات'!G12</f>
        <v>4</v>
      </c>
      <c r="D11" s="42">
        <f>Table3[[#This Row],[الأيام]]*75</f>
        <v>300</v>
      </c>
      <c r="E11" s="43"/>
      <c r="F11" s="42">
        <f>Table3[[#This Row],[الراتب]]-Table3[[#This Row],[السلف]]</f>
        <v>300</v>
      </c>
      <c r="G11" s="62"/>
      <c r="H11" s="63"/>
    </row>
    <row r="12" spans="1:8" ht="17.399999999999999" x14ac:dyDescent="0.3">
      <c r="A12" s="61">
        <v>11</v>
      </c>
      <c r="B12" s="64" t="str">
        <f>'المخزن يوميات'!B13</f>
        <v>محمد عرفة على</v>
      </c>
      <c r="C12" s="42">
        <f>'المخزن يوميات'!G13</f>
        <v>3</v>
      </c>
      <c r="D12" s="42">
        <f>Table3[[#This Row],[الأيام]]*75</f>
        <v>225</v>
      </c>
      <c r="E12" s="43">
        <v>225</v>
      </c>
      <c r="F12" s="133">
        <f>Table3[[#This Row],[الراتب]]-Table3[[#This Row],[السلف]]</f>
        <v>0</v>
      </c>
      <c r="G12" s="62"/>
      <c r="H12" s="133"/>
    </row>
    <row r="13" spans="1:8" ht="17.399999999999999" x14ac:dyDescent="0.3">
      <c r="A13" s="61">
        <v>12</v>
      </c>
      <c r="B13" s="64" t="str">
        <f>'المخزن يوميات'!B14</f>
        <v>يوسف محمود رسمى</v>
      </c>
      <c r="C13" s="42">
        <f>'المخزن يوميات'!G14</f>
        <v>2</v>
      </c>
      <c r="D13" s="42">
        <f>Table3[[#This Row],[الأيام]]*75</f>
        <v>150</v>
      </c>
      <c r="E13" s="43">
        <v>110</v>
      </c>
      <c r="F13" s="42">
        <f>Table3[[#This Row],[الراتب]]-Table3[[#This Row],[السلف]]</f>
        <v>40</v>
      </c>
      <c r="G13" s="62"/>
      <c r="H13" s="63"/>
    </row>
    <row r="14" spans="1:8" ht="17.399999999999999" x14ac:dyDescent="0.3">
      <c r="A14" s="61">
        <v>13</v>
      </c>
      <c r="B14" s="64" t="str">
        <f>'المخزن يوميات'!B15</f>
        <v>محمود يوسف محمود</v>
      </c>
      <c r="C14" s="42">
        <f>'المخزن يوميات'!G15</f>
        <v>4</v>
      </c>
      <c r="D14" s="42">
        <f>Table3[[#This Row],[الأيام]]*75</f>
        <v>300</v>
      </c>
      <c r="E14" s="43">
        <v>300</v>
      </c>
      <c r="F14" s="133">
        <f>Table3[[#This Row],[الراتب]]-Table3[[#This Row],[السلف]]</f>
        <v>0</v>
      </c>
      <c r="G14" s="62"/>
      <c r="H14" s="133"/>
    </row>
    <row r="15" spans="1:8" ht="17.399999999999999" x14ac:dyDescent="0.3">
      <c r="A15" s="61">
        <v>14</v>
      </c>
      <c r="B15" s="64" t="str">
        <f>'المخزن يوميات'!B16</f>
        <v>محمود طارق محمدى</v>
      </c>
      <c r="C15" s="42">
        <f>'المخزن يوميات'!G16</f>
        <v>2</v>
      </c>
      <c r="D15" s="42">
        <f>Table3[[#This Row],[الأيام]]*75</f>
        <v>150</v>
      </c>
      <c r="E15" s="43">
        <v>150</v>
      </c>
      <c r="F15" s="133">
        <f>Table3[[#This Row],[الراتب]]-Table3[[#This Row],[السلف]]</f>
        <v>0</v>
      </c>
      <c r="G15" s="62"/>
      <c r="H15" s="133"/>
    </row>
    <row r="16" spans="1:8" ht="17.399999999999999" x14ac:dyDescent="0.3">
      <c r="A16" s="61">
        <v>15</v>
      </c>
      <c r="B16" s="64" t="str">
        <f>'المخزن يوميات'!B17</f>
        <v>محمود عبدالفتاح عبدالفضيل</v>
      </c>
      <c r="C16" s="42">
        <f>'المخزن يوميات'!G17</f>
        <v>3</v>
      </c>
      <c r="D16" s="42">
        <f>Table3[[#This Row],[الأيام]]*75</f>
        <v>225</v>
      </c>
      <c r="E16" s="43">
        <v>225</v>
      </c>
      <c r="F16" s="133">
        <f>Table3[[#This Row],[الراتب]]-Table3[[#This Row],[السلف]]</f>
        <v>0</v>
      </c>
      <c r="G16" s="62"/>
      <c r="H16" s="133"/>
    </row>
    <row r="17" spans="1:8" ht="22.8" x14ac:dyDescent="0.3">
      <c r="A17" s="61">
        <v>16</v>
      </c>
      <c r="B17" s="119" t="str">
        <f>'المخزن يوميات'!B18</f>
        <v>مــــــجـــــــــموع</v>
      </c>
      <c r="C17" s="42">
        <f>'المخزن يوميات'!G18</f>
        <v>44</v>
      </c>
      <c r="D17" s="42">
        <f>Table3[[#This Row],[الأيام]]*75</f>
        <v>3300</v>
      </c>
      <c r="E17" s="129">
        <f>SUM(E2:E16)</f>
        <v>2940</v>
      </c>
      <c r="F17" s="42">
        <f>Table3[[#This Row],[الراتب]]-Table3[[#This Row],[السلف]]</f>
        <v>360</v>
      </c>
      <c r="G17" s="65"/>
      <c r="H17" s="63"/>
    </row>
    <row r="27" spans="1:8" ht="20.399999999999999" x14ac:dyDescent="0.35">
      <c r="F27" s="92"/>
      <c r="G27" s="93"/>
      <c r="H27" s="92"/>
    </row>
    <row r="28" spans="1:8" x14ac:dyDescent="0.25">
      <c r="F28" s="92"/>
      <c r="G28" s="92"/>
      <c r="H28" s="92"/>
    </row>
    <row r="29" spans="1:8" x14ac:dyDescent="0.25">
      <c r="F29" s="92"/>
      <c r="G29" s="92"/>
      <c r="H29" s="92"/>
    </row>
    <row r="30" spans="1:8" x14ac:dyDescent="0.25">
      <c r="F30" s="92"/>
      <c r="G30" s="92"/>
      <c r="H30" s="92"/>
    </row>
    <row r="31" spans="1:8" x14ac:dyDescent="0.25">
      <c r="F31" s="92"/>
      <c r="G31" s="92"/>
      <c r="H31" s="92"/>
    </row>
    <row r="32" spans="1:8" x14ac:dyDescent="0.25">
      <c r="F32" s="92"/>
      <c r="G32" s="92"/>
      <c r="H32" s="92"/>
    </row>
    <row r="33" spans="6:8" x14ac:dyDescent="0.25">
      <c r="F33" s="92"/>
      <c r="G33" s="92"/>
      <c r="H33" s="92"/>
    </row>
    <row r="34" spans="6:8" x14ac:dyDescent="0.25">
      <c r="F34" s="92"/>
      <c r="G34" s="92"/>
      <c r="H34" s="92"/>
    </row>
    <row r="35" spans="6:8" x14ac:dyDescent="0.25">
      <c r="F35" s="92"/>
      <c r="G35" s="92"/>
      <c r="H35" s="92"/>
    </row>
    <row r="36" spans="6:8" x14ac:dyDescent="0.25">
      <c r="F36" s="92"/>
      <c r="G36" s="92"/>
      <c r="H36" s="92"/>
    </row>
    <row r="37" spans="6:8" x14ac:dyDescent="0.25">
      <c r="F37" s="92"/>
      <c r="G37" s="92"/>
      <c r="H37" s="92"/>
    </row>
    <row r="38" spans="6:8" x14ac:dyDescent="0.25">
      <c r="F38" s="92"/>
      <c r="G38" s="92"/>
      <c r="H38" s="92"/>
    </row>
    <row r="39" spans="6:8" x14ac:dyDescent="0.25">
      <c r="F39" s="92"/>
      <c r="G39" s="92"/>
      <c r="H39" s="92"/>
    </row>
    <row r="40" spans="6:8" x14ac:dyDescent="0.25">
      <c r="F40" s="92"/>
      <c r="G40" s="92"/>
      <c r="H40" s="92"/>
    </row>
    <row r="41" spans="6:8" x14ac:dyDescent="0.25">
      <c r="F41" s="92"/>
      <c r="G41" s="92"/>
      <c r="H41" s="92"/>
    </row>
    <row r="42" spans="6:8" x14ac:dyDescent="0.25">
      <c r="F42" s="92"/>
      <c r="G42" s="92"/>
      <c r="H42" s="92"/>
    </row>
    <row r="43" spans="6:8" x14ac:dyDescent="0.25">
      <c r="F43" s="92"/>
      <c r="G43" s="92"/>
      <c r="H43" s="92"/>
    </row>
    <row r="44" spans="6:8" ht="20.399999999999999" x14ac:dyDescent="0.35">
      <c r="F44" s="92"/>
      <c r="G44" s="93"/>
      <c r="H44" s="92"/>
    </row>
    <row r="45" spans="6:8" x14ac:dyDescent="0.25">
      <c r="F45" s="92"/>
      <c r="G45" s="92"/>
      <c r="H45" s="92"/>
    </row>
  </sheetData>
  <pageMargins left="0.70866141732283472" right="0.70866141732283472" top="0.74803149606299213" bottom="0.74803149606299213" header="0.31496062992125984" footer="0.31496062992125984"/>
  <pageSetup orientation="portrait" verticalDpi="4294967295" r:id="rId1"/>
  <headerFooter>
    <oddHeader>&amp;L&amp;"-,Bold Italic"&amp;16 7/2019&amp;C&amp;"-,Bold Italic"&amp;16قبض المخزن&amp;R&amp;"-,Bold Italic"&amp;16المجموعة المصرية للتوريدات</oddHead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50D43-FC99-407C-863F-96520E5BD88E}">
  <dimension ref="A1:H45"/>
  <sheetViews>
    <sheetView rightToLeft="1" topLeftCell="A34" workbookViewId="0">
      <selection activeCell="K6" sqref="K6"/>
    </sheetView>
  </sheetViews>
  <sheetFormatPr defaultRowHeight="13.8" x14ac:dyDescent="0.25"/>
  <cols>
    <col min="1" max="1" width="5.59765625" style="57" bestFit="1" customWidth="1"/>
    <col min="2" max="2" width="35.09765625" style="83" bestFit="1" customWidth="1"/>
    <col min="3" max="7" width="13.3984375" style="81" bestFit="1" customWidth="1"/>
    <col min="8" max="8" width="16" style="81" bestFit="1" customWidth="1"/>
  </cols>
  <sheetData>
    <row r="1" spans="1:8" ht="21" x14ac:dyDescent="0.4">
      <c r="A1" s="89" t="s">
        <v>686</v>
      </c>
      <c r="B1" s="84" t="s">
        <v>374</v>
      </c>
      <c r="C1" s="82">
        <v>43673</v>
      </c>
      <c r="D1" s="82">
        <v>43674</v>
      </c>
      <c r="E1" s="82">
        <v>43675</v>
      </c>
      <c r="F1" s="82">
        <v>43676</v>
      </c>
      <c r="G1" s="82">
        <v>43677</v>
      </c>
      <c r="H1" s="82" t="s">
        <v>4</v>
      </c>
    </row>
    <row r="2" spans="1:8" ht="21" x14ac:dyDescent="0.4">
      <c r="A2" s="88">
        <v>1</v>
      </c>
      <c r="B2" s="85" t="s">
        <v>717</v>
      </c>
      <c r="C2" s="2"/>
      <c r="D2" s="2">
        <v>1</v>
      </c>
      <c r="E2" s="2"/>
      <c r="F2" s="2">
        <v>1</v>
      </c>
      <c r="G2" s="2"/>
      <c r="H2" s="2">
        <f t="shared" ref="H2:H45" si="0">SUM(C2:G2)</f>
        <v>2</v>
      </c>
    </row>
    <row r="3" spans="1:8" ht="21" x14ac:dyDescent="0.4">
      <c r="A3" s="87">
        <v>2</v>
      </c>
      <c r="B3" s="86" t="s">
        <v>704</v>
      </c>
      <c r="C3" s="71"/>
      <c r="D3" s="71">
        <v>1</v>
      </c>
      <c r="E3" s="71"/>
      <c r="F3" s="71"/>
      <c r="G3" s="71"/>
      <c r="H3" s="71">
        <f t="shared" si="0"/>
        <v>1</v>
      </c>
    </row>
    <row r="4" spans="1:8" ht="21" x14ac:dyDescent="0.4">
      <c r="A4" s="88">
        <v>3</v>
      </c>
      <c r="B4" s="85" t="s">
        <v>715</v>
      </c>
      <c r="C4" s="2"/>
      <c r="D4" s="2">
        <v>1</v>
      </c>
      <c r="E4" s="2"/>
      <c r="F4" s="2"/>
      <c r="G4" s="2"/>
      <c r="H4" s="2">
        <f t="shared" si="0"/>
        <v>1</v>
      </c>
    </row>
    <row r="5" spans="1:8" ht="21" x14ac:dyDescent="0.4">
      <c r="A5" s="88">
        <v>39</v>
      </c>
      <c r="B5" s="85" t="s">
        <v>723</v>
      </c>
      <c r="C5" s="2"/>
      <c r="D5" s="2"/>
      <c r="E5" s="2">
        <v>1</v>
      </c>
      <c r="F5" s="2">
        <v>1</v>
      </c>
      <c r="G5" s="2">
        <v>1</v>
      </c>
      <c r="H5" s="2">
        <f t="shared" si="0"/>
        <v>3</v>
      </c>
    </row>
    <row r="6" spans="1:8" ht="21" x14ac:dyDescent="0.4">
      <c r="A6" s="87">
        <v>40</v>
      </c>
      <c r="B6" s="86" t="s">
        <v>724</v>
      </c>
      <c r="C6" s="86"/>
      <c r="D6" s="86"/>
      <c r="E6" s="87"/>
      <c r="F6" s="87">
        <v>1</v>
      </c>
      <c r="G6" s="87">
        <v>1</v>
      </c>
      <c r="H6" s="87">
        <f t="shared" si="0"/>
        <v>2</v>
      </c>
    </row>
    <row r="7" spans="1:8" ht="21" x14ac:dyDescent="0.4">
      <c r="A7" s="88">
        <v>41</v>
      </c>
      <c r="B7" s="85" t="s">
        <v>725</v>
      </c>
      <c r="C7" s="85"/>
      <c r="D7" s="85"/>
      <c r="E7" s="88"/>
      <c r="F7" s="88">
        <v>1</v>
      </c>
      <c r="G7" s="88"/>
      <c r="H7" s="88">
        <f t="shared" si="0"/>
        <v>1</v>
      </c>
    </row>
    <row r="8" spans="1:8" ht="21" x14ac:dyDescent="0.4">
      <c r="A8" s="87">
        <v>4</v>
      </c>
      <c r="B8" s="86" t="s">
        <v>702</v>
      </c>
      <c r="C8" s="71"/>
      <c r="D8" s="71">
        <v>1</v>
      </c>
      <c r="E8" s="71">
        <v>1</v>
      </c>
      <c r="F8" s="71">
        <v>1</v>
      </c>
      <c r="G8" s="71">
        <v>1</v>
      </c>
      <c r="H8" s="71">
        <f t="shared" si="0"/>
        <v>4</v>
      </c>
    </row>
    <row r="9" spans="1:8" ht="21" x14ac:dyDescent="0.4">
      <c r="A9" s="88">
        <v>5</v>
      </c>
      <c r="B9" s="85" t="s">
        <v>689</v>
      </c>
      <c r="C9" s="2">
        <v>2</v>
      </c>
      <c r="D9" s="2">
        <v>1</v>
      </c>
      <c r="E9" s="2"/>
      <c r="F9" s="2"/>
      <c r="G9" s="2"/>
      <c r="H9" s="2">
        <f t="shared" si="0"/>
        <v>3</v>
      </c>
    </row>
    <row r="10" spans="1:8" ht="21" x14ac:dyDescent="0.4">
      <c r="A10" s="87">
        <v>6</v>
      </c>
      <c r="B10" s="86" t="s">
        <v>703</v>
      </c>
      <c r="C10" s="71"/>
      <c r="D10" s="71">
        <v>1</v>
      </c>
      <c r="E10" s="71">
        <v>1</v>
      </c>
      <c r="F10" s="71">
        <v>1</v>
      </c>
      <c r="G10" s="71">
        <v>1</v>
      </c>
      <c r="H10" s="71">
        <f t="shared" si="0"/>
        <v>4</v>
      </c>
    </row>
    <row r="11" spans="1:8" ht="21" x14ac:dyDescent="0.4">
      <c r="A11" s="88">
        <v>7</v>
      </c>
      <c r="B11" s="85" t="s">
        <v>42</v>
      </c>
      <c r="C11" s="2">
        <v>2</v>
      </c>
      <c r="D11" s="2">
        <v>1</v>
      </c>
      <c r="E11" s="2">
        <v>1</v>
      </c>
      <c r="F11" s="2">
        <v>1</v>
      </c>
      <c r="G11" s="2">
        <v>1</v>
      </c>
      <c r="H11" s="2">
        <f t="shared" si="0"/>
        <v>6</v>
      </c>
    </row>
    <row r="12" spans="1:8" ht="21" x14ac:dyDescent="0.4">
      <c r="A12" s="87">
        <v>8</v>
      </c>
      <c r="B12" s="86" t="s">
        <v>719</v>
      </c>
      <c r="C12" s="71"/>
      <c r="D12" s="71">
        <v>1</v>
      </c>
      <c r="E12" s="71"/>
      <c r="F12" s="71">
        <v>1</v>
      </c>
      <c r="G12" s="71"/>
      <c r="H12" s="71">
        <f t="shared" si="0"/>
        <v>2</v>
      </c>
    </row>
    <row r="13" spans="1:8" ht="21" x14ac:dyDescent="0.4">
      <c r="A13" s="88">
        <v>9</v>
      </c>
      <c r="B13" s="85" t="s">
        <v>716</v>
      </c>
      <c r="C13" s="2"/>
      <c r="D13" s="2">
        <v>1</v>
      </c>
      <c r="E13" s="2"/>
      <c r="F13" s="2"/>
      <c r="G13" s="2"/>
      <c r="H13" s="2">
        <f t="shared" si="0"/>
        <v>1</v>
      </c>
    </row>
    <row r="14" spans="1:8" ht="21" x14ac:dyDescent="0.4">
      <c r="A14" s="87">
        <v>10</v>
      </c>
      <c r="B14" s="86" t="s">
        <v>694</v>
      </c>
      <c r="C14" s="71">
        <v>2</v>
      </c>
      <c r="D14" s="71"/>
      <c r="E14" s="71"/>
      <c r="F14" s="71"/>
      <c r="G14" s="71"/>
      <c r="H14" s="71">
        <f t="shared" si="0"/>
        <v>2</v>
      </c>
    </row>
    <row r="15" spans="1:8" ht="21" x14ac:dyDescent="0.4">
      <c r="A15" s="88">
        <v>11</v>
      </c>
      <c r="B15" s="85" t="s">
        <v>721</v>
      </c>
      <c r="C15" s="2">
        <v>2</v>
      </c>
      <c r="D15" s="2"/>
      <c r="E15" s="2">
        <v>1</v>
      </c>
      <c r="F15" s="2">
        <v>1</v>
      </c>
      <c r="G15" s="2">
        <v>1</v>
      </c>
      <c r="H15" s="2">
        <f t="shared" si="0"/>
        <v>5</v>
      </c>
    </row>
    <row r="16" spans="1:8" ht="21" x14ac:dyDescent="0.4">
      <c r="A16" s="87">
        <v>12</v>
      </c>
      <c r="B16" s="86" t="s">
        <v>709</v>
      </c>
      <c r="C16" s="71"/>
      <c r="D16" s="71">
        <v>1</v>
      </c>
      <c r="E16" s="71"/>
      <c r="F16" s="71">
        <v>1</v>
      </c>
      <c r="G16" s="71">
        <v>1</v>
      </c>
      <c r="H16" s="71">
        <f t="shared" si="0"/>
        <v>3</v>
      </c>
    </row>
    <row r="17" spans="1:8" ht="21" x14ac:dyDescent="0.4">
      <c r="A17" s="88">
        <v>13</v>
      </c>
      <c r="B17" s="85" t="s">
        <v>718</v>
      </c>
      <c r="C17" s="2"/>
      <c r="D17" s="2">
        <v>1</v>
      </c>
      <c r="E17" s="2"/>
      <c r="F17" s="2"/>
      <c r="G17" s="2"/>
      <c r="H17" s="2">
        <f t="shared" si="0"/>
        <v>1</v>
      </c>
    </row>
    <row r="18" spans="1:8" ht="21" x14ac:dyDescent="0.4">
      <c r="A18" s="87">
        <v>14</v>
      </c>
      <c r="B18" s="86" t="s">
        <v>695</v>
      </c>
      <c r="C18" s="71">
        <v>2</v>
      </c>
      <c r="D18" s="71"/>
      <c r="E18" s="71"/>
      <c r="F18" s="71"/>
      <c r="G18" s="71"/>
      <c r="H18" s="71">
        <f t="shared" si="0"/>
        <v>2</v>
      </c>
    </row>
    <row r="19" spans="1:8" ht="21" x14ac:dyDescent="0.4">
      <c r="A19" s="88">
        <v>15</v>
      </c>
      <c r="B19" s="85" t="s">
        <v>700</v>
      </c>
      <c r="C19" s="2"/>
      <c r="D19" s="2">
        <v>1</v>
      </c>
      <c r="E19" s="2">
        <v>1</v>
      </c>
      <c r="F19" s="2"/>
      <c r="G19" s="2"/>
      <c r="H19" s="2">
        <f t="shared" si="0"/>
        <v>2</v>
      </c>
    </row>
    <row r="20" spans="1:8" ht="21" x14ac:dyDescent="0.4">
      <c r="A20" s="88">
        <v>43</v>
      </c>
      <c r="B20" s="85" t="s">
        <v>727</v>
      </c>
      <c r="C20" s="85"/>
      <c r="D20" s="85"/>
      <c r="E20" s="88"/>
      <c r="F20" s="88"/>
      <c r="G20" s="88">
        <v>1</v>
      </c>
      <c r="H20" s="88">
        <f t="shared" si="0"/>
        <v>1</v>
      </c>
    </row>
    <row r="21" spans="1:8" ht="21" x14ac:dyDescent="0.4">
      <c r="A21" s="87">
        <v>16</v>
      </c>
      <c r="B21" s="86" t="s">
        <v>712</v>
      </c>
      <c r="C21" s="71"/>
      <c r="D21" s="71">
        <v>1</v>
      </c>
      <c r="E21" s="71"/>
      <c r="F21" s="71"/>
      <c r="G21" s="71"/>
      <c r="H21" s="71">
        <f t="shared" si="0"/>
        <v>1</v>
      </c>
    </row>
    <row r="22" spans="1:8" ht="21" x14ac:dyDescent="0.4">
      <c r="A22" s="88">
        <v>17</v>
      </c>
      <c r="B22" s="85" t="s">
        <v>688</v>
      </c>
      <c r="C22" s="2">
        <v>2</v>
      </c>
      <c r="D22" s="2">
        <v>1</v>
      </c>
      <c r="E22" s="2">
        <v>1</v>
      </c>
      <c r="F22" s="2"/>
      <c r="G22" s="2"/>
      <c r="H22" s="2">
        <f t="shared" si="0"/>
        <v>4</v>
      </c>
    </row>
    <row r="23" spans="1:8" ht="21" x14ac:dyDescent="0.4">
      <c r="A23" s="87">
        <v>42</v>
      </c>
      <c r="B23" s="86" t="s">
        <v>726</v>
      </c>
      <c r="C23" s="86"/>
      <c r="D23" s="86"/>
      <c r="E23" s="87"/>
      <c r="F23" s="87">
        <v>1</v>
      </c>
      <c r="G23" s="87"/>
      <c r="H23" s="87">
        <f t="shared" si="0"/>
        <v>1</v>
      </c>
    </row>
    <row r="24" spans="1:8" ht="21" x14ac:dyDescent="0.4">
      <c r="A24" s="87">
        <v>18</v>
      </c>
      <c r="B24" s="86" t="s">
        <v>690</v>
      </c>
      <c r="C24" s="71">
        <v>2</v>
      </c>
      <c r="D24" s="71"/>
      <c r="E24" s="71">
        <v>1</v>
      </c>
      <c r="F24" s="71"/>
      <c r="G24" s="71"/>
      <c r="H24" s="71">
        <f t="shared" si="0"/>
        <v>3</v>
      </c>
    </row>
    <row r="25" spans="1:8" ht="21" x14ac:dyDescent="0.4">
      <c r="A25" s="88">
        <v>37</v>
      </c>
      <c r="B25" s="85" t="s">
        <v>720</v>
      </c>
      <c r="C25" s="2"/>
      <c r="D25" s="2"/>
      <c r="E25" s="2">
        <v>1</v>
      </c>
      <c r="F25" s="2">
        <v>1</v>
      </c>
      <c r="G25" s="2">
        <v>1</v>
      </c>
      <c r="H25" s="2">
        <f t="shared" si="0"/>
        <v>3</v>
      </c>
    </row>
    <row r="26" spans="1:8" ht="21" x14ac:dyDescent="0.4">
      <c r="A26" s="88">
        <v>19</v>
      </c>
      <c r="B26" s="85" t="s">
        <v>693</v>
      </c>
      <c r="C26" s="2">
        <v>2</v>
      </c>
      <c r="D26" s="2"/>
      <c r="E26" s="2"/>
      <c r="F26" s="2"/>
      <c r="G26" s="2"/>
      <c r="H26" s="2">
        <f t="shared" si="0"/>
        <v>2</v>
      </c>
    </row>
    <row r="27" spans="1:8" ht="21" x14ac:dyDescent="0.4">
      <c r="A27" s="87">
        <v>20</v>
      </c>
      <c r="B27" s="86" t="s">
        <v>706</v>
      </c>
      <c r="C27" s="71"/>
      <c r="D27" s="71">
        <v>1</v>
      </c>
      <c r="E27" s="71">
        <v>1</v>
      </c>
      <c r="F27" s="71"/>
      <c r="G27" s="71"/>
      <c r="H27" s="71">
        <f t="shared" si="0"/>
        <v>2</v>
      </c>
    </row>
    <row r="28" spans="1:8" ht="21" x14ac:dyDescent="0.4">
      <c r="A28" s="88">
        <v>21</v>
      </c>
      <c r="B28" s="85" t="s">
        <v>699</v>
      </c>
      <c r="C28" s="2"/>
      <c r="D28" s="2">
        <v>1</v>
      </c>
      <c r="E28" s="2">
        <v>1</v>
      </c>
      <c r="F28" s="2"/>
      <c r="G28" s="2"/>
      <c r="H28" s="2">
        <f t="shared" si="0"/>
        <v>2</v>
      </c>
    </row>
    <row r="29" spans="1:8" ht="21" x14ac:dyDescent="0.4">
      <c r="A29" s="87">
        <v>22</v>
      </c>
      <c r="B29" s="86" t="s">
        <v>705</v>
      </c>
      <c r="C29" s="71"/>
      <c r="D29" s="71">
        <v>2</v>
      </c>
      <c r="E29" s="71">
        <v>1</v>
      </c>
      <c r="F29" s="71">
        <v>1</v>
      </c>
      <c r="G29" s="71">
        <v>1</v>
      </c>
      <c r="H29" s="71">
        <f t="shared" si="0"/>
        <v>5</v>
      </c>
    </row>
    <row r="30" spans="1:8" ht="21" x14ac:dyDescent="0.4">
      <c r="A30" s="88">
        <v>23</v>
      </c>
      <c r="B30" s="85" t="s">
        <v>691</v>
      </c>
      <c r="C30" s="2">
        <v>2</v>
      </c>
      <c r="D30" s="2">
        <v>1</v>
      </c>
      <c r="E30" s="2">
        <v>1</v>
      </c>
      <c r="F30" s="2">
        <v>1</v>
      </c>
      <c r="G30" s="2"/>
      <c r="H30" s="2">
        <f t="shared" si="0"/>
        <v>5</v>
      </c>
    </row>
    <row r="31" spans="1:8" ht="21" x14ac:dyDescent="0.4">
      <c r="A31" s="87">
        <v>24</v>
      </c>
      <c r="B31" s="86" t="s">
        <v>698</v>
      </c>
      <c r="C31" s="71"/>
      <c r="D31" s="71">
        <v>1</v>
      </c>
      <c r="E31" s="71"/>
      <c r="F31" s="71"/>
      <c r="G31" s="71"/>
      <c r="H31" s="71">
        <f t="shared" si="0"/>
        <v>1</v>
      </c>
    </row>
    <row r="32" spans="1:8" ht="21" x14ac:dyDescent="0.4">
      <c r="A32" s="88">
        <v>25</v>
      </c>
      <c r="B32" s="85" t="s">
        <v>697</v>
      </c>
      <c r="C32" s="2">
        <v>2</v>
      </c>
      <c r="D32" s="2"/>
      <c r="E32" s="2">
        <v>1</v>
      </c>
      <c r="F32" s="2"/>
      <c r="G32" s="2"/>
      <c r="H32" s="2">
        <f t="shared" si="0"/>
        <v>3</v>
      </c>
    </row>
    <row r="33" spans="1:8" ht="21" x14ac:dyDescent="0.4">
      <c r="A33" s="87">
        <v>26</v>
      </c>
      <c r="B33" s="86" t="s">
        <v>713</v>
      </c>
      <c r="C33" s="71"/>
      <c r="D33" s="71">
        <v>1</v>
      </c>
      <c r="E33" s="71"/>
      <c r="F33" s="71"/>
      <c r="G33" s="71"/>
      <c r="H33" s="71">
        <f t="shared" si="0"/>
        <v>1</v>
      </c>
    </row>
    <row r="34" spans="1:8" ht="21" x14ac:dyDescent="0.4">
      <c r="A34" s="88">
        <v>27</v>
      </c>
      <c r="B34" s="85" t="s">
        <v>696</v>
      </c>
      <c r="C34" s="2">
        <v>2</v>
      </c>
      <c r="D34" s="2">
        <v>1</v>
      </c>
      <c r="E34" s="2"/>
      <c r="F34" s="2"/>
      <c r="G34" s="2"/>
      <c r="H34" s="2">
        <f t="shared" si="0"/>
        <v>3</v>
      </c>
    </row>
    <row r="35" spans="1:8" ht="21" x14ac:dyDescent="0.4">
      <c r="A35" s="87">
        <v>28</v>
      </c>
      <c r="B35" s="86" t="s">
        <v>701</v>
      </c>
      <c r="C35" s="71"/>
      <c r="D35" s="71">
        <v>1</v>
      </c>
      <c r="E35" s="71"/>
      <c r="F35" s="71"/>
      <c r="G35" s="71"/>
      <c r="H35" s="71">
        <f t="shared" si="0"/>
        <v>1</v>
      </c>
    </row>
    <row r="36" spans="1:8" ht="21" x14ac:dyDescent="0.4">
      <c r="A36" s="88">
        <v>29</v>
      </c>
      <c r="B36" s="85" t="s">
        <v>710</v>
      </c>
      <c r="C36" s="2"/>
      <c r="D36" s="2">
        <v>1</v>
      </c>
      <c r="E36" s="2"/>
      <c r="F36" s="2"/>
      <c r="G36" s="2"/>
      <c r="H36" s="2">
        <f t="shared" si="0"/>
        <v>1</v>
      </c>
    </row>
    <row r="37" spans="1:8" ht="21" x14ac:dyDescent="0.4">
      <c r="A37" s="87">
        <v>30</v>
      </c>
      <c r="B37" s="86" t="s">
        <v>692</v>
      </c>
      <c r="C37" s="71">
        <v>2</v>
      </c>
      <c r="D37" s="71">
        <v>1</v>
      </c>
      <c r="E37" s="71"/>
      <c r="F37" s="71">
        <v>1</v>
      </c>
      <c r="G37" s="71"/>
      <c r="H37" s="71">
        <f t="shared" si="0"/>
        <v>4</v>
      </c>
    </row>
    <row r="38" spans="1:8" ht="21" x14ac:dyDescent="0.4">
      <c r="A38" s="87">
        <v>38</v>
      </c>
      <c r="B38" s="86" t="s">
        <v>722</v>
      </c>
      <c r="C38" s="71"/>
      <c r="D38" s="71"/>
      <c r="E38" s="71">
        <v>1</v>
      </c>
      <c r="F38" s="71"/>
      <c r="G38" s="71"/>
      <c r="H38" s="71">
        <f t="shared" si="0"/>
        <v>1</v>
      </c>
    </row>
    <row r="39" spans="1:8" ht="21" x14ac:dyDescent="0.4">
      <c r="A39" s="88">
        <v>31</v>
      </c>
      <c r="B39" s="85" t="s">
        <v>687</v>
      </c>
      <c r="C39" s="2">
        <v>2</v>
      </c>
      <c r="D39" s="2">
        <v>1</v>
      </c>
      <c r="E39" s="2"/>
      <c r="F39" s="2"/>
      <c r="G39" s="2"/>
      <c r="H39" s="2">
        <f t="shared" si="0"/>
        <v>3</v>
      </c>
    </row>
    <row r="40" spans="1:8" ht="21" x14ac:dyDescent="0.4">
      <c r="A40" s="87">
        <v>32</v>
      </c>
      <c r="B40" s="86" t="s">
        <v>707</v>
      </c>
      <c r="C40" s="71"/>
      <c r="D40" s="71">
        <v>1</v>
      </c>
      <c r="E40" s="71"/>
      <c r="F40" s="71"/>
      <c r="G40" s="71"/>
      <c r="H40" s="71">
        <f t="shared" si="0"/>
        <v>1</v>
      </c>
    </row>
    <row r="41" spans="1:8" ht="21" x14ac:dyDescent="0.4">
      <c r="A41" s="88">
        <v>33</v>
      </c>
      <c r="B41" s="85" t="s">
        <v>353</v>
      </c>
      <c r="C41" s="2">
        <v>2</v>
      </c>
      <c r="D41" s="2">
        <v>2</v>
      </c>
      <c r="E41" s="2">
        <v>1</v>
      </c>
      <c r="F41" s="2">
        <v>1</v>
      </c>
      <c r="G41" s="2">
        <v>1</v>
      </c>
      <c r="H41" s="2">
        <f t="shared" si="0"/>
        <v>7</v>
      </c>
    </row>
    <row r="42" spans="1:8" ht="21" x14ac:dyDescent="0.4">
      <c r="A42" s="87">
        <v>34</v>
      </c>
      <c r="B42" s="86" t="s">
        <v>708</v>
      </c>
      <c r="C42" s="71"/>
      <c r="D42" s="71">
        <v>1</v>
      </c>
      <c r="E42" s="71"/>
      <c r="F42" s="71"/>
      <c r="G42" s="71"/>
      <c r="H42" s="71">
        <f t="shared" si="0"/>
        <v>1</v>
      </c>
    </row>
    <row r="43" spans="1:8" ht="21" x14ac:dyDescent="0.4">
      <c r="A43" s="88">
        <v>35</v>
      </c>
      <c r="B43" s="85" t="s">
        <v>714</v>
      </c>
      <c r="C43" s="2"/>
      <c r="D43" s="2">
        <v>1</v>
      </c>
      <c r="E43" s="2"/>
      <c r="F43" s="2"/>
      <c r="G43" s="2"/>
      <c r="H43" s="2">
        <f t="shared" si="0"/>
        <v>1</v>
      </c>
    </row>
    <row r="44" spans="1:8" ht="21" x14ac:dyDescent="0.4">
      <c r="A44" s="87">
        <v>36</v>
      </c>
      <c r="B44" s="86" t="s">
        <v>711</v>
      </c>
      <c r="C44" s="71"/>
      <c r="D44" s="71">
        <v>1</v>
      </c>
      <c r="E44" s="71"/>
      <c r="F44" s="71"/>
      <c r="G44" s="71"/>
      <c r="H44" s="71">
        <f t="shared" si="0"/>
        <v>1</v>
      </c>
    </row>
    <row r="45" spans="1:8" ht="21" x14ac:dyDescent="0.4">
      <c r="A45" s="87"/>
      <c r="B45" s="86" t="s">
        <v>728</v>
      </c>
      <c r="C45" s="86">
        <f>SUM(C2:C44)</f>
        <v>28</v>
      </c>
      <c r="D45" s="86">
        <f>SUM(D2:D44)</f>
        <v>32</v>
      </c>
      <c r="E45" s="86">
        <f>SUM(E2:E44)</f>
        <v>16</v>
      </c>
      <c r="F45" s="86">
        <f>SUM(F2:F44)</f>
        <v>16</v>
      </c>
      <c r="G45" s="86">
        <f>SUM(G2:G44)</f>
        <v>11</v>
      </c>
      <c r="H45" s="87">
        <f t="shared" si="0"/>
        <v>103</v>
      </c>
    </row>
  </sheetData>
  <autoFilter ref="A1:H41" xr:uid="{B81B5FB7-D815-41F8-85F8-83C4337E1887}">
    <sortState ref="A2:H45">
      <sortCondition ref="B1:B4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900A-E6F9-4110-A592-5FBFC4ABF159}">
  <dimension ref="A1:H95"/>
  <sheetViews>
    <sheetView rightToLeft="1" topLeftCell="A79" workbookViewId="0">
      <selection activeCell="E89" sqref="E89"/>
    </sheetView>
  </sheetViews>
  <sheetFormatPr defaultRowHeight="13.8" x14ac:dyDescent="0.25"/>
  <cols>
    <col min="1" max="1" width="6.8984375" customWidth="1"/>
    <col min="2" max="2" width="25.8984375" customWidth="1"/>
    <col min="3" max="3" width="7.09765625" customWidth="1"/>
    <col min="4" max="4" width="7.8984375" customWidth="1"/>
    <col min="5" max="5" width="5" customWidth="1"/>
    <col min="6" max="6" width="8.19921875" customWidth="1"/>
    <col min="7" max="7" width="5.69921875" customWidth="1"/>
    <col min="8" max="8" width="12.69921875" bestFit="1" customWidth="1"/>
  </cols>
  <sheetData>
    <row r="1" spans="1:8" ht="18" thickBot="1" x14ac:dyDescent="0.3">
      <c r="A1" s="74" t="s">
        <v>241</v>
      </c>
      <c r="B1" s="74" t="s">
        <v>242</v>
      </c>
      <c r="C1" s="74" t="s">
        <v>243</v>
      </c>
      <c r="D1" s="74" t="s">
        <v>244</v>
      </c>
      <c r="E1" s="75" t="s">
        <v>545</v>
      </c>
      <c r="F1" s="75" t="s">
        <v>546</v>
      </c>
      <c r="G1" s="75" t="s">
        <v>547</v>
      </c>
      <c r="H1" s="75" t="s">
        <v>548</v>
      </c>
    </row>
    <row r="2" spans="1:8" ht="17.399999999999999" x14ac:dyDescent="0.3">
      <c r="A2" s="96">
        <v>9</v>
      </c>
      <c r="B2" s="68" t="s">
        <v>224</v>
      </c>
      <c r="C2" s="96">
        <v>19</v>
      </c>
      <c r="D2" s="96">
        <v>1235</v>
      </c>
      <c r="E2" s="98"/>
      <c r="F2" s="99">
        <v>1235</v>
      </c>
      <c r="G2" s="99">
        <f>C2*2</f>
        <v>38</v>
      </c>
      <c r="H2" s="105" t="s">
        <v>733</v>
      </c>
    </row>
    <row r="3" spans="1:8" ht="17.399999999999999" x14ac:dyDescent="0.3">
      <c r="A3" s="42">
        <v>10</v>
      </c>
      <c r="B3" s="69" t="s">
        <v>422</v>
      </c>
      <c r="C3" s="42">
        <v>1</v>
      </c>
      <c r="D3" s="42">
        <v>65</v>
      </c>
      <c r="E3" s="43"/>
      <c r="F3" s="100">
        <v>65</v>
      </c>
      <c r="G3" s="100">
        <f t="shared" ref="G3:G66" si="0">C3*2</f>
        <v>2</v>
      </c>
      <c r="H3" s="102" t="s">
        <v>733</v>
      </c>
    </row>
    <row r="4" spans="1:8" ht="17.399999999999999" x14ac:dyDescent="0.3">
      <c r="A4" s="96">
        <v>12</v>
      </c>
      <c r="B4" s="68" t="s">
        <v>236</v>
      </c>
      <c r="C4" s="96">
        <v>20</v>
      </c>
      <c r="D4" s="96">
        <v>1300</v>
      </c>
      <c r="E4" s="97"/>
      <c r="F4" s="99">
        <v>1300</v>
      </c>
      <c r="G4" s="99">
        <f t="shared" si="0"/>
        <v>40</v>
      </c>
      <c r="H4" s="105" t="s">
        <v>733</v>
      </c>
    </row>
    <row r="5" spans="1:8" ht="17.399999999999999" x14ac:dyDescent="0.3">
      <c r="A5" s="42">
        <v>16</v>
      </c>
      <c r="B5" s="69" t="s">
        <v>651</v>
      </c>
      <c r="C5" s="42">
        <v>1</v>
      </c>
      <c r="D5" s="42">
        <v>65</v>
      </c>
      <c r="E5" s="43"/>
      <c r="F5" s="100">
        <v>65</v>
      </c>
      <c r="G5" s="100">
        <f t="shared" si="0"/>
        <v>2</v>
      </c>
      <c r="H5" s="102" t="s">
        <v>733</v>
      </c>
    </row>
    <row r="6" spans="1:8" ht="17.399999999999999" x14ac:dyDescent="0.3">
      <c r="A6" s="96">
        <v>19</v>
      </c>
      <c r="B6" s="68" t="s">
        <v>218</v>
      </c>
      <c r="C6" s="96">
        <v>24</v>
      </c>
      <c r="D6" s="96">
        <v>1560</v>
      </c>
      <c r="E6" s="98"/>
      <c r="F6" s="99">
        <v>1560</v>
      </c>
      <c r="G6" s="99">
        <f t="shared" si="0"/>
        <v>48</v>
      </c>
      <c r="H6" s="105" t="s">
        <v>733</v>
      </c>
    </row>
    <row r="7" spans="1:8" ht="17.399999999999999" x14ac:dyDescent="0.3">
      <c r="A7" s="42">
        <v>20</v>
      </c>
      <c r="B7" s="69" t="s">
        <v>589</v>
      </c>
      <c r="C7" s="42">
        <v>6</v>
      </c>
      <c r="D7" s="42">
        <v>390</v>
      </c>
      <c r="E7" s="43"/>
      <c r="F7" s="100">
        <v>390</v>
      </c>
      <c r="G7" s="100">
        <f t="shared" si="0"/>
        <v>12</v>
      </c>
      <c r="H7" s="102" t="s">
        <v>733</v>
      </c>
    </row>
    <row r="8" spans="1:8" ht="17.399999999999999" x14ac:dyDescent="0.3">
      <c r="A8" s="96">
        <v>22</v>
      </c>
      <c r="B8" s="68" t="s">
        <v>677</v>
      </c>
      <c r="C8" s="96">
        <v>2</v>
      </c>
      <c r="D8" s="96">
        <v>130</v>
      </c>
      <c r="E8" s="97"/>
      <c r="F8" s="99">
        <v>130</v>
      </c>
      <c r="G8" s="99">
        <f t="shared" si="0"/>
        <v>4</v>
      </c>
      <c r="H8" s="105" t="s">
        <v>733</v>
      </c>
    </row>
    <row r="9" spans="1:8" ht="17.399999999999999" x14ac:dyDescent="0.3">
      <c r="A9" s="42">
        <v>25</v>
      </c>
      <c r="B9" s="69" t="s">
        <v>120</v>
      </c>
      <c r="C9" s="42">
        <v>15</v>
      </c>
      <c r="D9" s="42">
        <v>975</v>
      </c>
      <c r="E9" s="106"/>
      <c r="F9" s="100">
        <v>975</v>
      </c>
      <c r="G9" s="100">
        <f t="shared" si="0"/>
        <v>30</v>
      </c>
      <c r="H9" s="102" t="s">
        <v>733</v>
      </c>
    </row>
    <row r="10" spans="1:8" ht="17.399999999999999" x14ac:dyDescent="0.3">
      <c r="A10" s="96">
        <v>32</v>
      </c>
      <c r="B10" s="68" t="s">
        <v>196</v>
      </c>
      <c r="C10" s="96">
        <v>20</v>
      </c>
      <c r="D10" s="96">
        <v>1300</v>
      </c>
      <c r="E10" s="97"/>
      <c r="F10" s="99">
        <v>1300</v>
      </c>
      <c r="G10" s="99">
        <f t="shared" si="0"/>
        <v>40</v>
      </c>
      <c r="H10" s="105" t="s">
        <v>733</v>
      </c>
    </row>
    <row r="11" spans="1:8" ht="17.399999999999999" x14ac:dyDescent="0.3">
      <c r="A11" s="42">
        <v>34</v>
      </c>
      <c r="B11" s="69" t="s">
        <v>165</v>
      </c>
      <c r="C11" s="42">
        <v>21</v>
      </c>
      <c r="D11" s="42">
        <v>1365</v>
      </c>
      <c r="E11" s="43"/>
      <c r="F11" s="100">
        <v>1365</v>
      </c>
      <c r="G11" s="100">
        <f t="shared" si="0"/>
        <v>42</v>
      </c>
      <c r="H11" s="102" t="s">
        <v>733</v>
      </c>
    </row>
    <row r="12" spans="1:8" ht="17.399999999999999" x14ac:dyDescent="0.3">
      <c r="A12" s="96">
        <v>36</v>
      </c>
      <c r="B12" s="68" t="s">
        <v>34</v>
      </c>
      <c r="C12" s="96">
        <v>14</v>
      </c>
      <c r="D12" s="96">
        <v>910</v>
      </c>
      <c r="E12" s="97"/>
      <c r="F12" s="99">
        <v>910</v>
      </c>
      <c r="G12" s="99">
        <f t="shared" si="0"/>
        <v>28</v>
      </c>
      <c r="H12" s="105" t="s">
        <v>733</v>
      </c>
    </row>
    <row r="13" spans="1:8" ht="17.399999999999999" x14ac:dyDescent="0.3">
      <c r="A13" s="42">
        <v>39</v>
      </c>
      <c r="B13" s="69" t="s">
        <v>237</v>
      </c>
      <c r="C13" s="42">
        <v>18</v>
      </c>
      <c r="D13" s="42">
        <v>1170</v>
      </c>
      <c r="E13" s="106"/>
      <c r="F13" s="100">
        <v>1170</v>
      </c>
      <c r="G13" s="100">
        <f t="shared" si="0"/>
        <v>36</v>
      </c>
      <c r="H13" s="102" t="s">
        <v>733</v>
      </c>
    </row>
    <row r="14" spans="1:8" ht="17.399999999999999" x14ac:dyDescent="0.3">
      <c r="A14" s="96">
        <v>42</v>
      </c>
      <c r="B14" s="68" t="s">
        <v>601</v>
      </c>
      <c r="C14" s="96">
        <v>10</v>
      </c>
      <c r="D14" s="96">
        <v>650</v>
      </c>
      <c r="E14" s="97"/>
      <c r="F14" s="99">
        <v>650</v>
      </c>
      <c r="G14" s="99">
        <f t="shared" si="0"/>
        <v>20</v>
      </c>
      <c r="H14" s="105" t="s">
        <v>733</v>
      </c>
    </row>
    <row r="15" spans="1:8" ht="17.399999999999999" x14ac:dyDescent="0.3">
      <c r="A15" s="42">
        <v>58</v>
      </c>
      <c r="B15" s="69" t="s">
        <v>417</v>
      </c>
      <c r="C15" s="42">
        <v>22</v>
      </c>
      <c r="D15" s="42">
        <v>1430</v>
      </c>
      <c r="E15" s="43"/>
      <c r="F15" s="100">
        <v>1430</v>
      </c>
      <c r="G15" s="100">
        <f t="shared" si="0"/>
        <v>44</v>
      </c>
      <c r="H15" s="102" t="s">
        <v>733</v>
      </c>
    </row>
    <row r="16" spans="1:8" ht="17.399999999999999" x14ac:dyDescent="0.3">
      <c r="A16" s="96">
        <v>62</v>
      </c>
      <c r="B16" s="68" t="s">
        <v>147</v>
      </c>
      <c r="C16" s="96">
        <v>1</v>
      </c>
      <c r="D16" s="96">
        <v>65</v>
      </c>
      <c r="E16" s="97"/>
      <c r="F16" s="99">
        <v>65</v>
      </c>
      <c r="G16" s="99">
        <f t="shared" si="0"/>
        <v>2</v>
      </c>
      <c r="H16" s="105" t="s">
        <v>733</v>
      </c>
    </row>
    <row r="17" spans="1:8" ht="17.399999999999999" x14ac:dyDescent="0.3">
      <c r="A17" s="42">
        <v>65</v>
      </c>
      <c r="B17" s="69" t="s">
        <v>15</v>
      </c>
      <c r="C17" s="42">
        <v>20</v>
      </c>
      <c r="D17" s="42">
        <v>1300</v>
      </c>
      <c r="E17" s="106"/>
      <c r="F17" s="100">
        <v>1300</v>
      </c>
      <c r="G17" s="100">
        <f t="shared" si="0"/>
        <v>40</v>
      </c>
      <c r="H17" s="102" t="s">
        <v>733</v>
      </c>
    </row>
    <row r="18" spans="1:8" ht="17.399999999999999" x14ac:dyDescent="0.3">
      <c r="A18" s="96">
        <v>77</v>
      </c>
      <c r="B18" s="68" t="s">
        <v>636</v>
      </c>
      <c r="C18" s="96">
        <v>10</v>
      </c>
      <c r="D18" s="96">
        <v>650</v>
      </c>
      <c r="E18" s="98"/>
      <c r="F18" s="99">
        <v>650</v>
      </c>
      <c r="G18" s="99">
        <f t="shared" si="0"/>
        <v>20</v>
      </c>
      <c r="H18" s="105" t="s">
        <v>733</v>
      </c>
    </row>
    <row r="19" spans="1:8" ht="17.399999999999999" x14ac:dyDescent="0.3">
      <c r="A19" s="42">
        <v>83</v>
      </c>
      <c r="B19" s="69" t="s">
        <v>223</v>
      </c>
      <c r="C19" s="42">
        <v>13</v>
      </c>
      <c r="D19" s="42">
        <v>845</v>
      </c>
      <c r="E19" s="106"/>
      <c r="F19" s="100">
        <v>845</v>
      </c>
      <c r="G19" s="100">
        <f t="shared" si="0"/>
        <v>26</v>
      </c>
      <c r="H19" s="102" t="s">
        <v>733</v>
      </c>
    </row>
    <row r="20" spans="1:8" ht="17.399999999999999" x14ac:dyDescent="0.3">
      <c r="A20" s="96">
        <v>90</v>
      </c>
      <c r="B20" s="68" t="s">
        <v>680</v>
      </c>
      <c r="C20" s="96">
        <v>3</v>
      </c>
      <c r="D20" s="96">
        <v>195</v>
      </c>
      <c r="E20" s="97"/>
      <c r="F20" s="99">
        <v>195</v>
      </c>
      <c r="G20" s="99">
        <f t="shared" si="0"/>
        <v>6</v>
      </c>
      <c r="H20" s="105" t="s">
        <v>733</v>
      </c>
    </row>
    <row r="21" spans="1:8" ht="17.399999999999999" x14ac:dyDescent="0.3">
      <c r="A21" s="42">
        <v>92</v>
      </c>
      <c r="B21" s="69" t="s">
        <v>55</v>
      </c>
      <c r="C21" s="42">
        <v>21</v>
      </c>
      <c r="D21" s="42">
        <v>1365</v>
      </c>
      <c r="E21" s="43"/>
      <c r="F21" s="100">
        <v>1365</v>
      </c>
      <c r="G21" s="100">
        <f t="shared" si="0"/>
        <v>42</v>
      </c>
      <c r="H21" s="102" t="s">
        <v>733</v>
      </c>
    </row>
    <row r="22" spans="1:8" ht="17.399999999999999" x14ac:dyDescent="0.3">
      <c r="A22" s="96">
        <v>96</v>
      </c>
      <c r="B22" s="68" t="s">
        <v>232</v>
      </c>
      <c r="C22" s="96">
        <v>21</v>
      </c>
      <c r="D22" s="96">
        <v>1365</v>
      </c>
      <c r="E22" s="97"/>
      <c r="F22" s="99">
        <v>1365</v>
      </c>
      <c r="G22" s="99">
        <f t="shared" si="0"/>
        <v>42</v>
      </c>
      <c r="H22" s="105" t="s">
        <v>733</v>
      </c>
    </row>
    <row r="23" spans="1:8" ht="17.399999999999999" x14ac:dyDescent="0.3">
      <c r="A23" s="42">
        <v>98</v>
      </c>
      <c r="B23" s="69" t="s">
        <v>169</v>
      </c>
      <c r="C23" s="42">
        <v>16</v>
      </c>
      <c r="D23" s="42">
        <v>1040</v>
      </c>
      <c r="E23" s="43"/>
      <c r="F23" s="100">
        <v>1040</v>
      </c>
      <c r="G23" s="100">
        <f t="shared" si="0"/>
        <v>32</v>
      </c>
      <c r="H23" s="102" t="s">
        <v>733</v>
      </c>
    </row>
    <row r="24" spans="1:8" ht="17.399999999999999" x14ac:dyDescent="0.3">
      <c r="A24" s="96">
        <v>99</v>
      </c>
      <c r="B24" s="68" t="s">
        <v>171</v>
      </c>
      <c r="C24" s="96">
        <v>22</v>
      </c>
      <c r="D24" s="96">
        <v>1430</v>
      </c>
      <c r="E24" s="98"/>
      <c r="F24" s="99">
        <v>1430</v>
      </c>
      <c r="G24" s="99">
        <f t="shared" si="0"/>
        <v>44</v>
      </c>
      <c r="H24" s="105" t="s">
        <v>733</v>
      </c>
    </row>
    <row r="25" spans="1:8" ht="17.399999999999999" x14ac:dyDescent="0.3">
      <c r="A25" s="42">
        <v>105</v>
      </c>
      <c r="B25" s="69" t="s">
        <v>60</v>
      </c>
      <c r="C25" s="42">
        <v>15</v>
      </c>
      <c r="D25" s="42">
        <v>975</v>
      </c>
      <c r="E25" s="106"/>
      <c r="F25" s="100">
        <v>975</v>
      </c>
      <c r="G25" s="100">
        <f t="shared" si="0"/>
        <v>30</v>
      </c>
      <c r="H25" s="102" t="s">
        <v>733</v>
      </c>
    </row>
    <row r="26" spans="1:8" ht="17.399999999999999" x14ac:dyDescent="0.3">
      <c r="A26" s="96">
        <v>106</v>
      </c>
      <c r="B26" s="68" t="s">
        <v>209</v>
      </c>
      <c r="C26" s="96">
        <v>3</v>
      </c>
      <c r="D26" s="96">
        <v>195</v>
      </c>
      <c r="E26" s="97"/>
      <c r="F26" s="99">
        <v>195</v>
      </c>
      <c r="G26" s="99">
        <f t="shared" si="0"/>
        <v>6</v>
      </c>
      <c r="H26" s="105" t="s">
        <v>733</v>
      </c>
    </row>
    <row r="27" spans="1:8" ht="17.399999999999999" x14ac:dyDescent="0.3">
      <c r="A27" s="42">
        <v>115</v>
      </c>
      <c r="B27" s="69" t="s">
        <v>195</v>
      </c>
      <c r="C27" s="42">
        <v>2</v>
      </c>
      <c r="D27" s="42">
        <v>130</v>
      </c>
      <c r="E27" s="106"/>
      <c r="F27" s="100">
        <v>130</v>
      </c>
      <c r="G27" s="100">
        <f t="shared" si="0"/>
        <v>4</v>
      </c>
      <c r="H27" s="102" t="s">
        <v>733</v>
      </c>
    </row>
    <row r="28" spans="1:8" ht="17.399999999999999" x14ac:dyDescent="0.3">
      <c r="A28" s="96">
        <v>124</v>
      </c>
      <c r="B28" s="68" t="s">
        <v>142</v>
      </c>
      <c r="C28" s="96">
        <v>10</v>
      </c>
      <c r="D28" s="96">
        <v>650</v>
      </c>
      <c r="E28" s="97"/>
      <c r="F28" s="99">
        <v>650</v>
      </c>
      <c r="G28" s="99">
        <f t="shared" si="0"/>
        <v>20</v>
      </c>
      <c r="H28" s="105" t="s">
        <v>733</v>
      </c>
    </row>
    <row r="29" spans="1:8" ht="17.399999999999999" x14ac:dyDescent="0.3">
      <c r="A29" s="42">
        <v>126</v>
      </c>
      <c r="B29" s="69" t="s">
        <v>225</v>
      </c>
      <c r="C29" s="42">
        <v>7</v>
      </c>
      <c r="D29" s="42">
        <v>455</v>
      </c>
      <c r="E29" s="43"/>
      <c r="F29" s="100">
        <v>455</v>
      </c>
      <c r="G29" s="100">
        <f t="shared" si="0"/>
        <v>14</v>
      </c>
      <c r="H29" s="102" t="s">
        <v>733</v>
      </c>
    </row>
    <row r="30" spans="1:8" ht="17.399999999999999" x14ac:dyDescent="0.3">
      <c r="A30" s="96">
        <v>128</v>
      </c>
      <c r="B30" s="68" t="s">
        <v>2</v>
      </c>
      <c r="C30" s="96">
        <v>17</v>
      </c>
      <c r="D30" s="96">
        <v>1105</v>
      </c>
      <c r="E30" s="97"/>
      <c r="F30" s="99">
        <v>1105</v>
      </c>
      <c r="G30" s="99">
        <f t="shared" si="0"/>
        <v>34</v>
      </c>
      <c r="H30" s="105" t="s">
        <v>733</v>
      </c>
    </row>
    <row r="31" spans="1:8" ht="17.399999999999999" x14ac:dyDescent="0.3">
      <c r="A31" s="42">
        <v>134</v>
      </c>
      <c r="B31" s="69" t="s">
        <v>175</v>
      </c>
      <c r="C31" s="42">
        <v>4</v>
      </c>
      <c r="D31" s="42">
        <v>260</v>
      </c>
      <c r="E31" s="43"/>
      <c r="F31" s="100">
        <v>260</v>
      </c>
      <c r="G31" s="100">
        <f t="shared" si="0"/>
        <v>8</v>
      </c>
      <c r="H31" s="102" t="s">
        <v>733</v>
      </c>
    </row>
    <row r="32" spans="1:8" ht="17.399999999999999" x14ac:dyDescent="0.3">
      <c r="A32" s="96">
        <v>140</v>
      </c>
      <c r="B32" s="68" t="s">
        <v>144</v>
      </c>
      <c r="C32" s="96">
        <v>22</v>
      </c>
      <c r="D32" s="96">
        <v>1430</v>
      </c>
      <c r="E32" s="97"/>
      <c r="F32" s="99">
        <v>1430</v>
      </c>
      <c r="G32" s="99">
        <f t="shared" si="0"/>
        <v>44</v>
      </c>
      <c r="H32" s="105" t="s">
        <v>733</v>
      </c>
    </row>
    <row r="33" spans="1:8" ht="17.399999999999999" x14ac:dyDescent="0.3">
      <c r="A33" s="42">
        <v>144</v>
      </c>
      <c r="B33" s="69" t="s">
        <v>143</v>
      </c>
      <c r="C33" s="42">
        <v>1</v>
      </c>
      <c r="D33" s="42">
        <v>65</v>
      </c>
      <c r="E33" s="43"/>
      <c r="F33" s="100">
        <v>65</v>
      </c>
      <c r="G33" s="100">
        <f t="shared" si="0"/>
        <v>2</v>
      </c>
      <c r="H33" s="102" t="s">
        <v>733</v>
      </c>
    </row>
    <row r="34" spans="1:8" ht="17.399999999999999" x14ac:dyDescent="0.3">
      <c r="A34" s="96">
        <v>147</v>
      </c>
      <c r="B34" s="68" t="s">
        <v>122</v>
      </c>
      <c r="C34" s="96">
        <v>2</v>
      </c>
      <c r="D34" s="96">
        <v>130</v>
      </c>
      <c r="E34" s="98"/>
      <c r="F34" s="99">
        <v>130</v>
      </c>
      <c r="G34" s="99">
        <f t="shared" si="0"/>
        <v>4</v>
      </c>
      <c r="H34" s="105" t="s">
        <v>733</v>
      </c>
    </row>
    <row r="35" spans="1:8" ht="17.399999999999999" x14ac:dyDescent="0.3">
      <c r="A35" s="42">
        <v>156</v>
      </c>
      <c r="B35" s="69" t="s">
        <v>145</v>
      </c>
      <c r="C35" s="42">
        <v>1</v>
      </c>
      <c r="D35" s="42">
        <v>65</v>
      </c>
      <c r="E35" s="43"/>
      <c r="F35" s="100">
        <v>65</v>
      </c>
      <c r="G35" s="100">
        <f t="shared" si="0"/>
        <v>2</v>
      </c>
      <c r="H35" s="102" t="s">
        <v>733</v>
      </c>
    </row>
    <row r="36" spans="1:8" ht="17.399999999999999" x14ac:dyDescent="0.3">
      <c r="A36" s="96">
        <v>157</v>
      </c>
      <c r="B36" s="68" t="s">
        <v>173</v>
      </c>
      <c r="C36" s="96">
        <v>21</v>
      </c>
      <c r="D36" s="96">
        <v>1365</v>
      </c>
      <c r="E36" s="98"/>
      <c r="F36" s="99">
        <v>1365</v>
      </c>
      <c r="G36" s="99">
        <f t="shared" si="0"/>
        <v>42</v>
      </c>
      <c r="H36" s="105" t="s">
        <v>733</v>
      </c>
    </row>
    <row r="37" spans="1:8" ht="17.399999999999999" x14ac:dyDescent="0.3">
      <c r="A37" s="42">
        <v>162</v>
      </c>
      <c r="B37" s="69" t="s">
        <v>217</v>
      </c>
      <c r="C37" s="42">
        <v>9</v>
      </c>
      <c r="D37" s="42">
        <v>585</v>
      </c>
      <c r="E37" s="43"/>
      <c r="F37" s="100">
        <v>585</v>
      </c>
      <c r="G37" s="100">
        <f t="shared" si="0"/>
        <v>18</v>
      </c>
      <c r="H37" s="102" t="s">
        <v>733</v>
      </c>
    </row>
    <row r="38" spans="1:8" ht="17.399999999999999" x14ac:dyDescent="0.3">
      <c r="A38" s="96">
        <v>167</v>
      </c>
      <c r="B38" s="68" t="s">
        <v>12</v>
      </c>
      <c r="C38" s="96">
        <v>19</v>
      </c>
      <c r="D38" s="96">
        <v>1235</v>
      </c>
      <c r="E38" s="98">
        <v>210</v>
      </c>
      <c r="F38" s="99">
        <v>1025</v>
      </c>
      <c r="G38" s="99">
        <f t="shared" si="0"/>
        <v>38</v>
      </c>
      <c r="H38" s="105" t="s">
        <v>733</v>
      </c>
    </row>
    <row r="39" spans="1:8" ht="17.399999999999999" x14ac:dyDescent="0.3">
      <c r="A39" s="42">
        <v>170</v>
      </c>
      <c r="B39" s="69" t="s">
        <v>127</v>
      </c>
      <c r="C39" s="42">
        <v>6</v>
      </c>
      <c r="D39" s="42">
        <v>390</v>
      </c>
      <c r="E39" s="43"/>
      <c r="F39" s="100">
        <v>390</v>
      </c>
      <c r="G39" s="100">
        <f t="shared" si="0"/>
        <v>12</v>
      </c>
      <c r="H39" s="102" t="s">
        <v>733</v>
      </c>
    </row>
    <row r="40" spans="1:8" ht="17.399999999999999" x14ac:dyDescent="0.3">
      <c r="A40" s="96">
        <v>174</v>
      </c>
      <c r="B40" s="68" t="s">
        <v>172</v>
      </c>
      <c r="C40" s="96">
        <v>16</v>
      </c>
      <c r="D40" s="96">
        <v>1040</v>
      </c>
      <c r="E40" s="97"/>
      <c r="F40" s="99">
        <v>1040</v>
      </c>
      <c r="G40" s="99">
        <f t="shared" si="0"/>
        <v>32</v>
      </c>
      <c r="H40" s="105" t="s">
        <v>733</v>
      </c>
    </row>
    <row r="41" spans="1:8" ht="17.399999999999999" x14ac:dyDescent="0.3">
      <c r="A41" s="42">
        <v>182</v>
      </c>
      <c r="B41" s="69" t="s">
        <v>123</v>
      </c>
      <c r="C41" s="42">
        <v>1</v>
      </c>
      <c r="D41" s="42">
        <v>65</v>
      </c>
      <c r="E41" s="43"/>
      <c r="F41" s="100">
        <v>65</v>
      </c>
      <c r="G41" s="100">
        <f t="shared" si="0"/>
        <v>2</v>
      </c>
      <c r="H41" s="102" t="s">
        <v>733</v>
      </c>
    </row>
    <row r="42" spans="1:8" ht="17.399999999999999" x14ac:dyDescent="0.3">
      <c r="A42" s="96">
        <v>183</v>
      </c>
      <c r="B42" s="68" t="s">
        <v>670</v>
      </c>
      <c r="C42" s="96">
        <v>22</v>
      </c>
      <c r="D42" s="96">
        <v>1430</v>
      </c>
      <c r="E42" s="98"/>
      <c r="F42" s="99">
        <v>1430</v>
      </c>
      <c r="G42" s="99">
        <f t="shared" si="0"/>
        <v>44</v>
      </c>
      <c r="H42" s="105" t="s">
        <v>733</v>
      </c>
    </row>
    <row r="43" spans="1:8" ht="17.399999999999999" x14ac:dyDescent="0.3">
      <c r="A43" s="42">
        <v>186</v>
      </c>
      <c r="B43" s="69" t="s">
        <v>174</v>
      </c>
      <c r="C43" s="42">
        <v>25</v>
      </c>
      <c r="D43" s="42">
        <v>1625</v>
      </c>
      <c r="E43" s="43"/>
      <c r="F43" s="100">
        <v>1625</v>
      </c>
      <c r="G43" s="100">
        <f t="shared" si="0"/>
        <v>50</v>
      </c>
      <c r="H43" s="102" t="s">
        <v>733</v>
      </c>
    </row>
    <row r="44" spans="1:8" ht="17.399999999999999" x14ac:dyDescent="0.3">
      <c r="A44" s="96">
        <v>194</v>
      </c>
      <c r="B44" s="68" t="s">
        <v>31</v>
      </c>
      <c r="C44" s="96">
        <v>13</v>
      </c>
      <c r="D44" s="96">
        <v>845</v>
      </c>
      <c r="E44" s="97"/>
      <c r="F44" s="99">
        <v>845</v>
      </c>
      <c r="G44" s="99">
        <f t="shared" si="0"/>
        <v>26</v>
      </c>
      <c r="H44" s="105" t="s">
        <v>733</v>
      </c>
    </row>
    <row r="45" spans="1:8" ht="17.399999999999999" x14ac:dyDescent="0.3">
      <c r="A45" s="42">
        <v>196</v>
      </c>
      <c r="B45" s="69" t="s">
        <v>207</v>
      </c>
      <c r="C45" s="42">
        <v>9</v>
      </c>
      <c r="D45" s="42">
        <v>585</v>
      </c>
      <c r="E45" s="43"/>
      <c r="F45" s="100">
        <v>585</v>
      </c>
      <c r="G45" s="100">
        <f t="shared" si="0"/>
        <v>18</v>
      </c>
      <c r="H45" s="102" t="s">
        <v>733</v>
      </c>
    </row>
    <row r="46" spans="1:8" ht="17.399999999999999" x14ac:dyDescent="0.3">
      <c r="A46" s="96">
        <v>199</v>
      </c>
      <c r="B46" s="68" t="s">
        <v>462</v>
      </c>
      <c r="C46" s="96">
        <v>14</v>
      </c>
      <c r="D46" s="96">
        <v>910</v>
      </c>
      <c r="E46" s="98"/>
      <c r="F46" s="99">
        <v>910</v>
      </c>
      <c r="G46" s="99">
        <f t="shared" si="0"/>
        <v>28</v>
      </c>
      <c r="H46" s="105" t="s">
        <v>733</v>
      </c>
    </row>
    <row r="47" spans="1:8" ht="17.399999999999999" x14ac:dyDescent="0.3">
      <c r="A47" s="42">
        <v>200</v>
      </c>
      <c r="B47" s="69" t="s">
        <v>661</v>
      </c>
      <c r="C47" s="42">
        <v>4</v>
      </c>
      <c r="D47" s="42">
        <v>260</v>
      </c>
      <c r="E47" s="43"/>
      <c r="F47" s="100">
        <v>260</v>
      </c>
      <c r="G47" s="100">
        <f t="shared" si="0"/>
        <v>8</v>
      </c>
      <c r="H47" s="102" t="s">
        <v>733</v>
      </c>
    </row>
    <row r="48" spans="1:8" ht="17.399999999999999" x14ac:dyDescent="0.3">
      <c r="A48" s="96">
        <v>202</v>
      </c>
      <c r="B48" s="68" t="s">
        <v>671</v>
      </c>
      <c r="C48" s="96">
        <v>3</v>
      </c>
      <c r="D48" s="96">
        <v>195</v>
      </c>
      <c r="E48" s="97"/>
      <c r="F48" s="99">
        <v>195</v>
      </c>
      <c r="G48" s="99">
        <f t="shared" si="0"/>
        <v>6</v>
      </c>
      <c r="H48" s="105" t="s">
        <v>733</v>
      </c>
    </row>
    <row r="49" spans="1:8" ht="17.399999999999999" x14ac:dyDescent="0.3">
      <c r="A49" s="42">
        <v>204</v>
      </c>
      <c r="B49" s="69" t="s">
        <v>605</v>
      </c>
      <c r="C49" s="42">
        <v>9</v>
      </c>
      <c r="D49" s="42">
        <v>585</v>
      </c>
      <c r="E49" s="43"/>
      <c r="F49" s="100">
        <v>585</v>
      </c>
      <c r="G49" s="100">
        <f t="shared" si="0"/>
        <v>18</v>
      </c>
      <c r="H49" s="102" t="s">
        <v>733</v>
      </c>
    </row>
    <row r="50" spans="1:8" ht="17.399999999999999" x14ac:dyDescent="0.3">
      <c r="A50" s="96">
        <v>208</v>
      </c>
      <c r="B50" s="68" t="s">
        <v>164</v>
      </c>
      <c r="C50" s="96">
        <v>24</v>
      </c>
      <c r="D50" s="96">
        <v>1560</v>
      </c>
      <c r="E50" s="97"/>
      <c r="F50" s="99">
        <v>1560</v>
      </c>
      <c r="G50" s="99">
        <f t="shared" si="0"/>
        <v>48</v>
      </c>
      <c r="H50" s="105" t="s">
        <v>733</v>
      </c>
    </row>
    <row r="51" spans="1:8" ht="17.399999999999999" x14ac:dyDescent="0.3">
      <c r="A51" s="42">
        <v>210</v>
      </c>
      <c r="B51" s="69" t="s">
        <v>11</v>
      </c>
      <c r="C51" s="42">
        <v>21</v>
      </c>
      <c r="D51" s="42">
        <v>1365</v>
      </c>
      <c r="E51" s="43"/>
      <c r="F51" s="100">
        <v>1365</v>
      </c>
      <c r="G51" s="100">
        <f t="shared" si="0"/>
        <v>42</v>
      </c>
      <c r="H51" s="102" t="s">
        <v>733</v>
      </c>
    </row>
    <row r="52" spans="1:8" ht="17.399999999999999" x14ac:dyDescent="0.3">
      <c r="A52" s="96">
        <v>212</v>
      </c>
      <c r="B52" s="68" t="s">
        <v>148</v>
      </c>
      <c r="C52" s="96">
        <v>7</v>
      </c>
      <c r="D52" s="96">
        <v>455</v>
      </c>
      <c r="E52" s="97"/>
      <c r="F52" s="99">
        <v>455</v>
      </c>
      <c r="G52" s="99">
        <f t="shared" si="0"/>
        <v>14</v>
      </c>
      <c r="H52" s="105" t="s">
        <v>733</v>
      </c>
    </row>
    <row r="53" spans="1:8" ht="17.399999999999999" x14ac:dyDescent="0.3">
      <c r="A53" s="42">
        <v>215</v>
      </c>
      <c r="B53" s="69" t="s">
        <v>37</v>
      </c>
      <c r="C53" s="42">
        <v>21</v>
      </c>
      <c r="D53" s="42">
        <v>1365</v>
      </c>
      <c r="E53" s="106"/>
      <c r="F53" s="100">
        <v>1365</v>
      </c>
      <c r="G53" s="100">
        <f t="shared" si="0"/>
        <v>42</v>
      </c>
      <c r="H53" s="102" t="s">
        <v>733</v>
      </c>
    </row>
    <row r="54" spans="1:8" ht="17.399999999999999" x14ac:dyDescent="0.3">
      <c r="A54" s="96">
        <v>219</v>
      </c>
      <c r="B54" s="68" t="s">
        <v>121</v>
      </c>
      <c r="C54" s="96">
        <v>28</v>
      </c>
      <c r="D54" s="96">
        <v>1820</v>
      </c>
      <c r="E54" s="98"/>
      <c r="F54" s="99">
        <v>1820</v>
      </c>
      <c r="G54" s="99">
        <f t="shared" si="0"/>
        <v>56</v>
      </c>
      <c r="H54" s="105" t="s">
        <v>733</v>
      </c>
    </row>
    <row r="55" spans="1:8" ht="17.399999999999999" x14ac:dyDescent="0.3">
      <c r="A55" s="42">
        <v>225</v>
      </c>
      <c r="B55" s="69" t="s">
        <v>58</v>
      </c>
      <c r="C55" s="42">
        <v>22</v>
      </c>
      <c r="D55" s="42">
        <v>1430</v>
      </c>
      <c r="E55" s="106"/>
      <c r="F55" s="100">
        <v>1430</v>
      </c>
      <c r="G55" s="100">
        <f t="shared" si="0"/>
        <v>44</v>
      </c>
      <c r="H55" s="102" t="s">
        <v>733</v>
      </c>
    </row>
    <row r="56" spans="1:8" ht="17.399999999999999" x14ac:dyDescent="0.3">
      <c r="A56" s="96">
        <v>239</v>
      </c>
      <c r="B56" s="68" t="s">
        <v>489</v>
      </c>
      <c r="C56" s="96">
        <v>18</v>
      </c>
      <c r="D56" s="96">
        <v>1170</v>
      </c>
      <c r="E56" s="98"/>
      <c r="F56" s="99">
        <v>1170</v>
      </c>
      <c r="G56" s="99">
        <f t="shared" si="0"/>
        <v>36</v>
      </c>
      <c r="H56" s="105" t="s">
        <v>733</v>
      </c>
    </row>
    <row r="57" spans="1:8" ht="17.399999999999999" x14ac:dyDescent="0.3">
      <c r="A57" s="42">
        <v>242</v>
      </c>
      <c r="B57" s="69" t="s">
        <v>221</v>
      </c>
      <c r="C57" s="42">
        <v>11</v>
      </c>
      <c r="D57" s="42">
        <v>715</v>
      </c>
      <c r="E57" s="43"/>
      <c r="F57" s="100">
        <v>715</v>
      </c>
      <c r="G57" s="100">
        <f t="shared" si="0"/>
        <v>22</v>
      </c>
      <c r="H57" s="102" t="s">
        <v>733</v>
      </c>
    </row>
    <row r="58" spans="1:8" ht="17.399999999999999" x14ac:dyDescent="0.3">
      <c r="A58" s="96">
        <v>245</v>
      </c>
      <c r="B58" s="68" t="s">
        <v>149</v>
      </c>
      <c r="C58" s="96">
        <v>19</v>
      </c>
      <c r="D58" s="96">
        <v>1235</v>
      </c>
      <c r="E58" s="98"/>
      <c r="F58" s="99">
        <v>1235</v>
      </c>
      <c r="G58" s="99">
        <f t="shared" si="0"/>
        <v>38</v>
      </c>
      <c r="H58" s="105" t="s">
        <v>733</v>
      </c>
    </row>
    <row r="59" spans="1:8" ht="17.399999999999999" x14ac:dyDescent="0.3">
      <c r="A59" s="42">
        <v>246</v>
      </c>
      <c r="B59" s="69" t="s">
        <v>454</v>
      </c>
      <c r="C59" s="42">
        <v>14</v>
      </c>
      <c r="D59" s="42">
        <v>910</v>
      </c>
      <c r="E59" s="43"/>
      <c r="F59" s="100">
        <v>910</v>
      </c>
      <c r="G59" s="100">
        <f t="shared" si="0"/>
        <v>28</v>
      </c>
      <c r="H59" s="102" t="s">
        <v>733</v>
      </c>
    </row>
    <row r="60" spans="1:8" ht="17.399999999999999" x14ac:dyDescent="0.3">
      <c r="A60" s="96">
        <v>250</v>
      </c>
      <c r="B60" s="68" t="s">
        <v>1</v>
      </c>
      <c r="C60" s="96">
        <v>28</v>
      </c>
      <c r="D60" s="96">
        <v>1820</v>
      </c>
      <c r="E60" s="97"/>
      <c r="F60" s="99">
        <v>1820</v>
      </c>
      <c r="G60" s="99">
        <f t="shared" si="0"/>
        <v>56</v>
      </c>
      <c r="H60" s="105" t="s">
        <v>733</v>
      </c>
    </row>
    <row r="61" spans="1:8" ht="17.399999999999999" x14ac:dyDescent="0.3">
      <c r="A61" s="42">
        <v>251</v>
      </c>
      <c r="B61" s="69" t="s">
        <v>674</v>
      </c>
      <c r="C61" s="42">
        <v>2</v>
      </c>
      <c r="D61" s="42">
        <v>130</v>
      </c>
      <c r="E61" s="106"/>
      <c r="F61" s="100">
        <v>130</v>
      </c>
      <c r="G61" s="100">
        <f t="shared" si="0"/>
        <v>4</v>
      </c>
      <c r="H61" s="102" t="s">
        <v>733</v>
      </c>
    </row>
    <row r="62" spans="1:8" ht="17.399999999999999" x14ac:dyDescent="0.3">
      <c r="A62" s="96">
        <v>252</v>
      </c>
      <c r="B62" s="68" t="s">
        <v>204</v>
      </c>
      <c r="C62" s="96">
        <v>23</v>
      </c>
      <c r="D62" s="96">
        <v>1495</v>
      </c>
      <c r="E62" s="97"/>
      <c r="F62" s="99">
        <v>1495</v>
      </c>
      <c r="G62" s="99">
        <f t="shared" si="0"/>
        <v>46</v>
      </c>
      <c r="H62" s="105" t="s">
        <v>733</v>
      </c>
    </row>
    <row r="63" spans="1:8" ht="17.399999999999999" x14ac:dyDescent="0.3">
      <c r="A63" s="42">
        <v>253</v>
      </c>
      <c r="B63" s="69" t="s">
        <v>36</v>
      </c>
      <c r="C63" s="42">
        <v>26</v>
      </c>
      <c r="D63" s="42">
        <v>1690</v>
      </c>
      <c r="E63" s="106"/>
      <c r="F63" s="100">
        <v>1690</v>
      </c>
      <c r="G63" s="100">
        <f t="shared" si="0"/>
        <v>52</v>
      </c>
      <c r="H63" s="102" t="s">
        <v>733</v>
      </c>
    </row>
    <row r="64" spans="1:8" ht="17.399999999999999" x14ac:dyDescent="0.3">
      <c r="A64" s="96">
        <v>258</v>
      </c>
      <c r="B64" s="68" t="s">
        <v>588</v>
      </c>
      <c r="C64" s="96">
        <v>9</v>
      </c>
      <c r="D64" s="96">
        <v>585</v>
      </c>
      <c r="E64" s="97"/>
      <c r="F64" s="99">
        <v>585</v>
      </c>
      <c r="G64" s="99">
        <f t="shared" si="0"/>
        <v>18</v>
      </c>
      <c r="H64" s="105" t="s">
        <v>733</v>
      </c>
    </row>
    <row r="65" spans="1:8" ht="17.399999999999999" x14ac:dyDescent="0.3">
      <c r="A65" s="42">
        <v>270</v>
      </c>
      <c r="B65" s="69" t="s">
        <v>176</v>
      </c>
      <c r="C65" s="42">
        <v>21</v>
      </c>
      <c r="D65" s="42">
        <v>1365</v>
      </c>
      <c r="E65" s="43"/>
      <c r="F65" s="100">
        <v>1365</v>
      </c>
      <c r="G65" s="100">
        <f t="shared" si="0"/>
        <v>42</v>
      </c>
      <c r="H65" s="102" t="s">
        <v>733</v>
      </c>
    </row>
    <row r="66" spans="1:8" ht="17.399999999999999" x14ac:dyDescent="0.3">
      <c r="A66" s="96">
        <v>272</v>
      </c>
      <c r="B66" s="68" t="s">
        <v>194</v>
      </c>
      <c r="C66" s="96">
        <v>13</v>
      </c>
      <c r="D66" s="96">
        <v>845</v>
      </c>
      <c r="E66" s="97"/>
      <c r="F66" s="99">
        <v>845</v>
      </c>
      <c r="G66" s="99">
        <f t="shared" si="0"/>
        <v>26</v>
      </c>
      <c r="H66" s="105" t="s">
        <v>733</v>
      </c>
    </row>
    <row r="67" spans="1:8" ht="17.399999999999999" x14ac:dyDescent="0.3">
      <c r="A67" s="42">
        <v>277</v>
      </c>
      <c r="B67" s="69" t="s">
        <v>456</v>
      </c>
      <c r="C67" s="42">
        <v>18</v>
      </c>
      <c r="D67" s="42">
        <v>1170</v>
      </c>
      <c r="E67" s="106"/>
      <c r="F67" s="100">
        <v>1170</v>
      </c>
      <c r="G67" s="100">
        <f t="shared" ref="G67:G83" si="1">C67*2</f>
        <v>36</v>
      </c>
      <c r="H67" s="102" t="s">
        <v>733</v>
      </c>
    </row>
    <row r="68" spans="1:8" ht="17.399999999999999" x14ac:dyDescent="0.3">
      <c r="A68" s="96">
        <v>285</v>
      </c>
      <c r="B68" s="68" t="s">
        <v>141</v>
      </c>
      <c r="C68" s="96">
        <v>18</v>
      </c>
      <c r="D68" s="96">
        <v>1170</v>
      </c>
      <c r="E68" s="98"/>
      <c r="F68" s="99">
        <v>1170</v>
      </c>
      <c r="G68" s="99">
        <f t="shared" si="1"/>
        <v>36</v>
      </c>
      <c r="H68" s="105" t="s">
        <v>733</v>
      </c>
    </row>
    <row r="69" spans="1:8" ht="17.399999999999999" x14ac:dyDescent="0.3">
      <c r="A69" s="42">
        <v>287</v>
      </c>
      <c r="B69" s="69" t="s">
        <v>681</v>
      </c>
      <c r="C69" s="42">
        <v>2</v>
      </c>
      <c r="D69" s="42">
        <v>130</v>
      </c>
      <c r="E69" s="106"/>
      <c r="F69" s="100">
        <v>130</v>
      </c>
      <c r="G69" s="100">
        <f t="shared" si="1"/>
        <v>4</v>
      </c>
      <c r="H69" s="102" t="s">
        <v>733</v>
      </c>
    </row>
    <row r="70" spans="1:8" ht="17.399999999999999" x14ac:dyDescent="0.3">
      <c r="A70" s="96">
        <v>293</v>
      </c>
      <c r="B70" s="68" t="s">
        <v>146</v>
      </c>
      <c r="C70" s="96">
        <v>19</v>
      </c>
      <c r="D70" s="96">
        <v>1235</v>
      </c>
      <c r="E70" s="98"/>
      <c r="F70" s="99">
        <v>1235</v>
      </c>
      <c r="G70" s="99">
        <f t="shared" si="1"/>
        <v>38</v>
      </c>
      <c r="H70" s="105" t="s">
        <v>733</v>
      </c>
    </row>
    <row r="71" spans="1:8" ht="17.399999999999999" x14ac:dyDescent="0.3">
      <c r="A71" s="42">
        <v>295</v>
      </c>
      <c r="B71" s="69" t="s">
        <v>675</v>
      </c>
      <c r="C71" s="42">
        <v>2</v>
      </c>
      <c r="D71" s="42">
        <v>130</v>
      </c>
      <c r="E71" s="106"/>
      <c r="F71" s="100">
        <v>130</v>
      </c>
      <c r="G71" s="100">
        <f t="shared" si="1"/>
        <v>4</v>
      </c>
      <c r="H71" s="102" t="s">
        <v>733</v>
      </c>
    </row>
    <row r="72" spans="1:8" ht="17.399999999999999" x14ac:dyDescent="0.3">
      <c r="A72" s="96">
        <v>298</v>
      </c>
      <c r="B72" s="68" t="s">
        <v>494</v>
      </c>
      <c r="C72" s="96">
        <v>1</v>
      </c>
      <c r="D72" s="96">
        <v>65</v>
      </c>
      <c r="E72" s="97"/>
      <c r="F72" s="99">
        <v>65</v>
      </c>
      <c r="G72" s="99">
        <f t="shared" si="1"/>
        <v>2</v>
      </c>
      <c r="H72" s="105" t="s">
        <v>733</v>
      </c>
    </row>
    <row r="73" spans="1:8" ht="17.399999999999999" x14ac:dyDescent="0.3">
      <c r="A73" s="42">
        <v>304</v>
      </c>
      <c r="B73" s="69" t="s">
        <v>650</v>
      </c>
      <c r="C73" s="42">
        <v>7</v>
      </c>
      <c r="D73" s="42">
        <v>455</v>
      </c>
      <c r="E73" s="43"/>
      <c r="F73" s="100">
        <v>455</v>
      </c>
      <c r="G73" s="100">
        <f t="shared" si="1"/>
        <v>14</v>
      </c>
      <c r="H73" s="102" t="s">
        <v>733</v>
      </c>
    </row>
    <row r="74" spans="1:8" ht="17.399999999999999" x14ac:dyDescent="0.3">
      <c r="A74" s="96">
        <v>310</v>
      </c>
      <c r="B74" s="68" t="s">
        <v>470</v>
      </c>
      <c r="C74" s="96">
        <v>1</v>
      </c>
      <c r="D74" s="96">
        <v>65</v>
      </c>
      <c r="E74" s="97"/>
      <c r="F74" s="99">
        <v>65</v>
      </c>
      <c r="G74" s="99">
        <f t="shared" si="1"/>
        <v>2</v>
      </c>
      <c r="H74" s="105" t="s">
        <v>733</v>
      </c>
    </row>
    <row r="75" spans="1:8" ht="17.399999999999999" x14ac:dyDescent="0.3">
      <c r="A75" s="42">
        <v>312</v>
      </c>
      <c r="B75" s="69" t="s">
        <v>202</v>
      </c>
      <c r="C75" s="42">
        <v>2</v>
      </c>
      <c r="D75" s="42">
        <v>130</v>
      </c>
      <c r="E75" s="43"/>
      <c r="F75" s="100">
        <v>130</v>
      </c>
      <c r="G75" s="100">
        <f t="shared" si="1"/>
        <v>4</v>
      </c>
      <c r="H75" s="102" t="s">
        <v>733</v>
      </c>
    </row>
    <row r="76" spans="1:8" ht="17.399999999999999" x14ac:dyDescent="0.3">
      <c r="A76" s="96">
        <v>314</v>
      </c>
      <c r="B76" s="68" t="s">
        <v>177</v>
      </c>
      <c r="C76" s="96">
        <v>24</v>
      </c>
      <c r="D76" s="96">
        <v>1560</v>
      </c>
      <c r="E76" s="97"/>
      <c r="F76" s="99">
        <v>1560</v>
      </c>
      <c r="G76" s="99">
        <f t="shared" si="1"/>
        <v>48</v>
      </c>
      <c r="H76" s="105" t="s">
        <v>733</v>
      </c>
    </row>
    <row r="77" spans="1:8" ht="17.399999999999999" x14ac:dyDescent="0.3">
      <c r="A77" s="42">
        <v>316</v>
      </c>
      <c r="B77" s="69" t="s">
        <v>33</v>
      </c>
      <c r="C77" s="42">
        <v>23</v>
      </c>
      <c r="D77" s="42">
        <v>1495</v>
      </c>
      <c r="E77" s="43"/>
      <c r="F77" s="100">
        <v>1495</v>
      </c>
      <c r="G77" s="100">
        <f t="shared" si="1"/>
        <v>46</v>
      </c>
      <c r="H77" s="102" t="s">
        <v>733</v>
      </c>
    </row>
    <row r="78" spans="1:8" ht="17.399999999999999" x14ac:dyDescent="0.3">
      <c r="A78" s="96">
        <v>336</v>
      </c>
      <c r="B78" s="68" t="s">
        <v>643</v>
      </c>
      <c r="C78" s="96">
        <v>12</v>
      </c>
      <c r="D78" s="96">
        <v>780</v>
      </c>
      <c r="E78" s="97"/>
      <c r="F78" s="99">
        <v>780</v>
      </c>
      <c r="G78" s="99">
        <f t="shared" si="1"/>
        <v>24</v>
      </c>
      <c r="H78" s="105" t="s">
        <v>733</v>
      </c>
    </row>
    <row r="79" spans="1:8" ht="17.399999999999999" x14ac:dyDescent="0.3">
      <c r="A79" s="42">
        <v>341</v>
      </c>
      <c r="B79" s="69" t="s">
        <v>220</v>
      </c>
      <c r="C79" s="42">
        <v>13</v>
      </c>
      <c r="D79" s="42">
        <v>845</v>
      </c>
      <c r="E79" s="106"/>
      <c r="F79" s="100">
        <v>845</v>
      </c>
      <c r="G79" s="100">
        <f t="shared" si="1"/>
        <v>26</v>
      </c>
      <c r="H79" s="102" t="s">
        <v>733</v>
      </c>
    </row>
    <row r="80" spans="1:8" ht="17.399999999999999" x14ac:dyDescent="0.3">
      <c r="A80" s="96">
        <v>342</v>
      </c>
      <c r="B80" s="68" t="s">
        <v>230</v>
      </c>
      <c r="C80" s="96">
        <v>13</v>
      </c>
      <c r="D80" s="96">
        <v>845</v>
      </c>
      <c r="E80" s="97"/>
      <c r="F80" s="99">
        <v>845</v>
      </c>
      <c r="G80" s="99">
        <f t="shared" si="1"/>
        <v>26</v>
      </c>
      <c r="H80" s="105" t="s">
        <v>733</v>
      </c>
    </row>
    <row r="81" spans="1:8" ht="17.399999999999999" x14ac:dyDescent="0.3">
      <c r="A81" s="42">
        <v>346</v>
      </c>
      <c r="B81" s="69" t="s">
        <v>219</v>
      </c>
      <c r="C81" s="42">
        <v>23</v>
      </c>
      <c r="D81" s="42">
        <v>1495</v>
      </c>
      <c r="E81" s="43"/>
      <c r="F81" s="100">
        <v>1495</v>
      </c>
      <c r="G81" s="100">
        <f t="shared" si="1"/>
        <v>46</v>
      </c>
      <c r="H81" s="102" t="s">
        <v>733</v>
      </c>
    </row>
    <row r="82" spans="1:8" ht="17.399999999999999" x14ac:dyDescent="0.3">
      <c r="A82" s="96">
        <v>348</v>
      </c>
      <c r="B82" s="68" t="s">
        <v>645</v>
      </c>
      <c r="C82" s="96">
        <v>1</v>
      </c>
      <c r="D82" s="96">
        <v>65</v>
      </c>
      <c r="E82" s="97"/>
      <c r="F82" s="99">
        <v>65</v>
      </c>
      <c r="G82" s="99">
        <f t="shared" si="1"/>
        <v>2</v>
      </c>
      <c r="H82" s="105" t="s">
        <v>733</v>
      </c>
    </row>
    <row r="83" spans="1:8" ht="17.399999999999999" x14ac:dyDescent="0.3">
      <c r="A83" s="42">
        <v>349</v>
      </c>
      <c r="B83" s="69" t="s">
        <v>5</v>
      </c>
      <c r="C83" s="42">
        <v>18</v>
      </c>
      <c r="D83" s="42">
        <v>1170</v>
      </c>
      <c r="E83" s="106"/>
      <c r="F83" s="100">
        <v>1170</v>
      </c>
      <c r="G83" s="100">
        <f t="shared" si="1"/>
        <v>36</v>
      </c>
      <c r="H83" s="102" t="s">
        <v>733</v>
      </c>
    </row>
    <row r="84" spans="1:8" s="57" customFormat="1" ht="17.399999999999999" x14ac:dyDescent="0.25">
      <c r="A84" s="96"/>
      <c r="B84" s="96"/>
      <c r="C84" s="96">
        <f>SUM(C2:C83)</f>
        <v>1079</v>
      </c>
      <c r="D84" s="96">
        <f>SUM(D2:D83)</f>
        <v>70135</v>
      </c>
      <c r="E84" s="96">
        <f>SUM(E2:E83)</f>
        <v>210</v>
      </c>
      <c r="F84" s="96">
        <f>SUM(F2:F83)</f>
        <v>69925</v>
      </c>
      <c r="G84" s="107">
        <f>SUM(G2:G83)</f>
        <v>2158</v>
      </c>
      <c r="H84" s="96"/>
    </row>
    <row r="85" spans="1:8" ht="17.399999999999999" x14ac:dyDescent="0.25">
      <c r="C85" s="114">
        <v>33</v>
      </c>
    </row>
    <row r="86" spans="1:8" ht="17.399999999999999" x14ac:dyDescent="0.3">
      <c r="B86" s="111" t="s">
        <v>546</v>
      </c>
      <c r="C86" s="115">
        <f>C84+C85</f>
        <v>1112</v>
      </c>
      <c r="F86" s="108">
        <f>SUM(F84+G84)</f>
        <v>72083</v>
      </c>
    </row>
    <row r="87" spans="1:8" ht="17.399999999999999" x14ac:dyDescent="0.3">
      <c r="B87" s="111" t="s">
        <v>734</v>
      </c>
      <c r="F87" s="109">
        <v>-12000</v>
      </c>
    </row>
    <row r="89" spans="1:8" x14ac:dyDescent="0.25">
      <c r="F89" t="s">
        <v>735</v>
      </c>
    </row>
    <row r="91" spans="1:8" ht="17.399999999999999" x14ac:dyDescent="0.3">
      <c r="B91" s="111" t="s">
        <v>736</v>
      </c>
      <c r="F91" s="112">
        <f>SUM(F86:F87)</f>
        <v>60083</v>
      </c>
    </row>
    <row r="92" spans="1:8" ht="17.399999999999999" x14ac:dyDescent="0.3">
      <c r="A92" s="110">
        <v>369</v>
      </c>
      <c r="B92" s="110" t="s">
        <v>197</v>
      </c>
      <c r="C92" s="110"/>
      <c r="D92" s="110"/>
      <c r="E92" s="110"/>
      <c r="F92" s="113">
        <v>130</v>
      </c>
    </row>
    <row r="93" spans="1:8" ht="17.399999999999999" x14ac:dyDescent="0.3">
      <c r="A93" s="110">
        <v>345</v>
      </c>
      <c r="B93" s="110" t="s">
        <v>737</v>
      </c>
      <c r="F93" s="113">
        <v>975</v>
      </c>
    </row>
    <row r="94" spans="1:8" ht="17.399999999999999" x14ac:dyDescent="0.3">
      <c r="A94" s="110">
        <v>163</v>
      </c>
      <c r="B94" s="110" t="s">
        <v>124</v>
      </c>
      <c r="F94" s="113">
        <v>1040</v>
      </c>
    </row>
    <row r="95" spans="1:8" ht="17.399999999999999" x14ac:dyDescent="0.3">
      <c r="A95" s="110"/>
      <c r="F95" s="112">
        <f>SUM(F91:F94)</f>
        <v>62228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&amp;L&amp;"-,Bold Italic"&amp;16 7/2019&amp;C&amp;"-,Bold Italic"&amp;16قبض الاخماس&amp;R&amp;"-,Bold Italic"&amp;16المجموعة المصرية للتوريدات</oddHeader>
    <oddFooter>&amp;C&amp;"-,Bold Italic"&amp;16&amp;P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المصرية يوميات</vt:lpstr>
      <vt:lpstr>قبض المصرية</vt:lpstr>
      <vt:lpstr>الجل يوميات </vt:lpstr>
      <vt:lpstr>المخزن يوميات</vt:lpstr>
      <vt:lpstr>المخزن قبض</vt:lpstr>
      <vt:lpstr>الزيت يوميات</vt:lpstr>
      <vt:lpstr>سعيد عبدالهادي</vt:lpstr>
      <vt:lpstr>'المخزن قبض'!Print_Area</vt:lpstr>
      <vt:lpstr>'المصرية يوميات'!Print_Area</vt:lpstr>
      <vt:lpstr>'سعيد عبدالهادي'!Print_Area</vt:lpstr>
      <vt:lpstr>'قبض المصرية'!Print_Area</vt:lpstr>
      <vt:lpstr>'المخزن قبض'!Print_Titles</vt:lpstr>
      <vt:lpstr>'المصرية يوميات'!Print_Titles</vt:lpstr>
      <vt:lpstr>'سعيد عبدالهادي'!Print_Titles</vt:lpstr>
      <vt:lpstr>'قبض المصرية'!Print_Titles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2019-08-29T16:53:05Z</dcterms:modified>
</cp:coreProperties>
</file>