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rom net\"/>
    </mc:Choice>
  </mc:AlternateContent>
  <bookViews>
    <workbookView xWindow="0" yWindow="0" windowWidth="10150" windowHeight="5620" tabRatio="710"/>
  </bookViews>
  <sheets>
    <sheet name="Final Result" sheetId="3" r:id="rId1"/>
    <sheet name="Percentage" sheetId="4" r:id="rId2"/>
  </sheets>
  <externalReferences>
    <externalReference r:id="rId3"/>
  </externalReferences>
  <definedNames>
    <definedName name="___MMC20082">#REF!</definedName>
    <definedName name="__MMC20082">#REF!</definedName>
    <definedName name="_Fill" hidden="1">#REF!</definedName>
    <definedName name="_xlnm._FilterDatabase" localSheetId="0" hidden="1">'Final Result'!$A$2:$AB$3</definedName>
    <definedName name="_xlnm._FilterDatabase" localSheetId="1" hidden="1">Percentage!$A$1:$A$386</definedName>
    <definedName name="_xlnm._FilterDatabase" hidden="1">'[1]Accrued Calclation'!$A$1:$V$64</definedName>
    <definedName name="_Key1" hidden="1">#REF!</definedName>
    <definedName name="_MMC20082">#REF!</definedName>
    <definedName name="_Order1" hidden="1">255</definedName>
    <definedName name="_Sort" hidden="1">#REF!</definedName>
    <definedName name="Baladay" hidden="1">#REF!</definedName>
    <definedName name="baladya" hidden="1">#REF!</definedName>
    <definedName name="BONUS">#REF!</definedName>
    <definedName name="dd">#REF!</definedName>
    <definedName name="MAN">#REF!</definedName>
    <definedName name="_xlnm.Print_Area" localSheetId="0">'Final Result'!$A$1:$U$13</definedName>
    <definedName name="_xlnm.Print_Titles">#REF!</definedName>
    <definedName name="report">#REF!</definedName>
    <definedName name="RG_A">Percentage!$A$3:$B$8</definedName>
    <definedName name="RG_D">Percentage!$D$3:$E$8</definedName>
    <definedName name="VJV">#REF!</definedName>
    <definedName name="vjvv">#REF!</definedName>
    <definedName name="شش">#REF!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 i="3" l="1"/>
  <c r="M3" i="3"/>
  <c r="V3" i="3" l="1"/>
  <c r="W3" i="3" s="1"/>
  <c r="L3" i="3" l="1"/>
  <c r="H7" i="4" l="1"/>
  <c r="J7" i="4" s="1"/>
  <c r="H6" i="4"/>
  <c r="J6" i="4" s="1"/>
  <c r="H3" i="4"/>
  <c r="J3" i="4" s="1"/>
  <c r="H4" i="4"/>
  <c r="J4" i="4" s="1"/>
  <c r="H5" i="4"/>
  <c r="J5" i="4" s="1"/>
  <c r="H8" i="4"/>
  <c r="J8" i="4" s="1"/>
  <c r="AB3" i="3"/>
  <c r="T3" i="3"/>
  <c r="AA3" i="3"/>
  <c r="Z3" i="3" l="1"/>
  <c r="N3" i="3"/>
  <c r="O3" i="3" s="1"/>
  <c r="S3" i="3" s="1"/>
  <c r="X3" i="3"/>
  <c r="Y3" i="3" s="1"/>
  <c r="P3" i="3" l="1"/>
</calcChain>
</file>

<file path=xl/sharedStrings.xml><?xml version="1.0" encoding="utf-8"?>
<sst xmlns="http://schemas.openxmlformats.org/spreadsheetml/2006/main" count="60" uniqueCount="43">
  <si>
    <t>Name</t>
  </si>
  <si>
    <t>Department</t>
  </si>
  <si>
    <t>Position</t>
  </si>
  <si>
    <t>E/No.</t>
  </si>
  <si>
    <t>S.N</t>
  </si>
  <si>
    <t>Excellent</t>
  </si>
  <si>
    <t>Evaluation</t>
  </si>
  <si>
    <t>Beyond Expectation</t>
  </si>
  <si>
    <t>Weak</t>
  </si>
  <si>
    <t>Need Development</t>
  </si>
  <si>
    <t>Out Of Evaluation</t>
  </si>
  <si>
    <t>Final</t>
  </si>
  <si>
    <t>B. Salary</t>
  </si>
  <si>
    <t>T. Allowance</t>
  </si>
  <si>
    <t>Eva. Score</t>
  </si>
  <si>
    <t>Total</t>
  </si>
  <si>
    <t>Final Evaluation</t>
  </si>
  <si>
    <t>Percentage</t>
  </si>
  <si>
    <t>T. Increment</t>
  </si>
  <si>
    <t>T. Salary After Inc</t>
  </si>
  <si>
    <t>More Than 200</t>
  </si>
  <si>
    <t>Less Than 200</t>
  </si>
  <si>
    <t>Appreciation</t>
  </si>
  <si>
    <t>Precentage</t>
  </si>
  <si>
    <t xml:space="preserve">Meet Expectation </t>
  </si>
  <si>
    <t>E. Salary</t>
  </si>
  <si>
    <t>End Of Grade</t>
  </si>
  <si>
    <t>S. Salary</t>
  </si>
  <si>
    <t>Remaining to E. Salary</t>
  </si>
  <si>
    <t>W. Days</t>
  </si>
  <si>
    <t>B. Salary After Inc</t>
  </si>
  <si>
    <t>Mohamed</t>
  </si>
  <si>
    <t>Manager</t>
  </si>
  <si>
    <t xml:space="preserve">السلام عليكم </t>
  </si>
  <si>
    <t>إجمالي الراتب</t>
  </si>
  <si>
    <t>.=IF(H3&gt;200 ,VLOOKUP(L3,Percentage!A3:B8,2,0)),IF('Final Result'!H3&lt;=200,'Final Result'!L3,Percentage!D3:E8,2,0))</t>
  </si>
  <si>
    <t>لو سمحتم عاوز معادلة في الخانة M3  الملونة باللون الأصفر بأنه في حال كان الخانة H3 أكبر من 200 يكون بمعادلة Vlookup من الخانة L3 كما هو في الورقة الثانية Precentag انا موضح المعادلة في الخانة الملونه بالأصفر</t>
  </si>
  <si>
    <t>كمان يكون الرقم الناتج في كل الأحول لا يقل عن 5</t>
  </si>
  <si>
    <t>Reception</t>
  </si>
  <si>
    <t>RG_D</t>
  </si>
  <si>
    <t>RG_A</t>
  </si>
  <si>
    <t>From A3 to B8 in
 sheet Percentage</t>
  </si>
  <si>
    <t>From D3 to E8 in
 sheet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</si>
</sst>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409]d/mmm/yyyy;@"/>
    <numFmt numFmtId="165" formatCode="0.000"/>
    <numFmt numFmtId="166" formatCode="[$د.ك.‏-3401]\ #,##0.000_-"/>
    <numFmt numFmtId="167" formatCode="#,##0.000"/>
    <numFmt numFmtId="168" formatCode="[$د.ك.‏-3401]\ #,##0.00_-"/>
    <numFmt numFmtId="169" formatCode="0.0%"/>
  </numFmts>
  <fonts count="18">
    <font>
      <sz val="14"/>
      <color theme="1"/>
      <name val="Calibri"/>
      <family val="2"/>
      <scheme val="minor"/>
    </font>
    <font>
      <b/>
      <sz val="20"/>
      <color rgb="FF002060"/>
      <name val="Adobe Devanagari"/>
      <family val="1"/>
    </font>
    <font>
      <sz val="11"/>
      <color theme="1"/>
      <name val="Calibri"/>
      <family val="2"/>
      <scheme val="minor"/>
    </font>
    <font>
      <sz val="12"/>
      <color theme="1"/>
      <name val="Calibri"/>
      <family val="2"/>
      <scheme val="minor"/>
    </font>
    <font>
      <b/>
      <sz val="18"/>
      <name val="Adobe Devanagari"/>
      <family val="1"/>
    </font>
    <font>
      <b/>
      <sz val="18"/>
      <color theme="1"/>
      <name val="Adobe Devanagari"/>
      <family val="1"/>
    </font>
    <font>
      <b/>
      <sz val="20"/>
      <name val="Adobe Devanagari"/>
      <family val="1"/>
    </font>
    <font>
      <b/>
      <sz val="20"/>
      <color theme="1"/>
      <name val="Adobe Devanagari"/>
      <family val="1"/>
    </font>
    <font>
      <sz val="14"/>
      <color theme="1"/>
      <name val="Calibri"/>
      <family val="2"/>
      <scheme val="minor"/>
    </font>
    <font>
      <b/>
      <sz val="24"/>
      <color theme="1"/>
      <name val="Andalus"/>
      <family val="1"/>
    </font>
    <font>
      <b/>
      <sz val="18"/>
      <name val="Arial"/>
      <family val="2"/>
    </font>
    <font>
      <sz val="18"/>
      <color theme="1"/>
      <name val="Arial"/>
      <family val="2"/>
    </font>
    <font>
      <sz val="18"/>
      <color theme="1"/>
      <name val="Calibri Light"/>
      <family val="2"/>
      <scheme val="major"/>
    </font>
    <font>
      <b/>
      <sz val="16"/>
      <name val="Calibri Light"/>
      <family val="2"/>
      <scheme val="major"/>
    </font>
    <font>
      <sz val="20"/>
      <color theme="1"/>
      <name val="Calibri"/>
      <family val="2"/>
      <scheme val="minor"/>
    </font>
    <font>
      <b/>
      <sz val="20"/>
      <name val="Arial"/>
      <family val="2"/>
    </font>
    <font>
      <sz val="28"/>
      <color rgb="FF002060"/>
      <name val="Calibri"/>
      <family val="2"/>
      <scheme val="minor"/>
    </font>
    <font>
      <sz val="24"/>
      <color rgb="FF00206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medium">
        <color auto="1"/>
      </top>
      <bottom/>
      <diagonal/>
    </border>
    <border>
      <left/>
      <right style="thin">
        <color auto="1"/>
      </right>
      <top style="medium">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medium">
        <color auto="1"/>
      </bottom>
      <diagonal/>
    </border>
  </borders>
  <cellStyleXfs count="2">
    <xf numFmtId="0" fontId="0" fillId="0" borderId="0"/>
    <xf numFmtId="0" fontId="2" fillId="0" borderId="0"/>
  </cellStyleXfs>
  <cellXfs count="62">
    <xf numFmtId="0" fontId="0" fillId="0" borderId="0" xfId="0"/>
    <xf numFmtId="0" fontId="2" fillId="0" borderId="0" xfId="1"/>
    <xf numFmtId="0" fontId="0" fillId="2" borderId="0" xfId="0" applyFill="1" applyBorder="1"/>
    <xf numFmtId="1" fontId="4" fillId="2" borderId="4" xfId="0" applyNumberFormat="1" applyFont="1" applyFill="1" applyBorder="1" applyAlignment="1" applyProtection="1">
      <alignment horizontal="center" vertical="center" shrinkToFit="1"/>
      <protection locked="0"/>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0" xfId="1" applyFont="1" applyAlignment="1">
      <alignment horizontal="center" vertical="center" shrinkToFit="1"/>
    </xf>
    <xf numFmtId="0" fontId="5" fillId="2" borderId="0" xfId="1" applyFont="1" applyFill="1" applyAlignment="1">
      <alignment horizontal="center" vertical="center" shrinkToFit="1"/>
    </xf>
    <xf numFmtId="165" fontId="5" fillId="2" borderId="0" xfId="1" applyNumberFormat="1" applyFont="1" applyFill="1" applyAlignment="1">
      <alignment horizontal="center" vertical="center" shrinkToFit="1"/>
    </xf>
    <xf numFmtId="0" fontId="7" fillId="0" borderId="0" xfId="1" applyFont="1" applyAlignment="1">
      <alignment horizontal="center" vertical="center" shrinkToFit="1"/>
    </xf>
    <xf numFmtId="0" fontId="2" fillId="0" borderId="0" xfId="1" applyAlignment="1">
      <alignment horizontal="center" vertical="center"/>
    </xf>
    <xf numFmtId="0" fontId="3" fillId="0" borderId="0" xfId="1" applyFont="1" applyAlignment="1">
      <alignment horizontal="center" vertical="center"/>
    </xf>
    <xf numFmtId="0" fontId="8" fillId="0" borderId="0" xfId="1" applyFont="1"/>
    <xf numFmtId="164" fontId="4" fillId="2" borderId="4" xfId="1" applyNumberFormat="1" applyFont="1" applyFill="1" applyBorder="1" applyAlignment="1">
      <alignment horizontal="center" vertical="center" shrinkToFit="1" readingOrder="1"/>
    </xf>
    <xf numFmtId="166" fontId="4" fillId="2" borderId="4" xfId="1" applyNumberFormat="1" applyFont="1" applyFill="1" applyBorder="1" applyAlignment="1" applyProtection="1">
      <alignment horizontal="center" vertical="center" shrinkToFit="1"/>
    </xf>
    <xf numFmtId="167" fontId="4" fillId="2" borderId="4" xfId="1" applyNumberFormat="1" applyFont="1" applyFill="1" applyBorder="1" applyAlignment="1" applyProtection="1">
      <alignment horizontal="center" vertical="center" shrinkToFit="1"/>
      <protection locked="0"/>
    </xf>
    <xf numFmtId="0" fontId="5" fillId="2" borderId="4" xfId="0" applyFont="1" applyFill="1" applyBorder="1" applyAlignment="1">
      <alignment horizontal="center" vertical="center" shrinkToFit="1"/>
    </xf>
    <xf numFmtId="0" fontId="11" fillId="5" borderId="6" xfId="1" applyFont="1" applyFill="1" applyBorder="1" applyAlignment="1">
      <alignment horizontal="center" vertical="center" shrinkToFit="1"/>
    </xf>
    <xf numFmtId="0" fontId="11" fillId="5" borderId="8" xfId="1" applyFont="1" applyFill="1" applyBorder="1" applyAlignment="1">
      <alignment horizontal="center" vertical="center" shrinkToFit="1"/>
    </xf>
    <xf numFmtId="0" fontId="11" fillId="5" borderId="14" xfId="1" applyFont="1" applyFill="1" applyBorder="1" applyAlignment="1">
      <alignment horizontal="center" vertical="center" shrinkToFit="1"/>
    </xf>
    <xf numFmtId="0" fontId="10" fillId="4" borderId="10" xfId="1" applyFont="1" applyFill="1" applyBorder="1" applyAlignment="1">
      <alignment horizontal="center" vertical="center" wrapText="1"/>
    </xf>
    <xf numFmtId="0" fontId="15" fillId="4" borderId="10" xfId="1" applyFont="1" applyFill="1" applyBorder="1" applyAlignment="1">
      <alignment horizontal="center" vertical="center" wrapText="1"/>
    </xf>
    <xf numFmtId="0" fontId="14" fillId="4" borderId="12" xfId="1" applyFont="1" applyFill="1" applyBorder="1" applyAlignment="1">
      <alignment horizontal="center" vertical="center"/>
    </xf>
    <xf numFmtId="0" fontId="16" fillId="0" borderId="15" xfId="1" applyFont="1" applyBorder="1" applyAlignment="1">
      <alignment horizontal="center" vertical="center"/>
    </xf>
    <xf numFmtId="0" fontId="16" fillId="0" borderId="7" xfId="1" applyFont="1" applyBorder="1" applyAlignment="1">
      <alignment horizontal="center" vertical="center"/>
    </xf>
    <xf numFmtId="0" fontId="16" fillId="0" borderId="9" xfId="1" applyFont="1" applyBorder="1" applyAlignment="1">
      <alignment horizontal="center" vertical="center"/>
    </xf>
    <xf numFmtId="0" fontId="11" fillId="5" borderId="3" xfId="1" applyFont="1" applyFill="1" applyBorder="1" applyAlignment="1">
      <alignment horizontal="center" vertical="center" shrinkToFit="1"/>
    </xf>
    <xf numFmtId="0" fontId="16" fillId="0" borderId="4" xfId="1" applyFont="1" applyBorder="1" applyAlignment="1">
      <alignment horizontal="center" vertical="center"/>
    </xf>
    <xf numFmtId="0" fontId="16" fillId="0" borderId="1" xfId="1" applyFont="1" applyBorder="1" applyAlignment="1">
      <alignment horizontal="center" vertical="center"/>
    </xf>
    <xf numFmtId="0" fontId="16" fillId="0" borderId="2" xfId="1" applyFont="1" applyBorder="1" applyAlignment="1">
      <alignment horizontal="center" vertical="center"/>
    </xf>
    <xf numFmtId="10" fontId="17" fillId="0" borderId="5" xfId="1" applyNumberFormat="1" applyFont="1" applyBorder="1" applyAlignment="1">
      <alignment horizontal="center" vertical="center"/>
    </xf>
    <xf numFmtId="10" fontId="17" fillId="0" borderId="7" xfId="1" applyNumberFormat="1" applyFont="1" applyBorder="1" applyAlignment="1">
      <alignment horizontal="center" vertical="center"/>
    </xf>
    <xf numFmtId="10" fontId="17" fillId="0" borderId="9" xfId="1" applyNumberFormat="1" applyFont="1" applyBorder="1" applyAlignment="1">
      <alignment horizontal="center" vertical="center"/>
    </xf>
    <xf numFmtId="0" fontId="14" fillId="4" borderId="11" xfId="1" applyFont="1" applyFill="1" applyBorder="1" applyAlignment="1">
      <alignment horizontal="center" vertical="center"/>
    </xf>
    <xf numFmtId="0" fontId="9" fillId="0" borderId="0" xfId="1" applyFont="1" applyBorder="1" applyAlignment="1">
      <alignment horizontal="center" vertical="center"/>
    </xf>
    <xf numFmtId="0" fontId="2" fillId="0" borderId="0" xfId="1" applyAlignment="1">
      <alignment horizontal="center"/>
    </xf>
    <xf numFmtId="0" fontId="7" fillId="2" borderId="4" xfId="0" applyFont="1" applyFill="1" applyBorder="1" applyAlignment="1">
      <alignment horizontal="center" vertical="center" shrinkToFit="1"/>
    </xf>
    <xf numFmtId="168" fontId="6" fillId="2" borderId="4" xfId="1" applyNumberFormat="1" applyFont="1" applyFill="1" applyBorder="1" applyAlignment="1" applyProtection="1">
      <alignment horizontal="center" vertical="center" shrinkToFit="1"/>
    </xf>
    <xf numFmtId="0" fontId="4" fillId="2" borderId="4" xfId="1" applyNumberFormat="1" applyFont="1" applyFill="1" applyBorder="1" applyAlignment="1" applyProtection="1">
      <alignment horizontal="center" vertical="center" shrinkToFit="1"/>
      <protection locked="0"/>
    </xf>
    <xf numFmtId="166" fontId="5" fillId="2" borderId="4" xfId="1" applyNumberFormat="1" applyFont="1" applyFill="1" applyBorder="1" applyAlignment="1">
      <alignment horizontal="center" vertical="center" shrinkToFit="1"/>
    </xf>
    <xf numFmtId="1" fontId="13" fillId="2" borderId="4" xfId="0" applyNumberFormat="1" applyFont="1" applyFill="1" applyBorder="1" applyAlignment="1" applyProtection="1">
      <alignment horizontal="center" vertical="center" shrinkToFit="1"/>
      <protection locked="0"/>
    </xf>
    <xf numFmtId="9" fontId="12" fillId="0" borderId="5" xfId="0" applyNumberFormat="1" applyFont="1" applyBorder="1" applyAlignment="1">
      <alignment horizontal="center" vertical="center"/>
    </xf>
    <xf numFmtId="165" fontId="6" fillId="2" borderId="4" xfId="1" applyNumberFormat="1" applyFont="1" applyFill="1" applyBorder="1" applyAlignment="1" applyProtection="1">
      <alignment horizontal="center" vertical="center" shrinkToFit="1"/>
      <protection locked="0"/>
    </xf>
    <xf numFmtId="169" fontId="14" fillId="6" borderId="4" xfId="1" applyNumberFormat="1" applyFont="1" applyFill="1" applyBorder="1" applyAlignment="1">
      <alignment horizontal="center" vertical="center" shrinkToFit="1"/>
    </xf>
    <xf numFmtId="166" fontId="4" fillId="6" borderId="4" xfId="1" applyNumberFormat="1" applyFont="1" applyFill="1" applyBorder="1" applyAlignment="1" applyProtection="1">
      <alignment horizontal="center" vertical="center" shrinkToFit="1"/>
    </xf>
    <xf numFmtId="0" fontId="5" fillId="6" borderId="0" xfId="1" applyFont="1" applyFill="1" applyAlignment="1">
      <alignment horizontal="center" vertical="center"/>
    </xf>
    <xf numFmtId="0" fontId="5" fillId="6" borderId="0" xfId="1" applyFont="1" applyFill="1" applyAlignment="1">
      <alignment horizontal="left" vertical="center"/>
    </xf>
    <xf numFmtId="0" fontId="1" fillId="3" borderId="13" xfId="0" applyFont="1" applyFill="1" applyBorder="1" applyAlignment="1">
      <alignment horizontal="center" vertical="center" shrinkToFit="1"/>
    </xf>
    <xf numFmtId="0" fontId="1" fillId="3" borderId="20" xfId="0" applyFont="1" applyFill="1" applyBorder="1" applyAlignment="1">
      <alignment horizontal="center" vertical="center" shrinkToFit="1"/>
    </xf>
    <xf numFmtId="0" fontId="1" fillId="3" borderId="13" xfId="0" applyFont="1" applyFill="1" applyBorder="1" applyAlignment="1">
      <alignment horizontal="center" vertical="center" wrapText="1"/>
    </xf>
    <xf numFmtId="0" fontId="1" fillId="3" borderId="20" xfId="0" applyFont="1" applyFill="1" applyBorder="1" applyAlignment="1">
      <alignment horizontal="center" vertical="center" wrapText="1"/>
    </xf>
    <xf numFmtId="164" fontId="1" fillId="3" borderId="16" xfId="0" applyNumberFormat="1" applyFont="1" applyFill="1" applyBorder="1" applyAlignment="1">
      <alignment horizontal="center" vertical="center" shrinkToFit="1"/>
    </xf>
    <xf numFmtId="164" fontId="1" fillId="3" borderId="17" xfId="0" applyNumberFormat="1" applyFont="1" applyFill="1" applyBorder="1" applyAlignment="1">
      <alignment horizontal="center" vertical="center" shrinkToFit="1"/>
    </xf>
    <xf numFmtId="164" fontId="1" fillId="3" borderId="21" xfId="0" applyNumberFormat="1" applyFont="1" applyFill="1" applyBorder="1" applyAlignment="1">
      <alignment horizontal="center" vertical="center" shrinkToFit="1"/>
    </xf>
    <xf numFmtId="164" fontId="1" fillId="3" borderId="22" xfId="0" applyNumberFormat="1" applyFont="1" applyFill="1" applyBorder="1" applyAlignment="1">
      <alignment horizontal="center" vertical="center" shrinkToFit="1"/>
    </xf>
    <xf numFmtId="0" fontId="1" fillId="3" borderId="3" xfId="0" applyFont="1" applyFill="1" applyBorder="1" applyAlignment="1">
      <alignment horizontal="center" vertical="center" shrinkToFit="1"/>
    </xf>
    <xf numFmtId="0" fontId="1" fillId="3" borderId="18" xfId="0" applyFont="1" applyFill="1" applyBorder="1" applyAlignment="1">
      <alignment horizontal="center" vertical="center" shrinkToFit="1"/>
    </xf>
    <xf numFmtId="0" fontId="1" fillId="3" borderId="4" xfId="0" applyFont="1" applyFill="1" applyBorder="1" applyAlignment="1">
      <alignment horizontal="center" vertical="center" shrinkToFit="1"/>
    </xf>
    <xf numFmtId="0" fontId="1" fillId="3" borderId="19" xfId="0" applyFont="1" applyFill="1" applyBorder="1" applyAlignment="1">
      <alignment horizontal="center" vertical="center" shrinkToFit="1"/>
    </xf>
    <xf numFmtId="0" fontId="1" fillId="3" borderId="23" xfId="0" applyFont="1" applyFill="1" applyBorder="1" applyAlignment="1">
      <alignment horizontal="center" vertical="center" shrinkToFit="1"/>
    </xf>
    <xf numFmtId="0" fontId="5" fillId="7" borderId="1" xfId="1" applyFont="1" applyFill="1" applyBorder="1" applyAlignment="1">
      <alignment horizontal="center" vertical="center" shrinkToFit="1"/>
    </xf>
    <xf numFmtId="0" fontId="5" fillId="7" borderId="1" xfId="1" applyFont="1" applyFill="1" applyBorder="1" applyAlignment="1">
      <alignment horizontal="center" vertical="center" wrapText="1" shrinkToFit="1"/>
    </xf>
  </cellXfs>
  <cellStyles count="2">
    <cellStyle name="Normal" xfId="0" builtinId="0"/>
    <cellStyle name="Normal 2" xfId="1"/>
  </cellStyles>
  <dxfs count="2">
    <dxf>
      <fill>
        <patternFill>
          <bgColor theme="7" tint="-0.49998474074526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c\payroll\Preparation\Calcul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y Caculation"/>
      <sheetName val="Accrued Calclation"/>
    </sheetNames>
    <sheetDataSet>
      <sheetData sheetId="0"/>
      <sheetData sheetId="1">
        <row r="1">
          <cell r="B1" t="str">
            <v>Gulf Road Kichen</v>
          </cell>
        </row>
        <row r="2">
          <cell r="B2">
            <v>36918.462796759261</v>
          </cell>
          <cell r="F2">
            <v>31</v>
          </cell>
          <cell r="G2">
            <v>12</v>
          </cell>
          <cell r="H2">
            <v>2000</v>
          </cell>
        </row>
        <row r="3">
          <cell r="A3" t="str">
            <v>Code</v>
          </cell>
          <cell r="B3" t="str">
            <v>Name</v>
          </cell>
          <cell r="C3" t="str">
            <v>Position</v>
          </cell>
          <cell r="D3" t="str">
            <v>Nationality</v>
          </cell>
          <cell r="E3" t="str">
            <v>B.Sal.</v>
          </cell>
          <cell r="F3" t="str">
            <v>Hiring Date</v>
          </cell>
          <cell r="I3" t="str">
            <v>Last Date</v>
          </cell>
          <cell r="L3" t="str">
            <v>An.Vac.</v>
          </cell>
          <cell r="M3" t="str">
            <v>AirTicket</v>
          </cell>
          <cell r="P3" t="str">
            <v>To Day</v>
          </cell>
          <cell r="T3" t="str">
            <v>To Day</v>
          </cell>
        </row>
        <row r="4">
          <cell r="A4">
            <v>201001</v>
          </cell>
          <cell r="B4" t="str">
            <v xml:space="preserve">Ziad Samih Hilal </v>
          </cell>
          <cell r="C4" t="str">
            <v xml:space="preserve">Sous Chef </v>
          </cell>
          <cell r="D4" t="str">
            <v>Lebanese</v>
          </cell>
          <cell r="E4">
            <v>425</v>
          </cell>
          <cell r="F4">
            <v>1</v>
          </cell>
          <cell r="G4">
            <v>4</v>
          </cell>
          <cell r="H4">
            <v>1998</v>
          </cell>
          <cell r="I4">
            <v>0</v>
          </cell>
          <cell r="J4">
            <v>0</v>
          </cell>
          <cell r="K4">
            <v>0</v>
          </cell>
          <cell r="L4">
            <v>14</v>
          </cell>
          <cell r="M4">
            <v>2</v>
          </cell>
          <cell r="N4">
            <v>115</v>
          </cell>
          <cell r="P4">
            <v>31</v>
          </cell>
          <cell r="Q4">
            <v>12</v>
          </cell>
          <cell r="R4">
            <v>2000</v>
          </cell>
          <cell r="T4">
            <v>31</v>
          </cell>
          <cell r="U4">
            <v>12</v>
          </cell>
          <cell r="V4">
            <v>2000</v>
          </cell>
        </row>
        <row r="5">
          <cell r="A5">
            <v>201002</v>
          </cell>
          <cell r="B5" t="str">
            <v>Marlon Gregory Fernando</v>
          </cell>
          <cell r="C5" t="str">
            <v>Commis 1</v>
          </cell>
          <cell r="D5" t="str">
            <v>Sri Lankan</v>
          </cell>
          <cell r="E5">
            <v>150</v>
          </cell>
          <cell r="F5">
            <v>13</v>
          </cell>
          <cell r="G5">
            <v>6</v>
          </cell>
          <cell r="H5">
            <v>1998</v>
          </cell>
          <cell r="I5">
            <v>0</v>
          </cell>
          <cell r="J5">
            <v>0</v>
          </cell>
          <cell r="K5">
            <v>0</v>
          </cell>
          <cell r="L5">
            <v>14</v>
          </cell>
          <cell r="M5">
            <v>2</v>
          </cell>
          <cell r="N5">
            <v>170</v>
          </cell>
          <cell r="P5">
            <v>31</v>
          </cell>
          <cell r="Q5">
            <v>12</v>
          </cell>
          <cell r="R5">
            <v>2000</v>
          </cell>
          <cell r="T5">
            <v>31</v>
          </cell>
          <cell r="U5">
            <v>12</v>
          </cell>
          <cell r="V5">
            <v>2000</v>
          </cell>
        </row>
        <row r="6">
          <cell r="A6">
            <v>201003</v>
          </cell>
          <cell r="B6" t="str">
            <v>Rogelio Gutierrez</v>
          </cell>
          <cell r="C6" t="str">
            <v>Butcher</v>
          </cell>
          <cell r="D6" t="str">
            <v>Filipino</v>
          </cell>
          <cell r="E6">
            <v>155</v>
          </cell>
          <cell r="F6">
            <v>21</v>
          </cell>
          <cell r="G6">
            <v>9</v>
          </cell>
          <cell r="H6">
            <v>1998</v>
          </cell>
          <cell r="I6">
            <v>0</v>
          </cell>
          <cell r="J6">
            <v>0</v>
          </cell>
          <cell r="K6">
            <v>0</v>
          </cell>
          <cell r="L6">
            <v>14</v>
          </cell>
          <cell r="M6">
            <v>2</v>
          </cell>
          <cell r="N6">
            <v>240</v>
          </cell>
          <cell r="P6">
            <v>31</v>
          </cell>
          <cell r="Q6">
            <v>12</v>
          </cell>
          <cell r="R6">
            <v>2000</v>
          </cell>
          <cell r="T6">
            <v>31</v>
          </cell>
          <cell r="U6">
            <v>12</v>
          </cell>
          <cell r="V6">
            <v>2000</v>
          </cell>
        </row>
        <row r="7">
          <cell r="A7">
            <v>201004</v>
          </cell>
          <cell r="B7" t="str">
            <v>Siamba Labitaji Sujeewa</v>
          </cell>
          <cell r="C7" t="str">
            <v>Commis 1</v>
          </cell>
          <cell r="D7" t="str">
            <v>Sri Lankan</v>
          </cell>
          <cell r="E7">
            <v>170</v>
          </cell>
          <cell r="F7">
            <v>21</v>
          </cell>
          <cell r="G7">
            <v>8</v>
          </cell>
          <cell r="H7">
            <v>1998</v>
          </cell>
          <cell r="I7">
            <v>0</v>
          </cell>
          <cell r="J7">
            <v>0</v>
          </cell>
          <cell r="K7">
            <v>0</v>
          </cell>
          <cell r="L7">
            <v>14</v>
          </cell>
          <cell r="M7">
            <v>2</v>
          </cell>
          <cell r="N7">
            <v>170</v>
          </cell>
          <cell r="P7">
            <v>31</v>
          </cell>
          <cell r="Q7">
            <v>12</v>
          </cell>
          <cell r="R7">
            <v>2000</v>
          </cell>
          <cell r="T7">
            <v>31</v>
          </cell>
          <cell r="U7">
            <v>12</v>
          </cell>
          <cell r="V7">
            <v>2000</v>
          </cell>
        </row>
        <row r="8">
          <cell r="A8">
            <v>201005</v>
          </cell>
          <cell r="B8" t="str">
            <v>Wilfredo V Galicia</v>
          </cell>
          <cell r="C8" t="str">
            <v>Commis 1</v>
          </cell>
          <cell r="D8" t="str">
            <v>Filipino</v>
          </cell>
          <cell r="E8">
            <v>145</v>
          </cell>
          <cell r="F8">
            <v>3</v>
          </cell>
          <cell r="G8">
            <v>6</v>
          </cell>
          <cell r="H8">
            <v>1998</v>
          </cell>
          <cell r="I8">
            <v>0</v>
          </cell>
          <cell r="J8">
            <v>0</v>
          </cell>
          <cell r="K8">
            <v>0</v>
          </cell>
          <cell r="L8">
            <v>14</v>
          </cell>
          <cell r="M8">
            <v>2</v>
          </cell>
          <cell r="N8">
            <v>240</v>
          </cell>
          <cell r="P8">
            <v>31</v>
          </cell>
          <cell r="Q8">
            <v>12</v>
          </cell>
          <cell r="R8">
            <v>2000</v>
          </cell>
          <cell r="T8">
            <v>31</v>
          </cell>
          <cell r="U8">
            <v>12</v>
          </cell>
          <cell r="V8">
            <v>2000</v>
          </cell>
        </row>
        <row r="9">
          <cell r="A9">
            <v>201006</v>
          </cell>
          <cell r="B9" t="str">
            <v>Naseem Abdul Hmid</v>
          </cell>
          <cell r="C9" t="str">
            <v>Commis 2</v>
          </cell>
          <cell r="D9" t="str">
            <v>Indian</v>
          </cell>
          <cell r="E9">
            <v>110</v>
          </cell>
          <cell r="F9">
            <v>11</v>
          </cell>
          <cell r="G9">
            <v>9</v>
          </cell>
          <cell r="H9">
            <v>1999</v>
          </cell>
          <cell r="I9">
            <v>0</v>
          </cell>
          <cell r="J9">
            <v>0</v>
          </cell>
          <cell r="K9">
            <v>0</v>
          </cell>
          <cell r="L9">
            <v>14</v>
          </cell>
          <cell r="M9">
            <v>2</v>
          </cell>
          <cell r="N9">
            <v>190</v>
          </cell>
          <cell r="P9">
            <v>31</v>
          </cell>
          <cell r="Q9">
            <v>12</v>
          </cell>
          <cell r="R9">
            <v>2000</v>
          </cell>
          <cell r="T9">
            <v>31</v>
          </cell>
          <cell r="U9">
            <v>12</v>
          </cell>
          <cell r="V9">
            <v>2000</v>
          </cell>
        </row>
        <row r="10">
          <cell r="A10">
            <v>201007</v>
          </cell>
          <cell r="B10" t="str">
            <v>Mohamed Akram Falleh</v>
          </cell>
          <cell r="C10" t="str">
            <v>S. Commis 1</v>
          </cell>
          <cell r="D10" t="str">
            <v>Sri Lankan</v>
          </cell>
          <cell r="E10">
            <v>165</v>
          </cell>
          <cell r="F10">
            <v>19</v>
          </cell>
          <cell r="G10">
            <v>2</v>
          </cell>
          <cell r="H10">
            <v>2000</v>
          </cell>
          <cell r="I10">
            <v>0</v>
          </cell>
          <cell r="J10">
            <v>0</v>
          </cell>
          <cell r="K10">
            <v>0</v>
          </cell>
          <cell r="L10">
            <v>14</v>
          </cell>
          <cell r="M10">
            <v>2</v>
          </cell>
          <cell r="N10">
            <v>170</v>
          </cell>
          <cell r="P10">
            <v>31</v>
          </cell>
          <cell r="Q10">
            <v>12</v>
          </cell>
          <cell r="R10">
            <v>2000</v>
          </cell>
          <cell r="T10">
            <v>31</v>
          </cell>
          <cell r="U10">
            <v>12</v>
          </cell>
          <cell r="V10">
            <v>2000</v>
          </cell>
        </row>
        <row r="11">
          <cell r="A11">
            <v>201101</v>
          </cell>
          <cell r="B11" t="str">
            <v>Bernabe Arizala</v>
          </cell>
          <cell r="C11" t="str">
            <v>Commis 2</v>
          </cell>
          <cell r="D11" t="str">
            <v>Filipino</v>
          </cell>
          <cell r="E11">
            <v>105</v>
          </cell>
          <cell r="F11">
            <v>8</v>
          </cell>
          <cell r="G11">
            <v>5</v>
          </cell>
          <cell r="H11">
            <v>1999</v>
          </cell>
          <cell r="I11">
            <v>0</v>
          </cell>
          <cell r="J11">
            <v>0</v>
          </cell>
          <cell r="K11">
            <v>0</v>
          </cell>
          <cell r="L11">
            <v>14</v>
          </cell>
          <cell r="M11">
            <v>2</v>
          </cell>
          <cell r="N11">
            <v>240</v>
          </cell>
          <cell r="P11">
            <v>31</v>
          </cell>
          <cell r="Q11">
            <v>12</v>
          </cell>
          <cell r="R11">
            <v>2000</v>
          </cell>
          <cell r="T11">
            <v>31</v>
          </cell>
          <cell r="U11">
            <v>12</v>
          </cell>
          <cell r="V11">
            <v>2000</v>
          </cell>
        </row>
        <row r="12">
          <cell r="A12">
            <v>201102</v>
          </cell>
          <cell r="B12" t="str">
            <v>Cicero M D'Souza</v>
          </cell>
          <cell r="C12" t="str">
            <v>Senior Commis 1</v>
          </cell>
          <cell r="D12" t="str">
            <v>Indian</v>
          </cell>
          <cell r="E12">
            <v>160</v>
          </cell>
          <cell r="F12">
            <v>11</v>
          </cell>
          <cell r="G12">
            <v>4</v>
          </cell>
          <cell r="H12">
            <v>1998</v>
          </cell>
          <cell r="I12">
            <v>0</v>
          </cell>
          <cell r="J12">
            <v>0</v>
          </cell>
          <cell r="K12">
            <v>0</v>
          </cell>
          <cell r="L12">
            <v>14</v>
          </cell>
          <cell r="M12">
            <v>2</v>
          </cell>
          <cell r="N12">
            <v>190</v>
          </cell>
          <cell r="P12">
            <v>31</v>
          </cell>
          <cell r="Q12">
            <v>12</v>
          </cell>
          <cell r="R12">
            <v>2000</v>
          </cell>
          <cell r="T12">
            <v>31</v>
          </cell>
          <cell r="U12">
            <v>12</v>
          </cell>
          <cell r="V12">
            <v>2000</v>
          </cell>
        </row>
        <row r="13">
          <cell r="A13">
            <v>201103</v>
          </cell>
          <cell r="B13" t="str">
            <v>Rana Dominic Gomes</v>
          </cell>
          <cell r="C13" t="str">
            <v>Commis 1</v>
          </cell>
          <cell r="D13" t="str">
            <v>Indian</v>
          </cell>
          <cell r="E13">
            <v>140</v>
          </cell>
          <cell r="F13">
            <v>17</v>
          </cell>
          <cell r="G13">
            <v>1</v>
          </cell>
          <cell r="H13">
            <v>2000</v>
          </cell>
          <cell r="I13">
            <v>0</v>
          </cell>
          <cell r="J13">
            <v>0</v>
          </cell>
          <cell r="K13">
            <v>0</v>
          </cell>
          <cell r="L13">
            <v>14</v>
          </cell>
          <cell r="M13">
            <v>2</v>
          </cell>
          <cell r="N13">
            <v>190</v>
          </cell>
          <cell r="P13">
            <v>31</v>
          </cell>
          <cell r="Q13">
            <v>12</v>
          </cell>
          <cell r="R13">
            <v>2000</v>
          </cell>
          <cell r="T13">
            <v>31</v>
          </cell>
          <cell r="U13">
            <v>12</v>
          </cell>
          <cell r="V13">
            <v>2000</v>
          </cell>
        </row>
        <row r="14">
          <cell r="A14">
            <v>201104</v>
          </cell>
          <cell r="B14" t="str">
            <v>Hethupala K. Arachige</v>
          </cell>
          <cell r="C14" t="str">
            <v>Kitchen Artist</v>
          </cell>
          <cell r="D14" t="str">
            <v>Sri Lankan</v>
          </cell>
          <cell r="E14">
            <v>225</v>
          </cell>
          <cell r="F14">
            <v>19</v>
          </cell>
          <cell r="G14">
            <v>2</v>
          </cell>
          <cell r="H14">
            <v>2000</v>
          </cell>
          <cell r="I14">
            <v>0</v>
          </cell>
          <cell r="J14">
            <v>0</v>
          </cell>
          <cell r="K14">
            <v>0</v>
          </cell>
          <cell r="L14">
            <v>14</v>
          </cell>
          <cell r="M14">
            <v>2</v>
          </cell>
          <cell r="N14">
            <v>170</v>
          </cell>
          <cell r="P14">
            <v>31</v>
          </cell>
          <cell r="Q14">
            <v>12</v>
          </cell>
          <cell r="R14">
            <v>2000</v>
          </cell>
          <cell r="T14">
            <v>31</v>
          </cell>
          <cell r="U14">
            <v>12</v>
          </cell>
          <cell r="V14">
            <v>2000</v>
          </cell>
        </row>
        <row r="15">
          <cell r="A15">
            <v>202001</v>
          </cell>
          <cell r="B15" t="str">
            <v>Benizencio O.Lalic</v>
          </cell>
          <cell r="C15" t="str">
            <v>C.D.P Pastry</v>
          </cell>
          <cell r="D15" t="str">
            <v>Filipino</v>
          </cell>
          <cell r="E15">
            <v>250</v>
          </cell>
          <cell r="F15">
            <v>18</v>
          </cell>
          <cell r="G15">
            <v>4</v>
          </cell>
          <cell r="H15">
            <v>1998</v>
          </cell>
          <cell r="I15">
            <v>0</v>
          </cell>
          <cell r="J15">
            <v>0</v>
          </cell>
          <cell r="K15">
            <v>0</v>
          </cell>
          <cell r="L15">
            <v>14</v>
          </cell>
          <cell r="M15">
            <v>2</v>
          </cell>
          <cell r="N15">
            <v>240</v>
          </cell>
          <cell r="P15">
            <v>31</v>
          </cell>
          <cell r="Q15">
            <v>12</v>
          </cell>
          <cell r="R15">
            <v>2000</v>
          </cell>
          <cell r="T15">
            <v>31</v>
          </cell>
          <cell r="U15">
            <v>12</v>
          </cell>
          <cell r="V15">
            <v>2000</v>
          </cell>
        </row>
        <row r="16">
          <cell r="A16">
            <v>202002</v>
          </cell>
          <cell r="B16" t="str">
            <v>Edmundo G.Quanico</v>
          </cell>
          <cell r="C16" t="str">
            <v>Commis 2 pastry</v>
          </cell>
          <cell r="D16" t="str">
            <v>Filipino</v>
          </cell>
          <cell r="E16">
            <v>120</v>
          </cell>
          <cell r="F16">
            <v>21</v>
          </cell>
          <cell r="G16">
            <v>9</v>
          </cell>
          <cell r="H16">
            <v>1998</v>
          </cell>
          <cell r="I16">
            <v>0</v>
          </cell>
          <cell r="J16">
            <v>0</v>
          </cell>
          <cell r="K16">
            <v>0</v>
          </cell>
          <cell r="L16">
            <v>14</v>
          </cell>
          <cell r="M16">
            <v>2</v>
          </cell>
          <cell r="N16">
            <v>240</v>
          </cell>
          <cell r="P16">
            <v>31</v>
          </cell>
          <cell r="Q16">
            <v>12</v>
          </cell>
          <cell r="R16">
            <v>2000</v>
          </cell>
          <cell r="T16">
            <v>31</v>
          </cell>
          <cell r="U16">
            <v>12</v>
          </cell>
          <cell r="V16">
            <v>2000</v>
          </cell>
        </row>
        <row r="17">
          <cell r="A17">
            <v>202003</v>
          </cell>
          <cell r="B17" t="str">
            <v>Mario F. Asuncion</v>
          </cell>
          <cell r="C17" t="str">
            <v>Demi C.D.P Pastry</v>
          </cell>
          <cell r="D17" t="str">
            <v>Filipino</v>
          </cell>
          <cell r="E17">
            <v>200</v>
          </cell>
          <cell r="F17">
            <v>20</v>
          </cell>
          <cell r="G17">
            <v>6</v>
          </cell>
          <cell r="H17">
            <v>1998</v>
          </cell>
          <cell r="I17">
            <v>0</v>
          </cell>
          <cell r="J17">
            <v>0</v>
          </cell>
          <cell r="K17">
            <v>0</v>
          </cell>
          <cell r="L17">
            <v>14</v>
          </cell>
          <cell r="M17">
            <v>2</v>
          </cell>
          <cell r="N17">
            <v>240</v>
          </cell>
          <cell r="P17">
            <v>31</v>
          </cell>
          <cell r="Q17">
            <v>12</v>
          </cell>
          <cell r="R17">
            <v>2000</v>
          </cell>
          <cell r="T17">
            <v>31</v>
          </cell>
          <cell r="U17">
            <v>12</v>
          </cell>
          <cell r="V17">
            <v>2000</v>
          </cell>
        </row>
        <row r="18">
          <cell r="A18">
            <v>202004</v>
          </cell>
          <cell r="B18" t="str">
            <v>German Elie</v>
          </cell>
          <cell r="C18" t="str">
            <v>Commis 2</v>
          </cell>
          <cell r="D18" t="str">
            <v>Filipino</v>
          </cell>
          <cell r="E18">
            <v>105</v>
          </cell>
          <cell r="F18">
            <v>8</v>
          </cell>
          <cell r="G18">
            <v>5</v>
          </cell>
          <cell r="H18">
            <v>1999</v>
          </cell>
          <cell r="I18">
            <v>0</v>
          </cell>
          <cell r="J18">
            <v>0</v>
          </cell>
          <cell r="K18">
            <v>0</v>
          </cell>
          <cell r="L18">
            <v>14</v>
          </cell>
          <cell r="M18">
            <v>2</v>
          </cell>
          <cell r="N18">
            <v>240</v>
          </cell>
          <cell r="P18">
            <v>31</v>
          </cell>
          <cell r="Q18">
            <v>12</v>
          </cell>
          <cell r="R18">
            <v>2000</v>
          </cell>
          <cell r="T18">
            <v>31</v>
          </cell>
          <cell r="U18">
            <v>12</v>
          </cell>
          <cell r="V18">
            <v>2000</v>
          </cell>
        </row>
        <row r="19">
          <cell r="A19">
            <v>202005</v>
          </cell>
          <cell r="B19" t="str">
            <v>Edgar Esquero</v>
          </cell>
          <cell r="C19" t="str">
            <v>Commis 3</v>
          </cell>
          <cell r="D19" t="str">
            <v>Filipino</v>
          </cell>
          <cell r="E19">
            <v>90</v>
          </cell>
          <cell r="F19">
            <v>8</v>
          </cell>
          <cell r="G19">
            <v>5</v>
          </cell>
          <cell r="H19">
            <v>1999</v>
          </cell>
          <cell r="I19">
            <v>0</v>
          </cell>
          <cell r="J19">
            <v>0</v>
          </cell>
          <cell r="K19">
            <v>0</v>
          </cell>
          <cell r="L19">
            <v>14</v>
          </cell>
          <cell r="M19">
            <v>2</v>
          </cell>
          <cell r="N19">
            <v>240</v>
          </cell>
          <cell r="P19">
            <v>31</v>
          </cell>
          <cell r="Q19">
            <v>12</v>
          </cell>
          <cell r="R19">
            <v>2000</v>
          </cell>
          <cell r="T19">
            <v>31</v>
          </cell>
          <cell r="U19">
            <v>12</v>
          </cell>
          <cell r="V19">
            <v>2000</v>
          </cell>
        </row>
        <row r="20">
          <cell r="A20">
            <v>202007</v>
          </cell>
          <cell r="B20" t="str">
            <v>Thomas Naveen</v>
          </cell>
          <cell r="C20" t="str">
            <v>Backer</v>
          </cell>
          <cell r="D20" t="str">
            <v>Indian</v>
          </cell>
          <cell r="E20">
            <v>130</v>
          </cell>
          <cell r="F20">
            <v>7</v>
          </cell>
          <cell r="G20">
            <v>3</v>
          </cell>
          <cell r="H20">
            <v>1999</v>
          </cell>
          <cell r="I20">
            <v>0</v>
          </cell>
          <cell r="J20">
            <v>0</v>
          </cell>
          <cell r="K20">
            <v>0</v>
          </cell>
          <cell r="L20">
            <v>14</v>
          </cell>
          <cell r="M20">
            <v>2</v>
          </cell>
          <cell r="N20">
            <v>190</v>
          </cell>
          <cell r="P20">
            <v>31</v>
          </cell>
          <cell r="Q20">
            <v>12</v>
          </cell>
          <cell r="R20">
            <v>2000</v>
          </cell>
          <cell r="T20">
            <v>31</v>
          </cell>
          <cell r="U20">
            <v>12</v>
          </cell>
          <cell r="V20">
            <v>2000</v>
          </cell>
        </row>
        <row r="21">
          <cell r="A21">
            <v>202008</v>
          </cell>
          <cell r="B21" t="str">
            <v>Eric Brioso</v>
          </cell>
          <cell r="C21" t="str">
            <v>Commis 2</v>
          </cell>
          <cell r="D21" t="str">
            <v>Filipino</v>
          </cell>
          <cell r="E21">
            <v>120</v>
          </cell>
          <cell r="F21">
            <v>1</v>
          </cell>
          <cell r="G21">
            <v>4</v>
          </cell>
          <cell r="H21">
            <v>1999</v>
          </cell>
          <cell r="I21">
            <v>0</v>
          </cell>
          <cell r="J21">
            <v>0</v>
          </cell>
          <cell r="K21">
            <v>0</v>
          </cell>
          <cell r="L21">
            <v>14</v>
          </cell>
          <cell r="M21">
            <v>2</v>
          </cell>
          <cell r="N21">
            <v>240</v>
          </cell>
          <cell r="P21">
            <v>31</v>
          </cell>
          <cell r="Q21">
            <v>12</v>
          </cell>
          <cell r="R21">
            <v>2000</v>
          </cell>
          <cell r="T21">
            <v>31</v>
          </cell>
          <cell r="U21">
            <v>12</v>
          </cell>
          <cell r="V21">
            <v>2000</v>
          </cell>
        </row>
        <row r="22">
          <cell r="A22">
            <v>202009</v>
          </cell>
          <cell r="B22" t="str">
            <v>Eddy Soepiydi</v>
          </cell>
          <cell r="C22" t="str">
            <v>Kitchen Artist</v>
          </cell>
          <cell r="D22" t="str">
            <v>Inonicia</v>
          </cell>
          <cell r="E22">
            <v>175</v>
          </cell>
          <cell r="F22">
            <v>20</v>
          </cell>
          <cell r="G22">
            <v>5</v>
          </cell>
          <cell r="H22">
            <v>2000</v>
          </cell>
          <cell r="I22">
            <v>0</v>
          </cell>
          <cell r="J22">
            <v>0</v>
          </cell>
          <cell r="K22">
            <v>0</v>
          </cell>
          <cell r="L22">
            <v>14</v>
          </cell>
          <cell r="M22">
            <v>2</v>
          </cell>
          <cell r="N22">
            <v>180</v>
          </cell>
          <cell r="P22">
            <v>31</v>
          </cell>
          <cell r="Q22">
            <v>12</v>
          </cell>
          <cell r="R22">
            <v>2000</v>
          </cell>
          <cell r="T22">
            <v>31</v>
          </cell>
          <cell r="U22">
            <v>12</v>
          </cell>
          <cell r="V22">
            <v>2000</v>
          </cell>
        </row>
        <row r="23">
          <cell r="A23">
            <v>202010</v>
          </cell>
          <cell r="B23" t="str">
            <v>Mohamed Helmi Mohd Nizar</v>
          </cell>
          <cell r="C23" t="str">
            <v>Commis 2</v>
          </cell>
          <cell r="D23" t="str">
            <v>Sri Lankan</v>
          </cell>
          <cell r="E23">
            <v>110</v>
          </cell>
          <cell r="F23">
            <v>19</v>
          </cell>
          <cell r="G23">
            <v>2</v>
          </cell>
          <cell r="H23">
            <v>2000</v>
          </cell>
          <cell r="I23">
            <v>0</v>
          </cell>
          <cell r="J23">
            <v>0</v>
          </cell>
          <cell r="K23">
            <v>0</v>
          </cell>
          <cell r="L23">
            <v>14</v>
          </cell>
          <cell r="M23">
            <v>2</v>
          </cell>
          <cell r="N23">
            <v>170</v>
          </cell>
          <cell r="P23">
            <v>31</v>
          </cell>
          <cell r="Q23">
            <v>12</v>
          </cell>
          <cell r="R23">
            <v>2000</v>
          </cell>
          <cell r="T23">
            <v>31</v>
          </cell>
          <cell r="U23">
            <v>12</v>
          </cell>
          <cell r="V23">
            <v>2000</v>
          </cell>
        </row>
        <row r="24">
          <cell r="A24">
            <v>202012</v>
          </cell>
          <cell r="B24" t="str">
            <v>Oswaldo Estropia</v>
          </cell>
          <cell r="C24" t="str">
            <v>Kitchen Artist</v>
          </cell>
          <cell r="D24" t="str">
            <v>Filipino</v>
          </cell>
          <cell r="E24">
            <v>250</v>
          </cell>
          <cell r="F24">
            <v>15</v>
          </cell>
          <cell r="G24">
            <v>7</v>
          </cell>
          <cell r="H24">
            <v>2000</v>
          </cell>
          <cell r="I24">
            <v>0</v>
          </cell>
          <cell r="J24">
            <v>0</v>
          </cell>
          <cell r="K24">
            <v>0</v>
          </cell>
          <cell r="L24">
            <v>14</v>
          </cell>
          <cell r="M24">
            <v>2</v>
          </cell>
          <cell r="N24">
            <v>240</v>
          </cell>
          <cell r="P24">
            <v>31</v>
          </cell>
          <cell r="Q24">
            <v>12</v>
          </cell>
          <cell r="R24">
            <v>2000</v>
          </cell>
          <cell r="T24">
            <v>31</v>
          </cell>
          <cell r="U24">
            <v>12</v>
          </cell>
          <cell r="V24">
            <v>2000</v>
          </cell>
        </row>
        <row r="25">
          <cell r="A25">
            <v>202013</v>
          </cell>
          <cell r="B25" t="str">
            <v>Mohamed N. Hussain</v>
          </cell>
          <cell r="C25" t="str">
            <v>Commis 1</v>
          </cell>
          <cell r="D25" t="str">
            <v>Bangladeshi</v>
          </cell>
          <cell r="E25">
            <v>145</v>
          </cell>
          <cell r="F25">
            <v>1</v>
          </cell>
          <cell r="G25">
            <v>8</v>
          </cell>
          <cell r="H25">
            <v>2000</v>
          </cell>
          <cell r="I25">
            <v>0</v>
          </cell>
          <cell r="J25">
            <v>0</v>
          </cell>
          <cell r="K25">
            <v>0</v>
          </cell>
          <cell r="L25">
            <v>14</v>
          </cell>
          <cell r="M25">
            <v>2</v>
          </cell>
          <cell r="N25">
            <v>180</v>
          </cell>
          <cell r="P25">
            <v>31</v>
          </cell>
          <cell r="Q25">
            <v>12</v>
          </cell>
          <cell r="R25">
            <v>2000</v>
          </cell>
          <cell r="T25">
            <v>31</v>
          </cell>
          <cell r="U25">
            <v>12</v>
          </cell>
          <cell r="V25">
            <v>2000</v>
          </cell>
        </row>
        <row r="26">
          <cell r="A26">
            <v>202101</v>
          </cell>
          <cell r="B26" t="str">
            <v>Manuel M. Briosa</v>
          </cell>
          <cell r="C26" t="str">
            <v>Chef Baker</v>
          </cell>
          <cell r="D26" t="str">
            <v>Filipino</v>
          </cell>
          <cell r="E26">
            <v>325</v>
          </cell>
          <cell r="F26">
            <v>25</v>
          </cell>
          <cell r="G26">
            <v>5</v>
          </cell>
          <cell r="H26">
            <v>1998</v>
          </cell>
          <cell r="I26">
            <v>0</v>
          </cell>
          <cell r="J26">
            <v>0</v>
          </cell>
          <cell r="K26">
            <v>0</v>
          </cell>
          <cell r="L26">
            <v>14</v>
          </cell>
          <cell r="M26">
            <v>2</v>
          </cell>
          <cell r="N26">
            <v>240</v>
          </cell>
          <cell r="P26">
            <v>31</v>
          </cell>
          <cell r="Q26">
            <v>12</v>
          </cell>
          <cell r="R26">
            <v>2000</v>
          </cell>
          <cell r="T26">
            <v>31</v>
          </cell>
          <cell r="U26">
            <v>12</v>
          </cell>
          <cell r="V26">
            <v>2000</v>
          </cell>
        </row>
        <row r="27">
          <cell r="A27">
            <v>202103</v>
          </cell>
          <cell r="B27" t="str">
            <v>Mohammed Mamun M.SH.</v>
          </cell>
          <cell r="C27" t="str">
            <v>Commis 2</v>
          </cell>
          <cell r="D27" t="str">
            <v>Bangladeshi</v>
          </cell>
          <cell r="E27">
            <v>110</v>
          </cell>
          <cell r="F27">
            <v>29</v>
          </cell>
          <cell r="G27">
            <v>7</v>
          </cell>
          <cell r="H27">
            <v>1998</v>
          </cell>
          <cell r="I27">
            <v>0</v>
          </cell>
          <cell r="J27">
            <v>0</v>
          </cell>
          <cell r="K27">
            <v>0</v>
          </cell>
          <cell r="L27">
            <v>14</v>
          </cell>
          <cell r="M27">
            <v>2</v>
          </cell>
          <cell r="N27">
            <v>180</v>
          </cell>
          <cell r="P27">
            <v>31</v>
          </cell>
          <cell r="Q27">
            <v>12</v>
          </cell>
          <cell r="R27">
            <v>2000</v>
          </cell>
          <cell r="T27">
            <v>31</v>
          </cell>
          <cell r="U27">
            <v>12</v>
          </cell>
          <cell r="V27">
            <v>2000</v>
          </cell>
        </row>
        <row r="28">
          <cell r="A28">
            <v>202104</v>
          </cell>
          <cell r="B28" t="str">
            <v>Remigio Bonus</v>
          </cell>
          <cell r="C28" t="str">
            <v>Commis 2</v>
          </cell>
          <cell r="D28" t="str">
            <v>Filipino</v>
          </cell>
          <cell r="E28">
            <v>115</v>
          </cell>
          <cell r="F28">
            <v>8</v>
          </cell>
          <cell r="G28">
            <v>5</v>
          </cell>
          <cell r="H28">
            <v>1999</v>
          </cell>
          <cell r="I28">
            <v>0</v>
          </cell>
          <cell r="J28">
            <v>0</v>
          </cell>
          <cell r="K28">
            <v>0</v>
          </cell>
          <cell r="L28">
            <v>14</v>
          </cell>
          <cell r="M28">
            <v>2</v>
          </cell>
          <cell r="N28">
            <v>240</v>
          </cell>
          <cell r="P28">
            <v>31</v>
          </cell>
          <cell r="Q28">
            <v>12</v>
          </cell>
          <cell r="R28">
            <v>2000</v>
          </cell>
          <cell r="T28">
            <v>31</v>
          </cell>
          <cell r="U28">
            <v>12</v>
          </cell>
          <cell r="V28">
            <v>2000</v>
          </cell>
        </row>
        <row r="29">
          <cell r="A29">
            <v>202105</v>
          </cell>
          <cell r="B29" t="str">
            <v>Kevin Capin</v>
          </cell>
          <cell r="C29" t="str">
            <v>C.D.P (Baker)</v>
          </cell>
          <cell r="D29" t="str">
            <v>Sri Lankan</v>
          </cell>
          <cell r="E29">
            <v>225</v>
          </cell>
          <cell r="F29">
            <v>14</v>
          </cell>
          <cell r="G29">
            <v>4</v>
          </cell>
          <cell r="H29">
            <v>2000</v>
          </cell>
          <cell r="I29">
            <v>0</v>
          </cell>
          <cell r="J29">
            <v>0</v>
          </cell>
          <cell r="K29">
            <v>0</v>
          </cell>
          <cell r="L29">
            <v>14</v>
          </cell>
          <cell r="M29">
            <v>2</v>
          </cell>
          <cell r="N29">
            <v>170</v>
          </cell>
          <cell r="P29">
            <v>31</v>
          </cell>
          <cell r="Q29">
            <v>12</v>
          </cell>
          <cell r="R29">
            <v>2000</v>
          </cell>
          <cell r="T29">
            <v>31</v>
          </cell>
          <cell r="U29">
            <v>12</v>
          </cell>
          <cell r="V29">
            <v>2000</v>
          </cell>
        </row>
        <row r="30">
          <cell r="A30">
            <v>203001</v>
          </cell>
          <cell r="B30" t="str">
            <v>Harsha P.P Desilva</v>
          </cell>
          <cell r="C30" t="str">
            <v xml:space="preserve">Sous Chef </v>
          </cell>
          <cell r="D30" t="str">
            <v>Sri Lankan</v>
          </cell>
          <cell r="E30">
            <v>425</v>
          </cell>
          <cell r="F30">
            <v>1</v>
          </cell>
          <cell r="G30">
            <v>3</v>
          </cell>
          <cell r="H30">
            <v>1998</v>
          </cell>
          <cell r="I30">
            <v>0</v>
          </cell>
          <cell r="J30">
            <v>0</v>
          </cell>
          <cell r="K30">
            <v>0</v>
          </cell>
          <cell r="L30">
            <v>14</v>
          </cell>
          <cell r="M30">
            <v>2</v>
          </cell>
          <cell r="N30">
            <v>170</v>
          </cell>
          <cell r="P30">
            <v>31</v>
          </cell>
          <cell r="Q30">
            <v>12</v>
          </cell>
          <cell r="R30">
            <v>2000</v>
          </cell>
          <cell r="T30">
            <v>31</v>
          </cell>
          <cell r="U30">
            <v>12</v>
          </cell>
          <cell r="V30">
            <v>2000</v>
          </cell>
        </row>
        <row r="31">
          <cell r="A31">
            <v>203002</v>
          </cell>
          <cell r="B31" t="str">
            <v>Sudeesh Kumar P.K</v>
          </cell>
          <cell r="C31" t="str">
            <v>Commis 2</v>
          </cell>
          <cell r="D31" t="str">
            <v>Indian</v>
          </cell>
          <cell r="E31">
            <v>105</v>
          </cell>
          <cell r="F31">
            <v>16</v>
          </cell>
          <cell r="G31">
            <v>8</v>
          </cell>
          <cell r="H31">
            <v>1998</v>
          </cell>
          <cell r="I31">
            <v>0</v>
          </cell>
          <cell r="J31">
            <v>0</v>
          </cell>
          <cell r="K31">
            <v>0</v>
          </cell>
          <cell r="L31">
            <v>14</v>
          </cell>
          <cell r="M31">
            <v>2</v>
          </cell>
          <cell r="N31">
            <v>190</v>
          </cell>
          <cell r="P31">
            <v>31</v>
          </cell>
          <cell r="Q31">
            <v>12</v>
          </cell>
          <cell r="R31">
            <v>2000</v>
          </cell>
          <cell r="T31">
            <v>31</v>
          </cell>
          <cell r="U31">
            <v>12</v>
          </cell>
          <cell r="V31">
            <v>2000</v>
          </cell>
        </row>
        <row r="32">
          <cell r="A32">
            <v>203004</v>
          </cell>
          <cell r="B32" t="str">
            <v>Abad Quentiro</v>
          </cell>
          <cell r="C32" t="str">
            <v>Senior Commis 1</v>
          </cell>
          <cell r="D32" t="str">
            <v>Filipino</v>
          </cell>
          <cell r="E32">
            <v>160</v>
          </cell>
          <cell r="F32">
            <v>25</v>
          </cell>
          <cell r="G32">
            <v>9</v>
          </cell>
          <cell r="H32">
            <v>1998</v>
          </cell>
          <cell r="I32">
            <v>0</v>
          </cell>
          <cell r="J32">
            <v>0</v>
          </cell>
          <cell r="K32">
            <v>0</v>
          </cell>
          <cell r="L32">
            <v>14</v>
          </cell>
          <cell r="M32">
            <v>2</v>
          </cell>
          <cell r="N32">
            <v>240</v>
          </cell>
          <cell r="P32">
            <v>31</v>
          </cell>
          <cell r="Q32">
            <v>12</v>
          </cell>
          <cell r="R32">
            <v>2000</v>
          </cell>
          <cell r="T32">
            <v>31</v>
          </cell>
          <cell r="U32">
            <v>12</v>
          </cell>
          <cell r="V32">
            <v>2000</v>
          </cell>
        </row>
        <row r="33">
          <cell r="A33">
            <v>203005</v>
          </cell>
          <cell r="B33" t="str">
            <v>Freddie Corpuz</v>
          </cell>
          <cell r="C33" t="str">
            <v>Commis 2</v>
          </cell>
          <cell r="D33" t="str">
            <v>Filipino</v>
          </cell>
          <cell r="E33">
            <v>105</v>
          </cell>
          <cell r="F33">
            <v>8</v>
          </cell>
          <cell r="G33">
            <v>5</v>
          </cell>
          <cell r="H33">
            <v>1999</v>
          </cell>
          <cell r="I33">
            <v>0</v>
          </cell>
          <cell r="J33">
            <v>0</v>
          </cell>
          <cell r="K33">
            <v>0</v>
          </cell>
          <cell r="L33">
            <v>14</v>
          </cell>
          <cell r="M33">
            <v>2</v>
          </cell>
          <cell r="N33">
            <v>240</v>
          </cell>
          <cell r="P33">
            <v>31</v>
          </cell>
          <cell r="Q33">
            <v>12</v>
          </cell>
          <cell r="R33">
            <v>2000</v>
          </cell>
          <cell r="T33">
            <v>31</v>
          </cell>
          <cell r="U33">
            <v>12</v>
          </cell>
          <cell r="V33">
            <v>2000</v>
          </cell>
        </row>
        <row r="34">
          <cell r="A34">
            <v>203006</v>
          </cell>
          <cell r="B34" t="str">
            <v>Richard D' Crus</v>
          </cell>
          <cell r="C34" t="str">
            <v>Commis 3</v>
          </cell>
          <cell r="D34" t="str">
            <v>Indian</v>
          </cell>
          <cell r="E34">
            <v>80</v>
          </cell>
          <cell r="F34">
            <v>17</v>
          </cell>
          <cell r="G34">
            <v>1</v>
          </cell>
          <cell r="H34">
            <v>2000</v>
          </cell>
          <cell r="I34">
            <v>0</v>
          </cell>
          <cell r="J34">
            <v>0</v>
          </cell>
          <cell r="K34">
            <v>0</v>
          </cell>
          <cell r="L34">
            <v>14</v>
          </cell>
          <cell r="M34">
            <v>2</v>
          </cell>
          <cell r="N34">
            <v>190</v>
          </cell>
          <cell r="P34">
            <v>31</v>
          </cell>
          <cell r="Q34">
            <v>12</v>
          </cell>
          <cell r="R34">
            <v>2000</v>
          </cell>
          <cell r="T34">
            <v>31</v>
          </cell>
          <cell r="U34">
            <v>12</v>
          </cell>
          <cell r="V34">
            <v>2000</v>
          </cell>
        </row>
        <row r="35">
          <cell r="A35">
            <v>203007</v>
          </cell>
          <cell r="B35" t="str">
            <v>Zain Tuan</v>
          </cell>
          <cell r="C35" t="str">
            <v>Chef De Parti</v>
          </cell>
          <cell r="D35" t="str">
            <v>Sri Lankan</v>
          </cell>
          <cell r="E35">
            <v>250</v>
          </cell>
          <cell r="F35">
            <v>19</v>
          </cell>
          <cell r="G35">
            <v>2</v>
          </cell>
          <cell r="H35">
            <v>2000</v>
          </cell>
          <cell r="I35">
            <v>0</v>
          </cell>
          <cell r="J35">
            <v>0</v>
          </cell>
          <cell r="K35">
            <v>0</v>
          </cell>
          <cell r="L35">
            <v>14</v>
          </cell>
          <cell r="M35">
            <v>2</v>
          </cell>
          <cell r="N35">
            <v>170</v>
          </cell>
          <cell r="P35">
            <v>31</v>
          </cell>
          <cell r="Q35">
            <v>12</v>
          </cell>
          <cell r="R35">
            <v>2000</v>
          </cell>
          <cell r="T35">
            <v>31</v>
          </cell>
          <cell r="U35">
            <v>12</v>
          </cell>
          <cell r="V35">
            <v>2000</v>
          </cell>
        </row>
        <row r="36">
          <cell r="A36">
            <v>203008</v>
          </cell>
          <cell r="B36" t="str">
            <v>Emad Yasen Awad</v>
          </cell>
          <cell r="C36" t="str">
            <v>Baker (Pizza)</v>
          </cell>
          <cell r="D36" t="str">
            <v>Egyptian</v>
          </cell>
          <cell r="E36">
            <v>160</v>
          </cell>
          <cell r="F36">
            <v>13</v>
          </cell>
          <cell r="G36">
            <v>2</v>
          </cell>
          <cell r="H36">
            <v>2000</v>
          </cell>
          <cell r="I36">
            <v>0</v>
          </cell>
          <cell r="J36">
            <v>0</v>
          </cell>
          <cell r="K36">
            <v>0</v>
          </cell>
          <cell r="L36">
            <v>14</v>
          </cell>
          <cell r="M36">
            <v>2</v>
          </cell>
          <cell r="N36">
            <v>125</v>
          </cell>
          <cell r="P36">
            <v>31</v>
          </cell>
          <cell r="Q36">
            <v>12</v>
          </cell>
          <cell r="R36">
            <v>2000</v>
          </cell>
          <cell r="T36">
            <v>31</v>
          </cell>
          <cell r="U36">
            <v>12</v>
          </cell>
          <cell r="V36">
            <v>2000</v>
          </cell>
        </row>
        <row r="37">
          <cell r="A37">
            <v>203009</v>
          </cell>
          <cell r="B37" t="str">
            <v>Buddhika Hemanthaw</v>
          </cell>
          <cell r="C37" t="str">
            <v>Commis 2</v>
          </cell>
          <cell r="D37" t="str">
            <v>Sri Lankan</v>
          </cell>
          <cell r="E37">
            <v>120</v>
          </cell>
          <cell r="F37">
            <v>19</v>
          </cell>
          <cell r="G37">
            <v>2</v>
          </cell>
          <cell r="H37">
            <v>2000</v>
          </cell>
          <cell r="I37">
            <v>0</v>
          </cell>
          <cell r="J37">
            <v>0</v>
          </cell>
          <cell r="K37">
            <v>0</v>
          </cell>
          <cell r="L37">
            <v>14</v>
          </cell>
          <cell r="M37">
            <v>2</v>
          </cell>
          <cell r="N37">
            <v>170</v>
          </cell>
          <cell r="P37">
            <v>31</v>
          </cell>
          <cell r="Q37">
            <v>12</v>
          </cell>
          <cell r="R37">
            <v>2000</v>
          </cell>
          <cell r="T37">
            <v>31</v>
          </cell>
          <cell r="U37">
            <v>12</v>
          </cell>
          <cell r="V37">
            <v>2000</v>
          </cell>
        </row>
        <row r="38">
          <cell r="A38">
            <v>203010</v>
          </cell>
          <cell r="B38" t="str">
            <v>Charles Azzar</v>
          </cell>
          <cell r="C38" t="str">
            <v>Ass. Pastry Chef</v>
          </cell>
          <cell r="D38" t="str">
            <v>Lebanese</v>
          </cell>
          <cell r="E38">
            <v>750</v>
          </cell>
          <cell r="F38">
            <v>3</v>
          </cell>
          <cell r="G38">
            <v>10</v>
          </cell>
          <cell r="H38">
            <v>2000</v>
          </cell>
          <cell r="I38">
            <v>0</v>
          </cell>
          <cell r="J38">
            <v>0</v>
          </cell>
          <cell r="K38">
            <v>0</v>
          </cell>
          <cell r="L38">
            <v>21</v>
          </cell>
          <cell r="M38">
            <v>1</v>
          </cell>
          <cell r="N38">
            <v>107.4</v>
          </cell>
          <cell r="P38">
            <v>31</v>
          </cell>
          <cell r="Q38">
            <v>12</v>
          </cell>
          <cell r="R38">
            <v>2000</v>
          </cell>
          <cell r="T38">
            <v>31</v>
          </cell>
          <cell r="U38">
            <v>12</v>
          </cell>
          <cell r="V38">
            <v>2000</v>
          </cell>
        </row>
        <row r="39">
          <cell r="A39">
            <v>203011</v>
          </cell>
          <cell r="B39" t="str">
            <v>Indika U.Mudanayaka</v>
          </cell>
          <cell r="C39" t="str">
            <v>Commis 3</v>
          </cell>
          <cell r="D39" t="str">
            <v>Sri Lankan</v>
          </cell>
          <cell r="E39">
            <v>80</v>
          </cell>
          <cell r="F39">
            <v>19</v>
          </cell>
          <cell r="G39">
            <v>2</v>
          </cell>
          <cell r="H39">
            <v>2000</v>
          </cell>
          <cell r="I39">
            <v>0</v>
          </cell>
          <cell r="J39">
            <v>0</v>
          </cell>
          <cell r="K39">
            <v>0</v>
          </cell>
          <cell r="L39">
            <v>14</v>
          </cell>
          <cell r="M39">
            <v>2</v>
          </cell>
          <cell r="N39">
            <v>170</v>
          </cell>
          <cell r="P39">
            <v>31</v>
          </cell>
          <cell r="Q39">
            <v>12</v>
          </cell>
          <cell r="R39">
            <v>2000</v>
          </cell>
          <cell r="T39">
            <v>31</v>
          </cell>
          <cell r="U39">
            <v>12</v>
          </cell>
          <cell r="V39">
            <v>2000</v>
          </cell>
        </row>
        <row r="40">
          <cell r="A40">
            <v>203012</v>
          </cell>
          <cell r="B40" t="str">
            <v>Mofizul Islam Mohamed</v>
          </cell>
          <cell r="C40" t="str">
            <v>Commis 3</v>
          </cell>
          <cell r="D40" t="str">
            <v>Bangladeshi</v>
          </cell>
          <cell r="E40">
            <v>90</v>
          </cell>
          <cell r="F40">
            <v>26</v>
          </cell>
          <cell r="G40">
            <v>8</v>
          </cell>
          <cell r="H40">
            <v>2000</v>
          </cell>
          <cell r="I40">
            <v>0</v>
          </cell>
          <cell r="J40">
            <v>0</v>
          </cell>
          <cell r="K40">
            <v>0</v>
          </cell>
          <cell r="L40">
            <v>14</v>
          </cell>
          <cell r="M40">
            <v>2</v>
          </cell>
          <cell r="N40">
            <v>180</v>
          </cell>
          <cell r="P40">
            <v>31</v>
          </cell>
          <cell r="Q40">
            <v>12</v>
          </cell>
          <cell r="R40">
            <v>2000</v>
          </cell>
          <cell r="T40">
            <v>31</v>
          </cell>
          <cell r="U40">
            <v>12</v>
          </cell>
          <cell r="V40">
            <v>2000</v>
          </cell>
        </row>
        <row r="41">
          <cell r="A41">
            <v>203013</v>
          </cell>
          <cell r="B41" t="str">
            <v>Antonio Villarva</v>
          </cell>
          <cell r="C41" t="str">
            <v>Commis 2</v>
          </cell>
          <cell r="D41" t="str">
            <v>Filipino</v>
          </cell>
          <cell r="E41">
            <v>130</v>
          </cell>
          <cell r="F41">
            <v>18</v>
          </cell>
          <cell r="G41">
            <v>9</v>
          </cell>
          <cell r="H41">
            <v>2000</v>
          </cell>
          <cell r="I41">
            <v>0</v>
          </cell>
          <cell r="J41">
            <v>0</v>
          </cell>
          <cell r="K41">
            <v>0</v>
          </cell>
          <cell r="L41">
            <v>14</v>
          </cell>
          <cell r="M41">
            <v>2</v>
          </cell>
          <cell r="N41">
            <v>240</v>
          </cell>
          <cell r="P41">
            <v>31</v>
          </cell>
          <cell r="Q41">
            <v>12</v>
          </cell>
          <cell r="R41">
            <v>2000</v>
          </cell>
          <cell r="T41">
            <v>31</v>
          </cell>
          <cell r="U41">
            <v>12</v>
          </cell>
          <cell r="V41">
            <v>2000</v>
          </cell>
        </row>
        <row r="42">
          <cell r="A42">
            <v>203102</v>
          </cell>
          <cell r="B42" t="str">
            <v>Enrique Datu De Claro</v>
          </cell>
          <cell r="C42" t="str">
            <v>Pantry Man</v>
          </cell>
          <cell r="D42" t="str">
            <v>Filipino</v>
          </cell>
          <cell r="E42">
            <v>80</v>
          </cell>
          <cell r="F42">
            <v>17</v>
          </cell>
          <cell r="G42">
            <v>5</v>
          </cell>
          <cell r="H42">
            <v>1998</v>
          </cell>
          <cell r="I42">
            <v>0</v>
          </cell>
          <cell r="J42">
            <v>0</v>
          </cell>
          <cell r="K42">
            <v>0</v>
          </cell>
          <cell r="L42">
            <v>14</v>
          </cell>
          <cell r="M42">
            <v>2</v>
          </cell>
          <cell r="N42">
            <v>240</v>
          </cell>
          <cell r="P42">
            <v>31</v>
          </cell>
          <cell r="Q42">
            <v>12</v>
          </cell>
          <cell r="R42">
            <v>2000</v>
          </cell>
          <cell r="T42">
            <v>31</v>
          </cell>
          <cell r="U42">
            <v>12</v>
          </cell>
          <cell r="V42">
            <v>2000</v>
          </cell>
        </row>
        <row r="43">
          <cell r="A43">
            <v>203104</v>
          </cell>
          <cell r="B43" t="str">
            <v>Emmar M. Carandan</v>
          </cell>
          <cell r="C43" t="str">
            <v>Pantry Man</v>
          </cell>
          <cell r="D43" t="str">
            <v>Filipino</v>
          </cell>
          <cell r="E43">
            <v>80</v>
          </cell>
          <cell r="F43">
            <v>20</v>
          </cell>
          <cell r="G43">
            <v>5</v>
          </cell>
          <cell r="H43">
            <v>1998</v>
          </cell>
          <cell r="I43">
            <v>0</v>
          </cell>
          <cell r="J43">
            <v>0</v>
          </cell>
          <cell r="K43">
            <v>0</v>
          </cell>
          <cell r="L43">
            <v>14</v>
          </cell>
          <cell r="M43">
            <v>2</v>
          </cell>
          <cell r="N43">
            <v>240</v>
          </cell>
          <cell r="P43">
            <v>31</v>
          </cell>
          <cell r="Q43">
            <v>12</v>
          </cell>
          <cell r="R43">
            <v>2000</v>
          </cell>
          <cell r="T43">
            <v>31</v>
          </cell>
          <cell r="U43">
            <v>12</v>
          </cell>
          <cell r="V43">
            <v>2000</v>
          </cell>
        </row>
        <row r="44">
          <cell r="A44">
            <v>203101</v>
          </cell>
          <cell r="B44" t="str">
            <v>Franklin S.Edralin</v>
          </cell>
          <cell r="C44" t="str">
            <v>Pantry Man</v>
          </cell>
          <cell r="D44" t="str">
            <v>Filipino</v>
          </cell>
          <cell r="E44">
            <v>70</v>
          </cell>
          <cell r="F44">
            <v>17</v>
          </cell>
          <cell r="G44">
            <v>5</v>
          </cell>
          <cell r="H44">
            <v>1998</v>
          </cell>
          <cell r="I44">
            <v>0</v>
          </cell>
          <cell r="J44">
            <v>0</v>
          </cell>
          <cell r="K44">
            <v>0</v>
          </cell>
          <cell r="L44">
            <v>14</v>
          </cell>
          <cell r="M44">
            <v>2</v>
          </cell>
          <cell r="N44">
            <v>240</v>
          </cell>
          <cell r="P44">
            <v>31</v>
          </cell>
          <cell r="Q44">
            <v>12</v>
          </cell>
          <cell r="R44">
            <v>2000</v>
          </cell>
          <cell r="T44">
            <v>31</v>
          </cell>
          <cell r="U44">
            <v>12</v>
          </cell>
          <cell r="V44">
            <v>2000</v>
          </cell>
        </row>
        <row r="45">
          <cell r="A45">
            <v>203014</v>
          </cell>
          <cell r="B45" t="str">
            <v>Dickson Baduge</v>
          </cell>
          <cell r="C45" t="str">
            <v>Commis 2</v>
          </cell>
          <cell r="D45" t="str">
            <v>Sri Lankan</v>
          </cell>
          <cell r="E45">
            <v>130</v>
          </cell>
          <cell r="F45">
            <v>5</v>
          </cell>
          <cell r="G45">
            <v>10</v>
          </cell>
          <cell r="H45">
            <v>2000</v>
          </cell>
          <cell r="I45">
            <v>0</v>
          </cell>
          <cell r="J45">
            <v>0</v>
          </cell>
          <cell r="K45">
            <v>0</v>
          </cell>
          <cell r="L45">
            <v>14</v>
          </cell>
          <cell r="M45">
            <v>2</v>
          </cell>
          <cell r="N45">
            <v>170</v>
          </cell>
          <cell r="P45">
            <v>31</v>
          </cell>
          <cell r="Q45">
            <v>12</v>
          </cell>
          <cell r="R45">
            <v>2000</v>
          </cell>
          <cell r="T45">
            <v>31</v>
          </cell>
          <cell r="U45">
            <v>12</v>
          </cell>
          <cell r="V45">
            <v>2000</v>
          </cell>
        </row>
        <row r="46">
          <cell r="A46">
            <v>204001</v>
          </cell>
          <cell r="B46" t="str">
            <v>Tony Elias Saad</v>
          </cell>
          <cell r="C46" t="str">
            <v>Sous Chef</v>
          </cell>
          <cell r="D46" t="str">
            <v>Lebanese</v>
          </cell>
          <cell r="E46">
            <v>525</v>
          </cell>
          <cell r="F46">
            <v>12</v>
          </cell>
          <cell r="G46">
            <v>9</v>
          </cell>
          <cell r="H46">
            <v>2000</v>
          </cell>
          <cell r="I46">
            <v>0</v>
          </cell>
          <cell r="J46">
            <v>0</v>
          </cell>
          <cell r="K46">
            <v>0</v>
          </cell>
          <cell r="L46">
            <v>21</v>
          </cell>
          <cell r="M46">
            <v>1</v>
          </cell>
          <cell r="N46">
            <v>115</v>
          </cell>
          <cell r="P46">
            <v>31</v>
          </cell>
          <cell r="Q46">
            <v>12</v>
          </cell>
          <cell r="R46">
            <v>2000</v>
          </cell>
          <cell r="T46">
            <v>31</v>
          </cell>
          <cell r="U46">
            <v>12</v>
          </cell>
          <cell r="V46">
            <v>2000</v>
          </cell>
        </row>
        <row r="47">
          <cell r="A47">
            <v>204003</v>
          </cell>
          <cell r="B47" t="str">
            <v>Ravi Sankaran</v>
          </cell>
          <cell r="C47" t="str">
            <v>Commis 1</v>
          </cell>
          <cell r="D47" t="str">
            <v>Indian</v>
          </cell>
          <cell r="E47">
            <v>145</v>
          </cell>
          <cell r="F47">
            <v>21</v>
          </cell>
          <cell r="G47">
            <v>4</v>
          </cell>
          <cell r="H47">
            <v>1998</v>
          </cell>
          <cell r="I47">
            <v>0</v>
          </cell>
          <cell r="J47">
            <v>0</v>
          </cell>
          <cell r="K47">
            <v>0</v>
          </cell>
          <cell r="L47">
            <v>14</v>
          </cell>
          <cell r="M47">
            <v>2</v>
          </cell>
          <cell r="N47">
            <v>190</v>
          </cell>
          <cell r="P47">
            <v>31</v>
          </cell>
          <cell r="Q47">
            <v>12</v>
          </cell>
          <cell r="R47">
            <v>2000</v>
          </cell>
          <cell r="T47">
            <v>31</v>
          </cell>
          <cell r="U47">
            <v>12</v>
          </cell>
          <cell r="V47">
            <v>2000</v>
          </cell>
        </row>
        <row r="48">
          <cell r="A48">
            <v>204004</v>
          </cell>
          <cell r="B48" t="str">
            <v>Raul Siabab Paliuanan</v>
          </cell>
          <cell r="C48" t="str">
            <v>Commis 1</v>
          </cell>
          <cell r="D48" t="str">
            <v>Filipino</v>
          </cell>
          <cell r="E48">
            <v>155</v>
          </cell>
          <cell r="F48">
            <v>7</v>
          </cell>
          <cell r="G48">
            <v>6</v>
          </cell>
          <cell r="H48">
            <v>1998</v>
          </cell>
          <cell r="I48">
            <v>0</v>
          </cell>
          <cell r="J48">
            <v>0</v>
          </cell>
          <cell r="K48">
            <v>0</v>
          </cell>
          <cell r="L48">
            <v>14</v>
          </cell>
          <cell r="M48">
            <v>2</v>
          </cell>
          <cell r="N48">
            <v>240</v>
          </cell>
          <cell r="P48">
            <v>31</v>
          </cell>
          <cell r="Q48">
            <v>12</v>
          </cell>
          <cell r="R48">
            <v>2000</v>
          </cell>
          <cell r="T48">
            <v>31</v>
          </cell>
          <cell r="U48">
            <v>12</v>
          </cell>
          <cell r="V48">
            <v>2000</v>
          </cell>
        </row>
        <row r="49">
          <cell r="A49">
            <v>204005</v>
          </cell>
          <cell r="B49" t="str">
            <v>Sanjoy Joseph Gomes</v>
          </cell>
          <cell r="C49" t="str">
            <v>Commis 3</v>
          </cell>
          <cell r="D49" t="str">
            <v>Indian</v>
          </cell>
          <cell r="E49">
            <v>80</v>
          </cell>
          <cell r="F49">
            <v>17</v>
          </cell>
          <cell r="G49">
            <v>1</v>
          </cell>
          <cell r="H49">
            <v>2000</v>
          </cell>
          <cell r="I49">
            <v>0</v>
          </cell>
          <cell r="J49">
            <v>0</v>
          </cell>
          <cell r="K49">
            <v>0</v>
          </cell>
          <cell r="L49">
            <v>14</v>
          </cell>
          <cell r="M49">
            <v>2</v>
          </cell>
          <cell r="N49">
            <v>190</v>
          </cell>
          <cell r="P49">
            <v>31</v>
          </cell>
          <cell r="Q49">
            <v>12</v>
          </cell>
          <cell r="R49">
            <v>2000</v>
          </cell>
          <cell r="T49">
            <v>31</v>
          </cell>
          <cell r="U49">
            <v>12</v>
          </cell>
          <cell r="V49">
            <v>2000</v>
          </cell>
        </row>
        <row r="50">
          <cell r="A50">
            <v>203015</v>
          </cell>
          <cell r="B50" t="str">
            <v>Anura Gamaral Alage Jayamanna</v>
          </cell>
          <cell r="C50" t="str">
            <v>Commis 2</v>
          </cell>
          <cell r="D50" t="str">
            <v>Sri Lankan</v>
          </cell>
          <cell r="E50">
            <v>130</v>
          </cell>
          <cell r="F50">
            <v>5</v>
          </cell>
          <cell r="G50">
            <v>10</v>
          </cell>
          <cell r="H50">
            <v>2000</v>
          </cell>
          <cell r="I50">
            <v>0</v>
          </cell>
          <cell r="J50">
            <v>0</v>
          </cell>
          <cell r="K50">
            <v>0</v>
          </cell>
          <cell r="L50">
            <v>14</v>
          </cell>
          <cell r="M50">
            <v>2</v>
          </cell>
          <cell r="N50">
            <v>170</v>
          </cell>
          <cell r="P50">
            <v>31</v>
          </cell>
          <cell r="Q50">
            <v>12</v>
          </cell>
          <cell r="R50">
            <v>2000</v>
          </cell>
          <cell r="T50">
            <v>31</v>
          </cell>
          <cell r="U50">
            <v>12</v>
          </cell>
          <cell r="V50">
            <v>2000</v>
          </cell>
        </row>
        <row r="51">
          <cell r="A51">
            <v>203016</v>
          </cell>
          <cell r="B51" t="str">
            <v>Romeo Toribio</v>
          </cell>
          <cell r="C51" t="str">
            <v>Commis 2</v>
          </cell>
          <cell r="D51" t="str">
            <v>Filipino</v>
          </cell>
          <cell r="E51">
            <v>120</v>
          </cell>
          <cell r="F51">
            <v>8</v>
          </cell>
          <cell r="G51">
            <v>10</v>
          </cell>
          <cell r="H51">
            <v>2000</v>
          </cell>
          <cell r="I51">
            <v>0</v>
          </cell>
          <cell r="J51">
            <v>0</v>
          </cell>
          <cell r="K51">
            <v>0</v>
          </cell>
          <cell r="L51">
            <v>14</v>
          </cell>
          <cell r="M51">
            <v>2</v>
          </cell>
          <cell r="N51">
            <v>240</v>
          </cell>
          <cell r="P51">
            <v>31</v>
          </cell>
          <cell r="Q51">
            <v>12</v>
          </cell>
          <cell r="R51">
            <v>2000</v>
          </cell>
          <cell r="T51">
            <v>31</v>
          </cell>
          <cell r="U51">
            <v>12</v>
          </cell>
          <cell r="V51">
            <v>2000</v>
          </cell>
        </row>
        <row r="52">
          <cell r="A52">
            <v>204007</v>
          </cell>
          <cell r="B52" t="str">
            <v>Ferdinand Evangelista</v>
          </cell>
          <cell r="C52" t="str">
            <v>Commis 1</v>
          </cell>
          <cell r="D52" t="str">
            <v>Filipino</v>
          </cell>
          <cell r="E52">
            <v>160</v>
          </cell>
          <cell r="F52">
            <v>8</v>
          </cell>
          <cell r="G52">
            <v>10</v>
          </cell>
          <cell r="H52">
            <v>2000</v>
          </cell>
          <cell r="I52">
            <v>0</v>
          </cell>
          <cell r="J52">
            <v>0</v>
          </cell>
          <cell r="K52">
            <v>0</v>
          </cell>
          <cell r="L52">
            <v>14</v>
          </cell>
          <cell r="M52">
            <v>2</v>
          </cell>
          <cell r="N52">
            <v>240</v>
          </cell>
          <cell r="P52">
            <v>31</v>
          </cell>
          <cell r="Q52">
            <v>12</v>
          </cell>
          <cell r="R52">
            <v>2000</v>
          </cell>
          <cell r="T52">
            <v>31</v>
          </cell>
          <cell r="U52">
            <v>12</v>
          </cell>
          <cell r="V52">
            <v>2000</v>
          </cell>
        </row>
        <row r="53">
          <cell r="A53">
            <v>203017</v>
          </cell>
          <cell r="B53" t="str">
            <v>Basel Kanej Amer</v>
          </cell>
          <cell r="C53" t="str">
            <v>Commis 2</v>
          </cell>
          <cell r="D53" t="str">
            <v>Lebanese</v>
          </cell>
          <cell r="E53">
            <v>120</v>
          </cell>
          <cell r="F53">
            <v>27</v>
          </cell>
          <cell r="G53">
            <v>9</v>
          </cell>
          <cell r="H53">
            <v>2000</v>
          </cell>
          <cell r="I53">
            <v>0</v>
          </cell>
          <cell r="J53">
            <v>0</v>
          </cell>
          <cell r="K53">
            <v>0</v>
          </cell>
          <cell r="L53">
            <v>14</v>
          </cell>
          <cell r="M53">
            <v>2</v>
          </cell>
          <cell r="N53">
            <v>115</v>
          </cell>
          <cell r="P53">
            <v>31</v>
          </cell>
          <cell r="Q53">
            <v>12</v>
          </cell>
          <cell r="R53">
            <v>2000</v>
          </cell>
          <cell r="T53">
            <v>31</v>
          </cell>
          <cell r="U53">
            <v>12</v>
          </cell>
          <cell r="V53">
            <v>2000</v>
          </cell>
        </row>
        <row r="54">
          <cell r="A54">
            <v>204008</v>
          </cell>
          <cell r="B54" t="str">
            <v>Naji Wehbe</v>
          </cell>
          <cell r="C54" t="str">
            <v>Ass. Pastry Chef</v>
          </cell>
          <cell r="D54" t="str">
            <v>Lebanese</v>
          </cell>
          <cell r="E54">
            <v>620</v>
          </cell>
          <cell r="F54">
            <v>22</v>
          </cell>
          <cell r="G54">
            <v>10</v>
          </cell>
          <cell r="H54">
            <v>2000</v>
          </cell>
          <cell r="I54">
            <v>0</v>
          </cell>
          <cell r="J54">
            <v>0</v>
          </cell>
          <cell r="K54">
            <v>0</v>
          </cell>
          <cell r="L54">
            <v>21</v>
          </cell>
          <cell r="M54">
            <v>1</v>
          </cell>
          <cell r="N54">
            <v>115</v>
          </cell>
          <cell r="P54">
            <v>31</v>
          </cell>
          <cell r="Q54">
            <v>12</v>
          </cell>
          <cell r="R54">
            <v>2000</v>
          </cell>
          <cell r="T54">
            <v>31</v>
          </cell>
          <cell r="U54">
            <v>12</v>
          </cell>
          <cell r="V54">
            <v>2000</v>
          </cell>
        </row>
        <row r="55">
          <cell r="A55">
            <v>204009</v>
          </cell>
          <cell r="B55" t="str">
            <v>Ajeesh Andrews</v>
          </cell>
          <cell r="C55" t="str">
            <v>Commis 3</v>
          </cell>
          <cell r="D55" t="str">
            <v>Indian</v>
          </cell>
          <cell r="E55">
            <v>90</v>
          </cell>
          <cell r="F55">
            <v>22</v>
          </cell>
          <cell r="G55">
            <v>10</v>
          </cell>
          <cell r="H55">
            <v>2000</v>
          </cell>
          <cell r="I55">
            <v>0</v>
          </cell>
          <cell r="J55">
            <v>0</v>
          </cell>
          <cell r="K55">
            <v>0</v>
          </cell>
          <cell r="L55">
            <v>14</v>
          </cell>
          <cell r="M55">
            <v>2</v>
          </cell>
          <cell r="N55">
            <v>190</v>
          </cell>
          <cell r="P55">
            <v>31</v>
          </cell>
          <cell r="Q55">
            <v>12</v>
          </cell>
          <cell r="R55">
            <v>2000</v>
          </cell>
          <cell r="T55">
            <v>31</v>
          </cell>
          <cell r="U55">
            <v>12</v>
          </cell>
          <cell r="V55">
            <v>2000</v>
          </cell>
        </row>
        <row r="56">
          <cell r="A56">
            <v>204010</v>
          </cell>
          <cell r="B56" t="str">
            <v>Charbel Sarkis</v>
          </cell>
          <cell r="C56" t="str">
            <v>Commis 2</v>
          </cell>
          <cell r="D56" t="str">
            <v>Lebanese</v>
          </cell>
          <cell r="E56">
            <v>130</v>
          </cell>
          <cell r="F56">
            <v>11</v>
          </cell>
          <cell r="G56">
            <v>11</v>
          </cell>
          <cell r="H56">
            <v>2000</v>
          </cell>
          <cell r="I56">
            <v>0</v>
          </cell>
          <cell r="J56">
            <v>0</v>
          </cell>
          <cell r="K56">
            <v>0</v>
          </cell>
          <cell r="L56">
            <v>14</v>
          </cell>
          <cell r="M56">
            <v>2</v>
          </cell>
          <cell r="N56">
            <v>115</v>
          </cell>
          <cell r="P56">
            <v>31</v>
          </cell>
          <cell r="Q56">
            <v>12</v>
          </cell>
          <cell r="R56">
            <v>2000</v>
          </cell>
          <cell r="T56">
            <v>31</v>
          </cell>
          <cell r="U56">
            <v>12</v>
          </cell>
          <cell r="V56">
            <v>2000</v>
          </cell>
        </row>
        <row r="57">
          <cell r="A57">
            <v>202011</v>
          </cell>
          <cell r="B57" t="str">
            <v>Espedito P. Sayre</v>
          </cell>
          <cell r="C57" t="str">
            <v>Commis 1</v>
          </cell>
          <cell r="D57" t="str">
            <v>Filipino</v>
          </cell>
          <cell r="E57">
            <v>165</v>
          </cell>
          <cell r="F57">
            <v>26</v>
          </cell>
          <cell r="G57">
            <v>11</v>
          </cell>
          <cell r="H57">
            <v>2000</v>
          </cell>
          <cell r="I57">
            <v>0</v>
          </cell>
          <cell r="J57">
            <v>0</v>
          </cell>
          <cell r="K57">
            <v>0</v>
          </cell>
          <cell r="L57">
            <v>14</v>
          </cell>
          <cell r="M57">
            <v>2</v>
          </cell>
          <cell r="N57">
            <v>240</v>
          </cell>
          <cell r="P57">
            <v>31</v>
          </cell>
          <cell r="Q57">
            <v>12</v>
          </cell>
          <cell r="R57">
            <v>2000</v>
          </cell>
          <cell r="T57">
            <v>31</v>
          </cell>
          <cell r="U57">
            <v>12</v>
          </cell>
          <cell r="V57">
            <v>2000</v>
          </cell>
        </row>
        <row r="58">
          <cell r="A58">
            <v>202012</v>
          </cell>
          <cell r="B58" t="str">
            <v>Yeremya Pilawajian</v>
          </cell>
          <cell r="C58" t="str">
            <v>1/2 C.D.P</v>
          </cell>
          <cell r="D58" t="str">
            <v>Lebanese</v>
          </cell>
          <cell r="E58">
            <v>225</v>
          </cell>
          <cell r="F58">
            <v>5</v>
          </cell>
          <cell r="G58">
            <v>12</v>
          </cell>
          <cell r="H58">
            <v>2000</v>
          </cell>
          <cell r="I58">
            <v>0</v>
          </cell>
          <cell r="J58">
            <v>0</v>
          </cell>
          <cell r="K58">
            <v>0</v>
          </cell>
          <cell r="L58">
            <v>14</v>
          </cell>
          <cell r="M58">
            <v>2</v>
          </cell>
          <cell r="N58">
            <v>115</v>
          </cell>
          <cell r="P58">
            <v>31</v>
          </cell>
          <cell r="Q58">
            <v>12</v>
          </cell>
          <cell r="R58">
            <v>2000</v>
          </cell>
          <cell r="T58">
            <v>31</v>
          </cell>
          <cell r="U58">
            <v>12</v>
          </cell>
          <cell r="V58">
            <v>2000</v>
          </cell>
        </row>
        <row r="59">
          <cell r="A59">
            <v>202013</v>
          </cell>
          <cell r="B59" t="str">
            <v>Mohamed Odaidur Rahman</v>
          </cell>
          <cell r="C59" t="str">
            <v>Commis 3</v>
          </cell>
          <cell r="D59" t="str">
            <v>Bangladeshi</v>
          </cell>
          <cell r="E59">
            <v>90</v>
          </cell>
          <cell r="F59">
            <v>21</v>
          </cell>
          <cell r="G59">
            <v>12</v>
          </cell>
          <cell r="H59">
            <v>2000</v>
          </cell>
          <cell r="I59">
            <v>0</v>
          </cell>
          <cell r="J59">
            <v>0</v>
          </cell>
          <cell r="K59">
            <v>0</v>
          </cell>
          <cell r="L59">
            <v>14</v>
          </cell>
          <cell r="M59">
            <v>2</v>
          </cell>
          <cell r="N59">
            <v>180</v>
          </cell>
          <cell r="P59">
            <v>31</v>
          </cell>
          <cell r="Q59">
            <v>12</v>
          </cell>
          <cell r="R59">
            <v>2000</v>
          </cell>
          <cell r="T59">
            <v>31</v>
          </cell>
          <cell r="U59">
            <v>12</v>
          </cell>
          <cell r="V59">
            <v>2000</v>
          </cell>
        </row>
        <row r="60">
          <cell r="A60">
            <v>202014</v>
          </cell>
          <cell r="B60" t="str">
            <v>Maroun Jarrouje</v>
          </cell>
          <cell r="C60" t="str">
            <v>Shawarma Man</v>
          </cell>
          <cell r="D60" t="str">
            <v>Lebanese</v>
          </cell>
          <cell r="E60">
            <v>300</v>
          </cell>
          <cell r="F60">
            <v>5</v>
          </cell>
          <cell r="G60">
            <v>12</v>
          </cell>
          <cell r="H60">
            <v>2000</v>
          </cell>
          <cell r="I60">
            <v>0</v>
          </cell>
          <cell r="J60">
            <v>0</v>
          </cell>
          <cell r="K60">
            <v>0</v>
          </cell>
          <cell r="L60">
            <v>14</v>
          </cell>
          <cell r="M60">
            <v>2</v>
          </cell>
          <cell r="N60">
            <v>115</v>
          </cell>
          <cell r="P60">
            <v>31</v>
          </cell>
          <cell r="Q60">
            <v>12</v>
          </cell>
          <cell r="R60">
            <v>2000</v>
          </cell>
          <cell r="T60">
            <v>31</v>
          </cell>
          <cell r="U60">
            <v>12</v>
          </cell>
          <cell r="V60">
            <v>2000</v>
          </cell>
        </row>
        <row r="61">
          <cell r="A61">
            <v>202015</v>
          </cell>
          <cell r="B61" t="str">
            <v>Imad Khaled</v>
          </cell>
          <cell r="C61" t="str">
            <v>Butcher</v>
          </cell>
          <cell r="D61" t="str">
            <v>Lebanese</v>
          </cell>
          <cell r="E61">
            <v>140</v>
          </cell>
          <cell r="F61">
            <v>7</v>
          </cell>
          <cell r="G61">
            <v>12</v>
          </cell>
          <cell r="H61">
            <v>2000</v>
          </cell>
          <cell r="I61">
            <v>0</v>
          </cell>
          <cell r="J61">
            <v>0</v>
          </cell>
          <cell r="K61">
            <v>0</v>
          </cell>
          <cell r="L61">
            <v>14</v>
          </cell>
          <cell r="M61">
            <v>2</v>
          </cell>
          <cell r="N61">
            <v>115</v>
          </cell>
          <cell r="P61">
            <v>31</v>
          </cell>
          <cell r="Q61">
            <v>12</v>
          </cell>
          <cell r="R61">
            <v>2000</v>
          </cell>
          <cell r="T61">
            <v>31</v>
          </cell>
          <cell r="U61">
            <v>12</v>
          </cell>
          <cell r="V61">
            <v>2000</v>
          </cell>
        </row>
        <row r="62">
          <cell r="A62">
            <v>202016</v>
          </cell>
          <cell r="B62" t="str">
            <v>Haytham Al-Hakim</v>
          </cell>
          <cell r="C62" t="str">
            <v>Sage Bakery</v>
          </cell>
          <cell r="D62" t="str">
            <v>Lebanese</v>
          </cell>
          <cell r="E62">
            <v>225</v>
          </cell>
          <cell r="F62">
            <v>5</v>
          </cell>
          <cell r="G62">
            <v>12</v>
          </cell>
          <cell r="H62">
            <v>2000</v>
          </cell>
          <cell r="I62">
            <v>0</v>
          </cell>
          <cell r="J62">
            <v>0</v>
          </cell>
          <cell r="K62">
            <v>0</v>
          </cell>
          <cell r="L62">
            <v>14</v>
          </cell>
          <cell r="M62">
            <v>2</v>
          </cell>
          <cell r="N62">
            <v>115</v>
          </cell>
          <cell r="P62">
            <v>31</v>
          </cell>
          <cell r="Q62">
            <v>12</v>
          </cell>
          <cell r="R62">
            <v>2000</v>
          </cell>
          <cell r="T62">
            <v>31</v>
          </cell>
          <cell r="U62">
            <v>12</v>
          </cell>
          <cell r="V62">
            <v>2000</v>
          </cell>
        </row>
        <row r="63">
          <cell r="A63">
            <v>202017</v>
          </cell>
          <cell r="B63" t="str">
            <v>Soliman Fayad Allaw</v>
          </cell>
          <cell r="C63" t="str">
            <v>Commis 2</v>
          </cell>
          <cell r="D63" t="str">
            <v>Lebanese</v>
          </cell>
          <cell r="E63">
            <v>125</v>
          </cell>
          <cell r="F63">
            <v>5</v>
          </cell>
          <cell r="G63">
            <v>12</v>
          </cell>
          <cell r="H63">
            <v>2000</v>
          </cell>
          <cell r="I63">
            <v>0</v>
          </cell>
          <cell r="J63">
            <v>0</v>
          </cell>
          <cell r="K63">
            <v>0</v>
          </cell>
          <cell r="L63">
            <v>14</v>
          </cell>
          <cell r="M63">
            <v>2</v>
          </cell>
          <cell r="N63">
            <v>115</v>
          </cell>
          <cell r="P63">
            <v>31</v>
          </cell>
          <cell r="Q63">
            <v>12</v>
          </cell>
          <cell r="R63">
            <v>2000</v>
          </cell>
          <cell r="T63">
            <v>31</v>
          </cell>
          <cell r="U63">
            <v>12</v>
          </cell>
          <cell r="V63">
            <v>2000</v>
          </cell>
        </row>
        <row r="64">
          <cell r="A64">
            <v>60</v>
          </cell>
          <cell r="B64" t="str">
            <v>Total</v>
          </cell>
          <cell r="D64">
            <v>0</v>
          </cell>
          <cell r="O64">
            <v>0</v>
          </cell>
          <cell r="S64">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D1" zoomScale="55" zoomScaleNormal="55" zoomScaleSheetLayoutView="40" workbookViewId="0">
      <selection activeCell="H10" sqref="H10"/>
    </sheetView>
  </sheetViews>
  <sheetFormatPr defaultColWidth="8.78515625" defaultRowHeight="22.5"/>
  <cols>
    <col min="1" max="1" width="3.92578125" style="6" bestFit="1" customWidth="1"/>
    <col min="2" max="2" width="7" style="7" customWidth="1"/>
    <col min="3" max="3" width="25.7109375" style="6" customWidth="1"/>
    <col min="4" max="5" width="15.7109375" style="6" customWidth="1"/>
    <col min="6" max="9" width="12.7109375" style="6" customWidth="1"/>
    <col min="10" max="10" width="15.7109375" style="6" customWidth="1"/>
    <col min="11" max="11" width="10.7109375" style="6" customWidth="1"/>
    <col min="12" max="12" width="7.640625" style="6" customWidth="1"/>
    <col min="13" max="13" width="15.5" style="6" customWidth="1"/>
    <col min="14" max="14" width="24.35546875" style="6" customWidth="1"/>
    <col min="15" max="16" width="12" style="6" customWidth="1"/>
    <col min="17" max="19" width="7.7109375" style="6" customWidth="1"/>
    <col min="20" max="20" width="12.78515625" style="6" customWidth="1"/>
    <col min="21" max="21" width="8.78515625" style="6" customWidth="1"/>
    <col min="22" max="22" width="6.7109375" style="2" customWidth="1"/>
    <col min="23" max="23" width="6.7109375" style="6" customWidth="1"/>
    <col min="24" max="24" width="14.5" style="6" customWidth="1"/>
    <col min="25" max="25" width="13.2109375" style="6" customWidth="1"/>
    <col min="26" max="27" width="8.78515625" style="6" customWidth="1"/>
    <col min="28" max="16384" width="8.78515625" style="6"/>
  </cols>
  <sheetData>
    <row r="1" spans="1:28" s="9" customFormat="1" ht="39.75" customHeight="1">
      <c r="A1" s="55" t="s">
        <v>4</v>
      </c>
      <c r="B1" s="57" t="s">
        <v>3</v>
      </c>
      <c r="C1" s="57" t="s">
        <v>0</v>
      </c>
      <c r="D1" s="57" t="s">
        <v>2</v>
      </c>
      <c r="E1" s="47" t="s">
        <v>1</v>
      </c>
      <c r="F1" s="57" t="s">
        <v>12</v>
      </c>
      <c r="G1" s="57" t="s">
        <v>13</v>
      </c>
      <c r="H1" s="57" t="s">
        <v>34</v>
      </c>
      <c r="I1" s="57" t="s">
        <v>14</v>
      </c>
      <c r="J1" s="57" t="s">
        <v>6</v>
      </c>
      <c r="K1" s="47" t="s">
        <v>11</v>
      </c>
      <c r="L1" s="47" t="s">
        <v>16</v>
      </c>
      <c r="M1" s="47" t="s">
        <v>17</v>
      </c>
      <c r="N1" s="47" t="s">
        <v>18</v>
      </c>
      <c r="O1" s="49" t="s">
        <v>30</v>
      </c>
      <c r="P1" s="49" t="s">
        <v>19</v>
      </c>
      <c r="Q1" s="47" t="s">
        <v>27</v>
      </c>
      <c r="R1" s="47" t="s">
        <v>25</v>
      </c>
      <c r="S1" s="49" t="s">
        <v>26</v>
      </c>
      <c r="T1" s="49" t="s">
        <v>28</v>
      </c>
      <c r="U1" s="47" t="s">
        <v>29</v>
      </c>
      <c r="V1" s="51">
        <v>43466</v>
      </c>
      <c r="W1" s="52"/>
    </row>
    <row r="2" spans="1:28" s="9" customFormat="1" ht="39.75" customHeight="1" thickBot="1">
      <c r="A2" s="56"/>
      <c r="B2" s="58"/>
      <c r="C2" s="58"/>
      <c r="D2" s="58"/>
      <c r="E2" s="59"/>
      <c r="F2" s="58"/>
      <c r="G2" s="58"/>
      <c r="H2" s="58"/>
      <c r="I2" s="58"/>
      <c r="J2" s="58"/>
      <c r="K2" s="48"/>
      <c r="L2" s="48"/>
      <c r="M2" s="48"/>
      <c r="N2" s="48"/>
      <c r="O2" s="50"/>
      <c r="P2" s="50"/>
      <c r="Q2" s="48"/>
      <c r="R2" s="48"/>
      <c r="S2" s="50"/>
      <c r="T2" s="50"/>
      <c r="U2" s="48"/>
      <c r="V2" s="53"/>
      <c r="W2" s="54"/>
    </row>
    <row r="3" spans="1:28" s="7" customFormat="1" ht="40" customHeight="1">
      <c r="A3" s="4">
        <v>1</v>
      </c>
      <c r="B3" s="3">
        <v>114</v>
      </c>
      <c r="C3" s="5" t="s">
        <v>31</v>
      </c>
      <c r="D3" s="5" t="s">
        <v>32</v>
      </c>
      <c r="E3" s="5" t="s">
        <v>38</v>
      </c>
      <c r="F3" s="14">
        <v>600</v>
      </c>
      <c r="G3" s="14">
        <v>275</v>
      </c>
      <c r="H3" s="44">
        <v>875</v>
      </c>
      <c r="I3" s="15">
        <v>95</v>
      </c>
      <c r="J3" s="16" t="str">
        <f>IF(I3="","",VLOOKUP(I3,{0,"Weak";59,"Need Development";70,"Meet Expectation ";85,"Beyond Expectation";95,"Excellent"},2))</f>
        <v>Excellent</v>
      </c>
      <c r="K3" s="42">
        <v>93</v>
      </c>
      <c r="L3" s="36" t="str">
        <f>IF(K3="","",VLOOKUP(K3,{0,"Weak";59,"Need Development";70,"Meet Expectation ";85,"Beyond Expectation";95,"Excellent"},2))</f>
        <v>Beyond Expectation</v>
      </c>
      <c r="M3" s="43">
        <f ca="1">VLOOKUP(L3,(CHOOSE((H3&gt;200)+1,INDIRECT("RG_D"),INDIRECT("RG_A"))),2,0)/100</f>
        <v>0.04</v>
      </c>
      <c r="N3" s="37">
        <f ca="1">M3*F3*U3</f>
        <v>24</v>
      </c>
      <c r="O3" s="37">
        <f ca="1">N3+F3</f>
        <v>624</v>
      </c>
      <c r="P3" s="37">
        <f ca="1">H3+N3</f>
        <v>899</v>
      </c>
      <c r="Q3" s="38">
        <v>330</v>
      </c>
      <c r="R3" s="38">
        <v>825</v>
      </c>
      <c r="S3" s="13" t="str">
        <f t="shared" ref="S3" ca="1" si="0">IF(R3&gt;O3,"Ok","Stop")</f>
        <v>Ok</v>
      </c>
      <c r="T3" s="39">
        <f>R3-F3</f>
        <v>225</v>
      </c>
      <c r="U3" s="41">
        <v>1</v>
      </c>
      <c r="V3" s="40" t="e">
        <f>#REF!-$V$1+1</f>
        <v>#REF!</v>
      </c>
      <c r="W3" s="40" t="e">
        <f>IF(V3&lt;0,0,V3)</f>
        <v>#REF!</v>
      </c>
      <c r="X3" s="7" t="str">
        <f>IF(U3="","",VLOOKUP(U3,{0,"ضعيف";59,"على المستوى المطلوب";85,"أعلى من المستوى المطلوب";95,"ممتاز"},2))</f>
        <v>ضعيف</v>
      </c>
      <c r="Y3" s="7" t="e">
        <f>IF(X3="","",VLOOKUP(X3,{0,"0";5,"1";10,"2";15,"3";20,"4";25,"5";30,"6";35,"7";40,"8";45,"9";50,"10"},2))</f>
        <v>#N/A</v>
      </c>
      <c r="Z3" s="7" t="e">
        <f>IF($U3="","",VLOOKUP($U3,{"الإستقبال",1;"الإشراف المنزلى",2;"البرامج الترفيهية",3;"البراحه",4;"الأغذية والمشروبات",5;"المصبغة",6;"الإتصالات",7;"نادى اليخوت",8;"صالة الألعاب",9;"مكتب المدير العام",10;"المالية",11;"الحاسب الآلي",12;"المشتريات",13;"الأمن",14;"الصيانة",15;"شئون الموظفين",16;"سكن الموظفين",17;"كافيتيريا الموظفين",18;"النادى الصحى",19;"صالون التجميل",20;"رئيس قسم",0},2,0))</f>
        <v>#N/A</v>
      </c>
      <c r="AA3" s="8" t="e">
        <f>K3-#REF!</f>
        <v>#REF!</v>
      </c>
      <c r="AB3" s="6">
        <f>IF(E3="","",VLOOKUP(E3,{"Department Head",0;"Reception",1;"Housekeeping",2;"Recreation",3;"Baraha",4;"F&amp;B",5;"Laundry",6;"Operator",7;"Marina",8;"Game Center",9;"Executive Office",10;"Finance",11;"Information technology",12;"Purchasing",13;"Security",14;"Engineering",15;"Personnel",16;"Staff House",17;"Staff Cafeteria",18;"Health Club",19;"Salon",20},2,0))</f>
        <v>1</v>
      </c>
    </row>
    <row r="4" spans="1:28">
      <c r="M4" s="6" t="s">
        <v>33</v>
      </c>
    </row>
    <row r="5" spans="1:28">
      <c r="M5" s="45" t="s">
        <v>36</v>
      </c>
    </row>
    <row r="6" spans="1:28">
      <c r="F6" s="46" t="s">
        <v>35</v>
      </c>
    </row>
    <row r="7" spans="1:28">
      <c r="M7" s="45" t="s">
        <v>37</v>
      </c>
    </row>
    <row r="10" spans="1:28" ht="63.5" customHeight="1">
      <c r="L10"/>
      <c r="M10" s="60" t="s">
        <v>40</v>
      </c>
      <c r="N10" s="61" t="s">
        <v>41</v>
      </c>
    </row>
    <row r="11" spans="1:28" ht="73" customHeight="1">
      <c r="L11"/>
      <c r="M11" s="60" t="s">
        <v>39</v>
      </c>
      <c r="N11" s="61" t="s">
        <v>42</v>
      </c>
    </row>
  </sheetData>
  <mergeCells count="22">
    <mergeCell ref="V1:W2"/>
    <mergeCell ref="A1:A2"/>
    <mergeCell ref="B1:B2"/>
    <mergeCell ref="C1:C2"/>
    <mergeCell ref="D1:D2"/>
    <mergeCell ref="E1:E2"/>
    <mergeCell ref="F1:F2"/>
    <mergeCell ref="G1:G2"/>
    <mergeCell ref="H1:H2"/>
    <mergeCell ref="I1:I2"/>
    <mergeCell ref="J1:J2"/>
    <mergeCell ref="S1:S2"/>
    <mergeCell ref="T1:T2"/>
    <mergeCell ref="U1:U2"/>
    <mergeCell ref="M1:M2"/>
    <mergeCell ref="N1:N2"/>
    <mergeCell ref="R1:R2"/>
    <mergeCell ref="O1:O2"/>
    <mergeCell ref="Q1:Q2"/>
    <mergeCell ref="P1:P2"/>
    <mergeCell ref="K1:K2"/>
    <mergeCell ref="L1:L2"/>
  </mergeCells>
  <conditionalFormatting sqref="I3">
    <cfRule type="containsBlanks" dxfId="1" priority="6">
      <formula>LEN(TRIM(I3))=0</formula>
    </cfRule>
  </conditionalFormatting>
  <conditionalFormatting sqref="B3">
    <cfRule type="duplicateValues" dxfId="0" priority="237"/>
  </conditionalFormatting>
  <printOptions horizontalCentered="1"/>
  <pageMargins left="0.17" right="0.17" top="0.2" bottom="0.24" header="0.17" footer="0.17"/>
  <pageSetup scale="2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6"/>
  <sheetViews>
    <sheetView view="pageBreakPreview" zoomScale="55" zoomScaleNormal="100" zoomScaleSheetLayoutView="55" workbookViewId="0">
      <selection activeCell="A3" sqref="A3:B8"/>
    </sheetView>
  </sheetViews>
  <sheetFormatPr defaultColWidth="8.78515625" defaultRowHeight="18.5"/>
  <cols>
    <col min="1" max="1" width="23" style="12" bestFit="1" customWidth="1"/>
    <col min="2" max="2" width="15.7109375" style="10" customWidth="1"/>
    <col min="3" max="3" width="1.7109375" style="1" customWidth="1"/>
    <col min="4" max="4" width="23" style="1" bestFit="1" customWidth="1"/>
    <col min="5" max="5" width="15.7109375" style="10" customWidth="1"/>
    <col min="6" max="6" width="1.7109375" style="1" customWidth="1"/>
    <col min="7" max="7" width="23" style="1" bestFit="1" customWidth="1"/>
    <col min="8" max="9" width="15.7109375" style="10" customWidth="1"/>
    <col min="10" max="10" width="15.7109375" style="11" customWidth="1"/>
    <col min="11" max="16384" width="8.78515625" style="1"/>
  </cols>
  <sheetData>
    <row r="1" spans="1:10" s="35" customFormat="1" ht="40" thickBot="1">
      <c r="A1" s="34" t="s">
        <v>20</v>
      </c>
      <c r="B1" s="10"/>
      <c r="D1" s="34" t="s">
        <v>21</v>
      </c>
      <c r="E1" s="10"/>
      <c r="H1" s="10"/>
      <c r="I1" s="10"/>
      <c r="J1" s="11"/>
    </row>
    <row r="2" spans="1:10" ht="45" customHeight="1" thickBot="1">
      <c r="A2" s="21" t="s">
        <v>22</v>
      </c>
      <c r="B2" s="22" t="s">
        <v>23</v>
      </c>
      <c r="D2" s="21" t="s">
        <v>22</v>
      </c>
      <c r="E2" s="22" t="s">
        <v>23</v>
      </c>
      <c r="G2" s="20" t="s">
        <v>22</v>
      </c>
      <c r="H2" s="33" t="s">
        <v>15</v>
      </c>
      <c r="I2" s="33" t="s">
        <v>15</v>
      </c>
      <c r="J2" s="22" t="s">
        <v>17</v>
      </c>
    </row>
    <row r="3" spans="1:10" ht="45" customHeight="1">
      <c r="A3" s="19" t="s">
        <v>5</v>
      </c>
      <c r="B3" s="23">
        <v>5</v>
      </c>
      <c r="D3" s="19" t="s">
        <v>5</v>
      </c>
      <c r="E3" s="23">
        <v>10</v>
      </c>
      <c r="G3" s="26" t="s">
        <v>5</v>
      </c>
      <c r="H3" s="27" t="e">
        <f>COUNTIF(#REF!,Percentage!G3)</f>
        <v>#REF!</v>
      </c>
      <c r="I3" s="27">
        <v>398</v>
      </c>
      <c r="J3" s="30" t="e">
        <f>H3/I3</f>
        <v>#REF!</v>
      </c>
    </row>
    <row r="4" spans="1:10" ht="45" customHeight="1">
      <c r="A4" s="17" t="s">
        <v>7</v>
      </c>
      <c r="B4" s="24">
        <v>4</v>
      </c>
      <c r="D4" s="17" t="s">
        <v>7</v>
      </c>
      <c r="E4" s="24">
        <v>7.5</v>
      </c>
      <c r="G4" s="17" t="s">
        <v>7</v>
      </c>
      <c r="H4" s="28" t="e">
        <f>COUNTIF(#REF!,Percentage!G4)</f>
        <v>#REF!</v>
      </c>
      <c r="I4" s="28">
        <v>398</v>
      </c>
      <c r="J4" s="31" t="e">
        <f t="shared" ref="J4:J8" si="0">H4/I4</f>
        <v>#REF!</v>
      </c>
    </row>
    <row r="5" spans="1:10" ht="45" customHeight="1">
      <c r="A5" s="17" t="s">
        <v>24</v>
      </c>
      <c r="B5" s="24">
        <v>3</v>
      </c>
      <c r="D5" s="17" t="s">
        <v>24</v>
      </c>
      <c r="E5" s="24">
        <v>5</v>
      </c>
      <c r="G5" s="17" t="s">
        <v>24</v>
      </c>
      <c r="H5" s="28" t="e">
        <f>COUNTIF(#REF!,Percentage!G5)</f>
        <v>#REF!</v>
      </c>
      <c r="I5" s="28">
        <v>398</v>
      </c>
      <c r="J5" s="31" t="e">
        <f t="shared" si="0"/>
        <v>#REF!</v>
      </c>
    </row>
    <row r="6" spans="1:10" ht="45" customHeight="1">
      <c r="A6" s="17" t="s">
        <v>9</v>
      </c>
      <c r="B6" s="24">
        <v>1</v>
      </c>
      <c r="D6" s="17" t="s">
        <v>9</v>
      </c>
      <c r="E6" s="24">
        <v>2.5</v>
      </c>
      <c r="G6" s="17" t="s">
        <v>9</v>
      </c>
      <c r="H6" s="28" t="e">
        <f>COUNTIF(#REF!,Percentage!G6)</f>
        <v>#REF!</v>
      </c>
      <c r="I6" s="28">
        <v>398</v>
      </c>
      <c r="J6" s="31" t="e">
        <f t="shared" si="0"/>
        <v>#REF!</v>
      </c>
    </row>
    <row r="7" spans="1:10" ht="45" customHeight="1">
      <c r="A7" s="17" t="s">
        <v>8</v>
      </c>
      <c r="B7" s="24">
        <v>0</v>
      </c>
      <c r="D7" s="17" t="s">
        <v>8</v>
      </c>
      <c r="E7" s="24">
        <v>0</v>
      </c>
      <c r="G7" s="17" t="s">
        <v>8</v>
      </c>
      <c r="H7" s="28" t="e">
        <f>COUNTIF(#REF!,Percentage!G7)</f>
        <v>#REF!</v>
      </c>
      <c r="I7" s="28">
        <v>398</v>
      </c>
      <c r="J7" s="31" t="e">
        <f t="shared" si="0"/>
        <v>#REF!</v>
      </c>
    </row>
    <row r="8" spans="1:10" ht="45" customHeight="1" thickBot="1">
      <c r="A8" s="18" t="s">
        <v>10</v>
      </c>
      <c r="B8" s="25">
        <v>0</v>
      </c>
      <c r="D8" s="18" t="s">
        <v>10</v>
      </c>
      <c r="E8" s="25">
        <v>0</v>
      </c>
      <c r="G8" s="18" t="s">
        <v>10</v>
      </c>
      <c r="H8" s="29" t="e">
        <f>COUNTIF(#REF!,Percentage!G8)</f>
        <v>#REF!</v>
      </c>
      <c r="I8" s="29">
        <v>398</v>
      </c>
      <c r="J8" s="32" t="e">
        <f t="shared" si="0"/>
        <v>#REF!</v>
      </c>
    </row>
    <row r="9" spans="1:10" ht="15.5">
      <c r="A9" s="1"/>
    </row>
    <row r="10" spans="1:10" ht="15.5">
      <c r="A10" s="1"/>
    </row>
    <row r="11" spans="1:10" ht="15.5">
      <c r="A11" s="1"/>
    </row>
    <row r="12" spans="1:10" ht="15.5">
      <c r="A12" s="1"/>
    </row>
    <row r="13" spans="1:10" ht="15.5">
      <c r="A13" s="1"/>
    </row>
    <row r="14" spans="1:10" ht="15.5">
      <c r="A14" s="1"/>
    </row>
    <row r="15" spans="1:10" ht="15.5">
      <c r="A15" s="1"/>
    </row>
    <row r="16" spans="1:10" ht="15.5">
      <c r="A16" s="1"/>
    </row>
    <row r="17" spans="1:10" ht="15.5">
      <c r="A17" s="1"/>
    </row>
    <row r="18" spans="1:10" s="10" customFormat="1" ht="15.5">
      <c r="A18" s="1"/>
      <c r="C18" s="1"/>
      <c r="D18" s="1"/>
      <c r="F18" s="1"/>
      <c r="G18" s="1"/>
      <c r="J18" s="11"/>
    </row>
    <row r="19" spans="1:10" s="10" customFormat="1" ht="15.5">
      <c r="A19" s="1"/>
      <c r="C19" s="1"/>
      <c r="D19" s="1"/>
      <c r="F19" s="1"/>
      <c r="G19" s="1"/>
      <c r="J19" s="11"/>
    </row>
    <row r="20" spans="1:10" s="10" customFormat="1" ht="15.5">
      <c r="A20" s="1"/>
      <c r="C20" s="1"/>
      <c r="D20" s="1"/>
      <c r="F20" s="1"/>
      <c r="G20" s="1"/>
      <c r="J20" s="11"/>
    </row>
    <row r="21" spans="1:10" s="10" customFormat="1" ht="15.5">
      <c r="A21" s="1"/>
      <c r="C21" s="1"/>
      <c r="D21" s="1"/>
      <c r="F21" s="1"/>
      <c r="G21" s="1"/>
      <c r="J21" s="11"/>
    </row>
    <row r="22" spans="1:10" s="10" customFormat="1" ht="15.5">
      <c r="A22" s="1"/>
      <c r="C22" s="1"/>
      <c r="D22" s="1"/>
      <c r="F22" s="1"/>
      <c r="G22" s="1"/>
      <c r="J22" s="11"/>
    </row>
    <row r="23" spans="1:10" s="10" customFormat="1" ht="15.5">
      <c r="A23" s="1"/>
      <c r="C23" s="1"/>
      <c r="D23" s="1"/>
      <c r="F23" s="1"/>
      <c r="G23" s="1"/>
      <c r="J23" s="11"/>
    </row>
    <row r="24" spans="1:10" s="10" customFormat="1" ht="15.5">
      <c r="A24" s="1"/>
      <c r="C24" s="1"/>
      <c r="D24" s="1"/>
      <c r="F24" s="1"/>
      <c r="G24" s="1"/>
      <c r="J24" s="11"/>
    </row>
    <row r="25" spans="1:10" s="10" customFormat="1" ht="15.5">
      <c r="A25" s="1"/>
      <c r="C25" s="1"/>
      <c r="D25" s="1"/>
      <c r="F25" s="1"/>
      <c r="G25" s="1"/>
      <c r="J25" s="11"/>
    </row>
    <row r="26" spans="1:10" s="10" customFormat="1" ht="15.5">
      <c r="A26" s="1"/>
      <c r="C26" s="1"/>
      <c r="D26" s="1"/>
      <c r="F26" s="1"/>
      <c r="G26" s="1"/>
      <c r="J26" s="11"/>
    </row>
    <row r="27" spans="1:10" s="10" customFormat="1" ht="15.5">
      <c r="A27" s="1"/>
      <c r="C27" s="1"/>
      <c r="D27" s="1"/>
      <c r="F27" s="1"/>
      <c r="G27" s="1"/>
      <c r="J27" s="11"/>
    </row>
    <row r="28" spans="1:10" s="10" customFormat="1" ht="15.5">
      <c r="A28" s="1"/>
      <c r="C28" s="1"/>
      <c r="D28" s="1"/>
      <c r="F28" s="1"/>
      <c r="G28" s="1"/>
      <c r="J28" s="11"/>
    </row>
    <row r="29" spans="1:10" s="10" customFormat="1" ht="15.5">
      <c r="A29" s="1"/>
      <c r="C29" s="1"/>
      <c r="D29" s="1"/>
      <c r="F29" s="1"/>
      <c r="G29" s="1"/>
      <c r="J29" s="11"/>
    </row>
    <row r="30" spans="1:10" s="10" customFormat="1" ht="15.5">
      <c r="A30" s="1"/>
      <c r="C30" s="1"/>
      <c r="D30" s="1"/>
      <c r="F30" s="1"/>
      <c r="G30" s="1"/>
      <c r="J30" s="11"/>
    </row>
    <row r="31" spans="1:10" s="10" customFormat="1" ht="15.5">
      <c r="A31" s="1"/>
      <c r="C31" s="1"/>
      <c r="D31" s="1"/>
      <c r="F31" s="1"/>
      <c r="G31" s="1"/>
      <c r="J31" s="11"/>
    </row>
    <row r="32" spans="1:10" s="10" customFormat="1" ht="15.5">
      <c r="A32" s="1"/>
      <c r="C32" s="1"/>
      <c r="D32" s="1"/>
      <c r="F32" s="1"/>
      <c r="G32" s="1"/>
      <c r="J32" s="11"/>
    </row>
    <row r="33" spans="1:10" s="10" customFormat="1" ht="15.5">
      <c r="A33" s="1"/>
      <c r="C33" s="1"/>
      <c r="D33" s="1"/>
      <c r="F33" s="1"/>
      <c r="G33" s="1"/>
      <c r="J33" s="11"/>
    </row>
    <row r="34" spans="1:10" s="10" customFormat="1" ht="15.5">
      <c r="A34" s="1"/>
      <c r="C34" s="1"/>
      <c r="D34" s="1"/>
      <c r="F34" s="1"/>
      <c r="G34" s="1"/>
      <c r="J34" s="11"/>
    </row>
    <row r="35" spans="1:10" s="10" customFormat="1" ht="15.5">
      <c r="A35" s="1"/>
      <c r="C35" s="1"/>
      <c r="D35" s="1"/>
      <c r="F35" s="1"/>
      <c r="G35" s="1"/>
      <c r="J35" s="11"/>
    </row>
    <row r="36" spans="1:10" s="10" customFormat="1" ht="15.5">
      <c r="A36" s="1"/>
      <c r="C36" s="1"/>
      <c r="D36" s="1"/>
      <c r="F36" s="1"/>
      <c r="G36" s="1"/>
      <c r="J36" s="11"/>
    </row>
    <row r="37" spans="1:10" s="10" customFormat="1" ht="15.5">
      <c r="A37" s="1"/>
      <c r="C37" s="1"/>
      <c r="D37" s="1"/>
      <c r="F37" s="1"/>
      <c r="G37" s="1"/>
      <c r="J37" s="11"/>
    </row>
    <row r="38" spans="1:10" s="10" customFormat="1" ht="15.5">
      <c r="A38" s="1"/>
      <c r="C38" s="1"/>
      <c r="D38" s="1"/>
      <c r="F38" s="1"/>
      <c r="G38" s="1"/>
      <c r="J38" s="11"/>
    </row>
    <row r="39" spans="1:10" s="10" customFormat="1" ht="15.5">
      <c r="A39" s="1"/>
      <c r="C39" s="1"/>
      <c r="D39" s="1"/>
      <c r="F39" s="1"/>
      <c r="G39" s="1"/>
      <c r="J39" s="11"/>
    </row>
    <row r="40" spans="1:10" s="10" customFormat="1" ht="15.5">
      <c r="A40" s="1"/>
      <c r="C40" s="1"/>
      <c r="D40" s="1"/>
      <c r="F40" s="1"/>
      <c r="G40" s="1"/>
      <c r="J40" s="11"/>
    </row>
    <row r="41" spans="1:10" s="10" customFormat="1" ht="15.5">
      <c r="A41" s="1"/>
      <c r="C41" s="1"/>
      <c r="D41" s="1"/>
      <c r="F41" s="1"/>
      <c r="G41" s="1"/>
      <c r="J41" s="11"/>
    </row>
    <row r="42" spans="1:10" s="10" customFormat="1" ht="15.5">
      <c r="A42" s="1"/>
      <c r="C42" s="1"/>
      <c r="D42" s="1"/>
      <c r="F42" s="1"/>
      <c r="G42" s="1"/>
      <c r="J42" s="11"/>
    </row>
    <row r="43" spans="1:10" s="10" customFormat="1" ht="15.5">
      <c r="A43" s="1"/>
      <c r="C43" s="1"/>
      <c r="D43" s="1"/>
      <c r="F43" s="1"/>
      <c r="G43" s="1"/>
      <c r="J43" s="11"/>
    </row>
    <row r="44" spans="1:10" s="10" customFormat="1" ht="15.5">
      <c r="A44" s="1"/>
      <c r="C44" s="1"/>
      <c r="D44" s="1"/>
      <c r="F44" s="1"/>
      <c r="G44" s="1"/>
      <c r="J44" s="11"/>
    </row>
    <row r="45" spans="1:10" s="10" customFormat="1" ht="15.5">
      <c r="A45" s="1"/>
      <c r="C45" s="1"/>
      <c r="D45" s="1"/>
      <c r="F45" s="1"/>
      <c r="G45" s="1"/>
      <c r="J45" s="11"/>
    </row>
    <row r="46" spans="1:10" s="10" customFormat="1" ht="15.5">
      <c r="A46" s="1"/>
      <c r="C46" s="1"/>
      <c r="D46" s="1"/>
      <c r="F46" s="1"/>
      <c r="G46" s="1"/>
      <c r="J46" s="11"/>
    </row>
    <row r="47" spans="1:10" s="10" customFormat="1" ht="15.5">
      <c r="A47" s="1"/>
      <c r="C47" s="1"/>
      <c r="D47" s="1"/>
      <c r="F47" s="1"/>
      <c r="G47" s="1"/>
      <c r="J47" s="11"/>
    </row>
    <row r="48" spans="1:10" s="10" customFormat="1" ht="15.5">
      <c r="A48" s="1"/>
      <c r="C48" s="1"/>
      <c r="D48" s="1"/>
      <c r="F48" s="1"/>
      <c r="G48" s="1"/>
      <c r="J48" s="11"/>
    </row>
    <row r="49" spans="1:10" s="10" customFormat="1" ht="15.5">
      <c r="A49" s="1"/>
      <c r="C49" s="1"/>
      <c r="D49" s="1"/>
      <c r="F49" s="1"/>
      <c r="G49" s="1"/>
      <c r="J49" s="11"/>
    </row>
    <row r="50" spans="1:10" s="10" customFormat="1" ht="15.5">
      <c r="A50" s="1"/>
      <c r="C50" s="1"/>
      <c r="D50" s="1"/>
      <c r="F50" s="1"/>
      <c r="G50" s="1"/>
      <c r="J50" s="11"/>
    </row>
    <row r="51" spans="1:10" s="10" customFormat="1" ht="15.5">
      <c r="A51" s="1"/>
      <c r="C51" s="1"/>
      <c r="D51" s="1"/>
      <c r="F51" s="1"/>
      <c r="G51" s="1"/>
      <c r="J51" s="11"/>
    </row>
    <row r="52" spans="1:10" s="10" customFormat="1" ht="15.5">
      <c r="A52" s="1"/>
      <c r="C52" s="1"/>
      <c r="D52" s="1"/>
      <c r="F52" s="1"/>
      <c r="G52" s="1"/>
      <c r="J52" s="11"/>
    </row>
    <row r="53" spans="1:10" s="10" customFormat="1" ht="15.5">
      <c r="A53" s="1"/>
      <c r="C53" s="1"/>
      <c r="D53" s="1"/>
      <c r="F53" s="1"/>
      <c r="G53" s="1"/>
      <c r="J53" s="11"/>
    </row>
    <row r="54" spans="1:10" s="10" customFormat="1" ht="15.5">
      <c r="A54" s="1"/>
      <c r="C54" s="1"/>
      <c r="D54" s="1"/>
      <c r="F54" s="1"/>
      <c r="G54" s="1"/>
      <c r="J54" s="11"/>
    </row>
    <row r="55" spans="1:10" s="10" customFormat="1" ht="15.5">
      <c r="A55" s="1"/>
      <c r="C55" s="1"/>
      <c r="D55" s="1"/>
      <c r="F55" s="1"/>
      <c r="G55" s="1"/>
      <c r="J55" s="11"/>
    </row>
    <row r="56" spans="1:10" s="10" customFormat="1" ht="15.5">
      <c r="A56" s="1"/>
      <c r="C56" s="1"/>
      <c r="D56" s="1"/>
      <c r="F56" s="1"/>
      <c r="G56" s="1"/>
      <c r="J56" s="11"/>
    </row>
    <row r="57" spans="1:10" s="10" customFormat="1" ht="15.5">
      <c r="A57" s="1"/>
      <c r="C57" s="1"/>
      <c r="D57" s="1"/>
      <c r="F57" s="1"/>
      <c r="G57" s="1"/>
      <c r="J57" s="11"/>
    </row>
    <row r="58" spans="1:10" s="10" customFormat="1" ht="15.5">
      <c r="A58" s="1"/>
      <c r="C58" s="1"/>
      <c r="D58" s="1"/>
      <c r="F58" s="1"/>
      <c r="G58" s="1"/>
      <c r="J58" s="11"/>
    </row>
    <row r="59" spans="1:10" s="10" customFormat="1" ht="15.5">
      <c r="A59" s="1"/>
      <c r="C59" s="1"/>
      <c r="D59" s="1"/>
      <c r="F59" s="1"/>
      <c r="G59" s="1"/>
      <c r="J59" s="11"/>
    </row>
    <row r="60" spans="1:10" s="10" customFormat="1" ht="15.5">
      <c r="A60" s="1"/>
      <c r="C60" s="1"/>
      <c r="D60" s="1"/>
      <c r="F60" s="1"/>
      <c r="G60" s="1"/>
      <c r="J60" s="11"/>
    </row>
    <row r="61" spans="1:10" s="10" customFormat="1" ht="15.5">
      <c r="A61" s="1"/>
      <c r="C61" s="1"/>
      <c r="D61" s="1"/>
      <c r="F61" s="1"/>
      <c r="G61" s="1"/>
      <c r="J61" s="11"/>
    </row>
    <row r="62" spans="1:10" s="10" customFormat="1" ht="15.5">
      <c r="A62" s="1"/>
      <c r="C62" s="1"/>
      <c r="D62" s="1"/>
      <c r="F62" s="1"/>
      <c r="G62" s="1"/>
      <c r="J62" s="11"/>
    </row>
    <row r="63" spans="1:10" s="10" customFormat="1" ht="15.5">
      <c r="A63" s="1"/>
      <c r="C63" s="1"/>
      <c r="D63" s="1"/>
      <c r="F63" s="1"/>
      <c r="G63" s="1"/>
      <c r="J63" s="11"/>
    </row>
    <row r="64" spans="1:10" s="10" customFormat="1" ht="15.5">
      <c r="A64" s="1"/>
      <c r="C64" s="1"/>
      <c r="D64" s="1"/>
      <c r="F64" s="1"/>
      <c r="G64" s="1"/>
      <c r="J64" s="11"/>
    </row>
    <row r="65" spans="1:10" s="10" customFormat="1" ht="15.5">
      <c r="A65" s="1"/>
      <c r="C65" s="1"/>
      <c r="D65" s="1"/>
      <c r="F65" s="1"/>
      <c r="G65" s="1"/>
      <c r="J65" s="11"/>
    </row>
    <row r="66" spans="1:10" s="10" customFormat="1" ht="15.5">
      <c r="A66" s="1"/>
      <c r="C66" s="1"/>
      <c r="D66" s="1"/>
      <c r="F66" s="1"/>
      <c r="G66" s="1"/>
      <c r="J66" s="11"/>
    </row>
    <row r="67" spans="1:10" s="10" customFormat="1" ht="15.5">
      <c r="A67" s="1"/>
      <c r="C67" s="1"/>
      <c r="D67" s="1"/>
      <c r="F67" s="1"/>
      <c r="G67" s="1"/>
      <c r="J67" s="11"/>
    </row>
    <row r="68" spans="1:10" s="10" customFormat="1" ht="15.5">
      <c r="A68" s="1"/>
      <c r="C68" s="1"/>
      <c r="D68" s="1"/>
      <c r="F68" s="1"/>
      <c r="G68" s="1"/>
      <c r="J68" s="11"/>
    </row>
    <row r="69" spans="1:10" s="10" customFormat="1" ht="15.5">
      <c r="A69" s="1"/>
      <c r="C69" s="1"/>
      <c r="D69" s="1"/>
      <c r="F69" s="1"/>
      <c r="G69" s="1"/>
      <c r="J69" s="11"/>
    </row>
    <row r="70" spans="1:10" s="10" customFormat="1" ht="15.5">
      <c r="A70" s="1"/>
      <c r="C70" s="1"/>
      <c r="D70" s="1"/>
      <c r="F70" s="1"/>
      <c r="G70" s="1"/>
      <c r="J70" s="11"/>
    </row>
    <row r="71" spans="1:10" s="10" customFormat="1" ht="15.5">
      <c r="A71" s="1"/>
      <c r="C71" s="1"/>
      <c r="D71" s="1"/>
      <c r="F71" s="1"/>
      <c r="G71" s="1"/>
      <c r="J71" s="11"/>
    </row>
    <row r="72" spans="1:10" s="10" customFormat="1" ht="15.5">
      <c r="A72" s="1"/>
      <c r="C72" s="1"/>
      <c r="D72" s="1"/>
      <c r="F72" s="1"/>
      <c r="G72" s="1"/>
      <c r="J72" s="11"/>
    </row>
    <row r="73" spans="1:10" s="10" customFormat="1" ht="15.5">
      <c r="A73" s="1"/>
      <c r="C73" s="1"/>
      <c r="D73" s="1"/>
      <c r="F73" s="1"/>
      <c r="G73" s="1"/>
      <c r="J73" s="11"/>
    </row>
    <row r="74" spans="1:10" s="10" customFormat="1" ht="15.5">
      <c r="A74" s="1"/>
      <c r="C74" s="1"/>
      <c r="D74" s="1"/>
      <c r="F74" s="1"/>
      <c r="G74" s="1"/>
      <c r="J74" s="11"/>
    </row>
    <row r="75" spans="1:10" s="10" customFormat="1" ht="15.5">
      <c r="A75" s="1"/>
      <c r="C75" s="1"/>
      <c r="D75" s="1"/>
      <c r="F75" s="1"/>
      <c r="G75" s="1"/>
      <c r="J75" s="11"/>
    </row>
    <row r="76" spans="1:10" s="10" customFormat="1" ht="15.5">
      <c r="A76" s="1"/>
      <c r="C76" s="1"/>
      <c r="D76" s="1"/>
      <c r="F76" s="1"/>
      <c r="G76" s="1"/>
      <c r="J76" s="11"/>
    </row>
    <row r="77" spans="1:10" s="10" customFormat="1" ht="15.5">
      <c r="A77" s="1"/>
      <c r="C77" s="1"/>
      <c r="D77" s="1"/>
      <c r="F77" s="1"/>
      <c r="G77" s="1"/>
      <c r="J77" s="11"/>
    </row>
    <row r="78" spans="1:10" s="10" customFormat="1" ht="15.5">
      <c r="A78" s="1"/>
      <c r="C78" s="1"/>
      <c r="D78" s="1"/>
      <c r="F78" s="1"/>
      <c r="G78" s="1"/>
      <c r="J78" s="11"/>
    </row>
    <row r="79" spans="1:10" s="10" customFormat="1" ht="15.5">
      <c r="A79" s="1"/>
      <c r="C79" s="1"/>
      <c r="D79" s="1"/>
      <c r="F79" s="1"/>
      <c r="G79" s="1"/>
      <c r="J79" s="11"/>
    </row>
    <row r="80" spans="1:10" s="10" customFormat="1" ht="15.5">
      <c r="A80" s="1"/>
      <c r="C80" s="1"/>
      <c r="D80" s="1"/>
      <c r="F80" s="1"/>
      <c r="G80" s="1"/>
      <c r="J80" s="11"/>
    </row>
    <row r="81" spans="1:10" s="10" customFormat="1" ht="15.5">
      <c r="A81" s="1"/>
      <c r="C81" s="1"/>
      <c r="D81" s="1"/>
      <c r="F81" s="1"/>
      <c r="G81" s="1"/>
      <c r="J81" s="11"/>
    </row>
    <row r="82" spans="1:10" s="10" customFormat="1" ht="15.5">
      <c r="A82" s="1"/>
      <c r="C82" s="1"/>
      <c r="D82" s="1"/>
      <c r="F82" s="1"/>
      <c r="G82" s="1"/>
      <c r="J82" s="11"/>
    </row>
    <row r="83" spans="1:10" s="10" customFormat="1" ht="15.5">
      <c r="A83" s="1"/>
      <c r="C83" s="1"/>
      <c r="D83" s="1"/>
      <c r="F83" s="1"/>
      <c r="G83" s="1"/>
      <c r="J83" s="11"/>
    </row>
    <row r="84" spans="1:10" s="10" customFormat="1" ht="15.5">
      <c r="A84" s="1"/>
      <c r="C84" s="1"/>
      <c r="D84" s="1"/>
      <c r="F84" s="1"/>
      <c r="G84" s="1"/>
      <c r="J84" s="11"/>
    </row>
    <row r="85" spans="1:10" s="10" customFormat="1" ht="15.5">
      <c r="A85" s="1"/>
      <c r="C85" s="1"/>
      <c r="D85" s="1"/>
      <c r="F85" s="1"/>
      <c r="G85" s="1"/>
      <c r="J85" s="11"/>
    </row>
    <row r="86" spans="1:10" s="10" customFormat="1" ht="15.5">
      <c r="A86" s="1"/>
      <c r="C86" s="1"/>
      <c r="D86" s="1"/>
      <c r="F86" s="1"/>
      <c r="G86" s="1"/>
      <c r="J86" s="11"/>
    </row>
    <row r="87" spans="1:10" s="10" customFormat="1" ht="15.5">
      <c r="A87" s="1"/>
      <c r="C87" s="1"/>
      <c r="D87" s="1"/>
      <c r="F87" s="1"/>
      <c r="G87" s="1"/>
      <c r="J87" s="11"/>
    </row>
    <row r="88" spans="1:10" s="10" customFormat="1" ht="15.5">
      <c r="A88" s="1"/>
      <c r="C88" s="1"/>
      <c r="D88" s="1"/>
      <c r="F88" s="1"/>
      <c r="G88" s="1"/>
      <c r="J88" s="11"/>
    </row>
    <row r="89" spans="1:10" s="10" customFormat="1" ht="15.5">
      <c r="A89" s="1"/>
      <c r="C89" s="1"/>
      <c r="D89" s="1"/>
      <c r="F89" s="1"/>
      <c r="G89" s="1"/>
      <c r="J89" s="11"/>
    </row>
    <row r="90" spans="1:10" s="10" customFormat="1" ht="15.5">
      <c r="A90" s="1"/>
      <c r="C90" s="1"/>
      <c r="D90" s="1"/>
      <c r="F90" s="1"/>
      <c r="G90" s="1"/>
      <c r="J90" s="11"/>
    </row>
    <row r="91" spans="1:10" s="10" customFormat="1" ht="15.5">
      <c r="A91" s="1"/>
      <c r="C91" s="1"/>
      <c r="D91" s="1"/>
      <c r="F91" s="1"/>
      <c r="G91" s="1"/>
      <c r="J91" s="11"/>
    </row>
    <row r="92" spans="1:10" s="10" customFormat="1" ht="15.5">
      <c r="A92" s="1"/>
      <c r="C92" s="1"/>
      <c r="D92" s="1"/>
      <c r="F92" s="1"/>
      <c r="G92" s="1"/>
      <c r="J92" s="11"/>
    </row>
    <row r="93" spans="1:10" s="10" customFormat="1" ht="15.5">
      <c r="A93" s="1"/>
      <c r="C93" s="1"/>
      <c r="D93" s="1"/>
      <c r="F93" s="1"/>
      <c r="G93" s="1"/>
      <c r="J93" s="11"/>
    </row>
    <row r="94" spans="1:10" s="10" customFormat="1" ht="15.5">
      <c r="A94" s="1"/>
      <c r="C94" s="1"/>
      <c r="D94" s="1"/>
      <c r="F94" s="1"/>
      <c r="G94" s="1"/>
      <c r="J94" s="11"/>
    </row>
    <row r="95" spans="1:10" s="10" customFormat="1" ht="15.5">
      <c r="A95" s="1"/>
      <c r="C95" s="1"/>
      <c r="D95" s="1"/>
      <c r="F95" s="1"/>
      <c r="G95" s="1"/>
      <c r="J95" s="11"/>
    </row>
    <row r="96" spans="1:10" s="10" customFormat="1" ht="15.5">
      <c r="A96" s="1"/>
      <c r="C96" s="1"/>
      <c r="D96" s="1"/>
      <c r="F96" s="1"/>
      <c r="G96" s="1"/>
      <c r="J96" s="11"/>
    </row>
    <row r="97" spans="1:10" s="10" customFormat="1" ht="15.5">
      <c r="A97" s="1"/>
      <c r="C97" s="1"/>
      <c r="D97" s="1"/>
      <c r="F97" s="1"/>
      <c r="G97" s="1"/>
      <c r="J97" s="11"/>
    </row>
    <row r="98" spans="1:10" s="10" customFormat="1" ht="15.5">
      <c r="A98" s="1"/>
      <c r="C98" s="1"/>
      <c r="D98" s="1"/>
      <c r="F98" s="1"/>
      <c r="G98" s="1"/>
      <c r="J98" s="11"/>
    </row>
    <row r="99" spans="1:10" s="10" customFormat="1" ht="15.5">
      <c r="A99" s="1"/>
      <c r="C99" s="1"/>
      <c r="D99" s="1"/>
      <c r="F99" s="1"/>
      <c r="G99" s="1"/>
      <c r="J99" s="11"/>
    </row>
    <row r="100" spans="1:10" s="10" customFormat="1" ht="15.5">
      <c r="A100" s="1"/>
      <c r="C100" s="1"/>
      <c r="D100" s="1"/>
      <c r="F100" s="1"/>
      <c r="G100" s="1"/>
      <c r="J100" s="11"/>
    </row>
    <row r="101" spans="1:10" s="10" customFormat="1" ht="15.5">
      <c r="A101" s="1"/>
      <c r="C101" s="1"/>
      <c r="D101" s="1"/>
      <c r="F101" s="1"/>
      <c r="G101" s="1"/>
      <c r="J101" s="11"/>
    </row>
    <row r="102" spans="1:10" s="10" customFormat="1" ht="15.5">
      <c r="A102" s="1"/>
      <c r="C102" s="1"/>
      <c r="D102" s="1"/>
      <c r="F102" s="1"/>
      <c r="G102" s="1"/>
      <c r="J102" s="11"/>
    </row>
    <row r="103" spans="1:10" s="10" customFormat="1" ht="15.5">
      <c r="A103" s="1"/>
      <c r="C103" s="1"/>
      <c r="D103" s="1"/>
      <c r="F103" s="1"/>
      <c r="G103" s="1"/>
      <c r="J103" s="11"/>
    </row>
    <row r="104" spans="1:10" s="10" customFormat="1" ht="15.5">
      <c r="A104" s="1"/>
      <c r="C104" s="1"/>
      <c r="D104" s="1"/>
      <c r="F104" s="1"/>
      <c r="G104" s="1"/>
      <c r="J104" s="11"/>
    </row>
    <row r="105" spans="1:10" s="10" customFormat="1" ht="15.5">
      <c r="A105" s="1"/>
      <c r="C105" s="1"/>
      <c r="D105" s="1"/>
      <c r="F105" s="1"/>
      <c r="G105" s="1"/>
      <c r="J105" s="11"/>
    </row>
    <row r="106" spans="1:10" s="10" customFormat="1" ht="15.5">
      <c r="A106" s="1"/>
      <c r="C106" s="1"/>
      <c r="D106" s="1"/>
      <c r="F106" s="1"/>
      <c r="G106" s="1"/>
      <c r="J106" s="11"/>
    </row>
    <row r="107" spans="1:10" s="10" customFormat="1" ht="15.5">
      <c r="A107" s="1"/>
      <c r="C107" s="1"/>
      <c r="D107" s="1"/>
      <c r="F107" s="1"/>
      <c r="G107" s="1"/>
      <c r="J107" s="11"/>
    </row>
    <row r="108" spans="1:10" s="10" customFormat="1" ht="15.5">
      <c r="A108" s="1"/>
      <c r="C108" s="1"/>
      <c r="D108" s="1"/>
      <c r="F108" s="1"/>
      <c r="G108" s="1"/>
      <c r="J108" s="11"/>
    </row>
    <row r="109" spans="1:10" s="10" customFormat="1" ht="15.5">
      <c r="A109" s="1"/>
      <c r="C109" s="1"/>
      <c r="D109" s="1"/>
      <c r="F109" s="1"/>
      <c r="G109" s="1"/>
      <c r="J109" s="11"/>
    </row>
    <row r="110" spans="1:10" s="10" customFormat="1" ht="15.5">
      <c r="A110" s="1"/>
      <c r="C110" s="1"/>
      <c r="D110" s="1"/>
      <c r="F110" s="1"/>
      <c r="G110" s="1"/>
      <c r="J110" s="11"/>
    </row>
    <row r="111" spans="1:10" s="10" customFormat="1" ht="15.5">
      <c r="A111" s="1"/>
      <c r="C111" s="1"/>
      <c r="D111" s="1"/>
      <c r="F111" s="1"/>
      <c r="G111" s="1"/>
      <c r="J111" s="11"/>
    </row>
    <row r="112" spans="1:10" s="10" customFormat="1" ht="15.5">
      <c r="A112" s="1"/>
      <c r="C112" s="1"/>
      <c r="D112" s="1"/>
      <c r="F112" s="1"/>
      <c r="G112" s="1"/>
      <c r="J112" s="11"/>
    </row>
    <row r="113" spans="1:10" s="10" customFormat="1" ht="15.5">
      <c r="A113" s="1"/>
      <c r="C113" s="1"/>
      <c r="D113" s="1"/>
      <c r="F113" s="1"/>
      <c r="G113" s="1"/>
      <c r="J113" s="11"/>
    </row>
    <row r="114" spans="1:10" s="10" customFormat="1" ht="15.5">
      <c r="A114" s="1"/>
      <c r="C114" s="1"/>
      <c r="D114" s="1"/>
      <c r="F114" s="1"/>
      <c r="G114" s="1"/>
      <c r="J114" s="11"/>
    </row>
    <row r="115" spans="1:10" s="10" customFormat="1" ht="15.5">
      <c r="A115" s="1"/>
      <c r="C115" s="1"/>
      <c r="D115" s="1"/>
      <c r="F115" s="1"/>
      <c r="G115" s="1"/>
      <c r="J115" s="11"/>
    </row>
    <row r="116" spans="1:10" s="10" customFormat="1" ht="15.5">
      <c r="A116" s="1"/>
      <c r="C116" s="1"/>
      <c r="D116" s="1"/>
      <c r="F116" s="1"/>
      <c r="G116" s="1"/>
      <c r="J116" s="11"/>
    </row>
    <row r="117" spans="1:10" s="10" customFormat="1" ht="15.5">
      <c r="A117" s="1"/>
      <c r="C117" s="1"/>
      <c r="D117" s="1"/>
      <c r="F117" s="1"/>
      <c r="G117" s="1"/>
      <c r="J117" s="11"/>
    </row>
    <row r="118" spans="1:10" s="10" customFormat="1" ht="15.5">
      <c r="A118" s="1"/>
      <c r="C118" s="1"/>
      <c r="D118" s="1"/>
      <c r="F118" s="1"/>
      <c r="G118" s="1"/>
      <c r="J118" s="11"/>
    </row>
    <row r="119" spans="1:10" s="10" customFormat="1" ht="15.5">
      <c r="A119" s="1"/>
      <c r="C119" s="1"/>
      <c r="D119" s="1"/>
      <c r="F119" s="1"/>
      <c r="G119" s="1"/>
      <c r="J119" s="11"/>
    </row>
    <row r="120" spans="1:10" s="10" customFormat="1" ht="15.5">
      <c r="A120" s="1"/>
      <c r="C120" s="1"/>
      <c r="D120" s="1"/>
      <c r="F120" s="1"/>
      <c r="G120" s="1"/>
      <c r="J120" s="11"/>
    </row>
    <row r="121" spans="1:10" s="10" customFormat="1" ht="15.5">
      <c r="A121" s="1"/>
      <c r="C121" s="1"/>
      <c r="D121" s="1"/>
      <c r="F121" s="1"/>
      <c r="G121" s="1"/>
      <c r="J121" s="11"/>
    </row>
    <row r="122" spans="1:10" s="10" customFormat="1" ht="15.5">
      <c r="A122" s="1"/>
      <c r="C122" s="1"/>
      <c r="D122" s="1"/>
      <c r="F122" s="1"/>
      <c r="G122" s="1"/>
      <c r="J122" s="11"/>
    </row>
    <row r="123" spans="1:10" s="10" customFormat="1" ht="15.5">
      <c r="A123" s="1"/>
      <c r="C123" s="1"/>
      <c r="D123" s="1"/>
      <c r="F123" s="1"/>
      <c r="G123" s="1"/>
      <c r="J123" s="11"/>
    </row>
    <row r="124" spans="1:10" s="10" customFormat="1" ht="15.5">
      <c r="A124" s="1"/>
      <c r="C124" s="1"/>
      <c r="D124" s="1"/>
      <c r="F124" s="1"/>
      <c r="G124" s="1"/>
      <c r="J124" s="11"/>
    </row>
    <row r="125" spans="1:10" s="10" customFormat="1" ht="15.5">
      <c r="A125" s="1"/>
      <c r="C125" s="1"/>
      <c r="D125" s="1"/>
      <c r="F125" s="1"/>
      <c r="G125" s="1"/>
      <c r="J125" s="11"/>
    </row>
    <row r="126" spans="1:10" s="10" customFormat="1" ht="15.5">
      <c r="A126" s="1"/>
      <c r="C126" s="1"/>
      <c r="D126" s="1"/>
      <c r="F126" s="1"/>
      <c r="G126" s="1"/>
      <c r="J126" s="11"/>
    </row>
    <row r="127" spans="1:10" s="10" customFormat="1" ht="15.5">
      <c r="A127" s="1"/>
      <c r="C127" s="1"/>
      <c r="D127" s="1"/>
      <c r="F127" s="1"/>
      <c r="G127" s="1"/>
      <c r="J127" s="11"/>
    </row>
    <row r="128" spans="1:10" s="10" customFormat="1" ht="15.5">
      <c r="A128" s="1"/>
      <c r="C128" s="1"/>
      <c r="D128" s="1"/>
      <c r="F128" s="1"/>
      <c r="G128" s="1"/>
      <c r="J128" s="11"/>
    </row>
    <row r="129" spans="1:10" s="10" customFormat="1" ht="15.5">
      <c r="A129" s="1"/>
      <c r="C129" s="1"/>
      <c r="D129" s="1"/>
      <c r="F129" s="1"/>
      <c r="G129" s="1"/>
      <c r="J129" s="11"/>
    </row>
    <row r="130" spans="1:10" s="10" customFormat="1" ht="15.5">
      <c r="A130" s="1"/>
      <c r="C130" s="1"/>
      <c r="D130" s="1"/>
      <c r="F130" s="1"/>
      <c r="G130" s="1"/>
      <c r="J130" s="11"/>
    </row>
    <row r="131" spans="1:10" s="10" customFormat="1" ht="15.5">
      <c r="A131" s="1"/>
      <c r="C131" s="1"/>
      <c r="D131" s="1"/>
      <c r="F131" s="1"/>
      <c r="G131" s="1"/>
      <c r="J131" s="11"/>
    </row>
    <row r="132" spans="1:10" s="10" customFormat="1" ht="15.5">
      <c r="A132" s="1"/>
      <c r="C132" s="1"/>
      <c r="D132" s="1"/>
      <c r="F132" s="1"/>
      <c r="G132" s="1"/>
      <c r="J132" s="11"/>
    </row>
    <row r="133" spans="1:10" s="10" customFormat="1" ht="15.5">
      <c r="A133" s="1"/>
      <c r="C133" s="1"/>
      <c r="D133" s="1"/>
      <c r="F133" s="1"/>
      <c r="G133" s="1"/>
      <c r="J133" s="11"/>
    </row>
    <row r="134" spans="1:10" s="10" customFormat="1" ht="15.5">
      <c r="A134" s="1"/>
      <c r="C134" s="1"/>
      <c r="D134" s="1"/>
      <c r="F134" s="1"/>
      <c r="G134" s="1"/>
      <c r="J134" s="11"/>
    </row>
    <row r="135" spans="1:10" s="10" customFormat="1" ht="15.5">
      <c r="A135" s="1"/>
      <c r="C135" s="1"/>
      <c r="D135" s="1"/>
      <c r="F135" s="1"/>
      <c r="G135" s="1"/>
      <c r="J135" s="11"/>
    </row>
    <row r="136" spans="1:10" s="10" customFormat="1" ht="15.5">
      <c r="A136" s="1"/>
      <c r="C136" s="1"/>
      <c r="D136" s="1"/>
      <c r="F136" s="1"/>
      <c r="G136" s="1"/>
      <c r="J136" s="11"/>
    </row>
    <row r="137" spans="1:10" s="10" customFormat="1" ht="15.5">
      <c r="A137" s="1"/>
      <c r="C137" s="1"/>
      <c r="D137" s="1"/>
      <c r="F137" s="1"/>
      <c r="G137" s="1"/>
      <c r="J137" s="11"/>
    </row>
    <row r="138" spans="1:10" s="10" customFormat="1" ht="15.5">
      <c r="A138" s="1"/>
      <c r="C138" s="1"/>
      <c r="D138" s="1"/>
      <c r="F138" s="1"/>
      <c r="G138" s="1"/>
      <c r="J138" s="11"/>
    </row>
    <row r="139" spans="1:10" s="10" customFormat="1" ht="15.5">
      <c r="A139" s="1"/>
      <c r="C139" s="1"/>
      <c r="D139" s="1"/>
      <c r="F139" s="1"/>
      <c r="G139" s="1"/>
      <c r="J139" s="11"/>
    </row>
    <row r="140" spans="1:10" s="10" customFormat="1" ht="15.5">
      <c r="A140" s="1"/>
      <c r="C140" s="1"/>
      <c r="D140" s="1"/>
      <c r="F140" s="1"/>
      <c r="G140" s="1"/>
      <c r="J140" s="11"/>
    </row>
    <row r="141" spans="1:10" s="10" customFormat="1" ht="15.5">
      <c r="A141" s="1"/>
      <c r="C141" s="1"/>
      <c r="D141" s="1"/>
      <c r="F141" s="1"/>
      <c r="G141" s="1"/>
      <c r="J141" s="11"/>
    </row>
    <row r="142" spans="1:10" s="10" customFormat="1" ht="15.5">
      <c r="A142" s="1"/>
      <c r="C142" s="1"/>
      <c r="D142" s="1"/>
      <c r="F142" s="1"/>
      <c r="G142" s="1"/>
      <c r="J142" s="11"/>
    </row>
    <row r="143" spans="1:10" s="10" customFormat="1" ht="15.5">
      <c r="A143" s="1"/>
      <c r="C143" s="1"/>
      <c r="D143" s="1"/>
      <c r="F143" s="1"/>
      <c r="G143" s="1"/>
      <c r="J143" s="11"/>
    </row>
    <row r="144" spans="1:10" s="10" customFormat="1" ht="15.5">
      <c r="A144" s="1"/>
      <c r="C144" s="1"/>
      <c r="D144" s="1"/>
      <c r="F144" s="1"/>
      <c r="G144" s="1"/>
      <c r="J144" s="11"/>
    </row>
    <row r="145" spans="1:10" s="10" customFormat="1" ht="15.5">
      <c r="A145" s="1"/>
      <c r="C145" s="1"/>
      <c r="D145" s="1"/>
      <c r="F145" s="1"/>
      <c r="G145" s="1"/>
      <c r="J145" s="11"/>
    </row>
    <row r="146" spans="1:10" s="10" customFormat="1" ht="15.5">
      <c r="A146" s="1"/>
      <c r="C146" s="1"/>
      <c r="D146" s="1"/>
      <c r="F146" s="1"/>
      <c r="G146" s="1"/>
      <c r="J146" s="11"/>
    </row>
    <row r="147" spans="1:10" s="10" customFormat="1" ht="15.5">
      <c r="A147" s="1"/>
      <c r="C147" s="1"/>
      <c r="D147" s="1"/>
      <c r="F147" s="1"/>
      <c r="G147" s="1"/>
      <c r="J147" s="11"/>
    </row>
    <row r="148" spans="1:10" s="10" customFormat="1" ht="15.5">
      <c r="A148" s="1"/>
      <c r="C148" s="1"/>
      <c r="D148" s="1"/>
      <c r="F148" s="1"/>
      <c r="G148" s="1"/>
      <c r="J148" s="11"/>
    </row>
    <row r="149" spans="1:10" s="10" customFormat="1" ht="15.5">
      <c r="A149" s="1"/>
      <c r="C149" s="1"/>
      <c r="D149" s="1"/>
      <c r="F149" s="1"/>
      <c r="G149" s="1"/>
      <c r="J149" s="11"/>
    </row>
    <row r="150" spans="1:10" s="10" customFormat="1" ht="15.5">
      <c r="A150" s="1"/>
      <c r="C150" s="1"/>
      <c r="D150" s="1"/>
      <c r="F150" s="1"/>
      <c r="G150" s="1"/>
      <c r="J150" s="11"/>
    </row>
    <row r="151" spans="1:10" s="10" customFormat="1" ht="15.5">
      <c r="A151" s="1"/>
      <c r="C151" s="1"/>
      <c r="D151" s="1"/>
      <c r="F151" s="1"/>
      <c r="G151" s="1"/>
      <c r="J151" s="11"/>
    </row>
    <row r="152" spans="1:10" s="10" customFormat="1" ht="15.5">
      <c r="A152" s="1"/>
      <c r="C152" s="1"/>
      <c r="D152" s="1"/>
      <c r="F152" s="1"/>
      <c r="G152" s="1"/>
      <c r="J152" s="11"/>
    </row>
    <row r="153" spans="1:10" s="10" customFormat="1" ht="15.5">
      <c r="A153" s="1"/>
      <c r="C153" s="1"/>
      <c r="D153" s="1"/>
      <c r="F153" s="1"/>
      <c r="G153" s="1"/>
      <c r="J153" s="11"/>
    </row>
    <row r="154" spans="1:10" s="10" customFormat="1" ht="15.5">
      <c r="A154" s="1"/>
      <c r="C154" s="1"/>
      <c r="D154" s="1"/>
      <c r="F154" s="1"/>
      <c r="G154" s="1"/>
      <c r="J154" s="11"/>
    </row>
    <row r="155" spans="1:10" s="10" customFormat="1" ht="15.5">
      <c r="A155" s="1"/>
      <c r="C155" s="1"/>
      <c r="D155" s="1"/>
      <c r="F155" s="1"/>
      <c r="G155" s="1"/>
      <c r="J155" s="11"/>
    </row>
    <row r="156" spans="1:10" s="10" customFormat="1" ht="15.5">
      <c r="A156" s="1"/>
      <c r="C156" s="1"/>
      <c r="D156" s="1"/>
      <c r="F156" s="1"/>
      <c r="G156" s="1"/>
      <c r="J156" s="11"/>
    </row>
    <row r="157" spans="1:10" s="10" customFormat="1" ht="15.5">
      <c r="A157" s="1"/>
      <c r="C157" s="1"/>
      <c r="D157" s="1"/>
      <c r="F157" s="1"/>
      <c r="G157" s="1"/>
      <c r="J157" s="11"/>
    </row>
    <row r="158" spans="1:10" s="10" customFormat="1" ht="15.5">
      <c r="A158" s="1"/>
      <c r="C158" s="1"/>
      <c r="D158" s="1"/>
      <c r="F158" s="1"/>
      <c r="G158" s="1"/>
      <c r="J158" s="11"/>
    </row>
    <row r="159" spans="1:10" s="10" customFormat="1" ht="15.5">
      <c r="A159" s="1"/>
      <c r="C159" s="1"/>
      <c r="D159" s="1"/>
      <c r="F159" s="1"/>
      <c r="G159" s="1"/>
      <c r="J159" s="11"/>
    </row>
    <row r="160" spans="1:10" s="10" customFormat="1" ht="15.5">
      <c r="A160" s="1"/>
      <c r="C160" s="1"/>
      <c r="D160" s="1"/>
      <c r="F160" s="1"/>
      <c r="G160" s="1"/>
      <c r="J160" s="11"/>
    </row>
    <row r="161" spans="1:10" s="10" customFormat="1" ht="15.5">
      <c r="A161" s="1"/>
      <c r="C161" s="1"/>
      <c r="D161" s="1"/>
      <c r="F161" s="1"/>
      <c r="G161" s="1"/>
      <c r="J161" s="11"/>
    </row>
    <row r="162" spans="1:10" s="10" customFormat="1" ht="15.5">
      <c r="A162" s="1"/>
      <c r="C162" s="1"/>
      <c r="D162" s="1"/>
      <c r="F162" s="1"/>
      <c r="G162" s="1"/>
      <c r="J162" s="11"/>
    </row>
    <row r="163" spans="1:10" s="10" customFormat="1" ht="15.5">
      <c r="A163" s="1"/>
      <c r="C163" s="1"/>
      <c r="D163" s="1"/>
      <c r="F163" s="1"/>
      <c r="G163" s="1"/>
      <c r="J163" s="11"/>
    </row>
    <row r="164" spans="1:10" s="10" customFormat="1" ht="15.5">
      <c r="A164" s="1"/>
      <c r="C164" s="1"/>
      <c r="D164" s="1"/>
      <c r="F164" s="1"/>
      <c r="G164" s="1"/>
      <c r="J164" s="11"/>
    </row>
    <row r="165" spans="1:10" s="10" customFormat="1" ht="15.5">
      <c r="A165" s="1"/>
      <c r="C165" s="1"/>
      <c r="D165" s="1"/>
      <c r="F165" s="1"/>
      <c r="G165" s="1"/>
      <c r="J165" s="11"/>
    </row>
    <row r="166" spans="1:10" s="10" customFormat="1" ht="15.5">
      <c r="A166" s="1"/>
      <c r="C166" s="1"/>
      <c r="D166" s="1"/>
      <c r="F166" s="1"/>
      <c r="G166" s="1"/>
      <c r="J166" s="11"/>
    </row>
    <row r="167" spans="1:10" s="10" customFormat="1" ht="15.5">
      <c r="A167" s="1"/>
      <c r="C167" s="1"/>
      <c r="D167" s="1"/>
      <c r="F167" s="1"/>
      <c r="G167" s="1"/>
      <c r="J167" s="11"/>
    </row>
    <row r="168" spans="1:10" s="10" customFormat="1" ht="15.5">
      <c r="A168" s="1"/>
      <c r="C168" s="1"/>
      <c r="D168" s="1"/>
      <c r="F168" s="1"/>
      <c r="G168" s="1"/>
      <c r="J168" s="11"/>
    </row>
    <row r="169" spans="1:10" s="10" customFormat="1" ht="15.5">
      <c r="A169" s="1"/>
      <c r="C169" s="1"/>
      <c r="D169" s="1"/>
      <c r="F169" s="1"/>
      <c r="G169" s="1"/>
      <c r="J169" s="11"/>
    </row>
    <row r="170" spans="1:10" s="10" customFormat="1" ht="15.5">
      <c r="A170" s="1"/>
      <c r="C170" s="1"/>
      <c r="D170" s="1"/>
      <c r="F170" s="1"/>
      <c r="G170" s="1"/>
      <c r="J170" s="11"/>
    </row>
    <row r="171" spans="1:10" s="10" customFormat="1" ht="15.5">
      <c r="A171" s="1"/>
      <c r="C171" s="1"/>
      <c r="D171" s="1"/>
      <c r="F171" s="1"/>
      <c r="G171" s="1"/>
      <c r="J171" s="11"/>
    </row>
    <row r="172" spans="1:10" s="10" customFormat="1" ht="15.5">
      <c r="A172" s="1"/>
      <c r="C172" s="1"/>
      <c r="D172" s="1"/>
      <c r="F172" s="1"/>
      <c r="G172" s="1"/>
      <c r="J172" s="11"/>
    </row>
    <row r="173" spans="1:10" s="10" customFormat="1" ht="15.5">
      <c r="A173" s="1"/>
      <c r="C173" s="1"/>
      <c r="D173" s="1"/>
      <c r="F173" s="1"/>
      <c r="G173" s="1"/>
      <c r="J173" s="11"/>
    </row>
    <row r="174" spans="1:10" s="10" customFormat="1" ht="15.5">
      <c r="A174" s="1"/>
      <c r="C174" s="1"/>
      <c r="D174" s="1"/>
      <c r="F174" s="1"/>
      <c r="G174" s="1"/>
      <c r="J174" s="11"/>
    </row>
    <row r="175" spans="1:10" s="10" customFormat="1" ht="15.5">
      <c r="A175" s="1"/>
      <c r="C175" s="1"/>
      <c r="D175" s="1"/>
      <c r="F175" s="1"/>
      <c r="G175" s="1"/>
      <c r="J175" s="11"/>
    </row>
    <row r="176" spans="1:10" s="10" customFormat="1" ht="15.5">
      <c r="A176" s="1"/>
      <c r="C176" s="1"/>
      <c r="D176" s="1"/>
      <c r="F176" s="1"/>
      <c r="G176" s="1"/>
      <c r="J176" s="11"/>
    </row>
    <row r="177" spans="1:10" s="10" customFormat="1" ht="15.5">
      <c r="A177" s="1"/>
      <c r="C177" s="1"/>
      <c r="D177" s="1"/>
      <c r="F177" s="1"/>
      <c r="G177" s="1"/>
      <c r="J177" s="11"/>
    </row>
    <row r="178" spans="1:10" s="10" customFormat="1" ht="15.5">
      <c r="A178" s="1"/>
      <c r="C178" s="1"/>
      <c r="D178" s="1"/>
      <c r="F178" s="1"/>
      <c r="G178" s="1"/>
      <c r="J178" s="11"/>
    </row>
    <row r="179" spans="1:10" s="10" customFormat="1" ht="15.5">
      <c r="A179" s="1"/>
      <c r="C179" s="1"/>
      <c r="D179" s="1"/>
      <c r="F179" s="1"/>
      <c r="G179" s="1"/>
      <c r="J179" s="11"/>
    </row>
    <row r="180" spans="1:10" s="10" customFormat="1" ht="15.5">
      <c r="A180" s="1"/>
      <c r="C180" s="1"/>
      <c r="D180" s="1"/>
      <c r="F180" s="1"/>
      <c r="G180" s="1"/>
      <c r="J180" s="11"/>
    </row>
    <row r="181" spans="1:10" s="10" customFormat="1" ht="15.5">
      <c r="A181" s="1"/>
      <c r="C181" s="1"/>
      <c r="D181" s="1"/>
      <c r="F181" s="1"/>
      <c r="G181" s="1"/>
      <c r="J181" s="11"/>
    </row>
    <row r="182" spans="1:10" s="10" customFormat="1" ht="15.5">
      <c r="A182" s="1"/>
      <c r="C182" s="1"/>
      <c r="D182" s="1"/>
      <c r="F182" s="1"/>
      <c r="G182" s="1"/>
      <c r="J182" s="11"/>
    </row>
    <row r="183" spans="1:10" s="10" customFormat="1" ht="15.5">
      <c r="A183" s="1"/>
      <c r="C183" s="1"/>
      <c r="D183" s="1"/>
      <c r="F183" s="1"/>
      <c r="G183" s="1"/>
      <c r="J183" s="11"/>
    </row>
    <row r="184" spans="1:10" s="10" customFormat="1" ht="15.5">
      <c r="A184" s="1"/>
      <c r="C184" s="1"/>
      <c r="D184" s="1"/>
      <c r="F184" s="1"/>
      <c r="G184" s="1"/>
      <c r="J184" s="11"/>
    </row>
    <row r="185" spans="1:10" s="10" customFormat="1" ht="15.5">
      <c r="A185" s="1"/>
      <c r="C185" s="1"/>
      <c r="D185" s="1"/>
      <c r="F185" s="1"/>
      <c r="G185" s="1"/>
      <c r="J185" s="11"/>
    </row>
    <row r="186" spans="1:10" s="10" customFormat="1" ht="15.5">
      <c r="A186" s="1"/>
      <c r="C186" s="1"/>
      <c r="D186" s="1"/>
      <c r="F186" s="1"/>
      <c r="G186" s="1"/>
      <c r="J186" s="11"/>
    </row>
    <row r="187" spans="1:10" s="10" customFormat="1" ht="15.5">
      <c r="A187" s="1"/>
      <c r="C187" s="1"/>
      <c r="D187" s="1"/>
      <c r="F187" s="1"/>
      <c r="G187" s="1"/>
      <c r="J187" s="11"/>
    </row>
    <row r="188" spans="1:10" s="10" customFormat="1" ht="15.5">
      <c r="A188" s="1"/>
      <c r="C188" s="1"/>
      <c r="D188" s="1"/>
      <c r="F188" s="1"/>
      <c r="G188" s="1"/>
      <c r="J188" s="11"/>
    </row>
    <row r="189" spans="1:10" s="10" customFormat="1" ht="15.5">
      <c r="A189" s="1"/>
      <c r="C189" s="1"/>
      <c r="D189" s="1"/>
      <c r="F189" s="1"/>
      <c r="G189" s="1"/>
      <c r="J189" s="11"/>
    </row>
    <row r="190" spans="1:10" s="10" customFormat="1" ht="15.5">
      <c r="A190" s="1"/>
      <c r="C190" s="1"/>
      <c r="D190" s="1"/>
      <c r="F190" s="1"/>
      <c r="G190" s="1"/>
      <c r="J190" s="11"/>
    </row>
    <row r="191" spans="1:10" s="10" customFormat="1" ht="15.5">
      <c r="A191" s="1"/>
      <c r="C191" s="1"/>
      <c r="D191" s="1"/>
      <c r="F191" s="1"/>
      <c r="G191" s="1"/>
      <c r="J191" s="11"/>
    </row>
    <row r="192" spans="1:10" s="10" customFormat="1" ht="15.5">
      <c r="A192" s="1"/>
      <c r="C192" s="1"/>
      <c r="D192" s="1"/>
      <c r="F192" s="1"/>
      <c r="G192" s="1"/>
      <c r="J192" s="11"/>
    </row>
    <row r="193" spans="1:10" s="10" customFormat="1" ht="15.5">
      <c r="A193" s="1"/>
      <c r="C193" s="1"/>
      <c r="D193" s="1"/>
      <c r="F193" s="1"/>
      <c r="G193" s="1"/>
      <c r="J193" s="11"/>
    </row>
    <row r="194" spans="1:10" s="10" customFormat="1" ht="15.5">
      <c r="A194" s="1"/>
      <c r="C194" s="1"/>
      <c r="D194" s="1"/>
      <c r="F194" s="1"/>
      <c r="G194" s="1"/>
      <c r="J194" s="11"/>
    </row>
    <row r="195" spans="1:10" s="10" customFormat="1" ht="15.5">
      <c r="A195" s="1"/>
      <c r="C195" s="1"/>
      <c r="D195" s="1"/>
      <c r="F195" s="1"/>
      <c r="G195" s="1"/>
      <c r="J195" s="11"/>
    </row>
    <row r="196" spans="1:10" s="10" customFormat="1" ht="15.5">
      <c r="A196" s="1"/>
      <c r="C196" s="1"/>
      <c r="D196" s="1"/>
      <c r="F196" s="1"/>
      <c r="G196" s="1"/>
      <c r="J196" s="11"/>
    </row>
    <row r="197" spans="1:10" s="10" customFormat="1" ht="15.5">
      <c r="A197" s="1"/>
      <c r="C197" s="1"/>
      <c r="D197" s="1"/>
      <c r="F197" s="1"/>
      <c r="G197" s="1"/>
      <c r="J197" s="11"/>
    </row>
    <row r="198" spans="1:10" s="10" customFormat="1" ht="15.5">
      <c r="A198" s="1"/>
      <c r="C198" s="1"/>
      <c r="D198" s="1"/>
      <c r="F198" s="1"/>
      <c r="G198" s="1"/>
      <c r="J198" s="11"/>
    </row>
    <row r="199" spans="1:10" s="10" customFormat="1" ht="15.5">
      <c r="A199" s="1"/>
      <c r="C199" s="1"/>
      <c r="D199" s="1"/>
      <c r="F199" s="1"/>
      <c r="G199" s="1"/>
      <c r="J199" s="11"/>
    </row>
    <row r="200" spans="1:10" s="10" customFormat="1" ht="15.5">
      <c r="A200" s="1"/>
      <c r="C200" s="1"/>
      <c r="D200" s="1"/>
      <c r="F200" s="1"/>
      <c r="G200" s="1"/>
      <c r="J200" s="11"/>
    </row>
    <row r="201" spans="1:10" s="10" customFormat="1" ht="15.5">
      <c r="A201" s="1"/>
      <c r="C201" s="1"/>
      <c r="D201" s="1"/>
      <c r="F201" s="1"/>
      <c r="G201" s="1"/>
      <c r="J201" s="11"/>
    </row>
    <row r="202" spans="1:10" s="10" customFormat="1" ht="15.5">
      <c r="A202" s="1"/>
      <c r="C202" s="1"/>
      <c r="D202" s="1"/>
      <c r="F202" s="1"/>
      <c r="G202" s="1"/>
      <c r="J202" s="11"/>
    </row>
    <row r="203" spans="1:10" s="10" customFormat="1" ht="15.5">
      <c r="A203" s="1"/>
      <c r="C203" s="1"/>
      <c r="D203" s="1"/>
      <c r="F203" s="1"/>
      <c r="G203" s="1"/>
      <c r="J203" s="11"/>
    </row>
    <row r="204" spans="1:10" s="10" customFormat="1" ht="15.5">
      <c r="A204" s="1"/>
      <c r="C204" s="1"/>
      <c r="D204" s="1"/>
      <c r="F204" s="1"/>
      <c r="G204" s="1"/>
      <c r="J204" s="11"/>
    </row>
    <row r="205" spans="1:10" s="10" customFormat="1" ht="15.5">
      <c r="A205" s="1"/>
      <c r="C205" s="1"/>
      <c r="D205" s="1"/>
      <c r="F205" s="1"/>
      <c r="G205" s="1"/>
      <c r="J205" s="11"/>
    </row>
    <row r="206" spans="1:10" s="10" customFormat="1" ht="15.5">
      <c r="A206" s="1"/>
      <c r="C206" s="1"/>
      <c r="D206" s="1"/>
      <c r="F206" s="1"/>
      <c r="G206" s="1"/>
      <c r="J206" s="11"/>
    </row>
    <row r="207" spans="1:10" s="10" customFormat="1" ht="15.5">
      <c r="A207" s="1"/>
      <c r="C207" s="1"/>
      <c r="D207" s="1"/>
      <c r="F207" s="1"/>
      <c r="G207" s="1"/>
      <c r="J207" s="11"/>
    </row>
    <row r="208" spans="1:10" s="10" customFormat="1" ht="15.5">
      <c r="A208" s="1"/>
      <c r="C208" s="1"/>
      <c r="D208" s="1"/>
      <c r="F208" s="1"/>
      <c r="G208" s="1"/>
      <c r="J208" s="11"/>
    </row>
    <row r="209" spans="1:10" s="10" customFormat="1" ht="15.5">
      <c r="A209" s="1"/>
      <c r="C209" s="1"/>
      <c r="D209" s="1"/>
      <c r="F209" s="1"/>
      <c r="G209" s="1"/>
      <c r="J209" s="11"/>
    </row>
    <row r="210" spans="1:10" s="10" customFormat="1" ht="15.5">
      <c r="A210" s="1"/>
      <c r="C210" s="1"/>
      <c r="D210" s="1"/>
      <c r="F210" s="1"/>
      <c r="G210" s="1"/>
      <c r="J210" s="11"/>
    </row>
    <row r="211" spans="1:10" s="10" customFormat="1" ht="15.5">
      <c r="A211" s="1"/>
      <c r="C211" s="1"/>
      <c r="D211" s="1"/>
      <c r="F211" s="1"/>
      <c r="G211" s="1"/>
      <c r="J211" s="11"/>
    </row>
    <row r="212" spans="1:10" s="10" customFormat="1" ht="15.5">
      <c r="A212" s="1"/>
      <c r="C212" s="1"/>
      <c r="D212" s="1"/>
      <c r="F212" s="1"/>
      <c r="G212" s="1"/>
      <c r="J212" s="11"/>
    </row>
    <row r="213" spans="1:10" s="10" customFormat="1" ht="15.5">
      <c r="A213" s="1"/>
      <c r="C213" s="1"/>
      <c r="D213" s="1"/>
      <c r="F213" s="1"/>
      <c r="G213" s="1"/>
      <c r="J213" s="11"/>
    </row>
    <row r="214" spans="1:10" s="10" customFormat="1" ht="15.5">
      <c r="A214" s="1"/>
      <c r="C214" s="1"/>
      <c r="D214" s="1"/>
      <c r="F214" s="1"/>
      <c r="G214" s="1"/>
      <c r="J214" s="11"/>
    </row>
    <row r="215" spans="1:10" s="10" customFormat="1" ht="15.5">
      <c r="A215" s="1"/>
      <c r="C215" s="1"/>
      <c r="D215" s="1"/>
      <c r="F215" s="1"/>
      <c r="G215" s="1"/>
      <c r="J215" s="11"/>
    </row>
    <row r="216" spans="1:10" s="10" customFormat="1" ht="15.5">
      <c r="A216" s="1"/>
      <c r="C216" s="1"/>
      <c r="D216" s="1"/>
      <c r="F216" s="1"/>
      <c r="G216" s="1"/>
      <c r="J216" s="11"/>
    </row>
    <row r="217" spans="1:10" s="10" customFormat="1" ht="15.5">
      <c r="A217" s="1"/>
      <c r="C217" s="1"/>
      <c r="D217" s="1"/>
      <c r="F217" s="1"/>
      <c r="G217" s="1"/>
      <c r="J217" s="11"/>
    </row>
    <row r="218" spans="1:10" s="10" customFormat="1" ht="15.5">
      <c r="A218" s="1"/>
      <c r="C218" s="1"/>
      <c r="D218" s="1"/>
      <c r="F218" s="1"/>
      <c r="G218" s="1"/>
      <c r="J218" s="11"/>
    </row>
    <row r="219" spans="1:10" s="10" customFormat="1" ht="15.5">
      <c r="A219" s="1"/>
      <c r="C219" s="1"/>
      <c r="D219" s="1"/>
      <c r="F219" s="1"/>
      <c r="G219" s="1"/>
      <c r="J219" s="11"/>
    </row>
    <row r="220" spans="1:10" s="10" customFormat="1" ht="15.5">
      <c r="A220" s="1"/>
      <c r="C220" s="1"/>
      <c r="D220" s="1"/>
      <c r="F220" s="1"/>
      <c r="G220" s="1"/>
      <c r="J220" s="11"/>
    </row>
    <row r="221" spans="1:10" s="10" customFormat="1" ht="15.5">
      <c r="A221" s="1"/>
      <c r="C221" s="1"/>
      <c r="D221" s="1"/>
      <c r="F221" s="1"/>
      <c r="G221" s="1"/>
      <c r="J221" s="11"/>
    </row>
    <row r="222" spans="1:10" s="10" customFormat="1" ht="15.5">
      <c r="A222" s="1"/>
      <c r="C222" s="1"/>
      <c r="D222" s="1"/>
      <c r="F222" s="1"/>
      <c r="G222" s="1"/>
      <c r="J222" s="11"/>
    </row>
    <row r="223" spans="1:10" s="10" customFormat="1" ht="15.5">
      <c r="A223" s="1"/>
      <c r="C223" s="1"/>
      <c r="D223" s="1"/>
      <c r="F223" s="1"/>
      <c r="G223" s="1"/>
      <c r="J223" s="11"/>
    </row>
    <row r="224" spans="1:10" s="10" customFormat="1" ht="15.5">
      <c r="A224" s="1"/>
      <c r="C224" s="1"/>
      <c r="D224" s="1"/>
      <c r="F224" s="1"/>
      <c r="G224" s="1"/>
      <c r="J224" s="11"/>
    </row>
    <row r="225" spans="1:10" s="10" customFormat="1" ht="15.5">
      <c r="A225" s="1"/>
      <c r="C225" s="1"/>
      <c r="D225" s="1"/>
      <c r="F225" s="1"/>
      <c r="G225" s="1"/>
      <c r="J225" s="11"/>
    </row>
    <row r="226" spans="1:10" s="10" customFormat="1" ht="15.5">
      <c r="A226" s="1"/>
      <c r="C226" s="1"/>
      <c r="D226" s="1"/>
      <c r="F226" s="1"/>
      <c r="G226" s="1"/>
      <c r="J226" s="11"/>
    </row>
    <row r="227" spans="1:10" s="10" customFormat="1" ht="15.5">
      <c r="A227" s="1"/>
      <c r="C227" s="1"/>
      <c r="D227" s="1"/>
      <c r="F227" s="1"/>
      <c r="G227" s="1"/>
      <c r="J227" s="11"/>
    </row>
    <row r="228" spans="1:10" s="10" customFormat="1" ht="15.5">
      <c r="A228" s="1"/>
      <c r="C228" s="1"/>
      <c r="D228" s="1"/>
      <c r="F228" s="1"/>
      <c r="G228" s="1"/>
      <c r="J228" s="11"/>
    </row>
    <row r="229" spans="1:10" s="10" customFormat="1" ht="15.5">
      <c r="A229" s="1"/>
      <c r="C229" s="1"/>
      <c r="D229" s="1"/>
      <c r="F229" s="1"/>
      <c r="G229" s="1"/>
      <c r="J229" s="11"/>
    </row>
    <row r="230" spans="1:10" s="10" customFormat="1" ht="15.5">
      <c r="A230" s="1"/>
      <c r="C230" s="1"/>
      <c r="D230" s="1"/>
      <c r="F230" s="1"/>
      <c r="G230" s="1"/>
      <c r="J230" s="11"/>
    </row>
    <row r="231" spans="1:10" s="10" customFormat="1" ht="15.5">
      <c r="A231" s="1"/>
      <c r="C231" s="1"/>
      <c r="D231" s="1"/>
      <c r="F231" s="1"/>
      <c r="G231" s="1"/>
      <c r="J231" s="11"/>
    </row>
    <row r="232" spans="1:10" s="10" customFormat="1" ht="15.5">
      <c r="A232" s="1"/>
      <c r="C232" s="1"/>
      <c r="D232" s="1"/>
      <c r="F232" s="1"/>
      <c r="G232" s="1"/>
      <c r="J232" s="11"/>
    </row>
    <row r="233" spans="1:10" s="10" customFormat="1" ht="15.5">
      <c r="A233" s="1"/>
      <c r="C233" s="1"/>
      <c r="D233" s="1"/>
      <c r="F233" s="1"/>
      <c r="G233" s="1"/>
      <c r="J233" s="11"/>
    </row>
    <row r="234" spans="1:10" s="10" customFormat="1" ht="15.5">
      <c r="A234" s="1"/>
      <c r="C234" s="1"/>
      <c r="D234" s="1"/>
      <c r="F234" s="1"/>
      <c r="G234" s="1"/>
      <c r="J234" s="11"/>
    </row>
    <row r="235" spans="1:10" s="10" customFormat="1" ht="15.5">
      <c r="A235" s="1"/>
      <c r="C235" s="1"/>
      <c r="D235" s="1"/>
      <c r="F235" s="1"/>
      <c r="G235" s="1"/>
      <c r="J235" s="11"/>
    </row>
    <row r="236" spans="1:10" s="10" customFormat="1" ht="15.5">
      <c r="A236" s="1"/>
      <c r="C236" s="1"/>
      <c r="D236" s="1"/>
      <c r="F236" s="1"/>
      <c r="G236" s="1"/>
      <c r="J236" s="11"/>
    </row>
    <row r="237" spans="1:10" s="10" customFormat="1" ht="15.5">
      <c r="A237" s="1"/>
      <c r="C237" s="1"/>
      <c r="D237" s="1"/>
      <c r="F237" s="1"/>
      <c r="G237" s="1"/>
      <c r="J237" s="11"/>
    </row>
    <row r="238" spans="1:10" s="10" customFormat="1" ht="15.5">
      <c r="A238" s="1"/>
      <c r="C238" s="1"/>
      <c r="D238" s="1"/>
      <c r="F238" s="1"/>
      <c r="G238" s="1"/>
      <c r="J238" s="11"/>
    </row>
    <row r="239" spans="1:10" s="10" customFormat="1" ht="15.5">
      <c r="A239" s="1"/>
      <c r="C239" s="1"/>
      <c r="D239" s="1"/>
      <c r="F239" s="1"/>
      <c r="G239" s="1"/>
      <c r="J239" s="11"/>
    </row>
    <row r="240" spans="1:10" s="10" customFormat="1" ht="15.5">
      <c r="A240" s="1"/>
      <c r="C240" s="1"/>
      <c r="D240" s="1"/>
      <c r="F240" s="1"/>
      <c r="G240" s="1"/>
      <c r="J240" s="11"/>
    </row>
    <row r="241" spans="1:10" s="10" customFormat="1" ht="15.5">
      <c r="A241" s="1"/>
      <c r="C241" s="1"/>
      <c r="D241" s="1"/>
      <c r="F241" s="1"/>
      <c r="G241" s="1"/>
      <c r="J241" s="11"/>
    </row>
    <row r="242" spans="1:10" s="10" customFormat="1" ht="15.5">
      <c r="A242" s="1"/>
      <c r="C242" s="1"/>
      <c r="D242" s="1"/>
      <c r="F242" s="1"/>
      <c r="G242" s="1"/>
      <c r="J242" s="11"/>
    </row>
    <row r="243" spans="1:10" s="10" customFormat="1" ht="15.5">
      <c r="A243" s="1"/>
      <c r="C243" s="1"/>
      <c r="D243" s="1"/>
      <c r="F243" s="1"/>
      <c r="G243" s="1"/>
      <c r="J243" s="11"/>
    </row>
    <row r="244" spans="1:10" s="10" customFormat="1" ht="15.5">
      <c r="A244" s="1"/>
      <c r="C244" s="1"/>
      <c r="D244" s="1"/>
      <c r="F244" s="1"/>
      <c r="G244" s="1"/>
      <c r="J244" s="11"/>
    </row>
    <row r="245" spans="1:10" s="10" customFormat="1" ht="15.5">
      <c r="A245" s="1"/>
      <c r="C245" s="1"/>
      <c r="D245" s="1"/>
      <c r="F245" s="1"/>
      <c r="G245" s="1"/>
      <c r="J245" s="11"/>
    </row>
    <row r="246" spans="1:10" s="10" customFormat="1" ht="15.5">
      <c r="A246" s="1"/>
      <c r="C246" s="1"/>
      <c r="D246" s="1"/>
      <c r="F246" s="1"/>
      <c r="G246" s="1"/>
      <c r="J246" s="11"/>
    </row>
    <row r="247" spans="1:10" s="10" customFormat="1" ht="15.5">
      <c r="A247" s="1"/>
      <c r="C247" s="1"/>
      <c r="D247" s="1"/>
      <c r="F247" s="1"/>
      <c r="G247" s="1"/>
      <c r="J247" s="11"/>
    </row>
    <row r="248" spans="1:10" s="10" customFormat="1" ht="15.5">
      <c r="A248" s="1"/>
      <c r="C248" s="1"/>
      <c r="D248" s="1"/>
      <c r="F248" s="1"/>
      <c r="G248" s="1"/>
      <c r="J248" s="11"/>
    </row>
    <row r="249" spans="1:10" s="10" customFormat="1" ht="15.5">
      <c r="A249" s="1"/>
      <c r="C249" s="1"/>
      <c r="D249" s="1"/>
      <c r="F249" s="1"/>
      <c r="G249" s="1"/>
      <c r="J249" s="11"/>
    </row>
    <row r="250" spans="1:10" s="10" customFormat="1" ht="15.5">
      <c r="A250" s="1"/>
      <c r="C250" s="1"/>
      <c r="D250" s="1"/>
      <c r="F250" s="1"/>
      <c r="G250" s="1"/>
      <c r="J250" s="11"/>
    </row>
    <row r="251" spans="1:10" s="10" customFormat="1" ht="15.5">
      <c r="A251" s="1"/>
      <c r="C251" s="1"/>
      <c r="D251" s="1"/>
      <c r="F251" s="1"/>
      <c r="G251" s="1"/>
      <c r="J251" s="11"/>
    </row>
    <row r="252" spans="1:10" s="10" customFormat="1" ht="15.5">
      <c r="A252" s="1"/>
      <c r="C252" s="1"/>
      <c r="D252" s="1"/>
      <c r="F252" s="1"/>
      <c r="G252" s="1"/>
      <c r="J252" s="11"/>
    </row>
    <row r="253" spans="1:10" s="10" customFormat="1" ht="15.5">
      <c r="A253" s="1"/>
      <c r="C253" s="1"/>
      <c r="D253" s="1"/>
      <c r="F253" s="1"/>
      <c r="G253" s="1"/>
      <c r="J253" s="11"/>
    </row>
    <row r="254" spans="1:10" s="10" customFormat="1" ht="15.5">
      <c r="A254" s="1"/>
      <c r="C254" s="1"/>
      <c r="D254" s="1"/>
      <c r="F254" s="1"/>
      <c r="G254" s="1"/>
      <c r="J254" s="11"/>
    </row>
    <row r="255" spans="1:10" s="10" customFormat="1" ht="15.5">
      <c r="A255" s="1"/>
      <c r="C255" s="1"/>
      <c r="D255" s="1"/>
      <c r="F255" s="1"/>
      <c r="G255" s="1"/>
      <c r="J255" s="11"/>
    </row>
    <row r="256" spans="1:10" s="10" customFormat="1" ht="15.5">
      <c r="A256" s="1"/>
      <c r="C256" s="1"/>
      <c r="D256" s="1"/>
      <c r="F256" s="1"/>
      <c r="G256" s="1"/>
      <c r="J256" s="11"/>
    </row>
    <row r="257" spans="1:10" s="10" customFormat="1" ht="15.5">
      <c r="A257" s="1"/>
      <c r="C257" s="1"/>
      <c r="D257" s="1"/>
      <c r="F257" s="1"/>
      <c r="G257" s="1"/>
      <c r="J257" s="11"/>
    </row>
    <row r="258" spans="1:10" s="10" customFormat="1" ht="15.5">
      <c r="A258" s="1"/>
      <c r="C258" s="1"/>
      <c r="D258" s="1"/>
      <c r="F258" s="1"/>
      <c r="G258" s="1"/>
      <c r="J258" s="11"/>
    </row>
    <row r="259" spans="1:10" s="10" customFormat="1" ht="15.5">
      <c r="A259" s="1"/>
      <c r="C259" s="1"/>
      <c r="D259" s="1"/>
      <c r="F259" s="1"/>
      <c r="G259" s="1"/>
      <c r="J259" s="11"/>
    </row>
    <row r="260" spans="1:10" s="10" customFormat="1" ht="15.5">
      <c r="A260" s="1"/>
      <c r="C260" s="1"/>
      <c r="D260" s="1"/>
      <c r="F260" s="1"/>
      <c r="G260" s="1"/>
      <c r="J260" s="11"/>
    </row>
    <row r="261" spans="1:10" s="10" customFormat="1" ht="15.5">
      <c r="A261" s="1"/>
      <c r="C261" s="1"/>
      <c r="D261" s="1"/>
      <c r="F261" s="1"/>
      <c r="G261" s="1"/>
      <c r="J261" s="11"/>
    </row>
    <row r="262" spans="1:10" s="10" customFormat="1" ht="15.5">
      <c r="A262" s="1"/>
      <c r="C262" s="1"/>
      <c r="D262" s="1"/>
      <c r="F262" s="1"/>
      <c r="G262" s="1"/>
      <c r="J262" s="11"/>
    </row>
    <row r="263" spans="1:10" s="10" customFormat="1" ht="15.5">
      <c r="A263" s="1"/>
      <c r="C263" s="1"/>
      <c r="D263" s="1"/>
      <c r="F263" s="1"/>
      <c r="G263" s="1"/>
      <c r="J263" s="11"/>
    </row>
    <row r="264" spans="1:10" s="10" customFormat="1" ht="15.5">
      <c r="A264" s="1"/>
      <c r="C264" s="1"/>
      <c r="D264" s="1"/>
      <c r="F264" s="1"/>
      <c r="G264" s="1"/>
      <c r="J264" s="11"/>
    </row>
    <row r="265" spans="1:10" s="10" customFormat="1" ht="15.5">
      <c r="A265" s="1"/>
      <c r="C265" s="1"/>
      <c r="D265" s="1"/>
      <c r="F265" s="1"/>
      <c r="G265" s="1"/>
      <c r="J265" s="11"/>
    </row>
    <row r="266" spans="1:10" s="10" customFormat="1" ht="15.5">
      <c r="A266" s="1"/>
      <c r="C266" s="1"/>
      <c r="D266" s="1"/>
      <c r="F266" s="1"/>
      <c r="G266" s="1"/>
      <c r="J266" s="11"/>
    </row>
    <row r="267" spans="1:10" s="10" customFormat="1" ht="15.5">
      <c r="A267" s="1"/>
      <c r="C267" s="1"/>
      <c r="D267" s="1"/>
      <c r="F267" s="1"/>
      <c r="G267" s="1"/>
      <c r="J267" s="11"/>
    </row>
    <row r="268" spans="1:10" s="10" customFormat="1" ht="15.5">
      <c r="A268" s="1"/>
      <c r="C268" s="1"/>
      <c r="D268" s="1"/>
      <c r="F268" s="1"/>
      <c r="G268" s="1"/>
      <c r="J268" s="11"/>
    </row>
    <row r="269" spans="1:10" s="10" customFormat="1" ht="15.5">
      <c r="A269" s="1"/>
      <c r="C269" s="1"/>
      <c r="D269" s="1"/>
      <c r="F269" s="1"/>
      <c r="G269" s="1"/>
      <c r="J269" s="11"/>
    </row>
    <row r="270" spans="1:10" s="10" customFormat="1" ht="15.5">
      <c r="A270" s="1"/>
      <c r="C270" s="1"/>
      <c r="D270" s="1"/>
      <c r="F270" s="1"/>
      <c r="G270" s="1"/>
      <c r="J270" s="11"/>
    </row>
    <row r="271" spans="1:10" s="10" customFormat="1" ht="15.5">
      <c r="A271" s="1"/>
      <c r="C271" s="1"/>
      <c r="D271" s="1"/>
      <c r="F271" s="1"/>
      <c r="G271" s="1"/>
      <c r="J271" s="11"/>
    </row>
    <row r="272" spans="1:10" s="10" customFormat="1" ht="15.5">
      <c r="A272" s="1"/>
      <c r="C272" s="1"/>
      <c r="D272" s="1"/>
      <c r="F272" s="1"/>
      <c r="G272" s="1"/>
      <c r="J272" s="11"/>
    </row>
    <row r="273" spans="1:10" s="10" customFormat="1" ht="15.5">
      <c r="A273" s="1"/>
      <c r="C273" s="1"/>
      <c r="D273" s="1"/>
      <c r="F273" s="1"/>
      <c r="G273" s="1"/>
      <c r="J273" s="11"/>
    </row>
    <row r="274" spans="1:10" s="10" customFormat="1" ht="15.5">
      <c r="A274" s="1"/>
      <c r="C274" s="1"/>
      <c r="D274" s="1"/>
      <c r="F274" s="1"/>
      <c r="G274" s="1"/>
      <c r="J274" s="11"/>
    </row>
    <row r="275" spans="1:10" s="10" customFormat="1" ht="15.5">
      <c r="A275" s="1"/>
      <c r="C275" s="1"/>
      <c r="D275" s="1"/>
      <c r="F275" s="1"/>
      <c r="G275" s="1"/>
      <c r="J275" s="11"/>
    </row>
    <row r="276" spans="1:10" s="10" customFormat="1" ht="15.5">
      <c r="A276" s="1"/>
      <c r="C276" s="1"/>
      <c r="D276" s="1"/>
      <c r="F276" s="1"/>
      <c r="G276" s="1"/>
      <c r="J276" s="11"/>
    </row>
    <row r="277" spans="1:10" s="10" customFormat="1" ht="15.5">
      <c r="A277" s="1"/>
      <c r="C277" s="1"/>
      <c r="D277" s="1"/>
      <c r="F277" s="1"/>
      <c r="G277" s="1"/>
      <c r="J277" s="11"/>
    </row>
    <row r="278" spans="1:10" s="10" customFormat="1" ht="15.5">
      <c r="A278" s="1"/>
      <c r="C278" s="1"/>
      <c r="D278" s="1"/>
      <c r="F278" s="1"/>
      <c r="G278" s="1"/>
      <c r="J278" s="11"/>
    </row>
    <row r="279" spans="1:10" s="10" customFormat="1" ht="15.5">
      <c r="A279" s="1"/>
      <c r="C279" s="1"/>
      <c r="D279" s="1"/>
      <c r="F279" s="1"/>
      <c r="G279" s="1"/>
      <c r="J279" s="11"/>
    </row>
    <row r="280" spans="1:10" s="10" customFormat="1" ht="15.5">
      <c r="A280" s="1"/>
      <c r="C280" s="1"/>
      <c r="D280" s="1"/>
      <c r="F280" s="1"/>
      <c r="G280" s="1"/>
      <c r="J280" s="11"/>
    </row>
    <row r="281" spans="1:10" s="10" customFormat="1" ht="15.5">
      <c r="A281" s="1"/>
      <c r="C281" s="1"/>
      <c r="D281" s="1"/>
      <c r="F281" s="1"/>
      <c r="G281" s="1"/>
      <c r="J281" s="11"/>
    </row>
    <row r="282" spans="1:10" s="10" customFormat="1" ht="15.5">
      <c r="A282" s="1"/>
      <c r="C282" s="1"/>
      <c r="D282" s="1"/>
      <c r="F282" s="1"/>
      <c r="G282" s="1"/>
      <c r="J282" s="11"/>
    </row>
    <row r="283" spans="1:10" s="10" customFormat="1" ht="15.5">
      <c r="A283" s="1"/>
      <c r="C283" s="1"/>
      <c r="D283" s="1"/>
      <c r="F283" s="1"/>
      <c r="G283" s="1"/>
      <c r="J283" s="11"/>
    </row>
    <row r="284" spans="1:10" s="10" customFormat="1" ht="15.5">
      <c r="A284" s="1"/>
      <c r="C284" s="1"/>
      <c r="D284" s="1"/>
      <c r="F284" s="1"/>
      <c r="G284" s="1"/>
      <c r="J284" s="11"/>
    </row>
    <row r="285" spans="1:10" s="10" customFormat="1" ht="15.5">
      <c r="A285" s="1"/>
      <c r="C285" s="1"/>
      <c r="D285" s="1"/>
      <c r="F285" s="1"/>
      <c r="G285" s="1"/>
      <c r="J285" s="11"/>
    </row>
    <row r="286" spans="1:10" s="10" customFormat="1" ht="15.5">
      <c r="A286" s="1"/>
      <c r="C286" s="1"/>
      <c r="D286" s="1"/>
      <c r="F286" s="1"/>
      <c r="G286" s="1"/>
      <c r="J286" s="11"/>
    </row>
    <row r="287" spans="1:10" s="10" customFormat="1" ht="15.5">
      <c r="A287" s="1"/>
      <c r="C287" s="1"/>
      <c r="D287" s="1"/>
      <c r="F287" s="1"/>
      <c r="G287" s="1"/>
      <c r="J287" s="11"/>
    </row>
    <row r="288" spans="1:10" s="10" customFormat="1" ht="15.5">
      <c r="A288" s="1"/>
      <c r="C288" s="1"/>
      <c r="D288" s="1"/>
      <c r="F288" s="1"/>
      <c r="G288" s="1"/>
      <c r="J288" s="11"/>
    </row>
    <row r="289" spans="1:10" s="10" customFormat="1" ht="15.5">
      <c r="A289" s="1"/>
      <c r="C289" s="1"/>
      <c r="D289" s="1"/>
      <c r="F289" s="1"/>
      <c r="G289" s="1"/>
      <c r="J289" s="11"/>
    </row>
    <row r="290" spans="1:10" s="10" customFormat="1" ht="15.5">
      <c r="A290" s="1"/>
      <c r="C290" s="1"/>
      <c r="D290" s="1"/>
      <c r="F290" s="1"/>
      <c r="G290" s="1"/>
      <c r="J290" s="11"/>
    </row>
    <row r="291" spans="1:10" s="10" customFormat="1" ht="15.5">
      <c r="A291" s="1"/>
      <c r="C291" s="1"/>
      <c r="D291" s="1"/>
      <c r="F291" s="1"/>
      <c r="G291" s="1"/>
      <c r="J291" s="11"/>
    </row>
    <row r="292" spans="1:10" s="10" customFormat="1" ht="15.5">
      <c r="A292" s="1"/>
      <c r="C292" s="1"/>
      <c r="D292" s="1"/>
      <c r="F292" s="1"/>
      <c r="G292" s="1"/>
      <c r="J292" s="11"/>
    </row>
    <row r="293" spans="1:10" s="10" customFormat="1" ht="15.5">
      <c r="A293" s="1"/>
      <c r="C293" s="1"/>
      <c r="D293" s="1"/>
      <c r="F293" s="1"/>
      <c r="G293" s="1"/>
      <c r="J293" s="11"/>
    </row>
    <row r="294" spans="1:10" s="10" customFormat="1" ht="15.5">
      <c r="A294" s="1"/>
      <c r="C294" s="1"/>
      <c r="D294" s="1"/>
      <c r="F294" s="1"/>
      <c r="G294" s="1"/>
      <c r="J294" s="11"/>
    </row>
    <row r="295" spans="1:10" s="10" customFormat="1" ht="15.5">
      <c r="A295" s="1"/>
      <c r="C295" s="1"/>
      <c r="D295" s="1"/>
      <c r="F295" s="1"/>
      <c r="G295" s="1"/>
      <c r="J295" s="11"/>
    </row>
    <row r="296" spans="1:10" s="10" customFormat="1" ht="15.5">
      <c r="A296" s="1"/>
      <c r="C296" s="1"/>
      <c r="D296" s="1"/>
      <c r="F296" s="1"/>
      <c r="G296" s="1"/>
      <c r="J296" s="11"/>
    </row>
    <row r="297" spans="1:10" s="10" customFormat="1" ht="15.5">
      <c r="A297" s="1"/>
      <c r="C297" s="1"/>
      <c r="D297" s="1"/>
      <c r="F297" s="1"/>
      <c r="G297" s="1"/>
      <c r="J297" s="11"/>
    </row>
    <row r="298" spans="1:10" s="10" customFormat="1" ht="15.5">
      <c r="A298" s="1"/>
      <c r="C298" s="1"/>
      <c r="D298" s="1"/>
      <c r="F298" s="1"/>
      <c r="G298" s="1"/>
      <c r="J298" s="11"/>
    </row>
    <row r="299" spans="1:10" s="10" customFormat="1" ht="15.5">
      <c r="A299" s="1"/>
      <c r="C299" s="1"/>
      <c r="D299" s="1"/>
      <c r="F299" s="1"/>
      <c r="G299" s="1"/>
      <c r="J299" s="11"/>
    </row>
    <row r="300" spans="1:10" s="10" customFormat="1" ht="15.5">
      <c r="A300" s="1"/>
      <c r="C300" s="1"/>
      <c r="D300" s="1"/>
      <c r="F300" s="1"/>
      <c r="G300" s="1"/>
      <c r="J300" s="11"/>
    </row>
    <row r="301" spans="1:10" s="10" customFormat="1" ht="15.5">
      <c r="A301" s="1"/>
      <c r="C301" s="1"/>
      <c r="D301" s="1"/>
      <c r="F301" s="1"/>
      <c r="G301" s="1"/>
      <c r="J301" s="11"/>
    </row>
    <row r="302" spans="1:10" s="10" customFormat="1" ht="15.5">
      <c r="A302" s="1"/>
      <c r="C302" s="1"/>
      <c r="D302" s="1"/>
      <c r="F302" s="1"/>
      <c r="G302" s="1"/>
      <c r="J302" s="11"/>
    </row>
    <row r="303" spans="1:10" s="10" customFormat="1" ht="15.5">
      <c r="A303" s="1"/>
      <c r="C303" s="1"/>
      <c r="D303" s="1"/>
      <c r="F303" s="1"/>
      <c r="G303" s="1"/>
      <c r="J303" s="11"/>
    </row>
    <row r="304" spans="1:10" s="10" customFormat="1" ht="15.5">
      <c r="A304" s="1"/>
      <c r="C304" s="1"/>
      <c r="D304" s="1"/>
      <c r="F304" s="1"/>
      <c r="G304" s="1"/>
      <c r="J304" s="11"/>
    </row>
    <row r="305" spans="1:10" s="10" customFormat="1" ht="15.5">
      <c r="A305" s="1"/>
      <c r="C305" s="1"/>
      <c r="D305" s="1"/>
      <c r="F305" s="1"/>
      <c r="G305" s="1"/>
      <c r="J305" s="11"/>
    </row>
    <row r="306" spans="1:10" s="10" customFormat="1" ht="15.5">
      <c r="A306" s="1"/>
      <c r="C306" s="1"/>
      <c r="D306" s="1"/>
      <c r="F306" s="1"/>
      <c r="G306" s="1"/>
      <c r="J306" s="11"/>
    </row>
    <row r="307" spans="1:10" s="10" customFormat="1" ht="15.5">
      <c r="A307" s="1"/>
      <c r="C307" s="1"/>
      <c r="D307" s="1"/>
      <c r="F307" s="1"/>
      <c r="G307" s="1"/>
      <c r="J307" s="11"/>
    </row>
    <row r="308" spans="1:10" s="10" customFormat="1" ht="15.5">
      <c r="A308" s="1"/>
      <c r="C308" s="1"/>
      <c r="D308" s="1"/>
      <c r="F308" s="1"/>
      <c r="G308" s="1"/>
      <c r="J308" s="11"/>
    </row>
    <row r="309" spans="1:10" s="10" customFormat="1" ht="15.5">
      <c r="A309" s="1"/>
      <c r="C309" s="1"/>
      <c r="D309" s="1"/>
      <c r="F309" s="1"/>
      <c r="G309" s="1"/>
      <c r="J309" s="11"/>
    </row>
    <row r="310" spans="1:10" s="10" customFormat="1" ht="15.5">
      <c r="A310" s="1"/>
      <c r="C310" s="1"/>
      <c r="D310" s="1"/>
      <c r="F310" s="1"/>
      <c r="G310" s="1"/>
      <c r="J310" s="11"/>
    </row>
    <row r="311" spans="1:10" s="10" customFormat="1" ht="15.5">
      <c r="A311" s="1"/>
      <c r="C311" s="1"/>
      <c r="D311" s="1"/>
      <c r="F311" s="1"/>
      <c r="G311" s="1"/>
      <c r="J311" s="11"/>
    </row>
    <row r="312" spans="1:10" s="10" customFormat="1" ht="15.5">
      <c r="A312" s="1"/>
      <c r="C312" s="1"/>
      <c r="D312" s="1"/>
      <c r="F312" s="1"/>
      <c r="G312" s="1"/>
      <c r="J312" s="11"/>
    </row>
    <row r="313" spans="1:10" s="10" customFormat="1" ht="15.5">
      <c r="A313" s="1"/>
      <c r="C313" s="1"/>
      <c r="D313" s="1"/>
      <c r="F313" s="1"/>
      <c r="G313" s="1"/>
      <c r="J313" s="11"/>
    </row>
    <row r="314" spans="1:10" s="10" customFormat="1" ht="15.5">
      <c r="A314" s="1"/>
      <c r="C314" s="1"/>
      <c r="D314" s="1"/>
      <c r="F314" s="1"/>
      <c r="G314" s="1"/>
      <c r="J314" s="11"/>
    </row>
    <row r="315" spans="1:10" s="10" customFormat="1" ht="15.5">
      <c r="A315" s="1"/>
      <c r="C315" s="1"/>
      <c r="D315" s="1"/>
      <c r="F315" s="1"/>
      <c r="G315" s="1"/>
      <c r="J315" s="11"/>
    </row>
    <row r="316" spans="1:10" s="10" customFormat="1" ht="15.5">
      <c r="A316" s="1"/>
      <c r="C316" s="1"/>
      <c r="D316" s="1"/>
      <c r="F316" s="1"/>
      <c r="G316" s="1"/>
      <c r="J316" s="11"/>
    </row>
    <row r="317" spans="1:10" s="10" customFormat="1" ht="15.5">
      <c r="A317" s="1"/>
      <c r="C317" s="1"/>
      <c r="D317" s="1"/>
      <c r="F317" s="1"/>
      <c r="G317" s="1"/>
      <c r="J317" s="11"/>
    </row>
    <row r="318" spans="1:10" s="10" customFormat="1" ht="15.5">
      <c r="A318" s="1"/>
      <c r="C318" s="1"/>
      <c r="D318" s="1"/>
      <c r="F318" s="1"/>
      <c r="G318" s="1"/>
      <c r="J318" s="11"/>
    </row>
    <row r="319" spans="1:10" s="10" customFormat="1" ht="15.5">
      <c r="A319" s="1"/>
      <c r="C319" s="1"/>
      <c r="D319" s="1"/>
      <c r="F319" s="1"/>
      <c r="G319" s="1"/>
      <c r="J319" s="11"/>
    </row>
    <row r="320" spans="1:10" s="10" customFormat="1" ht="15.5">
      <c r="A320" s="1"/>
      <c r="C320" s="1"/>
      <c r="D320" s="1"/>
      <c r="F320" s="1"/>
      <c r="G320" s="1"/>
      <c r="J320" s="11"/>
    </row>
    <row r="321" spans="1:10" s="10" customFormat="1" ht="15.5">
      <c r="A321" s="1"/>
      <c r="C321" s="1"/>
      <c r="D321" s="1"/>
      <c r="F321" s="1"/>
      <c r="G321" s="1"/>
      <c r="J321" s="11"/>
    </row>
    <row r="322" spans="1:10" s="10" customFormat="1" ht="15.5">
      <c r="A322" s="1"/>
      <c r="C322" s="1"/>
      <c r="D322" s="1"/>
      <c r="F322" s="1"/>
      <c r="G322" s="1"/>
      <c r="J322" s="11"/>
    </row>
    <row r="323" spans="1:10" s="10" customFormat="1" ht="15.5">
      <c r="A323" s="1"/>
      <c r="C323" s="1"/>
      <c r="D323" s="1"/>
      <c r="F323" s="1"/>
      <c r="G323" s="1"/>
      <c r="J323" s="11"/>
    </row>
    <row r="324" spans="1:10" s="10" customFormat="1" ht="15.5">
      <c r="A324" s="1"/>
      <c r="C324" s="1"/>
      <c r="D324" s="1"/>
      <c r="F324" s="1"/>
      <c r="G324" s="1"/>
      <c r="J324" s="11"/>
    </row>
    <row r="325" spans="1:10" s="10" customFormat="1" ht="15.5">
      <c r="A325" s="1"/>
      <c r="C325" s="1"/>
      <c r="D325" s="1"/>
      <c r="F325" s="1"/>
      <c r="G325" s="1"/>
      <c r="J325" s="11"/>
    </row>
    <row r="326" spans="1:10" s="10" customFormat="1" ht="15.5">
      <c r="A326" s="1"/>
      <c r="C326" s="1"/>
      <c r="D326" s="1"/>
      <c r="F326" s="1"/>
      <c r="G326" s="1"/>
      <c r="J326" s="11"/>
    </row>
    <row r="327" spans="1:10" s="10" customFormat="1" ht="15.5">
      <c r="A327" s="1"/>
      <c r="C327" s="1"/>
      <c r="D327" s="1"/>
      <c r="F327" s="1"/>
      <c r="G327" s="1"/>
      <c r="J327" s="11"/>
    </row>
    <row r="328" spans="1:10" s="10" customFormat="1" ht="15.5">
      <c r="A328" s="1"/>
      <c r="C328" s="1"/>
      <c r="D328" s="1"/>
      <c r="F328" s="1"/>
      <c r="G328" s="1"/>
      <c r="J328" s="11"/>
    </row>
    <row r="329" spans="1:10" s="10" customFormat="1" ht="15.5">
      <c r="A329" s="1"/>
      <c r="C329" s="1"/>
      <c r="D329" s="1"/>
      <c r="F329" s="1"/>
      <c r="G329" s="1"/>
      <c r="J329" s="11"/>
    </row>
    <row r="330" spans="1:10" s="10" customFormat="1" ht="15.5">
      <c r="A330" s="1"/>
      <c r="C330" s="1"/>
      <c r="D330" s="1"/>
      <c r="F330" s="1"/>
      <c r="G330" s="1"/>
      <c r="J330" s="11"/>
    </row>
    <row r="331" spans="1:10" s="10" customFormat="1" ht="15.5">
      <c r="A331" s="1"/>
      <c r="C331" s="1"/>
      <c r="D331" s="1"/>
      <c r="F331" s="1"/>
      <c r="G331" s="1"/>
      <c r="J331" s="11"/>
    </row>
    <row r="332" spans="1:10" s="10" customFormat="1" ht="15.5">
      <c r="A332" s="1"/>
      <c r="C332" s="1"/>
      <c r="D332" s="1"/>
      <c r="F332" s="1"/>
      <c r="G332" s="1"/>
      <c r="J332" s="11"/>
    </row>
    <row r="333" spans="1:10" s="10" customFormat="1" ht="15.5">
      <c r="A333" s="1"/>
      <c r="C333" s="1"/>
      <c r="D333" s="1"/>
      <c r="F333" s="1"/>
      <c r="G333" s="1"/>
      <c r="J333" s="11"/>
    </row>
    <row r="334" spans="1:10" s="10" customFormat="1" ht="15.5">
      <c r="A334" s="1"/>
      <c r="C334" s="1"/>
      <c r="D334" s="1"/>
      <c r="F334" s="1"/>
      <c r="G334" s="1"/>
      <c r="J334" s="11"/>
    </row>
    <row r="335" spans="1:10" s="10" customFormat="1" ht="15.5">
      <c r="A335" s="1"/>
      <c r="C335" s="1"/>
      <c r="D335" s="1"/>
      <c r="F335" s="1"/>
      <c r="G335" s="1"/>
      <c r="J335" s="11"/>
    </row>
    <row r="336" spans="1:10" s="10" customFormat="1" ht="15.5">
      <c r="A336" s="1"/>
      <c r="C336" s="1"/>
      <c r="D336" s="1"/>
      <c r="F336" s="1"/>
      <c r="G336" s="1"/>
      <c r="J336" s="11"/>
    </row>
    <row r="337" spans="1:10" s="10" customFormat="1" ht="15.5">
      <c r="A337" s="1"/>
      <c r="C337" s="1"/>
      <c r="D337" s="1"/>
      <c r="F337" s="1"/>
      <c r="G337" s="1"/>
      <c r="J337" s="11"/>
    </row>
    <row r="338" spans="1:10" s="10" customFormat="1" ht="15.5">
      <c r="A338" s="1"/>
      <c r="C338" s="1"/>
      <c r="D338" s="1"/>
      <c r="F338" s="1"/>
      <c r="G338" s="1"/>
      <c r="J338" s="11"/>
    </row>
    <row r="339" spans="1:10" s="10" customFormat="1" ht="15.5">
      <c r="A339" s="1"/>
      <c r="C339" s="1"/>
      <c r="D339" s="1"/>
      <c r="F339" s="1"/>
      <c r="G339" s="1"/>
      <c r="J339" s="11"/>
    </row>
    <row r="340" spans="1:10" s="10" customFormat="1" ht="15.5">
      <c r="A340" s="1"/>
      <c r="C340" s="1"/>
      <c r="D340" s="1"/>
      <c r="F340" s="1"/>
      <c r="G340" s="1"/>
      <c r="J340" s="11"/>
    </row>
    <row r="341" spans="1:10" s="10" customFormat="1" ht="15.5">
      <c r="A341" s="1"/>
      <c r="C341" s="1"/>
      <c r="D341" s="1"/>
      <c r="F341" s="1"/>
      <c r="G341" s="1"/>
      <c r="J341" s="11"/>
    </row>
    <row r="342" spans="1:10" s="10" customFormat="1" ht="15.5">
      <c r="A342" s="1"/>
      <c r="C342" s="1"/>
      <c r="D342" s="1"/>
      <c r="F342" s="1"/>
      <c r="G342" s="1"/>
      <c r="J342" s="11"/>
    </row>
    <row r="343" spans="1:10" s="10" customFormat="1" ht="15.5">
      <c r="A343" s="1"/>
      <c r="C343" s="1"/>
      <c r="D343" s="1"/>
      <c r="F343" s="1"/>
      <c r="G343" s="1"/>
      <c r="J343" s="11"/>
    </row>
    <row r="344" spans="1:10" s="10" customFormat="1" ht="15.5">
      <c r="A344" s="1"/>
      <c r="C344" s="1"/>
      <c r="D344" s="1"/>
      <c r="F344" s="1"/>
      <c r="G344" s="1"/>
      <c r="J344" s="11"/>
    </row>
    <row r="345" spans="1:10" s="10" customFormat="1" ht="15.5">
      <c r="A345" s="1"/>
      <c r="C345" s="1"/>
      <c r="D345" s="1"/>
      <c r="F345" s="1"/>
      <c r="G345" s="1"/>
      <c r="J345" s="11"/>
    </row>
    <row r="346" spans="1:10" s="10" customFormat="1" ht="15.5">
      <c r="A346" s="1"/>
      <c r="C346" s="1"/>
      <c r="D346" s="1"/>
      <c r="F346" s="1"/>
      <c r="G346" s="1"/>
      <c r="J346" s="11"/>
    </row>
    <row r="347" spans="1:10" s="10" customFormat="1" ht="15.5">
      <c r="A347" s="1"/>
      <c r="C347" s="1"/>
      <c r="D347" s="1"/>
      <c r="F347" s="1"/>
      <c r="G347" s="1"/>
      <c r="J347" s="11"/>
    </row>
    <row r="348" spans="1:10" s="10" customFormat="1" ht="15.5">
      <c r="A348" s="1"/>
      <c r="C348" s="1"/>
      <c r="D348" s="1"/>
      <c r="F348" s="1"/>
      <c r="G348" s="1"/>
      <c r="J348" s="11"/>
    </row>
    <row r="349" spans="1:10" s="10" customFormat="1" ht="15.5">
      <c r="A349" s="1"/>
      <c r="C349" s="1"/>
      <c r="D349" s="1"/>
      <c r="F349" s="1"/>
      <c r="G349" s="1"/>
      <c r="J349" s="11"/>
    </row>
    <row r="350" spans="1:10" s="10" customFormat="1" ht="15.5">
      <c r="A350" s="1"/>
      <c r="C350" s="1"/>
      <c r="D350" s="1"/>
      <c r="F350" s="1"/>
      <c r="G350" s="1"/>
      <c r="J350" s="11"/>
    </row>
    <row r="351" spans="1:10" s="10" customFormat="1" ht="15.5">
      <c r="A351" s="1"/>
      <c r="C351" s="1"/>
      <c r="D351" s="1"/>
      <c r="F351" s="1"/>
      <c r="G351" s="1"/>
      <c r="J351" s="11"/>
    </row>
    <row r="352" spans="1:10" s="10" customFormat="1" ht="15.5">
      <c r="A352" s="1"/>
      <c r="C352" s="1"/>
      <c r="D352" s="1"/>
      <c r="F352" s="1"/>
      <c r="G352" s="1"/>
      <c r="J352" s="11"/>
    </row>
    <row r="353" spans="1:10" s="10" customFormat="1" ht="15.5">
      <c r="A353" s="1"/>
      <c r="C353" s="1"/>
      <c r="D353" s="1"/>
      <c r="F353" s="1"/>
      <c r="G353" s="1"/>
      <c r="J353" s="11"/>
    </row>
    <row r="354" spans="1:10" s="10" customFormat="1" ht="15.5">
      <c r="A354" s="1"/>
      <c r="C354" s="1"/>
      <c r="D354" s="1"/>
      <c r="F354" s="1"/>
      <c r="G354" s="1"/>
      <c r="J354" s="11"/>
    </row>
    <row r="355" spans="1:10" s="10" customFormat="1" ht="15.5">
      <c r="A355" s="1"/>
      <c r="C355" s="1"/>
      <c r="D355" s="1"/>
      <c r="F355" s="1"/>
      <c r="G355" s="1"/>
      <c r="J355" s="11"/>
    </row>
    <row r="356" spans="1:10" s="10" customFormat="1" ht="15.5">
      <c r="A356" s="1"/>
      <c r="C356" s="1"/>
      <c r="D356" s="1"/>
      <c r="F356" s="1"/>
      <c r="G356" s="1"/>
      <c r="J356" s="11"/>
    </row>
    <row r="357" spans="1:10" s="10" customFormat="1" ht="15.5">
      <c r="A357" s="1"/>
      <c r="C357" s="1"/>
      <c r="D357" s="1"/>
      <c r="F357" s="1"/>
      <c r="G357" s="1"/>
      <c r="J357" s="11"/>
    </row>
    <row r="358" spans="1:10" s="10" customFormat="1" ht="15.5">
      <c r="A358" s="1"/>
      <c r="C358" s="1"/>
      <c r="D358" s="1"/>
      <c r="F358" s="1"/>
      <c r="G358" s="1"/>
      <c r="J358" s="11"/>
    </row>
    <row r="359" spans="1:10" s="10" customFormat="1" ht="15.5">
      <c r="A359" s="1"/>
      <c r="C359" s="1"/>
      <c r="D359" s="1"/>
      <c r="F359" s="1"/>
      <c r="G359" s="1"/>
      <c r="J359" s="11"/>
    </row>
    <row r="360" spans="1:10" s="10" customFormat="1" ht="15.5">
      <c r="A360" s="1"/>
      <c r="C360" s="1"/>
      <c r="D360" s="1"/>
      <c r="F360" s="1"/>
      <c r="G360" s="1"/>
      <c r="J360" s="11"/>
    </row>
    <row r="361" spans="1:10" s="10" customFormat="1" ht="15.5">
      <c r="A361" s="1"/>
      <c r="C361" s="1"/>
      <c r="D361" s="1"/>
      <c r="F361" s="1"/>
      <c r="G361" s="1"/>
      <c r="J361" s="11"/>
    </row>
    <row r="362" spans="1:10" s="10" customFormat="1" ht="15.5">
      <c r="A362" s="1"/>
      <c r="C362" s="1"/>
      <c r="D362" s="1"/>
      <c r="F362" s="1"/>
      <c r="G362" s="1"/>
      <c r="J362" s="11"/>
    </row>
    <row r="363" spans="1:10" s="10" customFormat="1" ht="15.5">
      <c r="A363" s="1"/>
      <c r="C363" s="1"/>
      <c r="D363" s="1"/>
      <c r="F363" s="1"/>
      <c r="G363" s="1"/>
      <c r="J363" s="11"/>
    </row>
    <row r="364" spans="1:10" s="10" customFormat="1" ht="15.5">
      <c r="A364" s="1"/>
      <c r="C364" s="1"/>
      <c r="D364" s="1"/>
      <c r="F364" s="1"/>
      <c r="G364" s="1"/>
      <c r="J364" s="11"/>
    </row>
    <row r="365" spans="1:10" s="10" customFormat="1" ht="15.5">
      <c r="A365" s="1"/>
      <c r="C365" s="1"/>
      <c r="D365" s="1"/>
      <c r="F365" s="1"/>
      <c r="G365" s="1"/>
      <c r="J365" s="11"/>
    </row>
    <row r="366" spans="1:10" s="10" customFormat="1" ht="15.5">
      <c r="A366" s="1"/>
      <c r="C366" s="1"/>
      <c r="D366" s="1"/>
      <c r="F366" s="1"/>
      <c r="G366" s="1"/>
      <c r="J366" s="11"/>
    </row>
    <row r="367" spans="1:10" s="10" customFormat="1" ht="15.5">
      <c r="A367" s="1"/>
      <c r="C367" s="1"/>
      <c r="D367" s="1"/>
      <c r="F367" s="1"/>
      <c r="G367" s="1"/>
      <c r="J367" s="11"/>
    </row>
    <row r="368" spans="1:10" s="10" customFormat="1" ht="15.5">
      <c r="A368" s="1"/>
      <c r="C368" s="1"/>
      <c r="D368" s="1"/>
      <c r="F368" s="1"/>
      <c r="G368" s="1"/>
      <c r="J368" s="11"/>
    </row>
    <row r="369" spans="1:10" s="10" customFormat="1" ht="15.5">
      <c r="A369" s="1"/>
      <c r="C369" s="1"/>
      <c r="D369" s="1"/>
      <c r="F369" s="1"/>
      <c r="G369" s="1"/>
      <c r="J369" s="11"/>
    </row>
    <row r="370" spans="1:10" s="10" customFormat="1" ht="15.5">
      <c r="A370" s="1"/>
      <c r="C370" s="1"/>
      <c r="D370" s="1"/>
      <c r="F370" s="1"/>
      <c r="G370" s="1"/>
      <c r="J370" s="11"/>
    </row>
    <row r="371" spans="1:10" s="10" customFormat="1" ht="15.5">
      <c r="A371" s="1"/>
      <c r="C371" s="1"/>
      <c r="D371" s="1"/>
      <c r="F371" s="1"/>
      <c r="G371" s="1"/>
      <c r="J371" s="11"/>
    </row>
    <row r="372" spans="1:10" s="10" customFormat="1" ht="15.5">
      <c r="A372" s="1"/>
      <c r="C372" s="1"/>
      <c r="D372" s="1"/>
      <c r="F372" s="1"/>
      <c r="G372" s="1"/>
      <c r="J372" s="11"/>
    </row>
    <row r="373" spans="1:10" s="10" customFormat="1" ht="15.5">
      <c r="A373" s="1"/>
      <c r="C373" s="1"/>
      <c r="D373" s="1"/>
      <c r="F373" s="1"/>
      <c r="G373" s="1"/>
      <c r="J373" s="11"/>
    </row>
    <row r="374" spans="1:10" s="10" customFormat="1" ht="15.5">
      <c r="A374" s="1"/>
      <c r="C374" s="1"/>
      <c r="D374" s="1"/>
      <c r="F374" s="1"/>
      <c r="G374" s="1"/>
      <c r="J374" s="11"/>
    </row>
    <row r="375" spans="1:10" s="10" customFormat="1" ht="15.5">
      <c r="A375" s="1"/>
      <c r="C375" s="1"/>
      <c r="D375" s="1"/>
      <c r="F375" s="1"/>
      <c r="G375" s="1"/>
      <c r="J375" s="11"/>
    </row>
    <row r="376" spans="1:10" s="10" customFormat="1" ht="15.5">
      <c r="A376" s="1"/>
      <c r="C376" s="1"/>
      <c r="D376" s="1"/>
      <c r="F376" s="1"/>
      <c r="G376" s="1"/>
      <c r="J376" s="11"/>
    </row>
    <row r="377" spans="1:10" s="10" customFormat="1" ht="15.5">
      <c r="A377" s="1"/>
      <c r="C377" s="1"/>
      <c r="D377" s="1"/>
      <c r="F377" s="1"/>
      <c r="G377" s="1"/>
      <c r="J377" s="11"/>
    </row>
    <row r="378" spans="1:10" s="10" customFormat="1" ht="15.5">
      <c r="A378" s="1"/>
      <c r="C378" s="1"/>
      <c r="D378" s="1"/>
      <c r="F378" s="1"/>
      <c r="G378" s="1"/>
      <c r="J378" s="11"/>
    </row>
    <row r="379" spans="1:10" s="10" customFormat="1" ht="15.5">
      <c r="A379" s="1"/>
      <c r="C379" s="1"/>
      <c r="D379" s="1"/>
      <c r="F379" s="1"/>
      <c r="G379" s="1"/>
      <c r="J379" s="11"/>
    </row>
    <row r="380" spans="1:10" s="10" customFormat="1" ht="15.5">
      <c r="A380" s="1"/>
      <c r="C380" s="1"/>
      <c r="D380" s="1"/>
      <c r="F380" s="1"/>
      <c r="G380" s="1"/>
      <c r="J380" s="11"/>
    </row>
    <row r="381" spans="1:10" s="10" customFormat="1" ht="15.5">
      <c r="A381" s="1"/>
      <c r="C381" s="1"/>
      <c r="D381" s="1"/>
      <c r="F381" s="1"/>
      <c r="G381" s="1"/>
      <c r="J381" s="11"/>
    </row>
    <row r="382" spans="1:10" s="10" customFormat="1" ht="15.5">
      <c r="A382" s="1"/>
      <c r="C382" s="1"/>
      <c r="D382" s="1"/>
      <c r="F382" s="1"/>
      <c r="G382" s="1"/>
      <c r="J382" s="11"/>
    </row>
    <row r="383" spans="1:10" s="10" customFormat="1" ht="15.5">
      <c r="A383" s="1"/>
      <c r="C383" s="1"/>
      <c r="D383" s="1"/>
      <c r="F383" s="1"/>
      <c r="G383" s="1"/>
      <c r="J383" s="11"/>
    </row>
    <row r="384" spans="1:10" s="10" customFormat="1" ht="15.5">
      <c r="A384" s="1"/>
      <c r="C384" s="1"/>
      <c r="D384" s="1"/>
      <c r="F384" s="1"/>
      <c r="G384" s="1"/>
      <c r="J384" s="11"/>
    </row>
    <row r="385" spans="1:10" s="10" customFormat="1" ht="15.5">
      <c r="A385" s="1"/>
      <c r="C385" s="1"/>
      <c r="D385" s="1"/>
      <c r="F385" s="1"/>
      <c r="G385" s="1"/>
      <c r="J385" s="11"/>
    </row>
    <row r="386" spans="1:10" s="10" customFormat="1" ht="15.5">
      <c r="A386" s="1"/>
      <c r="C386" s="1"/>
      <c r="D386" s="1"/>
      <c r="F386" s="1"/>
      <c r="G386" s="1"/>
      <c r="J386" s="11"/>
    </row>
  </sheetData>
  <pageMargins left="0.7" right="0.7" top="0.75" bottom="0.75" header="0.3" footer="0.3"/>
  <pageSetup scale="64"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Final Result</vt:lpstr>
      <vt:lpstr>Percentage</vt:lpstr>
      <vt:lpstr>'Final Result'!Print_Area</vt:lpstr>
      <vt:lpstr>RG_A</vt:lpstr>
      <vt:lpstr>RG_D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 Supervisor</dc:creator>
  <cp:lastModifiedBy>Salim _Mali</cp:lastModifiedBy>
  <cp:lastPrinted>2019-09-15T15:04:17Z</cp:lastPrinted>
  <dcterms:created xsi:type="dcterms:W3CDTF">2019-09-14T06:30:18Z</dcterms:created>
  <dcterms:modified xsi:type="dcterms:W3CDTF">2019-09-16T07:53:11Z</dcterms:modified>
</cp:coreProperties>
</file>