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8975" windowHeight="73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Sheet1!$B$5:$D$18</definedName>
  </definedNames>
  <calcPr calcId="124519" calcOnSave="0"/>
</workbook>
</file>

<file path=xl/calcChain.xml><?xml version="1.0" encoding="utf-8"?>
<calcChain xmlns="http://schemas.openxmlformats.org/spreadsheetml/2006/main">
  <c r="J15" i="1"/>
  <c r="I15"/>
  <c r="I11"/>
  <c r="K3" l="1"/>
  <c r="K9"/>
  <c r="I9"/>
  <c r="K7"/>
  <c r="J7"/>
  <c r="I7"/>
  <c r="J3"/>
  <c r="L5" s="1"/>
  <c r="I3"/>
  <c r="K5" s="1"/>
  <c r="K4" l="1"/>
  <c r="L3"/>
  <c r="L4"/>
  <c r="J9"/>
  <c r="J11"/>
  <c r="K13" l="1"/>
  <c r="K11"/>
  <c r="K15"/>
</calcChain>
</file>

<file path=xl/sharedStrings.xml><?xml version="1.0" encoding="utf-8"?>
<sst xmlns="http://schemas.openxmlformats.org/spreadsheetml/2006/main" count="45" uniqueCount="18">
  <si>
    <t>آخر يوم من التاريخ 1</t>
  </si>
  <si>
    <t>آخر يوم من التاريخ 2</t>
  </si>
  <si>
    <t>التاريخ 1</t>
  </si>
  <si>
    <t>التاريخ 2</t>
  </si>
  <si>
    <t xml:space="preserve">سنة </t>
  </si>
  <si>
    <t xml:space="preserve">شهر </t>
  </si>
  <si>
    <t>يوم</t>
  </si>
  <si>
    <t>الباقي   من شهر التاريخ 1</t>
  </si>
  <si>
    <t>الباقي   من شهر التاريخ 2</t>
  </si>
  <si>
    <t>A</t>
  </si>
  <si>
    <t>B</t>
  </si>
  <si>
    <t>C</t>
  </si>
  <si>
    <t>Copie C</t>
  </si>
  <si>
    <t>Final1</t>
  </si>
  <si>
    <t>صحيح</t>
  </si>
  <si>
    <t>خطأ مع الحل  c</t>
  </si>
  <si>
    <t>الحل</t>
  </si>
  <si>
    <t>الحل  الأقرب</t>
  </si>
</sst>
</file>

<file path=xl/styles.xml><?xml version="1.0" encoding="utf-8"?>
<styleSheet xmlns="http://schemas.openxmlformats.org/spreadsheetml/2006/main">
  <numFmts count="1">
    <numFmt numFmtId="164" formatCode="[$-1010000]yyyy/mm/dd;@"/>
  </numFmts>
  <fonts count="17">
    <font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i/>
      <u/>
      <sz val="11"/>
      <color rgb="FFFF0000"/>
      <name val="Calibri"/>
      <family val="2"/>
      <scheme val="minor"/>
    </font>
    <font>
      <sz val="11"/>
      <name val="Calibri"/>
      <family val="2"/>
      <charset val="178"/>
      <scheme val="minor"/>
    </font>
    <font>
      <b/>
      <i/>
      <u/>
      <sz val="11"/>
      <name val="Calibri"/>
      <family val="2"/>
      <charset val="178"/>
      <scheme val="minor"/>
    </font>
    <font>
      <b/>
      <u/>
      <sz val="1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u/>
      <sz val="1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20"/>
      <color theme="1"/>
      <name val="Calibri"/>
      <family val="2"/>
      <charset val="178"/>
      <scheme val="minor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64" fontId="0" fillId="0" borderId="0" xfId="0" applyNumberFormat="1"/>
    <xf numFmtId="0" fontId="2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1" fontId="0" fillId="0" borderId="0" xfId="0" applyNumberFormat="1"/>
    <xf numFmtId="0" fontId="2" fillId="5" borderId="0" xfId="0" applyFont="1" applyFill="1" applyAlignment="1">
      <alignment horizontal="center"/>
    </xf>
    <xf numFmtId="0" fontId="4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164" fontId="2" fillId="2" borderId="0" xfId="0" applyNumberFormat="1" applyFont="1" applyFill="1"/>
    <xf numFmtId="0" fontId="12" fillId="0" borderId="0" xfId="0" applyFont="1"/>
    <xf numFmtId="1" fontId="13" fillId="0" borderId="0" xfId="0" applyNumberFormat="1" applyFont="1" applyAlignment="1">
      <alignment horizontal="center"/>
    </xf>
    <xf numFmtId="1" fontId="2" fillId="4" borderId="0" xfId="0" applyNumberFormat="1" applyFont="1" applyFill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5" borderId="0" xfId="0" applyNumberFormat="1" applyFont="1" applyFill="1" applyAlignment="1">
      <alignment horizontal="center"/>
    </xf>
    <xf numFmtId="1" fontId="12" fillId="0" borderId="0" xfId="0" applyNumberFormat="1" applyFont="1"/>
    <xf numFmtId="0" fontId="14" fillId="0" borderId="0" xfId="0" applyFont="1"/>
    <xf numFmtId="0" fontId="0" fillId="2" borderId="0" xfId="0" applyFill="1"/>
    <xf numFmtId="164" fontId="6" fillId="2" borderId="0" xfId="0" applyNumberFormat="1" applyFont="1" applyFill="1"/>
    <xf numFmtId="164" fontId="7" fillId="2" borderId="0" xfId="0" applyNumberFormat="1" applyFont="1" applyFill="1" applyAlignment="1">
      <alignment horizontal="right"/>
    </xf>
    <xf numFmtId="1" fontId="3" fillId="2" borderId="0" xfId="0" applyNumberFormat="1" applyFont="1" applyFill="1" applyAlignment="1">
      <alignment horizontal="right"/>
    </xf>
    <xf numFmtId="1" fontId="3" fillId="2" borderId="0" xfId="0" applyNumberFormat="1" applyFont="1" applyFill="1" applyAlignment="1">
      <alignment horizontal="center"/>
    </xf>
    <xf numFmtId="164" fontId="0" fillId="2" borderId="0" xfId="0" applyNumberFormat="1" applyFill="1"/>
    <xf numFmtId="1" fontId="8" fillId="2" borderId="0" xfId="0" applyNumberFormat="1" applyFont="1" applyFill="1" applyAlignment="1">
      <alignment horizontal="center"/>
    </xf>
    <xf numFmtId="1" fontId="9" fillId="2" borderId="0" xfId="0" applyNumberFormat="1" applyFont="1" applyFill="1" applyAlignment="1">
      <alignment horizontal="center"/>
    </xf>
    <xf numFmtId="1" fontId="10" fillId="2" borderId="0" xfId="0" applyNumberFormat="1" applyFont="1" applyFill="1" applyAlignment="1">
      <alignment horizontal="center"/>
    </xf>
    <xf numFmtId="164" fontId="1" fillId="2" borderId="0" xfId="0" applyNumberFormat="1" applyFont="1" applyFill="1"/>
    <xf numFmtId="164" fontId="4" fillId="2" borderId="0" xfId="0" applyNumberFormat="1" applyFont="1" applyFill="1" applyAlignment="1">
      <alignment horizontal="right"/>
    </xf>
    <xf numFmtId="0" fontId="15" fillId="0" borderId="0" xfId="0" applyFont="1"/>
    <xf numFmtId="0" fontId="15" fillId="6" borderId="0" xfId="0" applyFont="1" applyFill="1"/>
    <xf numFmtId="164" fontId="16" fillId="6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23812</xdr:colOff>
      <xdr:row>10</xdr:row>
      <xdr:rowOff>71438</xdr:rowOff>
    </xdr:from>
    <xdr:to>
      <xdr:col>16</xdr:col>
      <xdr:colOff>357188</xdr:colOff>
      <xdr:row>11</xdr:row>
      <xdr:rowOff>59532</xdr:rowOff>
    </xdr:to>
    <xdr:sp macro="" textlink="">
      <xdr:nvSpPr>
        <xdr:cNvPr id="2" name="Right Arrow 1"/>
        <xdr:cNvSpPr/>
      </xdr:nvSpPr>
      <xdr:spPr>
        <a:xfrm>
          <a:off x="9938599312" y="2774157"/>
          <a:ext cx="1547813" cy="32146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endParaRPr lang="en-US" sz="1100"/>
        </a:p>
      </xdr:txBody>
    </xdr:sp>
    <xdr:clientData/>
  </xdr:twoCellAnchor>
  <xdr:twoCellAnchor>
    <xdr:from>
      <xdr:col>4</xdr:col>
      <xdr:colOff>35719</xdr:colOff>
      <xdr:row>1</xdr:row>
      <xdr:rowOff>130968</xdr:rowOff>
    </xdr:from>
    <xdr:to>
      <xdr:col>7</xdr:col>
      <xdr:colOff>869157</xdr:colOff>
      <xdr:row>2</xdr:row>
      <xdr:rowOff>261937</xdr:rowOff>
    </xdr:to>
    <xdr:sp macro="" textlink="">
      <xdr:nvSpPr>
        <xdr:cNvPr id="3" name="Right Arrow 2"/>
        <xdr:cNvSpPr/>
      </xdr:nvSpPr>
      <xdr:spPr>
        <a:xfrm>
          <a:off x="9947552812" y="321468"/>
          <a:ext cx="1547813" cy="321469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"/>
  <sheetViews>
    <sheetView showGridLines="0" rightToLeft="1" tabSelected="1" zoomScale="80" zoomScaleNormal="80" workbookViewId="0">
      <selection activeCell="M13" sqref="M13"/>
    </sheetView>
  </sheetViews>
  <sheetFormatPr defaultRowHeight="15"/>
  <cols>
    <col min="1" max="1" width="10.42578125" bestFit="1" customWidth="1"/>
    <col min="2" max="2" width="21.7109375" bestFit="1" customWidth="1"/>
    <col min="3" max="3" width="17.28515625" customWidth="1"/>
    <col min="4" max="7" width="3.5703125" style="6" customWidth="1"/>
    <col min="8" max="8" width="21.5703125" style="6" customWidth="1"/>
    <col min="9" max="10" width="21.5703125" bestFit="1" customWidth="1"/>
    <col min="11" max="11" width="21.7109375" customWidth="1"/>
    <col min="12" max="12" width="19" bestFit="1" customWidth="1"/>
  </cols>
  <sheetData>
    <row r="1" spans="1:13" ht="21">
      <c r="B1" s="29"/>
      <c r="C1" s="29"/>
    </row>
    <row r="2" spans="1:13" ht="21">
      <c r="B2" s="30" t="s">
        <v>2</v>
      </c>
      <c r="C2" s="30" t="s">
        <v>3</v>
      </c>
      <c r="I2" t="s">
        <v>0</v>
      </c>
      <c r="J2" t="s">
        <v>1</v>
      </c>
      <c r="K2" t="s">
        <v>7</v>
      </c>
      <c r="L2" t="s">
        <v>8</v>
      </c>
    </row>
    <row r="3" spans="1:13" ht="23.25">
      <c r="B3" s="31">
        <v>36922</v>
      </c>
      <c r="C3" s="31">
        <v>36923</v>
      </c>
      <c r="D3" s="7"/>
      <c r="E3" s="7"/>
      <c r="F3" s="7"/>
      <c r="G3" s="7"/>
      <c r="H3" s="7"/>
      <c r="I3" s="10">
        <f>EOMONTH(B3,0)</f>
        <v>36922</v>
      </c>
      <c r="J3" s="10">
        <f>EOMONTH(C3,0)</f>
        <v>36950</v>
      </c>
      <c r="K3" s="5">
        <f>B3-DATE(YEAR(B3),MONTH(B3),"1")</f>
        <v>30</v>
      </c>
      <c r="L3" s="5">
        <f>J3-C3</f>
        <v>27</v>
      </c>
    </row>
    <row r="4" spans="1:13" ht="21" customHeight="1">
      <c r="I4" s="11"/>
      <c r="J4" s="11"/>
      <c r="K4" s="12">
        <f>DAY(B3)-K3</f>
        <v>1</v>
      </c>
      <c r="L4" s="12">
        <f>DAY(J3)-L3</f>
        <v>1</v>
      </c>
    </row>
    <row r="5" spans="1:13" ht="26.25">
      <c r="A5" s="18"/>
      <c r="B5" s="19">
        <v>36906</v>
      </c>
      <c r="C5" s="19">
        <v>36922</v>
      </c>
      <c r="D5" s="20" t="s">
        <v>11</v>
      </c>
      <c r="E5" s="21" t="s">
        <v>14</v>
      </c>
      <c r="F5" s="22"/>
      <c r="G5" s="22"/>
      <c r="H5" s="8"/>
      <c r="I5" s="11"/>
      <c r="J5" s="11"/>
      <c r="K5" s="2">
        <f>I3-B3+1</f>
        <v>1</v>
      </c>
      <c r="L5" s="2">
        <f>J3-C3+1</f>
        <v>28</v>
      </c>
    </row>
    <row r="6" spans="1:13" ht="18" customHeight="1">
      <c r="A6" s="23"/>
      <c r="B6" s="19">
        <v>36906</v>
      </c>
      <c r="C6" s="19">
        <v>37256</v>
      </c>
      <c r="D6" s="20" t="s">
        <v>11</v>
      </c>
      <c r="E6" s="21" t="s">
        <v>14</v>
      </c>
      <c r="F6" s="22"/>
      <c r="G6" s="22"/>
      <c r="H6" s="8"/>
      <c r="I6" s="2" t="s">
        <v>4</v>
      </c>
      <c r="J6" s="2" t="s">
        <v>5</v>
      </c>
      <c r="K6" s="2" t="s">
        <v>6</v>
      </c>
      <c r="L6" s="11"/>
    </row>
    <row r="7" spans="1:13" ht="26.25">
      <c r="A7" s="23"/>
      <c r="B7" s="19">
        <v>36906</v>
      </c>
      <c r="C7" s="19">
        <v>36950</v>
      </c>
      <c r="D7" s="20" t="s">
        <v>11</v>
      </c>
      <c r="E7" s="21" t="s">
        <v>14</v>
      </c>
      <c r="F7" s="24"/>
      <c r="G7" s="24"/>
      <c r="H7" s="8"/>
      <c r="I7" s="3">
        <f>DATEDIF(B3,C3,"y")</f>
        <v>0</v>
      </c>
      <c r="J7" s="3">
        <f>DATEDIF(B3,C3,"m")</f>
        <v>0</v>
      </c>
      <c r="K7" s="3">
        <f>DATEDIF(B3,C3,"d")</f>
        <v>1</v>
      </c>
      <c r="L7" s="9" t="s">
        <v>9</v>
      </c>
      <c r="M7" s="17" t="s">
        <v>16</v>
      </c>
    </row>
    <row r="8" spans="1:13" ht="16.5" customHeight="1">
      <c r="A8" s="23"/>
      <c r="B8" s="19">
        <v>36920</v>
      </c>
      <c r="C8" s="19">
        <v>37256</v>
      </c>
      <c r="D8" s="20" t="s">
        <v>11</v>
      </c>
      <c r="E8" s="21" t="s">
        <v>14</v>
      </c>
      <c r="F8" s="24"/>
      <c r="G8" s="24"/>
      <c r="H8" s="8"/>
      <c r="I8" s="11"/>
      <c r="J8" s="11"/>
      <c r="K8" s="11"/>
      <c r="L8" s="9"/>
      <c r="M8" s="17"/>
    </row>
    <row r="9" spans="1:13" ht="26.25">
      <c r="A9" s="23"/>
      <c r="B9" s="19">
        <v>36922</v>
      </c>
      <c r="C9" s="19">
        <v>36923</v>
      </c>
      <c r="D9" s="20" t="s">
        <v>11</v>
      </c>
      <c r="E9" s="21" t="s">
        <v>14</v>
      </c>
      <c r="F9" s="24"/>
      <c r="G9" s="24"/>
      <c r="H9" s="7"/>
      <c r="I9" s="13">
        <f>QUOTIENT(DATEDIF(B3,C3,"m"),12)</f>
        <v>0</v>
      </c>
      <c r="J9" s="13">
        <f>DATEDIF(B3,C3,"m")-I9*12</f>
        <v>0</v>
      </c>
      <c r="K9" s="13">
        <f>DATEDIF(B3,C3,"md")+1</f>
        <v>-1</v>
      </c>
      <c r="L9" s="9" t="s">
        <v>10</v>
      </c>
      <c r="M9" s="17" t="s">
        <v>16</v>
      </c>
    </row>
    <row r="10" spans="1:13" ht="14.25" customHeight="1">
      <c r="A10" s="23"/>
      <c r="B10" s="19">
        <v>36922</v>
      </c>
      <c r="C10" s="19">
        <v>36982</v>
      </c>
      <c r="D10" s="20" t="s">
        <v>11</v>
      </c>
      <c r="E10" s="21" t="s">
        <v>14</v>
      </c>
      <c r="F10" s="24"/>
      <c r="G10" s="24"/>
      <c r="H10" s="7"/>
      <c r="I10" s="14"/>
      <c r="J10" s="14"/>
      <c r="K10" s="14"/>
      <c r="L10" s="9"/>
    </row>
    <row r="11" spans="1:13" ht="26.25">
      <c r="A11" s="23"/>
      <c r="B11" s="19">
        <v>43466</v>
      </c>
      <c r="C11" s="19">
        <v>43467</v>
      </c>
      <c r="D11" s="20" t="s">
        <v>11</v>
      </c>
      <c r="E11" s="21" t="s">
        <v>14</v>
      </c>
      <c r="F11" s="24"/>
      <c r="G11" s="24"/>
      <c r="H11" s="7"/>
      <c r="I11" s="15">
        <f>QUOTIENT(DATEDIF(B3,C3,"m"),12)</f>
        <v>0</v>
      </c>
      <c r="J11" s="15">
        <f>DATEDIF(B3,C3,"m")-I9*12</f>
        <v>0</v>
      </c>
      <c r="K11" s="15">
        <f>IF(K3=0,L4,IF(L3=0,K5,L4+K4))</f>
        <v>2</v>
      </c>
      <c r="L11" s="9" t="s">
        <v>11</v>
      </c>
      <c r="M11" s="17" t="s">
        <v>17</v>
      </c>
    </row>
    <row r="12" spans="1:13" ht="12.75" customHeight="1">
      <c r="A12" s="23"/>
      <c r="B12" s="19">
        <v>43466</v>
      </c>
      <c r="C12" s="19">
        <v>43525</v>
      </c>
      <c r="D12" s="20" t="s">
        <v>11</v>
      </c>
      <c r="E12" s="21" t="s">
        <v>14</v>
      </c>
      <c r="F12" s="24"/>
      <c r="G12" s="24"/>
      <c r="H12" s="7"/>
      <c r="I12" s="16"/>
      <c r="J12" s="16"/>
      <c r="K12" s="16"/>
      <c r="L12" s="9"/>
    </row>
    <row r="13" spans="1:13" ht="26.25">
      <c r="A13" s="23"/>
      <c r="B13" s="19">
        <v>43466</v>
      </c>
      <c r="C13" s="19">
        <v>43829</v>
      </c>
      <c r="D13" s="20" t="s">
        <v>11</v>
      </c>
      <c r="E13" s="21" t="s">
        <v>14</v>
      </c>
      <c r="F13" s="25"/>
      <c r="G13" s="25"/>
      <c r="H13" s="7"/>
      <c r="I13" s="13"/>
      <c r="J13" s="13"/>
      <c r="K13" s="13">
        <f>IF(K3=0,L4,IF(L3=0,L4-K3,L4+K4))</f>
        <v>2</v>
      </c>
      <c r="L13" s="9" t="s">
        <v>12</v>
      </c>
    </row>
    <row r="14" spans="1:13" ht="12.75" customHeight="1">
      <c r="A14" s="23"/>
      <c r="B14" s="19">
        <v>43466</v>
      </c>
      <c r="C14" s="19">
        <v>43831</v>
      </c>
      <c r="D14" s="20" t="s">
        <v>11</v>
      </c>
      <c r="E14" s="21" t="s">
        <v>14</v>
      </c>
      <c r="F14" s="25"/>
      <c r="G14" s="25"/>
      <c r="H14" s="7"/>
      <c r="I14" s="16"/>
      <c r="J14" s="16"/>
      <c r="K14" s="16"/>
      <c r="L14" s="9"/>
    </row>
    <row r="15" spans="1:13" ht="26.25">
      <c r="A15" s="23"/>
      <c r="B15" s="19">
        <v>43466</v>
      </c>
      <c r="C15" s="19">
        <v>43524</v>
      </c>
      <c r="D15" s="20" t="s">
        <v>11</v>
      </c>
      <c r="E15" s="21" t="s">
        <v>14</v>
      </c>
      <c r="F15" s="24"/>
      <c r="G15" s="24"/>
      <c r="H15" s="7"/>
      <c r="I15" s="15">
        <f>IF(AND(AND(EOMONTH(C3,0)=C3,DAY(B3)=1),(DATEDIF(B3,C3,"ym")+1&gt;=12)),DATEDIF(B3,C3,"y")+1,DATEDIF(B3,C3,"y"))</f>
        <v>0</v>
      </c>
      <c r="J15" s="15">
        <f>IF(AND(EOMONTH(C3,0)=C3,DAY(B3)=1),IF(DATEDIF(B3,C3,"ym")+1&gt;=12,DATEDIF(B3,C3,"ym")+1-12,DATEDIF(B3,C3,"ym")+1),DATEDIF(B3,C3,"ym"))</f>
        <v>0</v>
      </c>
      <c r="K15" s="15">
        <f>IF(AND(EOMONTH(C3,0)=C3,DAY(B3)=1),0,IF(K3=0,L4,IF(L3=0,K5,L4+K4)))</f>
        <v>2</v>
      </c>
      <c r="L15" s="9" t="s">
        <v>13</v>
      </c>
    </row>
    <row r="16" spans="1:13" ht="26.25">
      <c r="A16" s="23"/>
      <c r="B16" s="19">
        <v>43466</v>
      </c>
      <c r="C16" s="19">
        <v>43830</v>
      </c>
      <c r="D16" s="20" t="s">
        <v>11</v>
      </c>
      <c r="E16" s="21" t="s">
        <v>14</v>
      </c>
      <c r="F16" s="26"/>
      <c r="G16" s="26"/>
      <c r="H16" s="7"/>
      <c r="I16" s="4"/>
      <c r="J16" s="4"/>
      <c r="K16" s="4"/>
    </row>
    <row r="17" spans="1:8" ht="26.25">
      <c r="A17" s="23"/>
      <c r="B17" s="19">
        <v>43466</v>
      </c>
      <c r="C17" s="19">
        <v>43677</v>
      </c>
      <c r="D17" s="20" t="s">
        <v>11</v>
      </c>
      <c r="E17" s="21" t="s">
        <v>14</v>
      </c>
      <c r="F17" s="26"/>
      <c r="G17" s="26"/>
      <c r="H17" s="7"/>
    </row>
    <row r="18" spans="1:8">
      <c r="A18" s="23"/>
      <c r="B18" s="27">
        <v>36906</v>
      </c>
      <c r="C18" s="27">
        <v>36951</v>
      </c>
      <c r="D18" s="20"/>
      <c r="E18" s="26" t="s">
        <v>15</v>
      </c>
      <c r="F18" s="26"/>
      <c r="G18" s="26"/>
      <c r="H18" s="7"/>
    </row>
    <row r="19" spans="1:8">
      <c r="A19" s="23"/>
      <c r="B19" s="27">
        <v>36922</v>
      </c>
      <c r="C19" s="27">
        <v>37255</v>
      </c>
      <c r="D19" s="20"/>
      <c r="E19" s="26" t="s">
        <v>15</v>
      </c>
      <c r="F19" s="28"/>
      <c r="G19" s="28"/>
      <c r="H19" s="7"/>
    </row>
    <row r="20" spans="1:8">
      <c r="A20" s="1"/>
      <c r="B20" s="1"/>
    </row>
  </sheetData>
  <sortState ref="B5:D19">
    <sortCondition ref="D5:D19"/>
  </sortState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Free Software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Virtual PC</dc:creator>
  <cp:lastModifiedBy>Virtual PC</cp:lastModifiedBy>
  <dcterms:created xsi:type="dcterms:W3CDTF">2019-09-15T16:06:28Z</dcterms:created>
  <dcterms:modified xsi:type="dcterms:W3CDTF">2019-09-16T12:19:43Z</dcterms:modified>
</cp:coreProperties>
</file>