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elal\MEGA\Sror\Reports\Oldd\"/>
    </mc:Choice>
  </mc:AlternateContent>
  <bookViews>
    <workbookView xWindow="0" yWindow="0" windowWidth="28800" windowHeight="12465"/>
  </bookViews>
  <sheets>
    <sheet name="Report" sheetId="1" r:id="rId1"/>
  </sheets>
  <definedNames>
    <definedName name="_xlnm._FilterDatabase" localSheetId="0" hidden="1">Report!$A$1:$P$44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6" i="1" l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<sst xmlns="http://schemas.openxmlformats.org/spreadsheetml/2006/main" count="151" uniqueCount="26">
  <si>
    <t>الشهر</t>
  </si>
  <si>
    <t>الفندق</t>
  </si>
  <si>
    <t>السنة</t>
  </si>
  <si>
    <t>النوع</t>
  </si>
  <si>
    <t>محرم</t>
  </si>
  <si>
    <t>صفر</t>
  </si>
  <si>
    <t>ربيع أول</t>
  </si>
  <si>
    <t>ربيع الثاني</t>
  </si>
  <si>
    <t>جماد اول</t>
  </si>
  <si>
    <t>جماد الثاني</t>
  </si>
  <si>
    <t>رجب</t>
  </si>
  <si>
    <t>شعبان</t>
  </si>
  <si>
    <t>رمضان</t>
  </si>
  <si>
    <t>شوال</t>
  </si>
  <si>
    <t>ذوالقعدة</t>
  </si>
  <si>
    <t>المجموع</t>
  </si>
  <si>
    <t>الهدف</t>
  </si>
  <si>
    <t>المحقق</t>
  </si>
  <si>
    <t>النسبة</t>
  </si>
  <si>
    <t>المبلغ الاجمالي</t>
  </si>
  <si>
    <t>المبلغ التفصيلي</t>
  </si>
  <si>
    <t>المبلغ الاصلي</t>
  </si>
  <si>
    <t>احمد</t>
  </si>
  <si>
    <t>محمد</t>
  </si>
  <si>
    <t>وليد</t>
  </si>
  <si>
    <t>ايمن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</si>
</sst>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name val="Traditional Arabic"/>
      <family val="1"/>
    </font>
    <font>
      <sz val="14"/>
      <name val="Traditional Arabic"/>
      <family val="1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1" applyNumberFormat="1" applyFont="1"/>
    <xf numFmtId="3" fontId="2" fillId="2" borderId="1" xfId="0" applyNumberFormat="1" applyFont="1" applyFill="1" applyBorder="1" applyAlignment="1">
      <alignment horizontal="center" vertical="center" shrinkToFit="1"/>
    </xf>
    <xf numFmtId="3" fontId="2" fillId="2" borderId="2" xfId="0" applyNumberFormat="1" applyFont="1" applyFill="1" applyBorder="1" applyAlignment="1">
      <alignment horizontal="center" vertical="center" shrinkToFit="1"/>
    </xf>
    <xf numFmtId="0" fontId="2" fillId="2" borderId="2" xfId="1" applyNumberFormat="1" applyFont="1" applyFill="1" applyBorder="1" applyAlignment="1">
      <alignment horizontal="center" vertical="center" shrinkToFit="1"/>
    </xf>
    <xf numFmtId="3" fontId="2" fillId="2" borderId="3" xfId="0" applyNumberFormat="1" applyFont="1" applyFill="1" applyBorder="1" applyAlignment="1">
      <alignment horizontal="center" vertical="center" shrinkToFit="1"/>
    </xf>
    <xf numFmtId="3" fontId="2" fillId="0" borderId="4" xfId="0" applyNumberFormat="1" applyFont="1" applyBorder="1" applyAlignment="1">
      <alignment horizontal="center" vertical="center" shrinkToFit="1"/>
    </xf>
    <xf numFmtId="0" fontId="0" fillId="0" borderId="4" xfId="0" applyBorder="1"/>
    <xf numFmtId="0" fontId="2" fillId="0" borderId="4" xfId="1" applyNumberFormat="1" applyFont="1" applyFill="1" applyBorder="1" applyAlignment="1">
      <alignment horizontal="center" vertical="center" shrinkToFit="1"/>
    </xf>
    <xf numFmtId="9" fontId="2" fillId="0" borderId="4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3" fontId="4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rightToLeft="1" tabSelected="1" zoomScaleNormal="100" workbookViewId="0">
      <pane ySplit="1" topLeftCell="A2" activePane="bottomLeft" state="frozen"/>
      <selection pane="bottomLeft" activeCell="O7" sqref="O7"/>
    </sheetView>
  </sheetViews>
  <sheetFormatPr defaultRowHeight="14.25" x14ac:dyDescent="0.2"/>
  <cols>
    <col min="1" max="1" width="18.5" bestFit="1" customWidth="1"/>
    <col min="3" max="3" width="9" style="1"/>
    <col min="5" max="5" width="10.125" bestFit="1" customWidth="1"/>
    <col min="6" max="7" width="11.125" bestFit="1" customWidth="1"/>
    <col min="8" max="8" width="11.5" bestFit="1" customWidth="1"/>
    <col min="9" max="9" width="11.125" bestFit="1" customWidth="1"/>
    <col min="10" max="10" width="11.875" bestFit="1" customWidth="1"/>
    <col min="11" max="12" width="11.125" bestFit="1" customWidth="1"/>
    <col min="13" max="13" width="12.125" bestFit="1" customWidth="1"/>
    <col min="14" max="14" width="11.125" bestFit="1" customWidth="1"/>
    <col min="15" max="15" width="10.875" bestFit="1" customWidth="1"/>
    <col min="16" max="16" width="12.375" bestFit="1" customWidth="1"/>
  </cols>
  <sheetData>
    <row r="1" spans="1:16" ht="38.25" customHeight="1" thickTop="1" x14ac:dyDescent="0.2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22.5" x14ac:dyDescent="0.2">
      <c r="A2" s="6" t="s">
        <v>18</v>
      </c>
      <c r="B2" s="7" t="s">
        <v>22</v>
      </c>
      <c r="C2" s="8">
        <v>1437</v>
      </c>
      <c r="D2" s="7" t="s">
        <v>16</v>
      </c>
      <c r="E2" s="9">
        <v>0.35</v>
      </c>
      <c r="F2" s="9">
        <v>0.62</v>
      </c>
      <c r="G2" s="9">
        <v>0.98</v>
      </c>
      <c r="H2" s="9">
        <v>0.88</v>
      </c>
      <c r="I2" s="9">
        <v>0.83</v>
      </c>
      <c r="J2" s="9">
        <v>0.93</v>
      </c>
      <c r="K2" s="9">
        <v>0.85</v>
      </c>
      <c r="L2" s="9">
        <v>0.76</v>
      </c>
      <c r="M2" s="9">
        <v>1.0017</v>
      </c>
      <c r="N2" s="9">
        <v>0.92</v>
      </c>
      <c r="O2" s="9">
        <v>7.8700000000000006E-2</v>
      </c>
      <c r="P2" s="9">
        <f>IFERROR((AVERAGE(E2:O2)),"")</f>
        <v>0.74549090909090898</v>
      </c>
    </row>
    <row r="3" spans="1:16" ht="25.5" x14ac:dyDescent="0.2">
      <c r="A3" s="6" t="s">
        <v>19</v>
      </c>
      <c r="B3" s="7" t="s">
        <v>22</v>
      </c>
      <c r="C3" s="8">
        <v>1437</v>
      </c>
      <c r="D3" s="7" t="s">
        <v>16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>
        <f t="shared" ref="P3:P5" si="0">SUBTOTAL(9,E3:O3)</f>
        <v>0</v>
      </c>
    </row>
    <row r="4" spans="1:16" ht="25.5" x14ac:dyDescent="0.2">
      <c r="A4" s="6" t="s">
        <v>20</v>
      </c>
      <c r="B4" s="7" t="s">
        <v>22</v>
      </c>
      <c r="C4" s="8">
        <v>1437</v>
      </c>
      <c r="D4" s="7" t="s">
        <v>16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>
        <f t="shared" si="0"/>
        <v>0</v>
      </c>
    </row>
    <row r="5" spans="1:16" ht="25.5" x14ac:dyDescent="0.2">
      <c r="A5" s="10" t="s">
        <v>21</v>
      </c>
      <c r="B5" s="7" t="s">
        <v>22</v>
      </c>
      <c r="C5" s="8">
        <v>1437</v>
      </c>
      <c r="D5" s="7" t="s">
        <v>16</v>
      </c>
      <c r="E5" s="10">
        <v>500000</v>
      </c>
      <c r="F5" s="10">
        <v>1000000</v>
      </c>
      <c r="G5" s="10">
        <v>1750000</v>
      </c>
      <c r="H5" s="10">
        <v>1750000</v>
      </c>
      <c r="I5" s="10">
        <v>1750000</v>
      </c>
      <c r="J5" s="10">
        <v>1750000</v>
      </c>
      <c r="K5" s="10">
        <v>1700000</v>
      </c>
      <c r="L5" s="10">
        <v>1700000</v>
      </c>
      <c r="M5" s="10">
        <v>5500000</v>
      </c>
      <c r="N5" s="10">
        <v>1600000</v>
      </c>
      <c r="O5" s="10">
        <v>100000</v>
      </c>
      <c r="P5" s="10">
        <f t="shared" si="0"/>
        <v>19100000</v>
      </c>
    </row>
    <row r="6" spans="1:16" ht="22.5" x14ac:dyDescent="0.2">
      <c r="A6" s="6" t="s">
        <v>18</v>
      </c>
      <c r="B6" s="7" t="s">
        <v>23</v>
      </c>
      <c r="C6" s="8">
        <v>1437</v>
      </c>
      <c r="D6" s="7" t="s">
        <v>16</v>
      </c>
      <c r="E6" s="9">
        <v>0.17</v>
      </c>
      <c r="F6" s="9">
        <v>0.37</v>
      </c>
      <c r="G6" s="9">
        <v>0.88</v>
      </c>
      <c r="H6" s="9">
        <v>0.82</v>
      </c>
      <c r="I6" s="9">
        <v>0.78</v>
      </c>
      <c r="J6" s="9">
        <v>0.88</v>
      </c>
      <c r="K6" s="9">
        <v>0.62</v>
      </c>
      <c r="L6" s="9">
        <v>0.49</v>
      </c>
      <c r="M6" s="9">
        <v>0.94</v>
      </c>
      <c r="N6" s="9">
        <v>0.73</v>
      </c>
      <c r="O6" s="9">
        <v>3.4000000000000002E-2</v>
      </c>
      <c r="P6" s="9">
        <f>IFERROR((AVERAGE(E6:O6)),"")</f>
        <v>0.61036363636363633</v>
      </c>
    </row>
    <row r="7" spans="1:16" ht="25.5" x14ac:dyDescent="0.2">
      <c r="A7" s="6" t="s">
        <v>19</v>
      </c>
      <c r="B7" s="7" t="s">
        <v>23</v>
      </c>
      <c r="C7" s="8">
        <v>1437</v>
      </c>
      <c r="D7" s="7" t="s">
        <v>16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>
        <f t="shared" ref="P7:P9" si="1">SUBTOTAL(9,E7:O7)</f>
        <v>0</v>
      </c>
    </row>
    <row r="8" spans="1:16" ht="25.5" x14ac:dyDescent="0.2">
      <c r="A8" s="6" t="s">
        <v>20</v>
      </c>
      <c r="B8" s="7" t="s">
        <v>23</v>
      </c>
      <c r="C8" s="8">
        <v>1437</v>
      </c>
      <c r="D8" s="7" t="s">
        <v>16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>
        <f t="shared" si="1"/>
        <v>0</v>
      </c>
    </row>
    <row r="9" spans="1:16" ht="25.5" x14ac:dyDescent="0.2">
      <c r="A9" s="10" t="s">
        <v>21</v>
      </c>
      <c r="B9" s="7" t="s">
        <v>23</v>
      </c>
      <c r="C9" s="8">
        <v>1437</v>
      </c>
      <c r="D9" s="7" t="s">
        <v>16</v>
      </c>
      <c r="E9" s="10">
        <v>500000</v>
      </c>
      <c r="F9" s="10">
        <v>1000000</v>
      </c>
      <c r="G9" s="10">
        <v>2350000</v>
      </c>
      <c r="H9" s="10">
        <v>2350000</v>
      </c>
      <c r="I9" s="10">
        <v>2350000</v>
      </c>
      <c r="J9" s="10">
        <v>2400000</v>
      </c>
      <c r="K9" s="10">
        <v>1600000</v>
      </c>
      <c r="L9" s="10">
        <v>1800000</v>
      </c>
      <c r="M9" s="10">
        <v>7000000</v>
      </c>
      <c r="N9" s="10">
        <v>2100000</v>
      </c>
      <c r="O9" s="10">
        <v>50000</v>
      </c>
      <c r="P9" s="10">
        <f t="shared" si="1"/>
        <v>23500000</v>
      </c>
    </row>
    <row r="10" spans="1:16" ht="22.5" x14ac:dyDescent="0.2">
      <c r="A10" s="6" t="s">
        <v>18</v>
      </c>
      <c r="B10" s="7" t="s">
        <v>25</v>
      </c>
      <c r="C10" s="8">
        <v>1437</v>
      </c>
      <c r="D10" s="7" t="s">
        <v>16</v>
      </c>
      <c r="E10" s="9">
        <v>0</v>
      </c>
      <c r="F10" s="9">
        <v>0</v>
      </c>
      <c r="G10" s="9">
        <v>0.7</v>
      </c>
      <c r="H10" s="9">
        <v>0.7</v>
      </c>
      <c r="I10" s="9">
        <v>0.7</v>
      </c>
      <c r="J10" s="9">
        <v>0.6</v>
      </c>
      <c r="K10" s="9">
        <v>0.6</v>
      </c>
      <c r="L10" s="9">
        <v>0.6</v>
      </c>
      <c r="M10" s="9">
        <v>0.9</v>
      </c>
      <c r="N10" s="9">
        <v>0.1961</v>
      </c>
      <c r="O10" s="9">
        <v>0</v>
      </c>
      <c r="P10" s="9">
        <f>IFERROR((AVERAGE(E10:O10)),"")</f>
        <v>0.45419090909090909</v>
      </c>
    </row>
    <row r="11" spans="1:16" ht="25.5" x14ac:dyDescent="0.2">
      <c r="A11" s="6" t="s">
        <v>19</v>
      </c>
      <c r="B11" s="7" t="s">
        <v>25</v>
      </c>
      <c r="C11" s="8">
        <v>1437</v>
      </c>
      <c r="D11" s="7" t="s">
        <v>16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>
        <f t="shared" ref="P11:P13" si="2">SUBTOTAL(9,E11:O11)</f>
        <v>0</v>
      </c>
    </row>
    <row r="12" spans="1:16" ht="25.5" x14ac:dyDescent="0.2">
      <c r="A12" s="6" t="s">
        <v>20</v>
      </c>
      <c r="B12" s="7" t="s">
        <v>25</v>
      </c>
      <c r="C12" s="8">
        <v>1437</v>
      </c>
      <c r="D12" s="7" t="s">
        <v>16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>
        <f t="shared" si="2"/>
        <v>0</v>
      </c>
    </row>
    <row r="13" spans="1:16" ht="25.5" x14ac:dyDescent="0.2">
      <c r="A13" s="10" t="s">
        <v>21</v>
      </c>
      <c r="B13" s="7" t="s">
        <v>25</v>
      </c>
      <c r="C13" s="8">
        <v>1437</v>
      </c>
      <c r="D13" s="7" t="s">
        <v>16</v>
      </c>
      <c r="E13" s="10">
        <v>0</v>
      </c>
      <c r="F13" s="10">
        <v>0</v>
      </c>
      <c r="G13" s="10">
        <v>350000</v>
      </c>
      <c r="H13" s="10">
        <v>350000</v>
      </c>
      <c r="I13" s="10">
        <v>450000</v>
      </c>
      <c r="J13" s="10">
        <v>450000</v>
      </c>
      <c r="K13" s="10">
        <v>450000</v>
      </c>
      <c r="L13" s="10">
        <v>450000</v>
      </c>
      <c r="M13" s="10">
        <v>850000</v>
      </c>
      <c r="N13" s="10">
        <v>50000</v>
      </c>
      <c r="O13" s="10">
        <v>0</v>
      </c>
      <c r="P13" s="10">
        <f t="shared" si="2"/>
        <v>3400000</v>
      </c>
    </row>
    <row r="14" spans="1:16" ht="22.5" x14ac:dyDescent="0.2">
      <c r="A14" s="6" t="s">
        <v>18</v>
      </c>
      <c r="B14" s="7" t="s">
        <v>22</v>
      </c>
      <c r="C14" s="8">
        <v>1437</v>
      </c>
      <c r="D14" s="7" t="s">
        <v>17</v>
      </c>
      <c r="E14" s="9">
        <v>0.38</v>
      </c>
      <c r="F14" s="9">
        <v>0.54</v>
      </c>
      <c r="G14" s="9">
        <v>0.95</v>
      </c>
      <c r="H14" s="9">
        <v>0.88</v>
      </c>
      <c r="I14" s="9">
        <v>0.9</v>
      </c>
      <c r="J14" s="9">
        <v>0.99</v>
      </c>
      <c r="K14" s="9">
        <v>0.91</v>
      </c>
      <c r="L14" s="9">
        <v>0.81</v>
      </c>
      <c r="M14" s="9">
        <v>0.99</v>
      </c>
      <c r="N14" s="9">
        <v>0.69</v>
      </c>
      <c r="O14" s="9"/>
      <c r="P14" s="9">
        <f>IFERROR((AVERAGE(E14:O14)),"")</f>
        <v>0.80399999999999994</v>
      </c>
    </row>
    <row r="15" spans="1:16" ht="25.5" x14ac:dyDescent="0.2">
      <c r="A15" s="6" t="s">
        <v>19</v>
      </c>
      <c r="B15" s="7" t="s">
        <v>22</v>
      </c>
      <c r="C15" s="8">
        <v>1437</v>
      </c>
      <c r="D15" s="7" t="s">
        <v>17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>
        <f t="shared" ref="P15:P17" si="3">SUBTOTAL(9,E15:O15)</f>
        <v>0</v>
      </c>
    </row>
    <row r="16" spans="1:16" ht="25.5" x14ac:dyDescent="0.2">
      <c r="A16" s="6" t="s">
        <v>20</v>
      </c>
      <c r="B16" s="7" t="s">
        <v>22</v>
      </c>
      <c r="C16" s="8">
        <v>1437</v>
      </c>
      <c r="D16" s="7" t="s">
        <v>17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0">
        <f t="shared" si="3"/>
        <v>0</v>
      </c>
    </row>
    <row r="17" spans="1:16" ht="25.5" x14ac:dyDescent="0.2">
      <c r="A17" s="10" t="s">
        <v>21</v>
      </c>
      <c r="B17" s="7" t="s">
        <v>22</v>
      </c>
      <c r="C17" s="8">
        <v>1437</v>
      </c>
      <c r="D17" s="7" t="s">
        <v>17</v>
      </c>
      <c r="E17" s="10">
        <v>545907</v>
      </c>
      <c r="F17" s="10">
        <v>934155</v>
      </c>
      <c r="G17" s="10">
        <v>1783101</v>
      </c>
      <c r="H17" s="10">
        <v>1560082</v>
      </c>
      <c r="I17" s="10">
        <v>1393108</v>
      </c>
      <c r="J17" s="10">
        <v>1587890</v>
      </c>
      <c r="K17" s="10">
        <v>1536157</v>
      </c>
      <c r="L17" s="10">
        <v>1293845</v>
      </c>
      <c r="M17" s="10">
        <v>5472352</v>
      </c>
      <c r="N17" s="10">
        <v>769638</v>
      </c>
      <c r="O17" s="10">
        <v>152742</v>
      </c>
      <c r="P17" s="10">
        <f t="shared" si="3"/>
        <v>17028977</v>
      </c>
    </row>
    <row r="18" spans="1:16" ht="22.5" x14ac:dyDescent="0.2">
      <c r="A18" s="6" t="s">
        <v>18</v>
      </c>
      <c r="B18" s="7" t="s">
        <v>23</v>
      </c>
      <c r="C18" s="8">
        <v>1437</v>
      </c>
      <c r="D18" s="7" t="s">
        <v>17</v>
      </c>
      <c r="E18" s="9">
        <v>0.27</v>
      </c>
      <c r="F18" s="9">
        <v>0.23</v>
      </c>
      <c r="G18" s="9">
        <v>0.56999999999999995</v>
      </c>
      <c r="H18" s="9">
        <v>0.47</v>
      </c>
      <c r="I18" s="9">
        <v>0.38</v>
      </c>
      <c r="J18" s="9">
        <v>0.81</v>
      </c>
      <c r="K18" s="9">
        <v>0.69</v>
      </c>
      <c r="L18" s="9">
        <v>0.5</v>
      </c>
      <c r="M18" s="9">
        <v>0.97</v>
      </c>
      <c r="N18" s="9">
        <v>0.49</v>
      </c>
      <c r="O18" s="9"/>
      <c r="P18" s="9">
        <f>IFERROR((AVERAGE(E18:O18)),"")</f>
        <v>0.53800000000000003</v>
      </c>
    </row>
    <row r="19" spans="1:16" ht="25.5" x14ac:dyDescent="0.2">
      <c r="A19" s="6" t="s">
        <v>19</v>
      </c>
      <c r="B19" s="7" t="s">
        <v>23</v>
      </c>
      <c r="C19" s="8">
        <v>1437</v>
      </c>
      <c r="D19" s="7" t="s">
        <v>17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>
        <f t="shared" ref="P19:P21" si="4">SUBTOTAL(9,E19:O19)</f>
        <v>0</v>
      </c>
    </row>
    <row r="20" spans="1:16" ht="25.5" x14ac:dyDescent="0.2">
      <c r="A20" s="6" t="s">
        <v>20</v>
      </c>
      <c r="B20" s="7" t="s">
        <v>23</v>
      </c>
      <c r="C20" s="8">
        <v>1437</v>
      </c>
      <c r="D20" s="7" t="s">
        <v>17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>
        <f t="shared" si="4"/>
        <v>0</v>
      </c>
    </row>
    <row r="21" spans="1:16" ht="25.5" x14ac:dyDescent="0.2">
      <c r="A21" s="10" t="s">
        <v>21</v>
      </c>
      <c r="B21" s="7" t="s">
        <v>23</v>
      </c>
      <c r="C21" s="8">
        <v>1437</v>
      </c>
      <c r="D21" s="7" t="s">
        <v>17</v>
      </c>
      <c r="E21" s="10">
        <v>532032</v>
      </c>
      <c r="F21" s="10">
        <v>547164</v>
      </c>
      <c r="G21" s="10">
        <v>1679735</v>
      </c>
      <c r="H21" s="10">
        <v>1235834</v>
      </c>
      <c r="I21" s="10">
        <v>785757</v>
      </c>
      <c r="J21" s="10">
        <v>1441012</v>
      </c>
      <c r="K21" s="10">
        <v>1070851</v>
      </c>
      <c r="L21" s="10">
        <v>882265</v>
      </c>
      <c r="M21" s="10">
        <v>6772009</v>
      </c>
      <c r="N21" s="10">
        <v>971856</v>
      </c>
      <c r="O21" s="10">
        <v>69729</v>
      </c>
      <c r="P21" s="10">
        <f t="shared" si="4"/>
        <v>15988244</v>
      </c>
    </row>
    <row r="22" spans="1:16" ht="22.5" x14ac:dyDescent="0.2">
      <c r="A22" s="6" t="s">
        <v>18</v>
      </c>
      <c r="B22" s="7" t="s">
        <v>25</v>
      </c>
      <c r="C22" s="8">
        <v>1437</v>
      </c>
      <c r="D22" s="7" t="s">
        <v>17</v>
      </c>
      <c r="E22" s="9">
        <v>0</v>
      </c>
      <c r="F22" s="9">
        <v>0</v>
      </c>
      <c r="G22" s="9">
        <v>0</v>
      </c>
      <c r="H22" s="9">
        <v>0.24</v>
      </c>
      <c r="I22" s="9">
        <v>0.12</v>
      </c>
      <c r="J22" s="9">
        <v>0.37</v>
      </c>
      <c r="K22" s="9">
        <v>0.23</v>
      </c>
      <c r="L22" s="9">
        <v>0.14000000000000001</v>
      </c>
      <c r="M22" s="9">
        <v>0.88</v>
      </c>
      <c r="N22" s="9">
        <v>0.33</v>
      </c>
      <c r="O22" s="9"/>
      <c r="P22" s="9">
        <f>IFERROR((AVERAGE(E22:O22)),"")</f>
        <v>0.23100000000000001</v>
      </c>
    </row>
    <row r="23" spans="1:16" ht="25.5" x14ac:dyDescent="0.2">
      <c r="A23" s="6" t="s">
        <v>19</v>
      </c>
      <c r="B23" s="7" t="s">
        <v>25</v>
      </c>
      <c r="C23" s="8">
        <v>1437</v>
      </c>
      <c r="D23" s="7" t="s">
        <v>17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0">
        <f t="shared" ref="P23:P25" si="5">SUBTOTAL(9,E23:O23)</f>
        <v>0</v>
      </c>
    </row>
    <row r="24" spans="1:16" ht="25.5" x14ac:dyDescent="0.2">
      <c r="A24" s="6" t="s">
        <v>20</v>
      </c>
      <c r="B24" s="7" t="s">
        <v>25</v>
      </c>
      <c r="C24" s="8">
        <v>1437</v>
      </c>
      <c r="D24" s="7" t="s">
        <v>17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>
        <f t="shared" si="5"/>
        <v>0</v>
      </c>
    </row>
    <row r="25" spans="1:16" ht="25.5" x14ac:dyDescent="0.2">
      <c r="A25" s="10" t="s">
        <v>21</v>
      </c>
      <c r="B25" s="7" t="s">
        <v>25</v>
      </c>
      <c r="C25" s="8">
        <v>1437</v>
      </c>
      <c r="D25" s="7" t="s">
        <v>17</v>
      </c>
      <c r="E25" s="10">
        <v>0</v>
      </c>
      <c r="F25" s="10">
        <v>0</v>
      </c>
      <c r="G25" s="10">
        <v>2401</v>
      </c>
      <c r="H25" s="10">
        <v>115426</v>
      </c>
      <c r="I25" s="10">
        <v>62080</v>
      </c>
      <c r="J25" s="10">
        <v>185578</v>
      </c>
      <c r="K25" s="10">
        <v>99872</v>
      </c>
      <c r="L25" s="10">
        <v>64607</v>
      </c>
      <c r="M25" s="10">
        <v>1244672</v>
      </c>
      <c r="N25" s="10">
        <v>163563</v>
      </c>
      <c r="O25" s="10">
        <v>160200</v>
      </c>
      <c r="P25" s="10">
        <f t="shared" si="5"/>
        <v>2098399</v>
      </c>
    </row>
    <row r="26" spans="1:16" ht="22.5" x14ac:dyDescent="0.2">
      <c r="A26" s="6" t="s">
        <v>18</v>
      </c>
      <c r="B26" s="7" t="s">
        <v>22</v>
      </c>
      <c r="C26" s="8">
        <v>1438</v>
      </c>
      <c r="D26" s="7" t="s">
        <v>16</v>
      </c>
      <c r="E26" s="9">
        <v>0.4259</v>
      </c>
      <c r="F26" s="9">
        <v>0.37040000000000001</v>
      </c>
      <c r="G26" s="9">
        <v>0.93899999999999995</v>
      </c>
      <c r="H26" s="9">
        <v>0.97699999999999998</v>
      </c>
      <c r="I26" s="9">
        <v>0.98540000000000005</v>
      </c>
      <c r="J26" s="9">
        <v>0.9879</v>
      </c>
      <c r="K26" s="9">
        <v>0.96289999999999998</v>
      </c>
      <c r="L26" s="9">
        <v>0.93069999999999997</v>
      </c>
      <c r="M26" s="9">
        <v>1</v>
      </c>
      <c r="N26" s="9">
        <v>0.74070000000000003</v>
      </c>
      <c r="O26" s="9">
        <v>4.9399999999999999E-2</v>
      </c>
      <c r="P26" s="9">
        <f>IFERROR((AVERAGE(E26:O26)),"")</f>
        <v>0.7608454545454546</v>
      </c>
    </row>
    <row r="27" spans="1:16" ht="25.5" x14ac:dyDescent="0.2">
      <c r="A27" s="6" t="s">
        <v>19</v>
      </c>
      <c r="B27" s="7" t="s">
        <v>22</v>
      </c>
      <c r="C27" s="8">
        <v>1438</v>
      </c>
      <c r="D27" s="7" t="s">
        <v>16</v>
      </c>
      <c r="E27" s="6">
        <v>575000</v>
      </c>
      <c r="F27" s="6">
        <v>500000</v>
      </c>
      <c r="G27" s="6">
        <v>440000</v>
      </c>
      <c r="H27" s="6">
        <v>500000</v>
      </c>
      <c r="I27" s="6">
        <v>550000</v>
      </c>
      <c r="J27" s="6">
        <v>500000</v>
      </c>
      <c r="K27" s="6">
        <v>501160</v>
      </c>
      <c r="L27" s="6">
        <v>385000</v>
      </c>
      <c r="M27" s="6">
        <v>3000000</v>
      </c>
      <c r="N27" s="6">
        <v>800000</v>
      </c>
      <c r="O27" s="6">
        <v>40000</v>
      </c>
      <c r="P27" s="10">
        <f t="shared" ref="P27:P28" si="6">SUBTOTAL(9,E27:O27)</f>
        <v>7791160</v>
      </c>
    </row>
    <row r="28" spans="1:16" ht="25.5" x14ac:dyDescent="0.2">
      <c r="A28" s="6" t="s">
        <v>20</v>
      </c>
      <c r="B28" s="7" t="s">
        <v>22</v>
      </c>
      <c r="C28" s="8">
        <v>1438</v>
      </c>
      <c r="D28" s="7" t="s">
        <v>16</v>
      </c>
      <c r="E28" s="11">
        <v>0</v>
      </c>
      <c r="F28" s="11">
        <v>0</v>
      </c>
      <c r="G28" s="12">
        <v>1350000</v>
      </c>
      <c r="H28" s="12">
        <v>1295500</v>
      </c>
      <c r="I28" s="12">
        <v>1290555</v>
      </c>
      <c r="J28" s="12">
        <v>1295000</v>
      </c>
      <c r="K28" s="12">
        <v>1100000</v>
      </c>
      <c r="L28" s="12">
        <v>1060000</v>
      </c>
      <c r="M28" s="13">
        <v>2915200</v>
      </c>
      <c r="N28" s="14">
        <v>0</v>
      </c>
      <c r="O28" s="14">
        <v>0</v>
      </c>
      <c r="P28" s="10">
        <f t="shared" si="6"/>
        <v>10306255</v>
      </c>
    </row>
    <row r="29" spans="1:16" ht="22.5" x14ac:dyDescent="0.2">
      <c r="A29" s="6" t="s">
        <v>18</v>
      </c>
      <c r="B29" s="7" t="s">
        <v>23</v>
      </c>
      <c r="C29" s="8">
        <v>1438</v>
      </c>
      <c r="D29" s="7" t="s">
        <v>16</v>
      </c>
      <c r="E29" s="9">
        <v>0.31990000000000002</v>
      </c>
      <c r="F29" s="9">
        <v>0.40150000000000002</v>
      </c>
      <c r="G29" s="9">
        <v>0.94720000000000004</v>
      </c>
      <c r="H29" s="9">
        <v>0.91779999999999995</v>
      </c>
      <c r="I29" s="9">
        <v>0.93330000000000002</v>
      </c>
      <c r="J29" s="9">
        <v>0.93440000000000001</v>
      </c>
      <c r="K29" s="9">
        <v>0.89829999999999999</v>
      </c>
      <c r="L29" s="9">
        <v>0.72950000000000004</v>
      </c>
      <c r="M29" s="9">
        <v>1</v>
      </c>
      <c r="N29" s="9">
        <v>0.55279999999999996</v>
      </c>
      <c r="O29" s="9"/>
      <c r="P29" s="9">
        <f>IFERROR((AVERAGE(E29:O29)),"")</f>
        <v>0.76347000000000009</v>
      </c>
    </row>
    <row r="30" spans="1:16" ht="25.5" x14ac:dyDescent="0.2">
      <c r="A30" s="6" t="s">
        <v>19</v>
      </c>
      <c r="B30" s="7" t="s">
        <v>23</v>
      </c>
      <c r="C30" s="8">
        <v>1438</v>
      </c>
      <c r="D30" s="7" t="s">
        <v>16</v>
      </c>
      <c r="E30" s="12">
        <v>500000</v>
      </c>
      <c r="F30" s="12">
        <v>650000</v>
      </c>
      <c r="G30" s="12">
        <v>1200000</v>
      </c>
      <c r="H30" s="12">
        <v>1100000</v>
      </c>
      <c r="I30" s="12">
        <v>1100000</v>
      </c>
      <c r="J30" s="12">
        <v>1200000</v>
      </c>
      <c r="K30" s="12">
        <v>900000</v>
      </c>
      <c r="L30" s="12">
        <v>900000</v>
      </c>
      <c r="M30" s="12">
        <v>5000000</v>
      </c>
      <c r="N30" s="12">
        <v>1200000</v>
      </c>
      <c r="O30" s="6">
        <v>0</v>
      </c>
      <c r="P30" s="10">
        <f t="shared" ref="P30:P31" si="7">SUBTOTAL(9,E30:O30)</f>
        <v>13750000</v>
      </c>
    </row>
    <row r="31" spans="1:16" ht="25.5" x14ac:dyDescent="0.2">
      <c r="A31" s="6" t="s">
        <v>20</v>
      </c>
      <c r="B31" s="7" t="s">
        <v>23</v>
      </c>
      <c r="C31" s="8">
        <v>1438</v>
      </c>
      <c r="D31" s="7" t="s">
        <v>16</v>
      </c>
      <c r="E31" s="11">
        <v>0</v>
      </c>
      <c r="F31" s="11">
        <v>0</v>
      </c>
      <c r="G31" s="14">
        <v>930000</v>
      </c>
      <c r="H31" s="14">
        <v>748093</v>
      </c>
      <c r="I31" s="14">
        <v>748093</v>
      </c>
      <c r="J31" s="14">
        <v>745722</v>
      </c>
      <c r="K31" s="14">
        <v>616076</v>
      </c>
      <c r="L31" s="14">
        <v>468000</v>
      </c>
      <c r="M31" s="15">
        <v>2400000</v>
      </c>
      <c r="N31" s="11">
        <v>0</v>
      </c>
      <c r="O31" s="6">
        <v>0</v>
      </c>
      <c r="P31" s="10">
        <f t="shared" si="7"/>
        <v>6655984</v>
      </c>
    </row>
    <row r="32" spans="1:16" ht="22.5" x14ac:dyDescent="0.2">
      <c r="A32" s="6" t="s">
        <v>18</v>
      </c>
      <c r="B32" s="7" t="s">
        <v>25</v>
      </c>
      <c r="C32" s="8">
        <v>1438</v>
      </c>
      <c r="D32" s="7" t="s">
        <v>16</v>
      </c>
      <c r="E32" s="9">
        <v>0</v>
      </c>
      <c r="F32" s="9">
        <v>0</v>
      </c>
      <c r="G32" s="9">
        <v>0.71799999999999997</v>
      </c>
      <c r="H32" s="9">
        <v>0.59209999999999996</v>
      </c>
      <c r="I32" s="9">
        <v>0.5726</v>
      </c>
      <c r="J32" s="9">
        <v>0.64670000000000005</v>
      </c>
      <c r="K32" s="9">
        <v>0.59699999999999998</v>
      </c>
      <c r="L32" s="9">
        <v>0.50190000000000001</v>
      </c>
      <c r="M32" s="9">
        <v>0.95950000000000002</v>
      </c>
      <c r="N32" s="9">
        <v>0.1754</v>
      </c>
      <c r="O32" s="9">
        <v>8.77E-2</v>
      </c>
      <c r="P32" s="9">
        <f>IFERROR((AVERAGE(E32:O32)),"")</f>
        <v>0.44099090909090904</v>
      </c>
    </row>
    <row r="33" spans="1:16" ht="25.5" x14ac:dyDescent="0.2">
      <c r="A33" s="6" t="s">
        <v>19</v>
      </c>
      <c r="B33" s="7" t="s">
        <v>25</v>
      </c>
      <c r="C33" s="8">
        <v>1438</v>
      </c>
      <c r="D33" s="7" t="s">
        <v>16</v>
      </c>
      <c r="E33" s="14">
        <v>0</v>
      </c>
      <c r="F33" s="14">
        <v>0</v>
      </c>
      <c r="G33" s="14">
        <v>80000</v>
      </c>
      <c r="H33" s="14">
        <v>85000</v>
      </c>
      <c r="I33" s="14">
        <v>100000</v>
      </c>
      <c r="J33" s="14">
        <v>100000</v>
      </c>
      <c r="K33" s="14">
        <v>80000</v>
      </c>
      <c r="L33" s="14">
        <v>80000</v>
      </c>
      <c r="M33" s="14">
        <v>355000</v>
      </c>
      <c r="N33" s="14">
        <v>80000</v>
      </c>
      <c r="O33" s="14">
        <v>40000</v>
      </c>
      <c r="P33" s="10">
        <f t="shared" ref="P33:P34" si="8">SUBTOTAL(9,E33:O33)</f>
        <v>1000000</v>
      </c>
    </row>
    <row r="34" spans="1:16" ht="25.5" x14ac:dyDescent="0.2">
      <c r="A34" s="6" t="s">
        <v>20</v>
      </c>
      <c r="B34" s="7" t="s">
        <v>25</v>
      </c>
      <c r="C34" s="8">
        <v>1438</v>
      </c>
      <c r="D34" s="7" t="s">
        <v>16</v>
      </c>
      <c r="E34" s="11">
        <v>0</v>
      </c>
      <c r="F34" s="11">
        <v>0</v>
      </c>
      <c r="G34" s="14">
        <v>247407</v>
      </c>
      <c r="H34" s="14">
        <v>185000</v>
      </c>
      <c r="I34" s="14">
        <v>145000</v>
      </c>
      <c r="J34" s="14">
        <v>194900</v>
      </c>
      <c r="K34" s="14">
        <v>173000</v>
      </c>
      <c r="L34" s="14">
        <v>134000</v>
      </c>
      <c r="M34" s="15">
        <v>640000</v>
      </c>
      <c r="N34" s="14">
        <v>0</v>
      </c>
      <c r="O34" s="14">
        <v>0</v>
      </c>
      <c r="P34" s="10">
        <f t="shared" si="8"/>
        <v>1719307</v>
      </c>
    </row>
    <row r="35" spans="1:16" ht="22.5" x14ac:dyDescent="0.2">
      <c r="A35" s="6" t="s">
        <v>18</v>
      </c>
      <c r="B35" s="7" t="s">
        <v>22</v>
      </c>
      <c r="C35" s="8">
        <v>1438</v>
      </c>
      <c r="D35" s="7" t="s">
        <v>17</v>
      </c>
      <c r="E35" s="9">
        <v>0.34820000000000001</v>
      </c>
      <c r="F35" s="9">
        <v>0.66439999999999999</v>
      </c>
      <c r="G35" s="9">
        <v>0.94720000000000004</v>
      </c>
      <c r="H35" s="9">
        <v>0.91510000000000002</v>
      </c>
      <c r="I35" s="9">
        <v>0.89700000000000002</v>
      </c>
      <c r="J35" s="9">
        <v>0.8337</v>
      </c>
      <c r="K35" s="9">
        <v>0.93120000000000003</v>
      </c>
      <c r="L35" s="9">
        <v>0.78749999999999998</v>
      </c>
      <c r="M35" s="9">
        <v>0.93100000000000005</v>
      </c>
      <c r="N35" s="9">
        <v>0.75439999999999996</v>
      </c>
      <c r="O35" s="9">
        <v>0.19470000000000001</v>
      </c>
      <c r="P35" s="9">
        <f>IFERROR((AVERAGE(E35:O35)),"")</f>
        <v>0.74585454545454544</v>
      </c>
    </row>
    <row r="36" spans="1:16" ht="25.5" x14ac:dyDescent="0.2">
      <c r="A36" s="6" t="s">
        <v>19</v>
      </c>
      <c r="B36" s="7" t="s">
        <v>22</v>
      </c>
      <c r="C36" s="8">
        <v>1438</v>
      </c>
      <c r="D36" s="7" t="s">
        <v>17</v>
      </c>
      <c r="E36" s="6">
        <v>412255</v>
      </c>
      <c r="F36" s="6">
        <v>737823</v>
      </c>
      <c r="G36" s="6">
        <v>339556</v>
      </c>
      <c r="H36" s="6">
        <v>275137</v>
      </c>
      <c r="I36" s="6">
        <v>576870</v>
      </c>
      <c r="J36" s="6">
        <v>379395</v>
      </c>
      <c r="K36" s="6">
        <v>480296</v>
      </c>
      <c r="L36" s="6">
        <v>530270</v>
      </c>
      <c r="M36" s="6">
        <v>1688153</v>
      </c>
      <c r="N36" s="6">
        <v>559012</v>
      </c>
      <c r="O36" s="6">
        <v>283835</v>
      </c>
      <c r="P36" s="10">
        <f t="shared" ref="P36:P37" si="9">SUBTOTAL(9,E36:O36)</f>
        <v>6262602</v>
      </c>
    </row>
    <row r="37" spans="1:16" ht="25.5" x14ac:dyDescent="0.2">
      <c r="A37" s="6" t="s">
        <v>20</v>
      </c>
      <c r="B37" s="7" t="s">
        <v>22</v>
      </c>
      <c r="C37" s="8">
        <v>1438</v>
      </c>
      <c r="D37" s="7" t="s">
        <v>17</v>
      </c>
      <c r="E37" s="11">
        <v>11084</v>
      </c>
      <c r="F37" s="11">
        <v>362784</v>
      </c>
      <c r="G37" s="12">
        <v>1377620</v>
      </c>
      <c r="H37" s="12">
        <v>1258245</v>
      </c>
      <c r="I37" s="12">
        <v>825160</v>
      </c>
      <c r="J37" s="12">
        <v>772753</v>
      </c>
      <c r="K37" s="12">
        <v>832065</v>
      </c>
      <c r="L37" s="12">
        <v>644009</v>
      </c>
      <c r="M37" s="13">
        <v>3014886</v>
      </c>
      <c r="N37" s="14">
        <v>110483</v>
      </c>
      <c r="O37" s="14">
        <v>11785</v>
      </c>
      <c r="P37" s="10">
        <f t="shared" si="9"/>
        <v>9220874</v>
      </c>
    </row>
    <row r="38" spans="1:16" ht="22.5" x14ac:dyDescent="0.2">
      <c r="A38" s="6" t="s">
        <v>18</v>
      </c>
      <c r="B38" s="7" t="s">
        <v>23</v>
      </c>
      <c r="C38" s="8">
        <v>1438</v>
      </c>
      <c r="D38" s="7" t="s">
        <v>17</v>
      </c>
      <c r="E38" s="9">
        <v>0.2324</v>
      </c>
      <c r="F38" s="9">
        <v>0.4919</v>
      </c>
      <c r="G38" s="9">
        <v>0.57230000000000003</v>
      </c>
      <c r="H38" s="9">
        <v>0.6532</v>
      </c>
      <c r="I38" s="9">
        <v>0.63639999999999997</v>
      </c>
      <c r="J38" s="9">
        <v>0.67349999999999999</v>
      </c>
      <c r="K38" s="9">
        <v>0.85370000000000001</v>
      </c>
      <c r="L38" s="9">
        <v>0.54410000000000003</v>
      </c>
      <c r="M38" s="9">
        <v>0.93149999999999999</v>
      </c>
      <c r="N38" s="9">
        <v>0.5655</v>
      </c>
      <c r="O38" s="9">
        <v>0.18940000000000001</v>
      </c>
      <c r="P38" s="9">
        <f>IFERROR((AVERAGE(E38:O38)),"")</f>
        <v>0.5767181818181818</v>
      </c>
    </row>
    <row r="39" spans="1:16" ht="25.5" x14ac:dyDescent="0.2">
      <c r="A39" s="6" t="s">
        <v>19</v>
      </c>
      <c r="B39" s="7" t="s">
        <v>23</v>
      </c>
      <c r="C39" s="8">
        <v>1438</v>
      </c>
      <c r="D39" s="7" t="s">
        <v>17</v>
      </c>
      <c r="E39" s="12">
        <v>463954</v>
      </c>
      <c r="F39" s="12">
        <v>993646</v>
      </c>
      <c r="G39" s="12">
        <v>801895</v>
      </c>
      <c r="H39" s="12">
        <v>510362</v>
      </c>
      <c r="I39" s="12">
        <v>680071</v>
      </c>
      <c r="J39" s="12">
        <v>484545</v>
      </c>
      <c r="K39" s="12">
        <v>574595</v>
      </c>
      <c r="L39" s="12">
        <v>489465</v>
      </c>
      <c r="M39" s="12">
        <v>2674892</v>
      </c>
      <c r="N39" s="12">
        <v>726452</v>
      </c>
      <c r="O39" s="6">
        <v>607038</v>
      </c>
      <c r="P39" s="10">
        <f t="shared" ref="P39:P40" si="10">SUBTOTAL(9,E39:O39)</f>
        <v>9006915</v>
      </c>
    </row>
    <row r="40" spans="1:16" ht="25.5" x14ac:dyDescent="0.2">
      <c r="A40" s="6" t="s">
        <v>20</v>
      </c>
      <c r="B40" s="7" t="s">
        <v>23</v>
      </c>
      <c r="C40" s="8">
        <v>1438</v>
      </c>
      <c r="D40" s="7" t="s">
        <v>17</v>
      </c>
      <c r="E40" s="11">
        <v>0</v>
      </c>
      <c r="F40" s="11">
        <v>49790</v>
      </c>
      <c r="G40" s="14">
        <v>362185</v>
      </c>
      <c r="H40" s="14">
        <v>584174</v>
      </c>
      <c r="I40" s="14">
        <v>343344</v>
      </c>
      <c r="J40" s="14">
        <v>450447</v>
      </c>
      <c r="K40" s="14">
        <v>620709</v>
      </c>
      <c r="L40" s="14">
        <v>309259</v>
      </c>
      <c r="M40" s="15">
        <v>2990891</v>
      </c>
      <c r="N40" s="11">
        <v>4256</v>
      </c>
      <c r="O40" s="6">
        <v>7640</v>
      </c>
      <c r="P40" s="10">
        <f t="shared" si="10"/>
        <v>5722695</v>
      </c>
    </row>
    <row r="41" spans="1:16" ht="22.5" x14ac:dyDescent="0.2">
      <c r="A41" s="6" t="s">
        <v>18</v>
      </c>
      <c r="B41" s="7" t="s">
        <v>25</v>
      </c>
      <c r="C41" s="8">
        <v>1438</v>
      </c>
      <c r="D41" s="7" t="s">
        <v>17</v>
      </c>
      <c r="E41" s="9">
        <v>0</v>
      </c>
      <c r="F41" s="9">
        <v>0.1633</v>
      </c>
      <c r="G41" s="9">
        <v>0.12130000000000001</v>
      </c>
      <c r="H41" s="9">
        <v>0.21909999999999999</v>
      </c>
      <c r="I41" s="9">
        <v>0.34300000000000003</v>
      </c>
      <c r="J41" s="9">
        <v>0.29389999999999999</v>
      </c>
      <c r="K41" s="9">
        <v>0.41599999999999998</v>
      </c>
      <c r="L41" s="9">
        <v>0.3528</v>
      </c>
      <c r="M41" s="9">
        <v>0.83</v>
      </c>
      <c r="N41" s="9">
        <v>0.25729999999999997</v>
      </c>
      <c r="O41" s="9">
        <v>0</v>
      </c>
      <c r="P41" s="9">
        <f>IFERROR((AVERAGE(E41:O41)),"")</f>
        <v>0.27242727272727268</v>
      </c>
    </row>
    <row r="42" spans="1:16" ht="25.5" x14ac:dyDescent="0.2">
      <c r="A42" s="6" t="s">
        <v>19</v>
      </c>
      <c r="B42" s="7" t="s">
        <v>25</v>
      </c>
      <c r="C42" s="8">
        <v>1438</v>
      </c>
      <c r="D42" s="7" t="s">
        <v>17</v>
      </c>
      <c r="E42" s="14">
        <v>0</v>
      </c>
      <c r="F42" s="14">
        <v>91019</v>
      </c>
      <c r="G42" s="14">
        <v>53648</v>
      </c>
      <c r="H42" s="14">
        <v>97946</v>
      </c>
      <c r="I42" s="14">
        <v>148304</v>
      </c>
      <c r="J42" s="14">
        <v>83727</v>
      </c>
      <c r="K42" s="14">
        <v>167486</v>
      </c>
      <c r="L42" s="14">
        <v>104613</v>
      </c>
      <c r="M42" s="14">
        <v>401100</v>
      </c>
      <c r="N42" s="14">
        <v>43932</v>
      </c>
      <c r="O42" s="14"/>
      <c r="P42" s="10">
        <f t="shared" ref="P42:P43" si="11">SUBTOTAL(9,E42:O42)</f>
        <v>1191775</v>
      </c>
    </row>
    <row r="43" spans="1:16" ht="25.5" x14ac:dyDescent="0.2">
      <c r="A43" s="6" t="s">
        <v>20</v>
      </c>
      <c r="B43" s="7" t="s">
        <v>25</v>
      </c>
      <c r="C43" s="8">
        <v>1438</v>
      </c>
      <c r="D43" s="7" t="s">
        <v>17</v>
      </c>
      <c r="E43" s="11">
        <v>0</v>
      </c>
      <c r="F43" s="11">
        <v>500</v>
      </c>
      <c r="G43" s="14">
        <v>3950</v>
      </c>
      <c r="H43" s="14">
        <v>12250</v>
      </c>
      <c r="I43" s="14">
        <v>3470</v>
      </c>
      <c r="J43" s="14">
        <v>21090</v>
      </c>
      <c r="K43" s="14">
        <v>16585</v>
      </c>
      <c r="L43" s="14">
        <v>31510</v>
      </c>
      <c r="M43" s="15">
        <v>586525</v>
      </c>
      <c r="N43" s="14">
        <v>4770</v>
      </c>
      <c r="O43" s="14"/>
      <c r="P43" s="10">
        <f t="shared" si="11"/>
        <v>680650</v>
      </c>
    </row>
    <row r="44" spans="1:16" ht="22.5" x14ac:dyDescent="0.2">
      <c r="A44" s="6" t="s">
        <v>18</v>
      </c>
      <c r="B44" s="7" t="s">
        <v>24</v>
      </c>
      <c r="C44" s="8">
        <v>1438</v>
      </c>
      <c r="D44" s="7" t="s">
        <v>17</v>
      </c>
      <c r="E44" s="9">
        <v>0</v>
      </c>
      <c r="F44" s="9">
        <v>0</v>
      </c>
      <c r="G44" s="9">
        <v>0</v>
      </c>
      <c r="H44" s="9">
        <v>0</v>
      </c>
      <c r="I44" s="9">
        <v>0.27</v>
      </c>
      <c r="J44" s="9">
        <v>0.1333</v>
      </c>
      <c r="K44" s="9">
        <v>0.69530000000000003</v>
      </c>
      <c r="L44" s="9">
        <v>0.21959999999999999</v>
      </c>
      <c r="M44" s="9">
        <v>0.79</v>
      </c>
      <c r="N44" s="9">
        <v>0.26900000000000002</v>
      </c>
      <c r="O44" s="9">
        <v>0</v>
      </c>
      <c r="P44" s="9">
        <f>IFERROR((AVERAGE(E44:O44)),"")</f>
        <v>0.21610909090909092</v>
      </c>
    </row>
    <row r="45" spans="1:16" ht="25.5" x14ac:dyDescent="0.2">
      <c r="A45" s="6" t="s">
        <v>19</v>
      </c>
      <c r="B45" s="7" t="s">
        <v>24</v>
      </c>
      <c r="C45" s="8">
        <v>1438</v>
      </c>
      <c r="D45" s="7" t="s">
        <v>17</v>
      </c>
      <c r="E45" s="14">
        <v>0</v>
      </c>
      <c r="F45" s="14"/>
      <c r="G45" s="14"/>
      <c r="H45" s="14"/>
      <c r="I45" s="14"/>
      <c r="J45" s="14">
        <v>37789</v>
      </c>
      <c r="K45" s="14">
        <v>124093</v>
      </c>
      <c r="L45" s="14">
        <v>53748</v>
      </c>
      <c r="M45" s="14">
        <v>523498</v>
      </c>
      <c r="N45" s="14">
        <v>76502</v>
      </c>
      <c r="O45" s="14">
        <v>0</v>
      </c>
      <c r="P45" s="10">
        <f t="shared" ref="P45:P46" si="12">SUBTOTAL(9,E45:O45)</f>
        <v>0</v>
      </c>
    </row>
    <row r="46" spans="1:16" ht="25.5" hidden="1" x14ac:dyDescent="0.2">
      <c r="A46" s="6" t="s">
        <v>20</v>
      </c>
      <c r="B46" s="7" t="s">
        <v>24</v>
      </c>
      <c r="C46" s="8">
        <v>1438</v>
      </c>
      <c r="D46" s="7" t="s">
        <v>17</v>
      </c>
      <c r="E46" s="11">
        <v>0</v>
      </c>
      <c r="F46" s="11"/>
      <c r="G46" s="14"/>
      <c r="H46" s="14"/>
      <c r="I46" s="14"/>
      <c r="J46" s="14">
        <v>13880</v>
      </c>
      <c r="K46" s="14">
        <v>95281</v>
      </c>
      <c r="L46" s="14">
        <v>24790</v>
      </c>
      <c r="M46" s="15">
        <v>441950</v>
      </c>
      <c r="N46" s="14">
        <v>2100</v>
      </c>
      <c r="O46" s="14">
        <v>0</v>
      </c>
      <c r="P46" s="10">
        <f t="shared" si="12"/>
        <v>0</v>
      </c>
    </row>
  </sheetData>
  <autoFilter ref="A1:P4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2019-09-18T17:24:36Z</dcterms:created>
  <dcterms:modified xsi:type="dcterms:W3CDTF">2019-09-18T17:27:48Z</dcterms:modified>
</cp:coreProperties>
</file>