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trlProps/ctrlProp1.xml" ContentType="application/vnd.ms-excel.controlproperties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7245" tabRatio="812"/>
  </bookViews>
  <sheets>
    <sheet name="نهاية السنة دور اول خامس أ" sheetId="5" r:id="rId1"/>
    <sheet name="نهاية السنة دور ثاني خامس أ" sheetId="6" r:id="rId2"/>
    <sheet name="التلاميذ والقيود " sheetId="7" r:id="rId3"/>
    <sheet name="نهاية السنة دور اول خامس ب" sheetId="8" r:id="rId4"/>
    <sheet name="نهاية السنة دور ثاني خامس ب" sheetId="9" r:id="rId5"/>
    <sheet name="المكملون" sheetId="10" r:id="rId6"/>
  </sheets>
  <externalReferences>
    <externalReference r:id="rId7"/>
    <externalReference r:id="rId8"/>
  </externalReferences>
  <definedNames>
    <definedName name="_xlnm._FilterDatabase" localSheetId="5" hidden="1">المكملون!$A$7:$F$57</definedName>
    <definedName name="data">'[1]قوائم شهرية أ'!$A$7:$C$56</definedName>
    <definedName name="data2">'[1]قوائم شهرية ب'!$A$7:$C$56</definedName>
    <definedName name="datab">'[1]قوائم شهرية ب'!$B$7:$C$56</definedName>
    <definedName name="dor1a" localSheetId="2">'[1] العامة نهاية السنة دور اول أ'!$B$6:$Q$55</definedName>
    <definedName name="dor1a" localSheetId="5">'[1] العامة نهاية السنة دور اول أ'!$B$6:$Q$55</definedName>
    <definedName name="dor1a" localSheetId="3">'[1] العامة نهاية السنة دور اول أ'!$B$6:$Q$55</definedName>
    <definedName name="dor1a" localSheetId="1">'[1] العامة نهاية السنة دور اول أ'!$B$6:$Q$55</definedName>
    <definedName name="dor1a" localSheetId="4">'[1] العامة نهاية السنة دور اول أ'!$B$6:$Q$55</definedName>
    <definedName name="dor1a">'نهاية السنة دور اول خامس أ'!$B$6:$Q$55</definedName>
    <definedName name="dor1b" localSheetId="5">'[1] العامة نهاية السنة دور اول ب '!$B$6:$Q$55</definedName>
    <definedName name="dor1b" localSheetId="4">'[1] العامة نهاية السنة دور اول ب '!$B$6:$Q$55</definedName>
    <definedName name="dor1b">'نهاية السنة دور اول خامس ب'!$B$6:$Q$55</definedName>
    <definedName name="kayed1">[1]الراسبون!$I$8:$I$57</definedName>
    <definedName name="keyed2">[1]الراسبون!$N$8:$N$57</definedName>
    <definedName name="LIST1" localSheetId="5">[2]الناجحون!$J$8:$J$57</definedName>
    <definedName name="LIST1">[1]الناجحون!$J$8:$J$57</definedName>
    <definedName name="LIST1m">[1]المكملون!$K$8:$K$57</definedName>
    <definedName name="LIST2" localSheetId="5">[2]الناجحون!$Q$8:$Q$57</definedName>
    <definedName name="LIST2">[1]الناجحون!$Q$8:$Q$57</definedName>
    <definedName name="LIST2m">[1]المكملون!$S$8:$S$57</definedName>
    <definedName name="list2r">[1]الراسبون!$O$8:$O$57</definedName>
    <definedName name="name1">'[2] العامة نهاية السنة دور اول أ'!$C$8:$C$57</definedName>
    <definedName name="namea" localSheetId="2">'[1] العامة نهاية السنة دور اول أ'!$C$6:$C$55</definedName>
    <definedName name="namea" localSheetId="5">'[1] العامة نهاية السنة دور اول أ'!$C$6:$C$55</definedName>
    <definedName name="namea" localSheetId="3">'[1] العامة نهاية السنة دور اول أ'!$C$6:$C$55</definedName>
    <definedName name="namea" localSheetId="1">'[1] العامة نهاية السنة دور اول أ'!$C$6:$C$55</definedName>
    <definedName name="namea" localSheetId="4">'[1] العامة نهاية السنة دور اول أ'!$C$6:$C$55</definedName>
    <definedName name="namea">'نهاية السنة دور اول خامس أ'!$C$6:$C$55</definedName>
    <definedName name="nameb" localSheetId="5">'[1] العامة نهاية السنة دور اول ب '!$C$6:$C$55</definedName>
    <definedName name="nameb" localSheetId="4">'[1] العامة نهاية السنة دور اول ب '!$C$6:$C$55</definedName>
    <definedName name="nameb">'نهاية السنة دور اول خامس ب'!$C$6:$C$55</definedName>
    <definedName name="nateja1">'[2] العامة نهاية السنة دور اول أ'!$N$8:$N$57</definedName>
    <definedName name="natejab">'[2] العامة نهاية السنة دور اول ب'!$N$8:$N$57</definedName>
    <definedName name="_xlnm.Print_Titles" localSheetId="5">المكملون!$6:$7</definedName>
    <definedName name="_xlnm.Print_Titles" localSheetId="0">'نهاية السنة دور اول خامس أ'!$1:$5</definedName>
    <definedName name="_xlnm.Print_Titles" localSheetId="3">'نهاية السنة دور اول خامس ب'!$1:$5</definedName>
    <definedName name="_xlnm.Print_Titles" localSheetId="1">'نهاية السنة دور ثاني خامس أ'!$1:$5</definedName>
    <definedName name="_xlnm.Print_Titles" localSheetId="4">'نهاية السنة دور ثاني خامس ب'!$1:$5</definedName>
  </definedNames>
  <calcPr calcId="144525"/>
</workbook>
</file>

<file path=xl/calcChain.xml><?xml version="1.0" encoding="utf-8"?>
<calcChain xmlns="http://schemas.openxmlformats.org/spreadsheetml/2006/main">
  <c r="N55" i="9" l="1" a="1"/>
  <c r="N55" i="9" s="1"/>
  <c r="C55" i="9"/>
  <c r="B55" i="9"/>
  <c r="N54" i="9" a="1"/>
  <c r="N54" i="9" s="1"/>
  <c r="C54" i="9"/>
  <c r="B54" i="9"/>
  <c r="N53" i="9" a="1"/>
  <c r="N53" i="9" s="1"/>
  <c r="C53" i="9"/>
  <c r="B53" i="9"/>
  <c r="N52" i="9" a="1"/>
  <c r="N52" i="9" s="1"/>
  <c r="C52" i="9"/>
  <c r="B52" i="9"/>
  <c r="N51" i="9" a="1"/>
  <c r="N51" i="9" s="1"/>
  <c r="C51" i="9"/>
  <c r="B51" i="9"/>
  <c r="N50" i="9" a="1"/>
  <c r="N50" i="9" s="1"/>
  <c r="C50" i="9"/>
  <c r="B50" i="9"/>
  <c r="N49" i="9" a="1"/>
  <c r="N49" i="9" s="1"/>
  <c r="C49" i="9"/>
  <c r="B49" i="9"/>
  <c r="N48" i="9" a="1"/>
  <c r="N48" i="9" s="1"/>
  <c r="C48" i="9"/>
  <c r="B48" i="9"/>
  <c r="N47" i="9" a="1"/>
  <c r="N47" i="9" s="1"/>
  <c r="C47" i="9"/>
  <c r="B47" i="9"/>
  <c r="N46" i="9" a="1"/>
  <c r="N46" i="9" s="1"/>
  <c r="C46" i="9"/>
  <c r="B46" i="9"/>
  <c r="N45" i="9" a="1"/>
  <c r="N45" i="9" s="1"/>
  <c r="C45" i="9"/>
  <c r="B45" i="9"/>
  <c r="N44" i="9" a="1"/>
  <c r="N44" i="9" s="1"/>
  <c r="C44" i="9"/>
  <c r="B44" i="9"/>
  <c r="N43" i="9" a="1"/>
  <c r="N43" i="9" s="1"/>
  <c r="C43" i="9"/>
  <c r="B43" i="9"/>
  <c r="N42" i="9" a="1"/>
  <c r="N42" i="9" s="1"/>
  <c r="C42" i="9"/>
  <c r="B42" i="9"/>
  <c r="N41" i="9" a="1"/>
  <c r="N41" i="9" s="1"/>
  <c r="C41" i="9"/>
  <c r="B41" i="9"/>
  <c r="N40" i="9" a="1"/>
  <c r="N40" i="9" s="1"/>
  <c r="C40" i="9"/>
  <c r="B40" i="9"/>
  <c r="N39" i="9" a="1"/>
  <c r="N39" i="9" s="1"/>
  <c r="C39" i="9"/>
  <c r="B39" i="9"/>
  <c r="N38" i="9" a="1"/>
  <c r="N38" i="9" s="1"/>
  <c r="C38" i="9"/>
  <c r="B38" i="9"/>
  <c r="N37" i="9" a="1"/>
  <c r="N37" i="9" s="1"/>
  <c r="C37" i="9"/>
  <c r="B37" i="9"/>
  <c r="N36" i="9" a="1"/>
  <c r="N36" i="9" s="1"/>
  <c r="C36" i="9"/>
  <c r="B36" i="9"/>
  <c r="N35" i="9" a="1"/>
  <c r="N35" i="9" s="1"/>
  <c r="C35" i="9"/>
  <c r="B35" i="9"/>
  <c r="N34" i="9" a="1"/>
  <c r="N34" i="9" s="1"/>
  <c r="C34" i="9"/>
  <c r="B34" i="9"/>
  <c r="N33" i="9" a="1"/>
  <c r="N33" i="9" s="1"/>
  <c r="C33" i="9"/>
  <c r="B33" i="9"/>
  <c r="N32" i="9" a="1"/>
  <c r="N32" i="9" s="1"/>
  <c r="C32" i="9"/>
  <c r="B32" i="9"/>
  <c r="N31" i="9" a="1"/>
  <c r="N31" i="9" s="1"/>
  <c r="C31" i="9"/>
  <c r="B31" i="9"/>
  <c r="N30" i="9" a="1"/>
  <c r="N30" i="9" s="1"/>
  <c r="C30" i="9"/>
  <c r="B30" i="9"/>
  <c r="N29" i="9" a="1"/>
  <c r="N29" i="9" s="1"/>
  <c r="C29" i="9"/>
  <c r="B29" i="9"/>
  <c r="N28" i="9" a="1"/>
  <c r="N28" i="9" s="1"/>
  <c r="C28" i="9"/>
  <c r="B28" i="9"/>
  <c r="N27" i="9" a="1"/>
  <c r="N27" i="9" s="1"/>
  <c r="C27" i="9"/>
  <c r="B27" i="9"/>
  <c r="N26" i="9" a="1"/>
  <c r="N26" i="9" s="1"/>
  <c r="C26" i="9"/>
  <c r="B26" i="9"/>
  <c r="N25" i="9" a="1"/>
  <c r="N25" i="9" s="1"/>
  <c r="C25" i="9"/>
  <c r="B25" i="9"/>
  <c r="N24" i="9" a="1"/>
  <c r="N24" i="9" s="1"/>
  <c r="C24" i="9"/>
  <c r="B24" i="9"/>
  <c r="N23" i="9" a="1"/>
  <c r="N23" i="9" s="1"/>
  <c r="C23" i="9"/>
  <c r="B23" i="9"/>
  <c r="N22" i="9" a="1"/>
  <c r="N22" i="9" s="1"/>
  <c r="C22" i="9"/>
  <c r="B22" i="9"/>
  <c r="N21" i="9" a="1"/>
  <c r="N21" i="9" s="1"/>
  <c r="C21" i="9"/>
  <c r="B21" i="9"/>
  <c r="N20" i="9" a="1"/>
  <c r="N20" i="9" s="1"/>
  <c r="C20" i="9"/>
  <c r="B20" i="9"/>
  <c r="N19" i="9" a="1"/>
  <c r="N19" i="9" s="1"/>
  <c r="C19" i="9"/>
  <c r="B19" i="9"/>
  <c r="N18" i="9" a="1"/>
  <c r="N18" i="9" s="1"/>
  <c r="C18" i="9"/>
  <c r="B18" i="9"/>
  <c r="N17" i="9" a="1"/>
  <c r="N17" i="9" s="1"/>
  <c r="C17" i="9"/>
  <c r="B17" i="9"/>
  <c r="N16" i="9" a="1"/>
  <c r="N16" i="9" s="1"/>
  <c r="C16" i="9"/>
  <c r="B16" i="9"/>
  <c r="N15" i="9"/>
  <c r="U15" i="9" s="1"/>
  <c r="N15" i="9" a="1"/>
  <c r="C15" i="9"/>
  <c r="B15" i="9"/>
  <c r="N14" i="9" a="1"/>
  <c r="N14" i="9" s="1"/>
  <c r="C14" i="9"/>
  <c r="B14" i="9"/>
  <c r="N13" i="9"/>
  <c r="T13" i="9" s="1"/>
  <c r="N13" i="9" a="1"/>
  <c r="L13" i="9"/>
  <c r="C13" i="9"/>
  <c r="B13" i="9"/>
  <c r="N12" i="9" a="1"/>
  <c r="N12" i="9" s="1"/>
  <c r="C12" i="9"/>
  <c r="B12" i="9"/>
  <c r="N11" i="9" a="1"/>
  <c r="N11" i="9" s="1"/>
  <c r="C11" i="9"/>
  <c r="B11" i="9"/>
  <c r="N10" i="9"/>
  <c r="T10" i="9" s="1"/>
  <c r="N10" i="9" a="1"/>
  <c r="C10" i="9"/>
  <c r="B10" i="9"/>
  <c r="N9" i="9"/>
  <c r="U9" i="9" s="1"/>
  <c r="N9" i="9" a="1"/>
  <c r="L9" i="9"/>
  <c r="C9" i="9"/>
  <c r="B9" i="9"/>
  <c r="N8" i="9" a="1"/>
  <c r="N8" i="9" s="1"/>
  <c r="C8" i="9"/>
  <c r="B8" i="9"/>
  <c r="N7" i="9" a="1"/>
  <c r="N7" i="9" s="1"/>
  <c r="C7" i="9"/>
  <c r="B7" i="9"/>
  <c r="N6" i="9"/>
  <c r="T6" i="9" s="1"/>
  <c r="N6" i="9" a="1"/>
  <c r="C6" i="9"/>
  <c r="B6" i="9"/>
  <c r="N55" i="8"/>
  <c r="N55" i="8" a="1"/>
  <c r="C55" i="8"/>
  <c r="B55" i="8"/>
  <c r="N54" i="8" a="1"/>
  <c r="N54" i="8" s="1"/>
  <c r="C54" i="8"/>
  <c r="B54" i="8"/>
  <c r="N53" i="8"/>
  <c r="N53" i="8" a="1"/>
  <c r="C53" i="8"/>
  <c r="B53" i="8"/>
  <c r="S52" i="8"/>
  <c r="N52" i="8" a="1"/>
  <c r="N52" i="8" s="1"/>
  <c r="C52" i="8"/>
  <c r="B52" i="8"/>
  <c r="N51" i="8"/>
  <c r="N51" i="8" a="1"/>
  <c r="C51" i="8"/>
  <c r="B51" i="8"/>
  <c r="T50" i="8"/>
  <c r="N50" i="8" a="1"/>
  <c r="N50" i="8" s="1"/>
  <c r="L50" i="8"/>
  <c r="C50" i="8"/>
  <c r="B50" i="8"/>
  <c r="T49" i="8"/>
  <c r="N49" i="8"/>
  <c r="S49" i="8" s="1"/>
  <c r="N49" i="8" a="1"/>
  <c r="L49" i="8"/>
  <c r="C49" i="8"/>
  <c r="B49" i="8"/>
  <c r="S48" i="8"/>
  <c r="N48" i="8" a="1"/>
  <c r="N48" i="8" s="1"/>
  <c r="U48" i="8" s="1"/>
  <c r="L48" i="8"/>
  <c r="C48" i="8"/>
  <c r="B48" i="8"/>
  <c r="T47" i="8"/>
  <c r="N47" i="8"/>
  <c r="S47" i="8" s="1"/>
  <c r="N47" i="8" a="1"/>
  <c r="L47" i="8"/>
  <c r="C47" i="8"/>
  <c r="B47" i="8"/>
  <c r="S46" i="8"/>
  <c r="N46" i="8" a="1"/>
  <c r="N46" i="8" s="1"/>
  <c r="U46" i="8" s="1"/>
  <c r="L46" i="8"/>
  <c r="C46" i="8"/>
  <c r="B46" i="8"/>
  <c r="T45" i="8"/>
  <c r="N45" i="8"/>
  <c r="S45" i="8" s="1"/>
  <c r="N45" i="8" a="1"/>
  <c r="L45" i="8"/>
  <c r="C45" i="8"/>
  <c r="B45" i="8"/>
  <c r="S44" i="8"/>
  <c r="N44" i="8" a="1"/>
  <c r="N44" i="8" s="1"/>
  <c r="U44" i="8" s="1"/>
  <c r="L44" i="8"/>
  <c r="C44" i="8"/>
  <c r="B44" i="8"/>
  <c r="T43" i="8"/>
  <c r="N43" i="8"/>
  <c r="S43" i="8" s="1"/>
  <c r="N43" i="8" a="1"/>
  <c r="L43" i="8"/>
  <c r="C43" i="8"/>
  <c r="B43" i="8"/>
  <c r="S42" i="8"/>
  <c r="N42" i="8" a="1"/>
  <c r="N42" i="8" s="1"/>
  <c r="U42" i="8" s="1"/>
  <c r="L42" i="8"/>
  <c r="C42" i="8"/>
  <c r="B42" i="8"/>
  <c r="T41" i="8"/>
  <c r="N41" i="8"/>
  <c r="S41" i="8" s="1"/>
  <c r="N41" i="8" a="1"/>
  <c r="L41" i="8"/>
  <c r="C41" i="8"/>
  <c r="B41" i="8"/>
  <c r="S40" i="8"/>
  <c r="N40" i="8" a="1"/>
  <c r="N40" i="8" s="1"/>
  <c r="U40" i="8" s="1"/>
  <c r="L40" i="8"/>
  <c r="C40" i="8"/>
  <c r="B40" i="8"/>
  <c r="T39" i="8"/>
  <c r="N39" i="8"/>
  <c r="S39" i="8" s="1"/>
  <c r="N39" i="8" a="1"/>
  <c r="L39" i="8"/>
  <c r="C39" i="8"/>
  <c r="B39" i="8"/>
  <c r="S38" i="8"/>
  <c r="N38" i="8" a="1"/>
  <c r="N38" i="8" s="1"/>
  <c r="U38" i="8" s="1"/>
  <c r="L38" i="8"/>
  <c r="C38" i="8"/>
  <c r="B38" i="8"/>
  <c r="T37" i="8"/>
  <c r="N37" i="8"/>
  <c r="S37" i="8" s="1"/>
  <c r="N37" i="8" a="1"/>
  <c r="L37" i="8"/>
  <c r="C37" i="8"/>
  <c r="B37" i="8"/>
  <c r="S36" i="8"/>
  <c r="N36" i="8" a="1"/>
  <c r="N36" i="8" s="1"/>
  <c r="U36" i="8" s="1"/>
  <c r="L36" i="8"/>
  <c r="C36" i="8"/>
  <c r="B36" i="8"/>
  <c r="N35" i="8" a="1"/>
  <c r="N35" i="8" s="1"/>
  <c r="C35" i="8"/>
  <c r="B35" i="8"/>
  <c r="S34" i="8"/>
  <c r="N34" i="8" a="1"/>
  <c r="N34" i="8" s="1"/>
  <c r="U34" i="8" s="1"/>
  <c r="L34" i="8"/>
  <c r="C34" i="8"/>
  <c r="B34" i="8"/>
  <c r="N33" i="8" a="1"/>
  <c r="N33" i="8" s="1"/>
  <c r="C33" i="8"/>
  <c r="B33" i="8"/>
  <c r="S32" i="8"/>
  <c r="N32" i="8" a="1"/>
  <c r="N32" i="8" s="1"/>
  <c r="U32" i="8" s="1"/>
  <c r="L32" i="8"/>
  <c r="C32" i="8"/>
  <c r="B32" i="8"/>
  <c r="N31" i="8" a="1"/>
  <c r="N31" i="8" s="1"/>
  <c r="C31" i="8"/>
  <c r="B31" i="8"/>
  <c r="S30" i="8"/>
  <c r="N30" i="8" a="1"/>
  <c r="N30" i="8" s="1"/>
  <c r="U30" i="8" s="1"/>
  <c r="L30" i="8"/>
  <c r="C30" i="8"/>
  <c r="B30" i="8"/>
  <c r="N29" i="8" a="1"/>
  <c r="N29" i="8" s="1"/>
  <c r="C29" i="8"/>
  <c r="B29" i="8"/>
  <c r="T28" i="8"/>
  <c r="S28" i="8"/>
  <c r="N28" i="8" a="1"/>
  <c r="N28" i="8" s="1"/>
  <c r="U28" i="8" s="1"/>
  <c r="L28" i="8"/>
  <c r="C28" i="8"/>
  <c r="B28" i="8"/>
  <c r="N27" i="8" a="1"/>
  <c r="N27" i="8" s="1"/>
  <c r="C27" i="8"/>
  <c r="B27" i="8"/>
  <c r="T26" i="8"/>
  <c r="S26" i="8"/>
  <c r="N26" i="8" a="1"/>
  <c r="N26" i="8" s="1"/>
  <c r="U26" i="8" s="1"/>
  <c r="L26" i="8"/>
  <c r="C26" i="8"/>
  <c r="B26" i="8"/>
  <c r="N25" i="8" a="1"/>
  <c r="N25" i="8" s="1"/>
  <c r="C25" i="8"/>
  <c r="B25" i="8"/>
  <c r="T24" i="8"/>
  <c r="S24" i="8"/>
  <c r="N24" i="8" a="1"/>
  <c r="N24" i="8" s="1"/>
  <c r="U24" i="8" s="1"/>
  <c r="L24" i="8"/>
  <c r="C24" i="8"/>
  <c r="B24" i="8"/>
  <c r="N23" i="8" a="1"/>
  <c r="N23" i="8" s="1"/>
  <c r="C23" i="8"/>
  <c r="B23" i="8"/>
  <c r="T22" i="8"/>
  <c r="S22" i="8"/>
  <c r="N22" i="8" a="1"/>
  <c r="N22" i="8" s="1"/>
  <c r="U22" i="8" s="1"/>
  <c r="L22" i="8"/>
  <c r="C22" i="8"/>
  <c r="B22" i="8"/>
  <c r="N21" i="8" a="1"/>
  <c r="N21" i="8" s="1"/>
  <c r="C21" i="8"/>
  <c r="B21" i="8"/>
  <c r="T20" i="8"/>
  <c r="S20" i="8"/>
  <c r="N20" i="8" a="1"/>
  <c r="N20" i="8" s="1"/>
  <c r="U20" i="8" s="1"/>
  <c r="L20" i="8"/>
  <c r="C20" i="8"/>
  <c r="B20" i="8"/>
  <c r="N19" i="8" a="1"/>
  <c r="N19" i="8" s="1"/>
  <c r="C19" i="8"/>
  <c r="B19" i="8"/>
  <c r="T18" i="8"/>
  <c r="S18" i="8"/>
  <c r="N18" i="8" a="1"/>
  <c r="N18" i="8" s="1"/>
  <c r="U18" i="8" s="1"/>
  <c r="L18" i="8"/>
  <c r="C18" i="8"/>
  <c r="B18" i="8"/>
  <c r="N17" i="8" a="1"/>
  <c r="N17" i="8" s="1"/>
  <c r="C17" i="8"/>
  <c r="B17" i="8"/>
  <c r="T16" i="8"/>
  <c r="S16" i="8"/>
  <c r="N16" i="8" a="1"/>
  <c r="N16" i="8" s="1"/>
  <c r="U16" i="8" s="1"/>
  <c r="L16" i="8"/>
  <c r="C16" i="8"/>
  <c r="B16" i="8"/>
  <c r="N15" i="8" a="1"/>
  <c r="N15" i="8" s="1"/>
  <c r="C15" i="8"/>
  <c r="B15" i="8"/>
  <c r="T14" i="8"/>
  <c r="S14" i="8"/>
  <c r="N14" i="8" a="1"/>
  <c r="N14" i="8" s="1"/>
  <c r="U14" i="8" s="1"/>
  <c r="L14" i="8"/>
  <c r="C14" i="8"/>
  <c r="B14" i="8"/>
  <c r="N13" i="8" a="1"/>
  <c r="N13" i="8" s="1"/>
  <c r="C13" i="8"/>
  <c r="B13" i="8"/>
  <c r="N12" i="8" a="1"/>
  <c r="N12" i="8" s="1"/>
  <c r="C12" i="8"/>
  <c r="B12" i="8"/>
  <c r="N11" i="8" a="1"/>
  <c r="N11" i="8" s="1"/>
  <c r="C11" i="8"/>
  <c r="B11" i="8"/>
  <c r="N10" i="8" a="1"/>
  <c r="N10" i="8" s="1"/>
  <c r="C10" i="8"/>
  <c r="B10" i="8"/>
  <c r="N9" i="8" a="1"/>
  <c r="N9" i="8" s="1"/>
  <c r="T9" i="8" s="1"/>
  <c r="C9" i="8"/>
  <c r="B9" i="8"/>
  <c r="N8" i="8" a="1"/>
  <c r="N8" i="8" s="1"/>
  <c r="C8" i="8"/>
  <c r="B8" i="8"/>
  <c r="N7" i="8" a="1"/>
  <c r="N7" i="8" s="1"/>
  <c r="T7" i="8" s="1"/>
  <c r="C7" i="8"/>
  <c r="B7" i="8"/>
  <c r="N6" i="8" a="1"/>
  <c r="N6" i="8" s="1"/>
  <c r="C6" i="8"/>
  <c r="B6" i="8"/>
  <c r="E52" i="7"/>
  <c r="A52" i="7"/>
  <c r="E51" i="7"/>
  <c r="A51" i="7"/>
  <c r="E50" i="7"/>
  <c r="A50" i="7"/>
  <c r="E49" i="7"/>
  <c r="A49" i="7"/>
  <c r="E48" i="7"/>
  <c r="E47" i="7"/>
  <c r="E3" i="7"/>
  <c r="E4" i="7" s="1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37" i="7" s="1"/>
  <c r="E38" i="7" s="1"/>
  <c r="E39" i="7" s="1"/>
  <c r="E40" i="7" s="1"/>
  <c r="E41" i="7" s="1"/>
  <c r="E42" i="7" s="1"/>
  <c r="E43" i="7" s="1"/>
  <c r="E44" i="7" s="1"/>
  <c r="E45" i="7" s="1"/>
  <c r="E46" i="7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N55" i="6"/>
  <c r="N55" i="6" a="1"/>
  <c r="C55" i="6"/>
  <c r="B55" i="6"/>
  <c r="N54" i="6" a="1"/>
  <c r="N54" i="6" s="1"/>
  <c r="C54" i="6"/>
  <c r="B54" i="6"/>
  <c r="N53" i="6" a="1"/>
  <c r="N53" i="6" s="1"/>
  <c r="C53" i="6"/>
  <c r="B53" i="6"/>
  <c r="N52" i="6" a="1"/>
  <c r="N52" i="6" s="1"/>
  <c r="C52" i="6"/>
  <c r="B52" i="6"/>
  <c r="N51" i="6" a="1"/>
  <c r="N51" i="6" s="1"/>
  <c r="C51" i="6"/>
  <c r="B51" i="6"/>
  <c r="N50" i="6" a="1"/>
  <c r="N50" i="6" s="1"/>
  <c r="C50" i="6"/>
  <c r="B50" i="6"/>
  <c r="N49" i="6" a="1"/>
  <c r="N49" i="6" s="1"/>
  <c r="C49" i="6"/>
  <c r="B49" i="6"/>
  <c r="N48" i="6" a="1"/>
  <c r="N48" i="6" s="1"/>
  <c r="C48" i="6"/>
  <c r="B48" i="6"/>
  <c r="N47" i="6" a="1"/>
  <c r="N47" i="6" s="1"/>
  <c r="C47" i="6"/>
  <c r="B47" i="6"/>
  <c r="N46" i="6" a="1"/>
  <c r="N46" i="6" s="1"/>
  <c r="C46" i="6"/>
  <c r="B46" i="6"/>
  <c r="N45" i="6" a="1"/>
  <c r="N45" i="6" s="1"/>
  <c r="C45" i="6"/>
  <c r="B45" i="6"/>
  <c r="N44" i="6" a="1"/>
  <c r="N44" i="6" s="1"/>
  <c r="C44" i="6"/>
  <c r="B44" i="6"/>
  <c r="N43" i="6" a="1"/>
  <c r="N43" i="6" s="1"/>
  <c r="C43" i="6"/>
  <c r="B43" i="6"/>
  <c r="N42" i="6" a="1"/>
  <c r="N42" i="6" s="1"/>
  <c r="C42" i="6"/>
  <c r="B42" i="6"/>
  <c r="N41" i="6" a="1"/>
  <c r="N41" i="6" s="1"/>
  <c r="C41" i="6"/>
  <c r="B41" i="6"/>
  <c r="N40" i="6" a="1"/>
  <c r="N40" i="6" s="1"/>
  <c r="C40" i="6"/>
  <c r="B40" i="6"/>
  <c r="N39" i="6" a="1"/>
  <c r="N39" i="6" s="1"/>
  <c r="C39" i="6"/>
  <c r="B39" i="6"/>
  <c r="N38" i="6"/>
  <c r="N38" i="6" a="1"/>
  <c r="C38" i="6"/>
  <c r="B38" i="6"/>
  <c r="N37" i="6" a="1"/>
  <c r="N37" i="6" s="1"/>
  <c r="C37" i="6"/>
  <c r="B37" i="6"/>
  <c r="N36" i="6"/>
  <c r="N36" i="6" a="1"/>
  <c r="C36" i="6"/>
  <c r="B36" i="6"/>
  <c r="N35" i="6" a="1"/>
  <c r="N35" i="6" s="1"/>
  <c r="C35" i="6"/>
  <c r="B35" i="6"/>
  <c r="N34" i="6"/>
  <c r="N34" i="6" a="1"/>
  <c r="C34" i="6"/>
  <c r="B34" i="6"/>
  <c r="N33" i="6" a="1"/>
  <c r="N33" i="6" s="1"/>
  <c r="C33" i="6"/>
  <c r="B33" i="6"/>
  <c r="N32" i="6"/>
  <c r="N32" i="6" a="1"/>
  <c r="C32" i="6"/>
  <c r="B32" i="6"/>
  <c r="N31" i="6" a="1"/>
  <c r="N31" i="6" s="1"/>
  <c r="C31" i="6"/>
  <c r="B31" i="6"/>
  <c r="N30" i="6"/>
  <c r="N30" i="6" a="1"/>
  <c r="C30" i="6"/>
  <c r="B30" i="6"/>
  <c r="N29" i="6" a="1"/>
  <c r="N29" i="6" s="1"/>
  <c r="C29" i="6"/>
  <c r="B29" i="6"/>
  <c r="N28" i="6"/>
  <c r="N28" i="6" a="1"/>
  <c r="C28" i="6"/>
  <c r="B28" i="6"/>
  <c r="N27" i="6" a="1"/>
  <c r="N27" i="6" s="1"/>
  <c r="C27" i="6"/>
  <c r="B27" i="6"/>
  <c r="N26" i="6"/>
  <c r="N26" i="6" a="1"/>
  <c r="C26" i="6"/>
  <c r="B26" i="6"/>
  <c r="N25" i="6" a="1"/>
  <c r="N25" i="6" s="1"/>
  <c r="C25" i="6"/>
  <c r="B25" i="6"/>
  <c r="N24" i="6"/>
  <c r="N24" i="6" a="1"/>
  <c r="C24" i="6"/>
  <c r="B24" i="6"/>
  <c r="N23" i="6" a="1"/>
  <c r="N23" i="6" s="1"/>
  <c r="C23" i="6"/>
  <c r="B23" i="6"/>
  <c r="N22" i="6"/>
  <c r="N22" i="6" a="1"/>
  <c r="C22" i="6"/>
  <c r="B22" i="6"/>
  <c r="N21" i="6" a="1"/>
  <c r="N21" i="6" s="1"/>
  <c r="C21" i="6"/>
  <c r="B21" i="6"/>
  <c r="N20" i="6"/>
  <c r="N20" i="6" a="1"/>
  <c r="C20" i="6"/>
  <c r="B20" i="6"/>
  <c r="N19" i="6" a="1"/>
  <c r="N19" i="6" s="1"/>
  <c r="C19" i="6"/>
  <c r="B19" i="6"/>
  <c r="N18" i="6"/>
  <c r="N18" i="6" a="1"/>
  <c r="C18" i="6"/>
  <c r="B18" i="6"/>
  <c r="N17" i="6" a="1"/>
  <c r="N17" i="6" s="1"/>
  <c r="C17" i="6"/>
  <c r="B17" i="6"/>
  <c r="N16" i="6" a="1"/>
  <c r="N16" i="6" s="1"/>
  <c r="C16" i="6"/>
  <c r="B16" i="6"/>
  <c r="N15" i="6" a="1"/>
  <c r="N15" i="6" s="1"/>
  <c r="C15" i="6"/>
  <c r="B15" i="6"/>
  <c r="N14" i="6" a="1"/>
  <c r="N14" i="6" s="1"/>
  <c r="C14" i="6"/>
  <c r="B14" i="6"/>
  <c r="N13" i="6" a="1"/>
  <c r="N13" i="6" s="1"/>
  <c r="C13" i="6"/>
  <c r="B13" i="6"/>
  <c r="N12" i="6" a="1"/>
  <c r="N12" i="6" s="1"/>
  <c r="C12" i="6"/>
  <c r="B12" i="6"/>
  <c r="N11" i="6"/>
  <c r="T11" i="6" s="1"/>
  <c r="N11" i="6" a="1"/>
  <c r="C11" i="6"/>
  <c r="B11" i="6"/>
  <c r="N10" i="6" a="1"/>
  <c r="N10" i="6" s="1"/>
  <c r="C10" i="6"/>
  <c r="B10" i="6"/>
  <c r="N9" i="6" a="1"/>
  <c r="N9" i="6" s="1"/>
  <c r="C9" i="6"/>
  <c r="B9" i="6"/>
  <c r="N8" i="6" a="1"/>
  <c r="N8" i="6" s="1"/>
  <c r="C8" i="6"/>
  <c r="B8" i="6"/>
  <c r="N7" i="6"/>
  <c r="L7" i="6" s="1"/>
  <c r="N7" i="6" a="1"/>
  <c r="C7" i="6"/>
  <c r="B7" i="6"/>
  <c r="N6" i="6" a="1"/>
  <c r="N6" i="6" s="1"/>
  <c r="C6" i="6"/>
  <c r="B6" i="6"/>
  <c r="N55" i="5" a="1"/>
  <c r="N55" i="5" s="1"/>
  <c r="C55" i="5"/>
  <c r="B55" i="5"/>
  <c r="N54" i="5" a="1"/>
  <c r="N54" i="5" s="1"/>
  <c r="C54" i="5"/>
  <c r="B54" i="5"/>
  <c r="N53" i="5" a="1"/>
  <c r="N53" i="5" s="1"/>
  <c r="C53" i="5"/>
  <c r="B53" i="5"/>
  <c r="N52" i="5" a="1"/>
  <c r="N52" i="5" s="1"/>
  <c r="C52" i="5"/>
  <c r="B52" i="5"/>
  <c r="N51" i="5" a="1"/>
  <c r="N51" i="5" s="1"/>
  <c r="C51" i="5"/>
  <c r="B51" i="5"/>
  <c r="N50" i="5" a="1"/>
  <c r="N50" i="5" s="1"/>
  <c r="O50" i="5" s="1"/>
  <c r="L50" i="5"/>
  <c r="C50" i="5"/>
  <c r="B50" i="5"/>
  <c r="N49" i="5" a="1"/>
  <c r="N49" i="5" s="1"/>
  <c r="L49" i="5" s="1"/>
  <c r="C49" i="5"/>
  <c r="B49" i="5"/>
  <c r="N48" i="5" a="1"/>
  <c r="N48" i="5" s="1"/>
  <c r="L48" i="5" s="1"/>
  <c r="C48" i="5"/>
  <c r="B48" i="5"/>
  <c r="N47" i="5" a="1"/>
  <c r="N47" i="5" s="1"/>
  <c r="L47" i="5" s="1"/>
  <c r="C47" i="5"/>
  <c r="B47" i="5"/>
  <c r="N46" i="5" a="1"/>
  <c r="N46" i="5" s="1"/>
  <c r="L46" i="5" s="1"/>
  <c r="C46" i="5"/>
  <c r="B46" i="5"/>
  <c r="N45" i="5" a="1"/>
  <c r="N45" i="5" s="1"/>
  <c r="L45" i="5" s="1"/>
  <c r="C45" i="5"/>
  <c r="B45" i="5"/>
  <c r="N44" i="5" a="1"/>
  <c r="N44" i="5" s="1"/>
  <c r="C44" i="5"/>
  <c r="B44" i="5"/>
  <c r="N43" i="5" a="1"/>
  <c r="N43" i="5" s="1"/>
  <c r="L43" i="5" s="1"/>
  <c r="C43" i="5"/>
  <c r="B43" i="5"/>
  <c r="N42" i="5" a="1"/>
  <c r="N42" i="5" s="1"/>
  <c r="L42" i="5" s="1"/>
  <c r="C42" i="5"/>
  <c r="B42" i="5"/>
  <c r="N41" i="5" a="1"/>
  <c r="N41" i="5" s="1"/>
  <c r="L41" i="5" s="1"/>
  <c r="C41" i="5"/>
  <c r="B41" i="5"/>
  <c r="N40" i="5" a="1"/>
  <c r="N40" i="5" s="1"/>
  <c r="C40" i="5"/>
  <c r="B40" i="5"/>
  <c r="N39" i="5" a="1"/>
  <c r="N39" i="5" s="1"/>
  <c r="L39" i="5" s="1"/>
  <c r="C39" i="5"/>
  <c r="B39" i="5"/>
  <c r="N38" i="5" a="1"/>
  <c r="N38" i="5" s="1"/>
  <c r="L38" i="5" s="1"/>
  <c r="C38" i="5"/>
  <c r="B38" i="5"/>
  <c r="N37" i="5" a="1"/>
  <c r="N37" i="5" s="1"/>
  <c r="L37" i="5" s="1"/>
  <c r="C37" i="5"/>
  <c r="B37" i="5"/>
  <c r="N36" i="5" a="1"/>
  <c r="N36" i="5" s="1"/>
  <c r="C36" i="5"/>
  <c r="B36" i="5"/>
  <c r="N35" i="5" a="1"/>
  <c r="N35" i="5" s="1"/>
  <c r="L35" i="5" s="1"/>
  <c r="C35" i="5"/>
  <c r="B35" i="5"/>
  <c r="N34" i="5" a="1"/>
  <c r="N34" i="5" s="1"/>
  <c r="L34" i="5" s="1"/>
  <c r="C34" i="5"/>
  <c r="B34" i="5"/>
  <c r="N33" i="5" a="1"/>
  <c r="N33" i="5" s="1"/>
  <c r="L33" i="5" s="1"/>
  <c r="C33" i="5"/>
  <c r="B33" i="5"/>
  <c r="N32" i="5" a="1"/>
  <c r="N32" i="5" s="1"/>
  <c r="C32" i="5"/>
  <c r="B32" i="5"/>
  <c r="N31" i="5" a="1"/>
  <c r="N31" i="5" s="1"/>
  <c r="L31" i="5" s="1"/>
  <c r="C31" i="5"/>
  <c r="B31" i="5"/>
  <c r="N30" i="5" a="1"/>
  <c r="N30" i="5" s="1"/>
  <c r="L30" i="5" s="1"/>
  <c r="C30" i="5"/>
  <c r="B30" i="5"/>
  <c r="N29" i="5" a="1"/>
  <c r="N29" i="5" s="1"/>
  <c r="L29" i="5" s="1"/>
  <c r="C29" i="5"/>
  <c r="B29" i="5"/>
  <c r="N28" i="5" a="1"/>
  <c r="N28" i="5" s="1"/>
  <c r="C28" i="5"/>
  <c r="B28" i="5"/>
  <c r="N27" i="5" a="1"/>
  <c r="N27" i="5" s="1"/>
  <c r="L27" i="5" s="1"/>
  <c r="C27" i="5"/>
  <c r="B27" i="5"/>
  <c r="N26" i="5" a="1"/>
  <c r="N26" i="5" s="1"/>
  <c r="L26" i="5" s="1"/>
  <c r="C26" i="5"/>
  <c r="B26" i="5"/>
  <c r="N25" i="5" a="1"/>
  <c r="N25" i="5" s="1"/>
  <c r="L25" i="5" s="1"/>
  <c r="C25" i="5"/>
  <c r="B25" i="5"/>
  <c r="N24" i="5" a="1"/>
  <c r="N24" i="5" s="1"/>
  <c r="C24" i="5"/>
  <c r="B24" i="5"/>
  <c r="N23" i="5" a="1"/>
  <c r="N23" i="5" s="1"/>
  <c r="L23" i="5" s="1"/>
  <c r="C23" i="5"/>
  <c r="B23" i="5"/>
  <c r="N22" i="5" a="1"/>
  <c r="N22" i="5" s="1"/>
  <c r="L22" i="5" s="1"/>
  <c r="C22" i="5"/>
  <c r="B22" i="5"/>
  <c r="N21" i="5" a="1"/>
  <c r="N21" i="5" s="1"/>
  <c r="L21" i="5" s="1"/>
  <c r="C21" i="5"/>
  <c r="B21" i="5"/>
  <c r="N20" i="5" a="1"/>
  <c r="N20" i="5" s="1"/>
  <c r="C20" i="5"/>
  <c r="B20" i="5"/>
  <c r="N19" i="5" a="1"/>
  <c r="N19" i="5" s="1"/>
  <c r="L19" i="5" s="1"/>
  <c r="C19" i="5"/>
  <c r="B19" i="5"/>
  <c r="N18" i="5" a="1"/>
  <c r="N18" i="5" s="1"/>
  <c r="L18" i="5" s="1"/>
  <c r="C18" i="5"/>
  <c r="B18" i="5"/>
  <c r="N17" i="5" a="1"/>
  <c r="N17" i="5" s="1"/>
  <c r="L17" i="5" s="1"/>
  <c r="C17" i="5"/>
  <c r="B17" i="5"/>
  <c r="N16" i="5" a="1"/>
  <c r="N16" i="5" s="1"/>
  <c r="C16" i="5"/>
  <c r="B16" i="5"/>
  <c r="N15" i="5" a="1"/>
  <c r="N15" i="5" s="1"/>
  <c r="L15" i="5" s="1"/>
  <c r="C15" i="5"/>
  <c r="B15" i="5"/>
  <c r="N14" i="5" a="1"/>
  <c r="N14" i="5" s="1"/>
  <c r="T14" i="5" s="1"/>
  <c r="C14" i="5"/>
  <c r="B14" i="5"/>
  <c r="N13" i="5" a="1"/>
  <c r="N13" i="5" s="1"/>
  <c r="C13" i="5"/>
  <c r="B13" i="5"/>
  <c r="N12" i="5" a="1"/>
  <c r="N12" i="5" s="1"/>
  <c r="C12" i="5"/>
  <c r="B12" i="5"/>
  <c r="N11" i="5" a="1"/>
  <c r="N11" i="5" s="1"/>
  <c r="C11" i="5"/>
  <c r="B11" i="5"/>
  <c r="N10" i="5" a="1"/>
  <c r="N10" i="5" s="1"/>
  <c r="C10" i="5"/>
  <c r="B10" i="5"/>
  <c r="N9" i="5" a="1"/>
  <c r="N9" i="5" s="1"/>
  <c r="C9" i="5"/>
  <c r="B9" i="5"/>
  <c r="N8" i="5" a="1"/>
  <c r="N8" i="5" s="1"/>
  <c r="C8" i="5"/>
  <c r="B8" i="5"/>
  <c r="N7" i="5" a="1"/>
  <c r="N7" i="5" s="1"/>
  <c r="C7" i="5"/>
  <c r="B7" i="5"/>
  <c r="N6" i="5" a="1"/>
  <c r="N6" i="5" s="1"/>
  <c r="C6" i="5"/>
  <c r="B6" i="5"/>
  <c r="R11" i="9"/>
  <c r="R7" i="9"/>
  <c r="R13" i="9"/>
  <c r="R9" i="9"/>
  <c r="R10" i="9"/>
  <c r="R6" i="9"/>
  <c r="R12" i="9"/>
  <c r="R8" i="9"/>
  <c r="M9" i="9"/>
  <c r="M13" i="9"/>
  <c r="M49" i="8"/>
  <c r="M39" i="8"/>
  <c r="M37" i="8"/>
  <c r="M47" i="8"/>
  <c r="M45" i="8"/>
  <c r="M43" i="8"/>
  <c r="M41" i="8"/>
  <c r="M48" i="8"/>
  <c r="M40" i="8"/>
  <c r="M26" i="8"/>
  <c r="M18" i="8"/>
  <c r="M50" i="8"/>
  <c r="M42" i="8"/>
  <c r="M24" i="8"/>
  <c r="M16" i="8"/>
  <c r="M44" i="8"/>
  <c r="M36" i="8"/>
  <c r="M34" i="8"/>
  <c r="M32" i="8"/>
  <c r="M30" i="8"/>
  <c r="M22" i="8"/>
  <c r="M14" i="8"/>
  <c r="M46" i="8"/>
  <c r="M38" i="8"/>
  <c r="M28" i="8"/>
  <c r="M20" i="8"/>
  <c r="R12" i="6"/>
  <c r="R11" i="6"/>
  <c r="R10" i="6"/>
  <c r="R7" i="6"/>
  <c r="R13" i="6"/>
  <c r="R9" i="6"/>
  <c r="R8" i="6"/>
  <c r="R6" i="6"/>
  <c r="M7" i="6"/>
  <c r="M50" i="5"/>
  <c r="M46" i="5"/>
  <c r="M42" i="5"/>
  <c r="M38" i="5"/>
  <c r="M18" i="5"/>
  <c r="M15" i="5"/>
  <c r="M47" i="5"/>
  <c r="M43" i="5"/>
  <c r="M39" i="5"/>
  <c r="M35" i="5"/>
  <c r="M31" i="5"/>
  <c r="M27" i="5"/>
  <c r="M48" i="5"/>
  <c r="M37" i="5"/>
  <c r="M29" i="5"/>
  <c r="M21" i="5"/>
  <c r="M30" i="5"/>
  <c r="M26" i="5"/>
  <c r="M19" i="5"/>
  <c r="M49" i="5"/>
  <c r="M45" i="5"/>
  <c r="M41" i="5"/>
  <c r="M33" i="5"/>
  <c r="M25" i="5"/>
  <c r="M17" i="5"/>
  <c r="M34" i="5"/>
  <c r="M22" i="5"/>
  <c r="M23" i="5"/>
  <c r="U8" i="9" l="1"/>
  <c r="L8" i="9"/>
  <c r="T8" i="9"/>
  <c r="L11" i="9"/>
  <c r="T11" i="9"/>
  <c r="U11" i="9"/>
  <c r="U18" i="9"/>
  <c r="T18" i="9"/>
  <c r="L18" i="9"/>
  <c r="U22" i="9"/>
  <c r="T22" i="9"/>
  <c r="L22" i="9"/>
  <c r="U26" i="9"/>
  <c r="T26" i="9"/>
  <c r="L26" i="9"/>
  <c r="U30" i="9"/>
  <c r="T30" i="9"/>
  <c r="L30" i="9"/>
  <c r="U34" i="9"/>
  <c r="T34" i="9"/>
  <c r="L34" i="9"/>
  <c r="U38" i="9"/>
  <c r="T38" i="9"/>
  <c r="L38" i="9"/>
  <c r="U42" i="9"/>
  <c r="T42" i="9"/>
  <c r="L42" i="9"/>
  <c r="U46" i="9"/>
  <c r="T46" i="9"/>
  <c r="L46" i="9"/>
  <c r="L7" i="9"/>
  <c r="T7" i="9"/>
  <c r="U7" i="9"/>
  <c r="U17" i="9"/>
  <c r="T17" i="9"/>
  <c r="L17" i="9"/>
  <c r="U21" i="9"/>
  <c r="T21" i="9"/>
  <c r="L21" i="9"/>
  <c r="U25" i="9"/>
  <c r="T25" i="9"/>
  <c r="L25" i="9"/>
  <c r="U29" i="9"/>
  <c r="T29" i="9"/>
  <c r="L29" i="9"/>
  <c r="U33" i="9"/>
  <c r="T33" i="9"/>
  <c r="L33" i="9"/>
  <c r="U37" i="9"/>
  <c r="T37" i="9"/>
  <c r="L37" i="9"/>
  <c r="U41" i="9"/>
  <c r="T41" i="9"/>
  <c r="L41" i="9"/>
  <c r="U45" i="9"/>
  <c r="T45" i="9"/>
  <c r="L45" i="9"/>
  <c r="U16" i="9"/>
  <c r="T16" i="9"/>
  <c r="L16" i="9"/>
  <c r="U20" i="9"/>
  <c r="T20" i="9"/>
  <c r="L20" i="9"/>
  <c r="U24" i="9"/>
  <c r="T24" i="9"/>
  <c r="L24" i="9"/>
  <c r="U28" i="9"/>
  <c r="T28" i="9"/>
  <c r="L28" i="9"/>
  <c r="U32" i="9"/>
  <c r="T32" i="9"/>
  <c r="L32" i="9"/>
  <c r="U36" i="9"/>
  <c r="T36" i="9"/>
  <c r="L36" i="9"/>
  <c r="U40" i="9"/>
  <c r="T40" i="9"/>
  <c r="L40" i="9"/>
  <c r="U44" i="9"/>
  <c r="T44" i="9"/>
  <c r="L44" i="9"/>
  <c r="U48" i="9"/>
  <c r="T48" i="9"/>
  <c r="L48" i="9"/>
  <c r="U12" i="9"/>
  <c r="L12" i="9"/>
  <c r="T12" i="9"/>
  <c r="T14" i="9"/>
  <c r="L14" i="9"/>
  <c r="U14" i="9"/>
  <c r="U19" i="9"/>
  <c r="T19" i="9"/>
  <c r="L19" i="9"/>
  <c r="U23" i="9"/>
  <c r="T23" i="9"/>
  <c r="L23" i="9"/>
  <c r="U27" i="9"/>
  <c r="T27" i="9"/>
  <c r="L27" i="9"/>
  <c r="U31" i="9"/>
  <c r="T31" i="9"/>
  <c r="L31" i="9"/>
  <c r="U35" i="9"/>
  <c r="T35" i="9"/>
  <c r="L35" i="9"/>
  <c r="U39" i="9"/>
  <c r="T39" i="9"/>
  <c r="L39" i="9"/>
  <c r="U43" i="9"/>
  <c r="T43" i="9"/>
  <c r="L43" i="9"/>
  <c r="U47" i="9"/>
  <c r="T47" i="9"/>
  <c r="L47" i="9"/>
  <c r="U6" i="9"/>
  <c r="U10" i="9"/>
  <c r="U50" i="9"/>
  <c r="T50" i="9"/>
  <c r="L50" i="9"/>
  <c r="U54" i="9"/>
  <c r="T54" i="9"/>
  <c r="L54" i="9"/>
  <c r="U49" i="9"/>
  <c r="T49" i="9"/>
  <c r="L49" i="9"/>
  <c r="U53" i="9"/>
  <c r="T53" i="9"/>
  <c r="L53" i="9"/>
  <c r="L6" i="9"/>
  <c r="T9" i="9"/>
  <c r="D58" i="9" s="1"/>
  <c r="L10" i="9"/>
  <c r="U13" i="9"/>
  <c r="U52" i="9"/>
  <c r="T52" i="9"/>
  <c r="L52" i="9"/>
  <c r="T15" i="9"/>
  <c r="L15" i="9"/>
  <c r="U51" i="9"/>
  <c r="T51" i="9"/>
  <c r="L51" i="9"/>
  <c r="U55" i="9"/>
  <c r="T55" i="9"/>
  <c r="L55" i="9"/>
  <c r="U6" i="8"/>
  <c r="T6" i="8"/>
  <c r="S6" i="8"/>
  <c r="O6" i="8"/>
  <c r="U8" i="8"/>
  <c r="T8" i="8"/>
  <c r="S8" i="8"/>
  <c r="O8" i="8"/>
  <c r="U10" i="8"/>
  <c r="T10" i="8"/>
  <c r="S10" i="8"/>
  <c r="S11" i="8"/>
  <c r="O11" i="8"/>
  <c r="L11" i="8"/>
  <c r="T11" i="8"/>
  <c r="U11" i="8"/>
  <c r="S17" i="8"/>
  <c r="O17" i="8"/>
  <c r="U17" i="8"/>
  <c r="T17" i="8"/>
  <c r="L17" i="8"/>
  <c r="S25" i="8"/>
  <c r="O25" i="8"/>
  <c r="T25" i="8"/>
  <c r="L25" i="8"/>
  <c r="U25" i="8"/>
  <c r="L6" i="8"/>
  <c r="O10" i="8"/>
  <c r="S19" i="8"/>
  <c r="O19" i="8"/>
  <c r="T19" i="8"/>
  <c r="U19" i="8"/>
  <c r="L19" i="8"/>
  <c r="S27" i="8"/>
  <c r="O27" i="8"/>
  <c r="T27" i="8"/>
  <c r="U27" i="8"/>
  <c r="L27" i="8"/>
  <c r="S7" i="8"/>
  <c r="O7" i="8"/>
  <c r="L7" i="8"/>
  <c r="U7" i="8"/>
  <c r="L8" i="8"/>
  <c r="S13" i="8"/>
  <c r="O13" i="8"/>
  <c r="L13" i="8"/>
  <c r="U13" i="8"/>
  <c r="T13" i="8"/>
  <c r="S21" i="8"/>
  <c r="O21" i="8"/>
  <c r="T21" i="8"/>
  <c r="L21" i="8"/>
  <c r="U21" i="8"/>
  <c r="S29" i="8"/>
  <c r="O29" i="8"/>
  <c r="U29" i="8"/>
  <c r="T29" i="8"/>
  <c r="L29" i="8"/>
  <c r="S31" i="8"/>
  <c r="O31" i="8"/>
  <c r="T31" i="8"/>
  <c r="L31" i="8"/>
  <c r="U31" i="8"/>
  <c r="S33" i="8"/>
  <c r="O33" i="8"/>
  <c r="T33" i="8"/>
  <c r="U33" i="8"/>
  <c r="L33" i="8"/>
  <c r="S35" i="8"/>
  <c r="O35" i="8"/>
  <c r="U35" i="8"/>
  <c r="T35" i="8"/>
  <c r="L35" i="8"/>
  <c r="S9" i="8"/>
  <c r="O9" i="8"/>
  <c r="L9" i="8"/>
  <c r="U9" i="8"/>
  <c r="L10" i="8"/>
  <c r="U12" i="8"/>
  <c r="L12" i="8"/>
  <c r="T12" i="8"/>
  <c r="O12" i="8"/>
  <c r="S12" i="8"/>
  <c r="S15" i="8"/>
  <c r="O15" i="8"/>
  <c r="T15" i="8"/>
  <c r="U15" i="8"/>
  <c r="L15" i="8"/>
  <c r="S23" i="8"/>
  <c r="O23" i="8"/>
  <c r="L23" i="8"/>
  <c r="U23" i="8"/>
  <c r="T23" i="8"/>
  <c r="T53" i="8"/>
  <c r="S53" i="8"/>
  <c r="O53" i="8"/>
  <c r="L53" i="8"/>
  <c r="T30" i="8"/>
  <c r="T32" i="8"/>
  <c r="T34" i="8"/>
  <c r="T36" i="8"/>
  <c r="U37" i="8"/>
  <c r="T38" i="8"/>
  <c r="U39" i="8"/>
  <c r="T40" i="8"/>
  <c r="U41" i="8"/>
  <c r="T42" i="8"/>
  <c r="U43" i="8"/>
  <c r="T44" i="8"/>
  <c r="U45" i="8"/>
  <c r="T46" i="8"/>
  <c r="U47" i="8"/>
  <c r="T48" i="8"/>
  <c r="U49" i="8"/>
  <c r="T51" i="8"/>
  <c r="S51" i="8"/>
  <c r="U53" i="8"/>
  <c r="O54" i="8"/>
  <c r="L54" i="8"/>
  <c r="U54" i="8"/>
  <c r="T54" i="8"/>
  <c r="O50" i="8"/>
  <c r="U50" i="8"/>
  <c r="O51" i="8"/>
  <c r="S54" i="8"/>
  <c r="T55" i="8"/>
  <c r="S55" i="8"/>
  <c r="O55" i="8"/>
  <c r="L55" i="8"/>
  <c r="O14" i="8"/>
  <c r="O16" i="8"/>
  <c r="O18" i="8"/>
  <c r="O20" i="8"/>
  <c r="O22" i="8"/>
  <c r="O24" i="8"/>
  <c r="O26" i="8"/>
  <c r="O28" i="8"/>
  <c r="O30" i="8"/>
  <c r="O32" i="8"/>
  <c r="O34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S50" i="8"/>
  <c r="L51" i="8"/>
  <c r="U51" i="8"/>
  <c r="O52" i="8"/>
  <c r="L52" i="8"/>
  <c r="U52" i="8"/>
  <c r="T52" i="8"/>
  <c r="U55" i="8"/>
  <c r="T6" i="6"/>
  <c r="L6" i="6"/>
  <c r="U6" i="6"/>
  <c r="U10" i="6"/>
  <c r="T10" i="6"/>
  <c r="L10" i="6"/>
  <c r="U9" i="6"/>
  <c r="T9" i="6"/>
  <c r="L9" i="6"/>
  <c r="T14" i="6"/>
  <c r="L14" i="6"/>
  <c r="U14" i="6"/>
  <c r="T19" i="6"/>
  <c r="L19" i="6"/>
  <c r="U19" i="6"/>
  <c r="T27" i="6"/>
  <c r="L27" i="6"/>
  <c r="U27" i="6"/>
  <c r="T35" i="6"/>
  <c r="L35" i="6"/>
  <c r="U35" i="6"/>
  <c r="U41" i="6"/>
  <c r="T41" i="6"/>
  <c r="L41" i="6"/>
  <c r="U45" i="6"/>
  <c r="T45" i="6"/>
  <c r="L45" i="6"/>
  <c r="U49" i="6"/>
  <c r="T49" i="6"/>
  <c r="L49" i="6"/>
  <c r="U53" i="6"/>
  <c r="T53" i="6"/>
  <c r="L53" i="6"/>
  <c r="T8" i="6"/>
  <c r="L8" i="6"/>
  <c r="U8" i="6"/>
  <c r="T13" i="6"/>
  <c r="U13" i="6"/>
  <c r="L13" i="6"/>
  <c r="T17" i="6"/>
  <c r="L17" i="6"/>
  <c r="U17" i="6"/>
  <c r="T25" i="6"/>
  <c r="L25" i="6"/>
  <c r="U25" i="6"/>
  <c r="T33" i="6"/>
  <c r="L33" i="6"/>
  <c r="U33" i="6"/>
  <c r="U40" i="6"/>
  <c r="T40" i="6"/>
  <c r="L40" i="6"/>
  <c r="U44" i="6"/>
  <c r="T44" i="6"/>
  <c r="L44" i="6"/>
  <c r="U48" i="6"/>
  <c r="T48" i="6"/>
  <c r="L48" i="6"/>
  <c r="U52" i="6"/>
  <c r="T52" i="6"/>
  <c r="L52" i="6"/>
  <c r="L12" i="6"/>
  <c r="U12" i="6"/>
  <c r="T12" i="6"/>
  <c r="T16" i="6"/>
  <c r="L16" i="6"/>
  <c r="U16" i="6"/>
  <c r="T23" i="6"/>
  <c r="L23" i="6"/>
  <c r="U23" i="6"/>
  <c r="T31" i="6"/>
  <c r="L31" i="6"/>
  <c r="U31" i="6"/>
  <c r="U39" i="6"/>
  <c r="T39" i="6"/>
  <c r="L39" i="6"/>
  <c r="U43" i="6"/>
  <c r="T43" i="6"/>
  <c r="L43" i="6"/>
  <c r="U47" i="6"/>
  <c r="T47" i="6"/>
  <c r="L47" i="6"/>
  <c r="U51" i="6"/>
  <c r="T51" i="6"/>
  <c r="L51" i="6"/>
  <c r="T15" i="6"/>
  <c r="L15" i="6"/>
  <c r="U15" i="6"/>
  <c r="T21" i="6"/>
  <c r="L21" i="6"/>
  <c r="U21" i="6"/>
  <c r="T29" i="6"/>
  <c r="L29" i="6"/>
  <c r="U29" i="6"/>
  <c r="T37" i="6"/>
  <c r="L37" i="6"/>
  <c r="U37" i="6"/>
  <c r="U42" i="6"/>
  <c r="T42" i="6"/>
  <c r="L42" i="6"/>
  <c r="U46" i="6"/>
  <c r="T46" i="6"/>
  <c r="L46" i="6"/>
  <c r="U50" i="6"/>
  <c r="T50" i="6"/>
  <c r="L50" i="6"/>
  <c r="U54" i="6"/>
  <c r="T54" i="6"/>
  <c r="L54" i="6"/>
  <c r="T22" i="6"/>
  <c r="L22" i="6"/>
  <c r="T24" i="6"/>
  <c r="L24" i="6"/>
  <c r="T7" i="6"/>
  <c r="U22" i="6"/>
  <c r="U24" i="6"/>
  <c r="U7" i="6"/>
  <c r="U11" i="6"/>
  <c r="L11" i="6"/>
  <c r="T18" i="6"/>
  <c r="L18" i="6"/>
  <c r="T20" i="6"/>
  <c r="L20" i="6"/>
  <c r="T26" i="6"/>
  <c r="L26" i="6"/>
  <c r="T28" i="6"/>
  <c r="L28" i="6"/>
  <c r="T30" i="6"/>
  <c r="L30" i="6"/>
  <c r="T32" i="6"/>
  <c r="L32" i="6"/>
  <c r="T34" i="6"/>
  <c r="L34" i="6"/>
  <c r="T36" i="6"/>
  <c r="L36" i="6"/>
  <c r="T38" i="6"/>
  <c r="L38" i="6"/>
  <c r="U18" i="6"/>
  <c r="U20" i="6"/>
  <c r="U26" i="6"/>
  <c r="U28" i="6"/>
  <c r="U30" i="6"/>
  <c r="U32" i="6"/>
  <c r="U34" i="6"/>
  <c r="U36" i="6"/>
  <c r="U38" i="6"/>
  <c r="U55" i="6"/>
  <c r="T55" i="6"/>
  <c r="L55" i="6"/>
  <c r="O11" i="5"/>
  <c r="L11" i="5"/>
  <c r="U11" i="5"/>
  <c r="T11" i="5"/>
  <c r="S11" i="5"/>
  <c r="T6" i="5"/>
  <c r="S6" i="5"/>
  <c r="U6" i="5"/>
  <c r="O6" i="5"/>
  <c r="L6" i="5"/>
  <c r="T10" i="5"/>
  <c r="S10" i="5"/>
  <c r="O10" i="5"/>
  <c r="L10" i="5"/>
  <c r="U10" i="5"/>
  <c r="U9" i="5"/>
  <c r="T9" i="5"/>
  <c r="S9" i="5"/>
  <c r="O9" i="5"/>
  <c r="L9" i="5"/>
  <c r="U13" i="5"/>
  <c r="T13" i="5"/>
  <c r="S13" i="5"/>
  <c r="O13" i="5"/>
  <c r="L13" i="5"/>
  <c r="S8" i="5"/>
  <c r="O8" i="5"/>
  <c r="L8" i="5"/>
  <c r="U8" i="5"/>
  <c r="T8" i="5"/>
  <c r="S12" i="5"/>
  <c r="O12" i="5"/>
  <c r="L12" i="5"/>
  <c r="U12" i="5"/>
  <c r="T12" i="5"/>
  <c r="O7" i="5"/>
  <c r="L7" i="5"/>
  <c r="U7" i="5"/>
  <c r="T7" i="5"/>
  <c r="S7" i="5"/>
  <c r="U16" i="5"/>
  <c r="S16" i="5"/>
  <c r="T17" i="5"/>
  <c r="U20" i="5"/>
  <c r="S20" i="5"/>
  <c r="T21" i="5"/>
  <c r="U24" i="5"/>
  <c r="S24" i="5"/>
  <c r="T25" i="5"/>
  <c r="U28" i="5"/>
  <c r="S28" i="5"/>
  <c r="T29" i="5"/>
  <c r="U32" i="5"/>
  <c r="S32" i="5"/>
  <c r="T33" i="5"/>
  <c r="U36" i="5"/>
  <c r="S36" i="5"/>
  <c r="T37" i="5"/>
  <c r="U40" i="5"/>
  <c r="S40" i="5"/>
  <c r="T41" i="5"/>
  <c r="U44" i="5"/>
  <c r="S44" i="5"/>
  <c r="T45" i="5"/>
  <c r="O14" i="5"/>
  <c r="O16" i="5"/>
  <c r="O18" i="5"/>
  <c r="O20" i="5"/>
  <c r="O22" i="5"/>
  <c r="O24" i="5"/>
  <c r="O26" i="5"/>
  <c r="O28" i="5"/>
  <c r="O30" i="5"/>
  <c r="O32" i="5"/>
  <c r="O34" i="5"/>
  <c r="O36" i="5"/>
  <c r="O38" i="5"/>
  <c r="O40" i="5"/>
  <c r="O42" i="5"/>
  <c r="O44" i="5"/>
  <c r="O46" i="5"/>
  <c r="O48" i="5"/>
  <c r="O54" i="5"/>
  <c r="L54" i="5"/>
  <c r="U54" i="5"/>
  <c r="T54" i="5"/>
  <c r="S54" i="5"/>
  <c r="L14" i="5"/>
  <c r="S17" i="5"/>
  <c r="U17" i="5"/>
  <c r="T18" i="5"/>
  <c r="S21" i="5"/>
  <c r="U21" i="5"/>
  <c r="T22" i="5"/>
  <c r="S25" i="5"/>
  <c r="U25" i="5"/>
  <c r="T26" i="5"/>
  <c r="S29" i="5"/>
  <c r="U29" i="5"/>
  <c r="T30" i="5"/>
  <c r="S33" i="5"/>
  <c r="U33" i="5"/>
  <c r="T34" i="5"/>
  <c r="S37" i="5"/>
  <c r="U37" i="5"/>
  <c r="T38" i="5"/>
  <c r="S41" i="5"/>
  <c r="U41" i="5"/>
  <c r="S43" i="5"/>
  <c r="U43" i="5"/>
  <c r="T44" i="5"/>
  <c r="S45" i="5"/>
  <c r="U45" i="5"/>
  <c r="T46" i="5"/>
  <c r="S47" i="5"/>
  <c r="U47" i="5"/>
  <c r="T48" i="5"/>
  <c r="S49" i="5"/>
  <c r="U49" i="5"/>
  <c r="T53" i="5"/>
  <c r="S53" i="5"/>
  <c r="O53" i="5"/>
  <c r="L53" i="5"/>
  <c r="U53" i="5"/>
  <c r="S15" i="5"/>
  <c r="U15" i="5"/>
  <c r="T16" i="5"/>
  <c r="S19" i="5"/>
  <c r="U19" i="5"/>
  <c r="T20" i="5"/>
  <c r="S23" i="5"/>
  <c r="U23" i="5"/>
  <c r="T24" i="5"/>
  <c r="S27" i="5"/>
  <c r="U27" i="5"/>
  <c r="T28" i="5"/>
  <c r="S31" i="5"/>
  <c r="U31" i="5"/>
  <c r="T32" i="5"/>
  <c r="S35" i="5"/>
  <c r="U35" i="5"/>
  <c r="T36" i="5"/>
  <c r="S39" i="5"/>
  <c r="U39" i="5"/>
  <c r="T40" i="5"/>
  <c r="T42" i="5"/>
  <c r="O15" i="5"/>
  <c r="L16" i="5"/>
  <c r="O17" i="5"/>
  <c r="O19" i="5"/>
  <c r="L20" i="5"/>
  <c r="O21" i="5"/>
  <c r="O23" i="5"/>
  <c r="L24" i="5"/>
  <c r="O25" i="5"/>
  <c r="O27" i="5"/>
  <c r="L28" i="5"/>
  <c r="O29" i="5"/>
  <c r="O31" i="5"/>
  <c r="L32" i="5"/>
  <c r="O33" i="5"/>
  <c r="O35" i="5"/>
  <c r="L36" i="5"/>
  <c r="O37" i="5"/>
  <c r="O39" i="5"/>
  <c r="L40" i="5"/>
  <c r="O41" i="5"/>
  <c r="O43" i="5"/>
  <c r="L44" i="5"/>
  <c r="O45" i="5"/>
  <c r="O47" i="5"/>
  <c r="O49" i="5"/>
  <c r="O52" i="5"/>
  <c r="L52" i="5"/>
  <c r="U52" i="5"/>
  <c r="T52" i="5"/>
  <c r="S52" i="5"/>
  <c r="U14" i="5"/>
  <c r="S14" i="5"/>
  <c r="T15" i="5"/>
  <c r="U18" i="5"/>
  <c r="S18" i="5"/>
  <c r="T19" i="5"/>
  <c r="U22" i="5"/>
  <c r="S22" i="5"/>
  <c r="T23" i="5"/>
  <c r="U26" i="5"/>
  <c r="S26" i="5"/>
  <c r="T27" i="5"/>
  <c r="U30" i="5"/>
  <c r="S30" i="5"/>
  <c r="T31" i="5"/>
  <c r="U34" i="5"/>
  <c r="S34" i="5"/>
  <c r="T35" i="5"/>
  <c r="U38" i="5"/>
  <c r="S38" i="5"/>
  <c r="T39" i="5"/>
  <c r="U42" i="5"/>
  <c r="S42" i="5"/>
  <c r="T43" i="5"/>
  <c r="U46" i="5"/>
  <c r="S46" i="5"/>
  <c r="T47" i="5"/>
  <c r="U48" i="5"/>
  <c r="S48" i="5"/>
  <c r="T49" i="5"/>
  <c r="U50" i="5"/>
  <c r="T50" i="5"/>
  <c r="S50" i="5"/>
  <c r="T51" i="5"/>
  <c r="S51" i="5"/>
  <c r="O51" i="5"/>
  <c r="L51" i="5"/>
  <c r="U51" i="5"/>
  <c r="T55" i="5"/>
  <c r="S55" i="5"/>
  <c r="O55" i="5"/>
  <c r="L55" i="5"/>
  <c r="U55" i="5"/>
  <c r="M18" i="9"/>
  <c r="M34" i="9"/>
  <c r="M29" i="9"/>
  <c r="M45" i="9"/>
  <c r="M16" i="9"/>
  <c r="M32" i="9"/>
  <c r="M48" i="9"/>
  <c r="M23" i="9"/>
  <c r="M39" i="9"/>
  <c r="M53" i="9"/>
  <c r="M51" i="9"/>
  <c r="M8" i="9"/>
  <c r="M30" i="9"/>
  <c r="M46" i="9"/>
  <c r="M25" i="9"/>
  <c r="M41" i="9"/>
  <c r="M28" i="9"/>
  <c r="M44" i="9"/>
  <c r="M14" i="9"/>
  <c r="M19" i="9"/>
  <c r="M35" i="9"/>
  <c r="M49" i="9"/>
  <c r="M6" i="9"/>
  <c r="M15" i="9"/>
  <c r="M26" i="9"/>
  <c r="M42" i="9"/>
  <c r="M7" i="9"/>
  <c r="M21" i="9"/>
  <c r="M37" i="9"/>
  <c r="M24" i="9"/>
  <c r="M40" i="9"/>
  <c r="M12" i="9"/>
  <c r="M31" i="9"/>
  <c r="M47" i="9"/>
  <c r="M54" i="9"/>
  <c r="M11" i="9"/>
  <c r="M22" i="9"/>
  <c r="M38" i="9"/>
  <c r="M17" i="9"/>
  <c r="M33" i="9"/>
  <c r="M20" i="9"/>
  <c r="M36" i="9"/>
  <c r="M27" i="9"/>
  <c r="M43" i="9"/>
  <c r="M50" i="9"/>
  <c r="M10" i="9"/>
  <c r="M52" i="9"/>
  <c r="M55" i="9"/>
  <c r="M17" i="8"/>
  <c r="M25" i="8"/>
  <c r="M19" i="8"/>
  <c r="M7" i="8"/>
  <c r="M35" i="8"/>
  <c r="M53" i="8"/>
  <c r="M55" i="8"/>
  <c r="M21" i="8"/>
  <c r="M33" i="8"/>
  <c r="M15" i="8"/>
  <c r="M51" i="8"/>
  <c r="M11" i="8"/>
  <c r="M27" i="8"/>
  <c r="M13" i="8"/>
  <c r="M29" i="8"/>
  <c r="M31" i="8"/>
  <c r="M10" i="8"/>
  <c r="M9" i="8"/>
  <c r="M6" i="8"/>
  <c r="M8" i="8"/>
  <c r="M23" i="8"/>
  <c r="M54" i="8"/>
  <c r="M52" i="8"/>
  <c r="M12" i="8"/>
  <c r="M9" i="6"/>
  <c r="M27" i="6"/>
  <c r="M53" i="6"/>
  <c r="M17" i="6"/>
  <c r="M48" i="6"/>
  <c r="M12" i="6"/>
  <c r="M16" i="6"/>
  <c r="M47" i="6"/>
  <c r="M21" i="6"/>
  <c r="M50" i="6"/>
  <c r="M6" i="6"/>
  <c r="M10" i="6"/>
  <c r="M19" i="6"/>
  <c r="M49" i="6"/>
  <c r="M44" i="6"/>
  <c r="M43" i="6"/>
  <c r="M15" i="6"/>
  <c r="M46" i="6"/>
  <c r="M22" i="6"/>
  <c r="M11" i="6"/>
  <c r="M20" i="6"/>
  <c r="M28" i="6"/>
  <c r="M32" i="6"/>
  <c r="M36" i="6"/>
  <c r="M14" i="6"/>
  <c r="M45" i="6"/>
  <c r="M8" i="6"/>
  <c r="M13" i="6"/>
  <c r="M33" i="6"/>
  <c r="M40" i="6"/>
  <c r="M31" i="6"/>
  <c r="M39" i="6"/>
  <c r="M37" i="6"/>
  <c r="M42" i="6"/>
  <c r="M35" i="6"/>
  <c r="M41" i="6"/>
  <c r="M25" i="6"/>
  <c r="M52" i="6"/>
  <c r="M23" i="6"/>
  <c r="M51" i="6"/>
  <c r="M29" i="6"/>
  <c r="M54" i="6"/>
  <c r="M24" i="6"/>
  <c r="M18" i="6"/>
  <c r="M26" i="6"/>
  <c r="M30" i="6"/>
  <c r="M34" i="6"/>
  <c r="M38" i="6"/>
  <c r="M55" i="6"/>
  <c r="M13" i="5"/>
  <c r="M12" i="5"/>
  <c r="M7" i="5"/>
  <c r="M44" i="5"/>
  <c r="M11" i="5"/>
  <c r="M6" i="5"/>
  <c r="M10" i="5"/>
  <c r="M24" i="5"/>
  <c r="M40" i="5"/>
  <c r="M52" i="5"/>
  <c r="M51" i="5"/>
  <c r="M20" i="5"/>
  <c r="M36" i="5"/>
  <c r="M55" i="5"/>
  <c r="M53" i="5"/>
  <c r="M28" i="5"/>
  <c r="M9" i="5"/>
  <c r="M8" i="5"/>
  <c r="M54" i="5"/>
  <c r="M14" i="5"/>
  <c r="M16" i="5"/>
  <c r="M32" i="5"/>
  <c r="D59" i="9" l="1"/>
  <c r="D59" i="8"/>
  <c r="D58" i="8"/>
  <c r="D60" i="8"/>
  <c r="D59" i="6"/>
  <c r="D58" i="6"/>
  <c r="D60" i="5"/>
  <c r="D59" i="5"/>
  <c r="D58" i="5"/>
</calcChain>
</file>

<file path=xl/sharedStrings.xml><?xml version="1.0" encoding="utf-8"?>
<sst xmlns="http://schemas.openxmlformats.org/spreadsheetml/2006/main" count="248" uniqueCount="129">
  <si>
    <t>أدارة مدرسة المناذرة</t>
  </si>
  <si>
    <t>الصف</t>
  </si>
  <si>
    <t>الخامس أ</t>
  </si>
  <si>
    <t xml:space="preserve">   الابتدائية للبنات</t>
  </si>
  <si>
    <t>للعام الدراسي 2019 - 2020</t>
  </si>
  <si>
    <t>ت</t>
  </si>
  <si>
    <t>رقم القيد</t>
  </si>
  <si>
    <t>اسم التلميذ</t>
  </si>
  <si>
    <t>التربية الإسلامية</t>
  </si>
  <si>
    <t>اللغة العربية</t>
  </si>
  <si>
    <t>اللغة الإنكليزية</t>
  </si>
  <si>
    <t>الرياضيات</t>
  </si>
  <si>
    <t>العلوم</t>
  </si>
  <si>
    <t>الاجتماعيات</t>
  </si>
  <si>
    <t>التربية الفنية</t>
  </si>
  <si>
    <t>التربية الرياضية</t>
  </si>
  <si>
    <t>المجموع</t>
  </si>
  <si>
    <t>النتيجة</t>
  </si>
  <si>
    <t>الملاحظات</t>
  </si>
  <si>
    <t>رقما</t>
  </si>
  <si>
    <t>كتابة</t>
  </si>
  <si>
    <t>الناجحون</t>
  </si>
  <si>
    <t>الراسبون</t>
  </si>
  <si>
    <t>المشتركون</t>
  </si>
  <si>
    <t>النسبة المئوية</t>
  </si>
  <si>
    <t>الغائبون</t>
  </si>
  <si>
    <t>الممتحنون</t>
  </si>
  <si>
    <t>الدور</t>
  </si>
  <si>
    <t>الأول</t>
  </si>
  <si>
    <t>الدروس التي اكمل فيها</t>
  </si>
  <si>
    <t>المكملون</t>
  </si>
  <si>
    <t>الدروس التي رسب فيها</t>
  </si>
  <si>
    <t>غ</t>
  </si>
  <si>
    <t>الثاني</t>
  </si>
  <si>
    <t>احد التفقيط اختر اي منها</t>
  </si>
  <si>
    <t>الخامس ب</t>
  </si>
  <si>
    <t>آمنه حسين علوان</t>
  </si>
  <si>
    <t>الاء سعد محمد</t>
  </si>
  <si>
    <t>آمنه قاسم ثجيل</t>
  </si>
  <si>
    <t>اسينات علي حسين</t>
  </si>
  <si>
    <t>ايمان محمد مجبل</t>
  </si>
  <si>
    <t>ايه مصطفى خير الله</t>
  </si>
  <si>
    <t>آيه احمد جبار</t>
  </si>
  <si>
    <t>جنات عادل فاضل</t>
  </si>
  <si>
    <t>آيه حسين حسن</t>
  </si>
  <si>
    <t>جنه علي خلف</t>
  </si>
  <si>
    <t>آيه علي كاظم</t>
  </si>
  <si>
    <t>حوراء ضياء هادي</t>
  </si>
  <si>
    <t>براء سليم مجيد</t>
  </si>
  <si>
    <t>دينا حسين علي</t>
  </si>
  <si>
    <t>بنين احمد أسعد</t>
  </si>
  <si>
    <t>راويه رعد حميد</t>
  </si>
  <si>
    <t>بنين خضير عباس</t>
  </si>
  <si>
    <t>رباب احمد كريم</t>
  </si>
  <si>
    <t>بنين عامر كاظم</t>
  </si>
  <si>
    <t>رقيه حيدر عبد الكريم</t>
  </si>
  <si>
    <t>جمانه حسين جبار</t>
  </si>
  <si>
    <t>رقيه علي جعفر</t>
  </si>
  <si>
    <t>جنه زهير قاسم</t>
  </si>
  <si>
    <t>رقيه علي طاهر</t>
  </si>
  <si>
    <t>حوراء رزاق درك</t>
  </si>
  <si>
    <t>رند ناصر محسن</t>
  </si>
  <si>
    <t>حوراء عادل مطشر</t>
  </si>
  <si>
    <t>ريتاج حسين علوان</t>
  </si>
  <si>
    <t>رتاج علي ناصر حيدر</t>
  </si>
  <si>
    <t>زهراء جواد عبد الكاظم</t>
  </si>
  <si>
    <t>رحمه عباس زغير</t>
  </si>
  <si>
    <t>زهراء ستار جبار</t>
  </si>
  <si>
    <t>رقيه رعد سعد</t>
  </si>
  <si>
    <t>زهراء عبد الحسين كريم</t>
  </si>
  <si>
    <t>رقيه علي مزهر</t>
  </si>
  <si>
    <t>زهراء علي حميد</t>
  </si>
  <si>
    <t>رقيه محمد كاظم</t>
  </si>
  <si>
    <t>زينب رعد حميد</t>
  </si>
  <si>
    <t>روان احمد قاسم</t>
  </si>
  <si>
    <t>زينب عباس سعيد</t>
  </si>
  <si>
    <t>روان استبرق جمعه</t>
  </si>
  <si>
    <t>زينب عبد الله ناصر</t>
  </si>
  <si>
    <t>ريتا احمد فاخر</t>
  </si>
  <si>
    <t>زينب علي جعفر</t>
  </si>
  <si>
    <t>زهراء احمد محمود</t>
  </si>
  <si>
    <t>زينب محمد جمعه</t>
  </si>
  <si>
    <t>زهراء حيدر لفته</t>
  </si>
  <si>
    <t>سبأ محسن عبد الله</t>
  </si>
  <si>
    <t>زهراء صادق عباس</t>
  </si>
  <si>
    <t>شهد سيف علي</t>
  </si>
  <si>
    <t>زهراء عباس جبر</t>
  </si>
  <si>
    <t>فاطمة عمار جاسم</t>
  </si>
  <si>
    <t>زهراء علي زامل</t>
  </si>
  <si>
    <t>فاطمه احمد كريم</t>
  </si>
  <si>
    <t>زينب رزاق درك</t>
  </si>
  <si>
    <t>فاطمه امير خلاف</t>
  </si>
  <si>
    <t>زينب مشتاق ابراهيم</t>
  </si>
  <si>
    <t>فاطمه رسول حسين كاظم</t>
  </si>
  <si>
    <t>شهد فراس كاظم</t>
  </si>
  <si>
    <t>فاطمه علي جاسم</t>
  </si>
  <si>
    <t>غدير عادل ثجيل</t>
  </si>
  <si>
    <t>فاطمه مصطفى سالم</t>
  </si>
  <si>
    <t>غدير عصام حسن</t>
  </si>
  <si>
    <t>فرح حيدر عيدان</t>
  </si>
  <si>
    <t>فاطمه خضير دعبول</t>
  </si>
  <si>
    <t>فرح عقيل مجيد</t>
  </si>
  <si>
    <t>فاطمه علي خشم</t>
  </si>
  <si>
    <t>مرام رعد محسن عبيد</t>
  </si>
  <si>
    <t>فاطمه ماجد عبد الحسين</t>
  </si>
  <si>
    <t>مريم احمد عبد الرزاق</t>
  </si>
  <si>
    <t>فاطمه هادي كاظم</t>
  </si>
  <si>
    <t>مريم علي جاسم</t>
  </si>
  <si>
    <t>فرح عباس زغير</t>
  </si>
  <si>
    <t>معصومه حيدر جاسم</t>
  </si>
  <si>
    <t>لجين حسين علي</t>
  </si>
  <si>
    <t>ملكوت علي جاسب</t>
  </si>
  <si>
    <t>ليسينيا ميثم فاضل</t>
  </si>
  <si>
    <t xml:space="preserve">منى عباس محسن </t>
  </si>
  <si>
    <t>مريم عقيل حنون</t>
  </si>
  <si>
    <t>نادين طه هاشم</t>
  </si>
  <si>
    <t>مريم ماجد رحمه</t>
  </si>
  <si>
    <t>نرجس محمد محسن</t>
  </si>
  <si>
    <t>معصومه جواد كاظم</t>
  </si>
  <si>
    <t>نور الهدى محمد مجبل</t>
  </si>
  <si>
    <t>ملاك حبيب شمخي</t>
  </si>
  <si>
    <t>هند علي ياسين</t>
  </si>
  <si>
    <t>ميار حمزة مزهر</t>
  </si>
  <si>
    <t>يقين حسين علي</t>
  </si>
  <si>
    <t>نبأ احمد عبد الحسين</t>
  </si>
  <si>
    <t>هديل يوسف</t>
  </si>
  <si>
    <t xml:space="preserve"> المكملون في الصف الخامس أ + ب</t>
  </si>
  <si>
    <t>درجة الدور الأول</t>
  </si>
  <si>
    <t>درجة الدور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</si>
</sst>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DIN Next LT Arabic"/>
      <family val="2"/>
    </font>
    <font>
      <sz val="12"/>
      <color theme="1"/>
      <name val="DIN Next LT Arabic"/>
      <family val="2"/>
    </font>
    <font>
      <b/>
      <sz val="11"/>
      <color rgb="FF7030A0"/>
      <name val="DIN Next LT Arabic"/>
      <family val="2"/>
    </font>
    <font>
      <b/>
      <sz val="12"/>
      <color theme="1"/>
      <name val="almwaheb by A4D"/>
      <charset val="178"/>
    </font>
    <font>
      <sz val="11"/>
      <color theme="1"/>
      <name val="GE SS TV Bold"/>
      <family val="1"/>
      <charset val="178"/>
    </font>
    <font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b/>
      <sz val="12"/>
      <color theme="0"/>
      <name val="ae_Sindibad"/>
      <family val="1"/>
    </font>
    <font>
      <sz val="14"/>
      <color theme="1"/>
      <name val="Arial"/>
      <family val="2"/>
      <scheme val="minor"/>
    </font>
    <font>
      <sz val="10"/>
      <name val="Arial"/>
      <family val="2"/>
    </font>
    <font>
      <sz val="12"/>
      <name val="Arial"/>
      <family val="2"/>
      <scheme val="minor"/>
    </font>
    <font>
      <sz val="11"/>
      <color rgb="FFFF0000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24"/>
      <color rgb="FF000000"/>
      <name val="Arial"/>
      <family val="2"/>
    </font>
    <font>
      <b/>
      <sz val="16"/>
      <color theme="1"/>
      <name val="GE SS Two Bold"/>
      <family val="1"/>
      <charset val="178"/>
    </font>
    <font>
      <b/>
      <sz val="16"/>
      <color theme="1"/>
      <name val="هشام قرطبة"/>
      <charset val="178"/>
    </font>
    <font>
      <sz val="12"/>
      <color theme="1"/>
      <name val="Aljazeera"/>
    </font>
    <font>
      <sz val="14"/>
      <color theme="1"/>
      <name val="Ara Aqeeq Bold"/>
      <charset val="178"/>
    </font>
    <font>
      <sz val="14"/>
      <color theme="1"/>
      <name val="Aljazeera"/>
    </font>
  </fonts>
  <fills count="26">
    <fill>
      <patternFill patternType="none"/>
    </fill>
    <fill>
      <patternFill patternType="gray125"/>
    </fill>
    <fill>
      <patternFill patternType="mediumGray">
        <fgColor theme="5" tint="0.59996337778862885"/>
        <bgColor theme="5" tint="0.59996337778862885"/>
      </patternFill>
    </fill>
    <fill>
      <gradientFill type="path" top="1" bottom="1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type="path" top="1" bottom="1">
        <stop position="0">
          <color theme="0"/>
        </stop>
        <stop position="1">
          <color rgb="FFCCFF99"/>
        </stop>
      </gradientFill>
    </fill>
    <fill>
      <gradientFill type="path" top="1" bottom="1">
        <stop position="0">
          <color theme="0"/>
        </stop>
        <stop position="1">
          <color rgb="FFFFFF99"/>
        </stop>
      </gradient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ECFF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/>
      <right style="dashed">
        <color auto="1"/>
      </right>
      <top/>
      <bottom style="medium">
        <color theme="0"/>
      </bottom>
      <diagonal/>
    </border>
    <border>
      <left style="medium">
        <color auto="1"/>
      </left>
      <right/>
      <top style="medium">
        <color theme="0"/>
      </top>
      <bottom style="medium">
        <color theme="0"/>
      </bottom>
      <diagonal/>
    </border>
    <border>
      <left/>
      <right style="dashed">
        <color auto="1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/>
      <top style="medium">
        <color theme="0"/>
      </top>
      <bottom/>
      <diagonal/>
    </border>
    <border>
      <left/>
      <right style="dashed">
        <color auto="1"/>
      </right>
      <top style="medium">
        <color theme="0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/>
      <right style="dashed">
        <color indexed="64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/>
      <top style="medium">
        <color auto="1"/>
      </top>
      <bottom style="dashed">
        <color indexed="64"/>
      </bottom>
      <diagonal/>
    </border>
    <border>
      <left/>
      <right/>
      <top style="medium">
        <color auto="1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rgb="FFFF0000"/>
      </top>
      <bottom style="dashed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2" fillId="0" borderId="0"/>
    <xf numFmtId="0" fontId="1" fillId="0" borderId="0"/>
  </cellStyleXfs>
  <cellXfs count="130">
    <xf numFmtId="0" fontId="0" fillId="0" borderId="0" xfId="0"/>
    <xf numFmtId="0" fontId="3" fillId="2" borderId="1" xfId="1" applyFont="1" applyFill="1" applyBorder="1" applyAlignment="1">
      <alignment horizontal="right" vertical="center" readingOrder="2"/>
    </xf>
    <xf numFmtId="0" fontId="3" fillId="2" borderId="2" xfId="1" applyFont="1" applyFill="1" applyBorder="1" applyAlignment="1">
      <alignment horizontal="right" vertical="center" readingOrder="2"/>
    </xf>
    <xf numFmtId="0" fontId="4" fillId="2" borderId="0" xfId="1" applyFont="1" applyFill="1" applyBorder="1" applyAlignment="1">
      <alignment readingOrder="2"/>
    </xf>
    <xf numFmtId="0" fontId="3" fillId="2" borderId="0" xfId="1" applyFont="1" applyFill="1" applyBorder="1" applyAlignment="1">
      <alignment horizontal="left" vertical="center" readingOrder="2"/>
    </xf>
    <xf numFmtId="0" fontId="3" fillId="2" borderId="0" xfId="1" applyFont="1" applyFill="1" applyBorder="1" applyAlignment="1">
      <alignment horizontal="left" vertical="center" readingOrder="2"/>
    </xf>
    <xf numFmtId="0" fontId="5" fillId="2" borderId="0" xfId="1" applyFont="1" applyFill="1" applyBorder="1" applyAlignment="1">
      <alignment horizontal="right" vertical="center" readingOrder="2"/>
    </xf>
    <xf numFmtId="0" fontId="2" fillId="0" borderId="0" xfId="1" applyAlignment="1">
      <alignment readingOrder="2"/>
    </xf>
    <xf numFmtId="0" fontId="3" fillId="2" borderId="3" xfId="1" applyFont="1" applyFill="1" applyBorder="1" applyAlignment="1">
      <alignment horizontal="right" vertical="center" readingOrder="2"/>
    </xf>
    <xf numFmtId="0" fontId="3" fillId="2" borderId="0" xfId="1" applyFont="1" applyFill="1" applyBorder="1" applyAlignment="1">
      <alignment horizontal="right" vertical="center" readingOrder="2"/>
    </xf>
    <xf numFmtId="0" fontId="3" fillId="2" borderId="0" xfId="1" applyFont="1" applyFill="1" applyBorder="1" applyAlignment="1">
      <alignment horizontal="left" readingOrder="2"/>
    </xf>
    <xf numFmtId="0" fontId="5" fillId="2" borderId="0" xfId="1" applyFont="1" applyFill="1" applyBorder="1" applyAlignment="1">
      <alignment horizontal="right" readingOrder="2"/>
    </xf>
    <xf numFmtId="0" fontId="6" fillId="2" borderId="4" xfId="1" applyFont="1" applyFill="1" applyBorder="1" applyAlignment="1">
      <alignment horizontal="center" vertical="center" readingOrder="2"/>
    </xf>
    <xf numFmtId="0" fontId="6" fillId="2" borderId="5" xfId="1" applyFont="1" applyFill="1" applyBorder="1" applyAlignment="1">
      <alignment horizontal="center" vertical="center" readingOrder="2"/>
    </xf>
    <xf numFmtId="0" fontId="7" fillId="6" borderId="7" xfId="1" applyFont="1" applyFill="1" applyBorder="1" applyAlignment="1">
      <alignment horizontal="center" readingOrder="2"/>
    </xf>
    <xf numFmtId="0" fontId="7" fillId="3" borderId="10" xfId="1" applyFont="1" applyFill="1" applyBorder="1" applyAlignment="1">
      <alignment horizontal="center" vertical="center" textRotation="90" readingOrder="2"/>
    </xf>
    <xf numFmtId="0" fontId="7" fillId="7" borderId="10" xfId="1" applyFont="1" applyFill="1" applyBorder="1" applyAlignment="1">
      <alignment horizontal="center" vertical="center" textRotation="90" readingOrder="2"/>
    </xf>
    <xf numFmtId="0" fontId="8" fillId="8" borderId="12" xfId="1" applyFont="1" applyFill="1" applyBorder="1" applyAlignment="1">
      <alignment horizontal="center" readingOrder="2"/>
    </xf>
    <xf numFmtId="0" fontId="8" fillId="9" borderId="12" xfId="1" applyFont="1" applyFill="1" applyBorder="1" applyAlignment="1">
      <alignment horizontal="center" readingOrder="2"/>
    </xf>
    <xf numFmtId="164" fontId="9" fillId="5" borderId="13" xfId="1" applyNumberFormat="1" applyFont="1" applyFill="1" applyBorder="1" applyAlignment="1" applyProtection="1">
      <alignment horizontal="center" vertical="center" readingOrder="2"/>
    </xf>
    <xf numFmtId="164" fontId="8" fillId="10" borderId="7" xfId="1" applyNumberFormat="1" applyFont="1" applyFill="1" applyBorder="1" applyAlignment="1" applyProtection="1">
      <alignment readingOrder="2"/>
      <protection locked="0"/>
    </xf>
    <xf numFmtId="0" fontId="8" fillId="0" borderId="14" xfId="1" applyFont="1" applyBorder="1" applyAlignment="1" applyProtection="1">
      <alignment horizontal="center" vertical="center" readingOrder="2"/>
      <protection locked="0"/>
    </xf>
    <xf numFmtId="0" fontId="8" fillId="10" borderId="15" xfId="1" applyFont="1" applyFill="1" applyBorder="1" applyAlignment="1">
      <alignment horizontal="center" vertical="center" readingOrder="2"/>
    </xf>
    <xf numFmtId="0" fontId="2" fillId="0" borderId="12" xfId="1" applyBorder="1" applyAlignment="1">
      <alignment readingOrder="2"/>
    </xf>
    <xf numFmtId="164" fontId="9" fillId="5" borderId="18" xfId="1" applyNumberFormat="1" applyFont="1" applyFill="1" applyBorder="1" applyAlignment="1" applyProtection="1">
      <alignment horizontal="center" vertical="center" readingOrder="2"/>
    </xf>
    <xf numFmtId="0" fontId="8" fillId="0" borderId="16" xfId="1" applyFont="1" applyBorder="1" applyAlignment="1" applyProtection="1">
      <alignment horizontal="center" vertical="center" readingOrder="2"/>
      <protection locked="0"/>
    </xf>
    <xf numFmtId="0" fontId="8" fillId="0" borderId="21" xfId="1" applyFont="1" applyBorder="1" applyAlignment="1" applyProtection="1">
      <alignment horizontal="center" vertical="center" readingOrder="2"/>
      <protection locked="0"/>
    </xf>
    <xf numFmtId="0" fontId="10" fillId="13" borderId="23" xfId="1" applyFont="1" applyFill="1" applyBorder="1" applyAlignment="1">
      <alignment horizontal="center" vertical="center" readingOrder="2"/>
    </xf>
    <xf numFmtId="0" fontId="10" fillId="13" borderId="24" xfId="1" applyFont="1" applyFill="1" applyBorder="1" applyAlignment="1">
      <alignment horizontal="center" vertical="center" readingOrder="2"/>
    </xf>
    <xf numFmtId="0" fontId="11" fillId="0" borderId="19" xfId="1" applyFont="1" applyBorder="1" applyAlignment="1">
      <alignment horizontal="center" readingOrder="2"/>
    </xf>
    <xf numFmtId="0" fontId="11" fillId="0" borderId="20" xfId="1" applyFont="1" applyBorder="1" applyAlignment="1">
      <alignment horizontal="center" readingOrder="2"/>
    </xf>
    <xf numFmtId="0" fontId="11" fillId="0" borderId="18" xfId="1" applyFont="1" applyBorder="1" applyAlignment="1">
      <alignment horizontal="center" readingOrder="2"/>
    </xf>
    <xf numFmtId="0" fontId="10" fillId="14" borderId="25" xfId="1" applyFont="1" applyFill="1" applyBorder="1" applyAlignment="1">
      <alignment horizontal="center" vertical="center" readingOrder="2"/>
    </xf>
    <xf numFmtId="0" fontId="10" fillId="14" borderId="26" xfId="1" applyFont="1" applyFill="1" applyBorder="1" applyAlignment="1">
      <alignment horizontal="center" vertical="center" readingOrder="2"/>
    </xf>
    <xf numFmtId="0" fontId="10" fillId="8" borderId="25" xfId="1" applyFont="1" applyFill="1" applyBorder="1" applyAlignment="1">
      <alignment horizontal="center" vertical="center" readingOrder="2"/>
    </xf>
    <xf numFmtId="0" fontId="10" fillId="8" borderId="26" xfId="1" applyFont="1" applyFill="1" applyBorder="1" applyAlignment="1">
      <alignment horizontal="center" vertical="center" readingOrder="2"/>
    </xf>
    <xf numFmtId="0" fontId="10" fillId="15" borderId="27" xfId="1" applyFont="1" applyFill="1" applyBorder="1" applyAlignment="1">
      <alignment horizontal="center" vertical="center" readingOrder="2"/>
    </xf>
    <xf numFmtId="0" fontId="10" fillId="15" borderId="28" xfId="1" applyFont="1" applyFill="1" applyBorder="1" applyAlignment="1">
      <alignment horizontal="center" vertical="center" readingOrder="2"/>
    </xf>
    <xf numFmtId="1" fontId="11" fillId="0" borderId="19" xfId="2" applyNumberFormat="1" applyFont="1" applyBorder="1" applyAlignment="1">
      <alignment horizontal="center" readingOrder="2"/>
    </xf>
    <xf numFmtId="1" fontId="11" fillId="0" borderId="20" xfId="2" applyNumberFormat="1" applyFont="1" applyBorder="1" applyAlignment="1">
      <alignment horizontal="center" readingOrder="2"/>
    </xf>
    <xf numFmtId="1" fontId="11" fillId="0" borderId="18" xfId="2" applyNumberFormat="1" applyFont="1" applyBorder="1" applyAlignment="1">
      <alignment horizontal="center" readingOrder="2"/>
    </xf>
    <xf numFmtId="0" fontId="10" fillId="16" borderId="27" xfId="1" applyFont="1" applyFill="1" applyBorder="1" applyAlignment="1">
      <alignment horizontal="center" vertical="center" readingOrder="2"/>
    </xf>
    <xf numFmtId="0" fontId="10" fillId="16" borderId="28" xfId="1" applyFont="1" applyFill="1" applyBorder="1" applyAlignment="1">
      <alignment horizontal="center" vertical="center" readingOrder="2"/>
    </xf>
    <xf numFmtId="0" fontId="10" fillId="17" borderId="27" xfId="1" applyFont="1" applyFill="1" applyBorder="1" applyAlignment="1">
      <alignment horizontal="center" vertical="center" readingOrder="2"/>
    </xf>
    <xf numFmtId="0" fontId="10" fillId="17" borderId="28" xfId="1" applyFont="1" applyFill="1" applyBorder="1" applyAlignment="1">
      <alignment horizontal="center" vertical="center" readingOrder="2"/>
    </xf>
    <xf numFmtId="0" fontId="7" fillId="3" borderId="29" xfId="1" applyFont="1" applyFill="1" applyBorder="1" applyAlignment="1">
      <alignment vertical="center" readingOrder="2"/>
    </xf>
    <xf numFmtId="0" fontId="7" fillId="4" borderId="6" xfId="1" applyFont="1" applyFill="1" applyBorder="1" applyAlignment="1">
      <alignment vertical="center" readingOrder="2"/>
    </xf>
    <xf numFmtId="0" fontId="7" fillId="3" borderId="6" xfId="1" applyFont="1" applyFill="1" applyBorder="1" applyAlignment="1">
      <alignment vertical="center" readingOrder="2"/>
    </xf>
    <xf numFmtId="0" fontId="7" fillId="5" borderId="6" xfId="1" applyFont="1" applyFill="1" applyBorder="1" applyAlignment="1">
      <alignment vertical="center" textRotation="90" readingOrder="2"/>
    </xf>
    <xf numFmtId="0" fontId="7" fillId="6" borderId="8" xfId="1" applyFont="1" applyFill="1" applyBorder="1" applyAlignment="1">
      <alignment horizontal="centerContinuous" vertical="center" readingOrder="2"/>
    </xf>
    <xf numFmtId="0" fontId="7" fillId="6" borderId="2" xfId="1" applyFont="1" applyFill="1" applyBorder="1" applyAlignment="1">
      <alignment horizontal="centerContinuous" vertical="center" readingOrder="2"/>
    </xf>
    <xf numFmtId="0" fontId="7" fillId="6" borderId="9" xfId="1" applyFont="1" applyFill="1" applyBorder="1" applyAlignment="1">
      <alignment horizontal="centerContinuous" vertical="center" readingOrder="2"/>
    </xf>
    <xf numFmtId="0" fontId="7" fillId="3" borderId="30" xfId="1" applyFont="1" applyFill="1" applyBorder="1" applyAlignment="1">
      <alignment vertical="center" readingOrder="2"/>
    </xf>
    <xf numFmtId="0" fontId="7" fillId="6" borderId="5" xfId="1" applyFont="1" applyFill="1" applyBorder="1" applyAlignment="1">
      <alignment horizontal="centerContinuous" vertical="center" readingOrder="2"/>
    </xf>
    <xf numFmtId="0" fontId="7" fillId="6" borderId="11" xfId="1" applyFont="1" applyFill="1" applyBorder="1" applyAlignment="1">
      <alignment horizontal="centerContinuous" vertical="center" readingOrder="2"/>
    </xf>
    <xf numFmtId="0" fontId="8" fillId="18" borderId="31" xfId="1" applyFont="1" applyFill="1" applyBorder="1" applyAlignment="1">
      <alignment horizontal="center" readingOrder="2"/>
    </xf>
    <xf numFmtId="0" fontId="13" fillId="8" borderId="0" xfId="1" applyFont="1" applyFill="1" applyAlignment="1">
      <alignment horizontal="center" vertical="center" readingOrder="2"/>
    </xf>
    <xf numFmtId="0" fontId="8" fillId="10" borderId="0" xfId="1" applyFont="1" applyFill="1" applyBorder="1" applyAlignment="1">
      <alignment readingOrder="2"/>
    </xf>
    <xf numFmtId="0" fontId="8" fillId="11" borderId="14" xfId="1" quotePrefix="1" applyFont="1" applyFill="1" applyBorder="1" applyAlignment="1">
      <alignment horizontal="center" vertical="center" readingOrder="2"/>
    </xf>
    <xf numFmtId="0" fontId="8" fillId="0" borderId="32" xfId="1" applyFont="1" applyFill="1" applyBorder="1" applyAlignment="1">
      <alignment horizontal="center" vertical="center" readingOrder="2"/>
    </xf>
    <xf numFmtId="0" fontId="2" fillId="12" borderId="17" xfId="1" applyFill="1" applyBorder="1" applyAlignment="1">
      <alignment horizontal="right" vertical="center" readingOrder="2"/>
    </xf>
    <xf numFmtId="0" fontId="2" fillId="12" borderId="0" xfId="1" applyFill="1" applyBorder="1" applyAlignment="1">
      <alignment horizontal="right" vertical="center" readingOrder="2"/>
    </xf>
    <xf numFmtId="0" fontId="8" fillId="0" borderId="31" xfId="1" applyFont="1" applyBorder="1" applyAlignment="1">
      <alignment horizontal="center" readingOrder="2"/>
    </xf>
    <xf numFmtId="0" fontId="8" fillId="10" borderId="20" xfId="1" applyFont="1" applyFill="1" applyBorder="1" applyAlignment="1">
      <alignment readingOrder="2"/>
    </xf>
    <xf numFmtId="164" fontId="8" fillId="5" borderId="16" xfId="1" applyNumberFormat="1" applyFont="1" applyFill="1" applyBorder="1" applyAlignment="1">
      <alignment horizontal="center" vertical="center" readingOrder="2"/>
    </xf>
    <xf numFmtId="0" fontId="8" fillId="10" borderId="33" xfId="1" applyFont="1" applyFill="1" applyBorder="1" applyAlignment="1">
      <alignment readingOrder="2"/>
    </xf>
    <xf numFmtId="164" fontId="8" fillId="5" borderId="21" xfId="1" applyNumberFormat="1" applyFont="1" applyFill="1" applyBorder="1" applyAlignment="1">
      <alignment horizontal="center" vertical="center" readingOrder="2"/>
    </xf>
    <xf numFmtId="0" fontId="10" fillId="19" borderId="25" xfId="1" applyFont="1" applyFill="1" applyBorder="1" applyAlignment="1">
      <alignment horizontal="center" vertical="center" readingOrder="2"/>
    </xf>
    <xf numFmtId="0" fontId="10" fillId="19" borderId="26" xfId="1" applyFont="1" applyFill="1" applyBorder="1" applyAlignment="1">
      <alignment horizontal="center" vertical="center" readingOrder="2"/>
    </xf>
    <xf numFmtId="0" fontId="7" fillId="6" borderId="34" xfId="1" applyFont="1" applyFill="1" applyBorder="1" applyAlignment="1">
      <alignment horizontal="center" readingOrder="2"/>
    </xf>
    <xf numFmtId="0" fontId="7" fillId="6" borderId="13" xfId="1" applyFont="1" applyFill="1" applyBorder="1" applyAlignment="1">
      <alignment horizontal="center" readingOrder="2"/>
    </xf>
    <xf numFmtId="0" fontId="7" fillId="6" borderId="8" xfId="1" applyFont="1" applyFill="1" applyBorder="1" applyAlignment="1">
      <alignment vertical="center" readingOrder="2"/>
    </xf>
    <xf numFmtId="0" fontId="7" fillId="6" borderId="2" xfId="1" applyFont="1" applyFill="1" applyBorder="1" applyAlignment="1">
      <alignment vertical="center" readingOrder="2"/>
    </xf>
    <xf numFmtId="0" fontId="7" fillId="6" borderId="9" xfId="1" applyFont="1" applyFill="1" applyBorder="1" applyAlignment="1">
      <alignment vertical="center" readingOrder="2"/>
    </xf>
    <xf numFmtId="0" fontId="7" fillId="6" borderId="5" xfId="1" applyFont="1" applyFill="1" applyBorder="1" applyAlignment="1">
      <alignment vertical="center" readingOrder="2"/>
    </xf>
    <xf numFmtId="0" fontId="7" fillId="6" borderId="11" xfId="1" applyFont="1" applyFill="1" applyBorder="1" applyAlignment="1">
      <alignment vertical="center" readingOrder="2"/>
    </xf>
    <xf numFmtId="0" fontId="14" fillId="18" borderId="0" xfId="1" applyFont="1" applyFill="1" applyAlignment="1">
      <alignment readingOrder="2"/>
    </xf>
    <xf numFmtId="0" fontId="8" fillId="20" borderId="15" xfId="1" applyFont="1" applyFill="1" applyBorder="1" applyAlignment="1">
      <alignment horizontal="center" vertical="center" readingOrder="2"/>
    </xf>
    <xf numFmtId="0" fontId="2" fillId="20" borderId="14" xfId="1" quotePrefix="1" applyFont="1" applyFill="1" applyBorder="1" applyAlignment="1">
      <alignment horizontal="center" vertical="center" readingOrder="2"/>
    </xf>
    <xf numFmtId="0" fontId="8" fillId="20" borderId="16" xfId="1" applyFont="1" applyFill="1" applyBorder="1" applyAlignment="1">
      <alignment horizontal="center" vertical="center" readingOrder="2"/>
    </xf>
    <xf numFmtId="0" fontId="2" fillId="20" borderId="34" xfId="1" applyFill="1" applyBorder="1" applyAlignment="1">
      <alignment vertical="center" readingOrder="2"/>
    </xf>
    <xf numFmtId="0" fontId="2" fillId="20" borderId="35" xfId="1" applyFill="1" applyBorder="1" applyAlignment="1">
      <alignment vertical="center" readingOrder="2"/>
    </xf>
    <xf numFmtId="0" fontId="8" fillId="0" borderId="22" xfId="1" applyFont="1" applyBorder="1" applyAlignment="1" applyProtection="1">
      <alignment horizontal="center" vertical="center" readingOrder="2"/>
      <protection locked="0"/>
    </xf>
    <xf numFmtId="0" fontId="8" fillId="0" borderId="36" xfId="1" applyFont="1" applyBorder="1" applyAlignment="1" applyProtection="1">
      <alignment horizontal="center" vertical="center" readingOrder="2"/>
      <protection locked="0"/>
    </xf>
    <xf numFmtId="0" fontId="11" fillId="21" borderId="37" xfId="1" applyFont="1" applyFill="1" applyBorder="1" applyAlignment="1">
      <alignment horizontal="centerContinuous" vertical="center"/>
    </xf>
    <xf numFmtId="0" fontId="2" fillId="0" borderId="0" xfId="1"/>
    <xf numFmtId="0" fontId="11" fillId="22" borderId="38" xfId="1" applyFont="1" applyFill="1" applyBorder="1"/>
    <xf numFmtId="0" fontId="15" fillId="0" borderId="39" xfId="1" applyFont="1" applyBorder="1"/>
    <xf numFmtId="0" fontId="11" fillId="13" borderId="40" xfId="1" applyFont="1" applyFill="1" applyBorder="1"/>
    <xf numFmtId="0" fontId="11" fillId="22" borderId="41" xfId="1" applyFont="1" applyFill="1" applyBorder="1"/>
    <xf numFmtId="0" fontId="11" fillId="0" borderId="41" xfId="1" applyFont="1" applyBorder="1"/>
    <xf numFmtId="0" fontId="11" fillId="13" borderId="41" xfId="1" applyFont="1" applyFill="1" applyBorder="1"/>
    <xf numFmtId="0" fontId="11" fillId="0" borderId="12" xfId="1" applyFont="1" applyBorder="1"/>
    <xf numFmtId="0" fontId="11" fillId="13" borderId="12" xfId="1" applyFont="1" applyFill="1" applyBorder="1"/>
    <xf numFmtId="0" fontId="14" fillId="0" borderId="0" xfId="1" applyFont="1" applyFill="1" applyAlignment="1">
      <alignment readingOrder="2"/>
    </xf>
    <xf numFmtId="0" fontId="2" fillId="20" borderId="42" xfId="1" applyFill="1" applyBorder="1" applyAlignment="1">
      <alignment vertical="center" readingOrder="2"/>
    </xf>
    <xf numFmtId="0" fontId="2" fillId="20" borderId="43" xfId="1" applyFill="1" applyBorder="1" applyAlignment="1">
      <alignment vertical="center" readingOrder="2"/>
    </xf>
    <xf numFmtId="0" fontId="2" fillId="0" borderId="0" xfId="1" applyFill="1" applyBorder="1" applyAlignment="1">
      <alignment readingOrder="2"/>
    </xf>
    <xf numFmtId="0" fontId="17" fillId="23" borderId="44" xfId="1" applyFont="1" applyFill="1" applyBorder="1" applyAlignment="1">
      <alignment horizontal="center" vertical="center" readingOrder="2"/>
    </xf>
    <xf numFmtId="0" fontId="17" fillId="23" borderId="45" xfId="1" applyFont="1" applyFill="1" applyBorder="1" applyAlignment="1">
      <alignment horizontal="center" vertical="center" readingOrder="2"/>
    </xf>
    <xf numFmtId="0" fontId="17" fillId="23" borderId="46" xfId="1" applyFont="1" applyFill="1" applyBorder="1" applyAlignment="1">
      <alignment horizontal="center" vertical="center" readingOrder="2"/>
    </xf>
    <xf numFmtId="0" fontId="18" fillId="0" borderId="0" xfId="1" applyFont="1" applyFill="1" applyBorder="1" applyAlignment="1">
      <alignment horizontal="centerContinuous" vertical="center" readingOrder="2"/>
    </xf>
    <xf numFmtId="0" fontId="18" fillId="0" borderId="0" xfId="1" applyFont="1" applyFill="1" applyBorder="1" applyAlignment="1">
      <alignment vertical="center" readingOrder="2"/>
    </xf>
    <xf numFmtId="0" fontId="19" fillId="24" borderId="47" xfId="1" applyFont="1" applyFill="1" applyBorder="1" applyAlignment="1">
      <alignment horizontal="right" vertical="center" readingOrder="2"/>
    </xf>
    <xf numFmtId="0" fontId="19" fillId="25" borderId="48" xfId="1" applyFont="1" applyFill="1" applyBorder="1" applyAlignment="1">
      <alignment horizontal="center" vertical="center" readingOrder="2"/>
    </xf>
    <xf numFmtId="0" fontId="19" fillId="24" borderId="48" xfId="1" applyFont="1" applyFill="1" applyBorder="1" applyAlignment="1">
      <alignment horizontal="right" vertical="center" wrapText="1" readingOrder="2"/>
    </xf>
    <xf numFmtId="0" fontId="19" fillId="25" borderId="48" xfId="1" applyFont="1" applyFill="1" applyBorder="1" applyAlignment="1">
      <alignment horizontal="center" vertical="center" textRotation="90" wrapText="1" readingOrder="2"/>
    </xf>
    <xf numFmtId="0" fontId="19" fillId="24" borderId="48" xfId="1" applyFont="1" applyFill="1" applyBorder="1" applyAlignment="1">
      <alignment horizontal="center" vertical="center" textRotation="90" wrapText="1" readingOrder="2"/>
    </xf>
    <xf numFmtId="0" fontId="19" fillId="25" borderId="49" xfId="1" applyFont="1" applyFill="1" applyBorder="1" applyAlignment="1">
      <alignment horizontal="center" vertical="center" wrapText="1" readingOrder="2"/>
    </xf>
    <xf numFmtId="0" fontId="20" fillId="0" borderId="0" xfId="1" applyFont="1" applyFill="1" applyBorder="1" applyAlignment="1">
      <alignment horizontal="right" vertical="center" readingOrder="2"/>
    </xf>
    <xf numFmtId="0" fontId="20" fillId="0" borderId="0" xfId="1" applyFont="1" applyFill="1" applyBorder="1" applyAlignment="1">
      <alignment horizontal="center" vertical="center" readingOrder="2"/>
    </xf>
    <xf numFmtId="0" fontId="21" fillId="24" borderId="50" xfId="1" applyFont="1" applyFill="1" applyBorder="1" applyAlignment="1">
      <alignment horizontal="right" vertical="center" readingOrder="2"/>
    </xf>
    <xf numFmtId="0" fontId="2" fillId="0" borderId="41" xfId="1" applyBorder="1" applyAlignment="1">
      <alignment readingOrder="2"/>
    </xf>
    <xf numFmtId="0" fontId="21" fillId="0" borderId="41" xfId="1" applyFont="1" applyBorder="1" applyAlignment="1">
      <alignment wrapText="1" readingOrder="2"/>
    </xf>
    <xf numFmtId="0" fontId="2" fillId="0" borderId="51" xfId="1" applyBorder="1" applyAlignment="1">
      <alignment readingOrder="2"/>
    </xf>
    <xf numFmtId="0" fontId="2" fillId="0" borderId="52" xfId="1" applyBorder="1" applyAlignment="1">
      <alignment readingOrder="2"/>
    </xf>
    <xf numFmtId="0" fontId="21" fillId="0" borderId="0" xfId="1" applyFont="1" applyFill="1" applyBorder="1" applyAlignment="1">
      <alignment horizontal="right" vertical="center" readingOrder="2"/>
    </xf>
    <xf numFmtId="0" fontId="2" fillId="0" borderId="0" xfId="1" applyFill="1" applyBorder="1"/>
    <xf numFmtId="0" fontId="21" fillId="0" borderId="0" xfId="1" applyFont="1" applyFill="1" applyBorder="1" applyAlignment="1">
      <alignment readingOrder="2"/>
    </xf>
    <xf numFmtId="0" fontId="21" fillId="24" borderId="53" xfId="1" applyFont="1" applyFill="1" applyBorder="1" applyAlignment="1">
      <alignment readingOrder="2"/>
    </xf>
    <xf numFmtId="0" fontId="21" fillId="0" borderId="12" xfId="1" applyFont="1" applyBorder="1" applyAlignment="1">
      <alignment wrapText="1" readingOrder="2"/>
    </xf>
    <xf numFmtId="0" fontId="2" fillId="0" borderId="54" xfId="1" applyBorder="1" applyAlignment="1">
      <alignment readingOrder="2"/>
    </xf>
    <xf numFmtId="0" fontId="2" fillId="0" borderId="55" xfId="1" applyBorder="1" applyAlignment="1">
      <alignment readingOrder="2"/>
    </xf>
    <xf numFmtId="0" fontId="21" fillId="24" borderId="53" xfId="1" applyFont="1" applyFill="1" applyBorder="1" applyAlignment="1">
      <alignment horizontal="right" vertical="center" readingOrder="2"/>
    </xf>
    <xf numFmtId="0" fontId="21" fillId="24" borderId="56" xfId="1" applyFont="1" applyFill="1" applyBorder="1" applyAlignment="1">
      <alignment horizontal="right" vertical="center" readingOrder="2"/>
    </xf>
    <xf numFmtId="0" fontId="2" fillId="0" borderId="57" xfId="1" applyBorder="1" applyAlignment="1">
      <alignment readingOrder="2"/>
    </xf>
    <xf numFmtId="0" fontId="21" fillId="0" borderId="60" xfId="1" applyFont="1" applyBorder="1" applyAlignment="1">
      <alignment wrapText="1" readingOrder="2"/>
    </xf>
    <xf numFmtId="0" fontId="2" fillId="0" borderId="58" xfId="1" applyBorder="1" applyAlignment="1">
      <alignment readingOrder="2"/>
    </xf>
    <xf numFmtId="0" fontId="2" fillId="0" borderId="59" xfId="1" applyBorder="1" applyAlignment="1">
      <alignment readingOrder="2"/>
    </xf>
    <xf numFmtId="0" fontId="2" fillId="0" borderId="0" xfId="1" applyBorder="1" applyAlignment="1">
      <alignment readingOrder="2"/>
    </xf>
  </cellXfs>
  <cellStyles count="5">
    <cellStyle name="Normal" xfId="0" builtinId="0"/>
    <cellStyle name="Normal 2" xfId="1"/>
    <cellStyle name="Normal 2 2" xfId="3"/>
    <cellStyle name="Normal 3" xfId="4"/>
    <cellStyle name="Percent 2" xfId="2"/>
  </cellStyles>
  <dxfs count="93">
    <dxf>
      <font>
        <color theme="0"/>
      </font>
    </dxf>
    <dxf>
      <font>
        <b/>
        <i val="0"/>
        <strike val="0"/>
        <u/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u/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6" tint="0.39997558519241921"/>
        </patternFill>
      </fill>
      <alignment horizontal="general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/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numFmt numFmtId="0" formatCode="General"/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ill>
        <patternFill patternType="solid">
          <fgColor indexed="64"/>
          <bgColor theme="6" tint="0.39997558519241921"/>
        </patternFill>
      </fill>
      <alignment horizontal="general" vertical="center" textRotation="0" wrapText="0" indent="0" justifyLastLine="0" shrinkToFit="0" readingOrder="2"/>
      <border diagonalUp="0" diagonalDown="0">
        <left style="dashed">
          <color indexed="64"/>
        </left>
        <right/>
        <top style="medium">
          <color auto="1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/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:a16="http://schemas.microsoft.com/office/drawing/2014/main" xmlns="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4677446" y="77931"/>
          <a:ext cx="4243821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:a16="http://schemas.microsoft.com/office/drawing/2014/main" xmlns="" id="{2166623C-3E2A-4CC1-81FB-752F1BAF3A1D}"/>
            </a:ext>
          </a:extLst>
        </xdr:cNvPr>
        <xdr:cNvSpPr>
          <a:spLocks noChangeArrowheads="1"/>
        </xdr:cNvSpPr>
      </xdr:nvSpPr>
      <xdr:spPr bwMode="auto">
        <a:xfrm>
          <a:off x="11384639346" y="77931"/>
          <a:ext cx="45390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:a16="http://schemas.microsoft.com/office/drawing/2014/main" xmlns="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6115721" y="77931"/>
          <a:ext cx="3805671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219075</xdr:colOff>
          <xdr:row>0</xdr:row>
          <xdr:rowOff>257175</xdr:rowOff>
        </xdr:from>
        <xdr:to>
          <xdr:col>17</xdr:col>
          <xdr:colOff>1876425</xdr:colOff>
          <xdr:row>2</xdr:row>
          <xdr:rowOff>238125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1148" rIns="54864" bIns="41148" anchor="ctr" upright="1"/>
            <a:lstStyle/>
            <a:p>
              <a:pPr algn="ctr" rtl="1">
                <a:defRPr sz="1000"/>
              </a:pPr>
              <a:r>
                <a:rPr lang="ar-IQ" sz="2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تقرير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:a16="http://schemas.microsoft.com/office/drawing/2014/main" xmlns="" id="{2166623C-3E2A-4CC1-81FB-752F1BAF3A1D}"/>
            </a:ext>
          </a:extLst>
        </xdr:cNvPr>
        <xdr:cNvSpPr>
          <a:spLocks noChangeArrowheads="1"/>
        </xdr:cNvSpPr>
      </xdr:nvSpPr>
      <xdr:spPr bwMode="auto">
        <a:xfrm>
          <a:off x="11384763171" y="77931"/>
          <a:ext cx="45390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606;&#1578;&#1585;&#1608;&#1604;%20&#1589;&#1601;%20&#1582;&#1575;&#1605;&#158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585;&#1575;&#1585;/&#1575;&#1576;&#1608;%20&#1605;&#1581;&#1605;&#1583;%20&#1606;&#1575;&#1580;&#1581;&#1608;&#1606;%20&#1608;&#1585;&#1575;&#1587;&#1576;&#1608;&#1606;%20&#1608;&#1605;&#1603;&#1605;&#1604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شهرية أ"/>
      <sheetName val="العامة نصف السنة أ"/>
      <sheetName val=" العامة نهاية السنة دور اول أ"/>
      <sheetName val=" العامة نهاية السنة دور ثاني أ"/>
      <sheetName val="النتيجة أ"/>
      <sheetName val="التلاميذ والقيود "/>
      <sheetName val="قوائم شهرية ب"/>
      <sheetName val="العامة نصف السنة ب"/>
      <sheetName val=" العامة نهاية السنة دور اول ب "/>
      <sheetName val=" العامة نهاية السنة دور ثان ب"/>
      <sheetName val="النتيجة ب"/>
      <sheetName val="الناجحون"/>
      <sheetName val="المكملون"/>
      <sheetName val="الراسبون"/>
      <sheetName val="خلاصة الترحيل"/>
      <sheetName val="سجل متابعة النسب"/>
      <sheetName val="احصائية دور اول"/>
      <sheetName val="احصائية دور ثاني"/>
      <sheetName val="الخلاصة للتلاميذ "/>
      <sheetName val="( 50 - 59)"/>
      <sheetName val="نسب نجاح الدور الاول والثاني"/>
      <sheetName val="التقرير"/>
      <sheetName val="تقرير المكملون"/>
    </sheetNames>
    <sheetDataSet>
      <sheetData sheetId="0">
        <row r="7">
          <cell r="A7">
            <v>1</v>
          </cell>
          <cell r="B7">
            <v>2787</v>
          </cell>
          <cell r="C7" t="str">
            <v>آمنه حسين علوان</v>
          </cell>
        </row>
        <row r="8">
          <cell r="A8">
            <v>2</v>
          </cell>
          <cell r="B8">
            <v>2373</v>
          </cell>
          <cell r="C8" t="str">
            <v>آمنه قاسم ثجيل</v>
          </cell>
        </row>
        <row r="9">
          <cell r="A9">
            <v>3</v>
          </cell>
          <cell r="B9">
            <v>2430</v>
          </cell>
          <cell r="C9" t="str">
            <v>ايمان محمد مجبل</v>
          </cell>
        </row>
        <row r="10">
          <cell r="A10">
            <v>4</v>
          </cell>
          <cell r="B10">
            <v>2348</v>
          </cell>
          <cell r="C10" t="str">
            <v>آيه احمد جبار</v>
          </cell>
        </row>
        <row r="11">
          <cell r="A11">
            <v>5</v>
          </cell>
          <cell r="B11">
            <v>2539</v>
          </cell>
          <cell r="C11" t="str">
            <v>آيه حسين حسن</v>
          </cell>
        </row>
        <row r="12">
          <cell r="A12">
            <v>6</v>
          </cell>
          <cell r="B12">
            <v>2561</v>
          </cell>
          <cell r="C12" t="str">
            <v>آيه علي كاظم</v>
          </cell>
        </row>
        <row r="13">
          <cell r="A13">
            <v>7</v>
          </cell>
          <cell r="B13">
            <v>2417</v>
          </cell>
          <cell r="C13" t="str">
            <v>براء سليم مجيد</v>
          </cell>
        </row>
        <row r="14">
          <cell r="A14">
            <v>8</v>
          </cell>
          <cell r="B14">
            <v>2445</v>
          </cell>
          <cell r="C14" t="str">
            <v>بنين احمد أسعد</v>
          </cell>
        </row>
        <row r="15">
          <cell r="A15">
            <v>9</v>
          </cell>
          <cell r="B15">
            <v>2501</v>
          </cell>
          <cell r="C15" t="str">
            <v>بنين خضير عباس</v>
          </cell>
        </row>
        <row r="16">
          <cell r="A16">
            <v>10</v>
          </cell>
          <cell r="B16">
            <v>2502</v>
          </cell>
          <cell r="C16" t="str">
            <v>بنين عامر كاظم</v>
          </cell>
        </row>
        <row r="17">
          <cell r="A17">
            <v>11</v>
          </cell>
          <cell r="B17">
            <v>2610</v>
          </cell>
          <cell r="C17" t="str">
            <v>جمانه حسين جبار</v>
          </cell>
        </row>
        <row r="18">
          <cell r="A18">
            <v>12</v>
          </cell>
          <cell r="B18">
            <v>2517</v>
          </cell>
          <cell r="C18" t="str">
            <v>جنه زهير قاسم</v>
          </cell>
        </row>
        <row r="19">
          <cell r="A19">
            <v>13</v>
          </cell>
          <cell r="B19">
            <v>2479</v>
          </cell>
          <cell r="C19" t="str">
            <v>حوراء رزاق درك</v>
          </cell>
        </row>
        <row r="20">
          <cell r="A20">
            <v>14</v>
          </cell>
          <cell r="B20">
            <v>2559</v>
          </cell>
          <cell r="C20" t="str">
            <v>حوراء عادل مطشر</v>
          </cell>
        </row>
        <row r="21">
          <cell r="A21">
            <v>15</v>
          </cell>
          <cell r="B21">
            <v>2799</v>
          </cell>
          <cell r="C21" t="str">
            <v>رتاج علي ناصر حيدر</v>
          </cell>
        </row>
        <row r="22">
          <cell r="A22">
            <v>16</v>
          </cell>
          <cell r="B22">
            <v>2590</v>
          </cell>
          <cell r="C22" t="str">
            <v>رحمه عباس زغير</v>
          </cell>
        </row>
        <row r="23">
          <cell r="A23">
            <v>17</v>
          </cell>
          <cell r="B23">
            <v>2421</v>
          </cell>
          <cell r="C23" t="str">
            <v>رقيه رعد سعد</v>
          </cell>
        </row>
        <row r="24">
          <cell r="A24">
            <v>18</v>
          </cell>
          <cell r="B24">
            <v>2440</v>
          </cell>
          <cell r="C24" t="str">
            <v>رقيه علي مزهر</v>
          </cell>
        </row>
        <row r="25">
          <cell r="A25">
            <v>19</v>
          </cell>
          <cell r="B25">
            <v>2513</v>
          </cell>
          <cell r="C25" t="str">
            <v>رقيه محمد كاظم</v>
          </cell>
        </row>
        <row r="26">
          <cell r="A26">
            <v>20</v>
          </cell>
          <cell r="B26">
            <v>2580</v>
          </cell>
          <cell r="C26" t="str">
            <v>روان احمد قاسم</v>
          </cell>
        </row>
        <row r="27">
          <cell r="A27">
            <v>21</v>
          </cell>
          <cell r="B27">
            <v>2585</v>
          </cell>
          <cell r="C27" t="str">
            <v>روان استبرق جمعه</v>
          </cell>
        </row>
        <row r="28">
          <cell r="A28">
            <v>22</v>
          </cell>
          <cell r="B28">
            <v>2583</v>
          </cell>
          <cell r="C28" t="str">
            <v>ريتا احمد فاخر</v>
          </cell>
        </row>
        <row r="29">
          <cell r="A29">
            <v>23</v>
          </cell>
          <cell r="B29">
            <v>2134</v>
          </cell>
          <cell r="C29" t="str">
            <v>زهراء احمد محمود</v>
          </cell>
        </row>
        <row r="30">
          <cell r="A30">
            <v>24</v>
          </cell>
          <cell r="B30">
            <v>2189</v>
          </cell>
          <cell r="C30" t="str">
            <v>زهراء حيدر لفته</v>
          </cell>
        </row>
        <row r="31">
          <cell r="A31">
            <v>25</v>
          </cell>
          <cell r="B31">
            <v>2427</v>
          </cell>
          <cell r="C31" t="str">
            <v>زهراء صادق عباس</v>
          </cell>
        </row>
        <row r="32">
          <cell r="A32">
            <v>26</v>
          </cell>
          <cell r="B32">
            <v>2569</v>
          </cell>
          <cell r="C32" t="str">
            <v>زهراء عباس جبر</v>
          </cell>
        </row>
        <row r="33">
          <cell r="A33">
            <v>27</v>
          </cell>
          <cell r="B33">
            <v>2557</v>
          </cell>
          <cell r="C33" t="str">
            <v>زهراء علي زامل</v>
          </cell>
        </row>
        <row r="34">
          <cell r="A34">
            <v>28</v>
          </cell>
          <cell r="B34">
            <v>2275</v>
          </cell>
          <cell r="C34" t="str">
            <v>زينب رزاق درك</v>
          </cell>
        </row>
        <row r="35">
          <cell r="A35">
            <v>29</v>
          </cell>
          <cell r="B35">
            <v>2592</v>
          </cell>
          <cell r="C35" t="str">
            <v>زينب مشتاق ابراهيم</v>
          </cell>
        </row>
        <row r="36">
          <cell r="A36">
            <v>30</v>
          </cell>
          <cell r="B36">
            <v>2522</v>
          </cell>
          <cell r="C36" t="str">
            <v>شهد فراس كاظم</v>
          </cell>
        </row>
        <row r="37">
          <cell r="A37">
            <v>31</v>
          </cell>
          <cell r="B37">
            <v>2570</v>
          </cell>
          <cell r="C37" t="str">
            <v>غدير عادل ثجيل</v>
          </cell>
        </row>
        <row r="38">
          <cell r="A38">
            <v>32</v>
          </cell>
          <cell r="B38">
            <v>2567</v>
          </cell>
          <cell r="C38" t="str">
            <v>غدير عصام حسن</v>
          </cell>
        </row>
        <row r="39">
          <cell r="A39">
            <v>33</v>
          </cell>
          <cell r="B39">
            <v>2308</v>
          </cell>
          <cell r="C39" t="str">
            <v>فاطمه خضير دعبول</v>
          </cell>
        </row>
        <row r="40">
          <cell r="A40">
            <v>34</v>
          </cell>
          <cell r="B40">
            <v>2252</v>
          </cell>
          <cell r="C40" t="str">
            <v>فاطمه علي خشم</v>
          </cell>
        </row>
        <row r="41">
          <cell r="A41">
            <v>35</v>
          </cell>
          <cell r="B41">
            <v>2687</v>
          </cell>
          <cell r="C41" t="str">
            <v>فاطمه ماجد عبد الحسين</v>
          </cell>
        </row>
        <row r="42">
          <cell r="A42">
            <v>36</v>
          </cell>
          <cell r="B42">
            <v>2562</v>
          </cell>
          <cell r="C42" t="str">
            <v>فاطمه هادي كاظم</v>
          </cell>
        </row>
        <row r="43">
          <cell r="A43">
            <v>37</v>
          </cell>
          <cell r="B43">
            <v>2589</v>
          </cell>
          <cell r="C43" t="str">
            <v>فرح عباس زغير</v>
          </cell>
        </row>
        <row r="44">
          <cell r="A44">
            <v>38</v>
          </cell>
          <cell r="B44">
            <v>2523</v>
          </cell>
          <cell r="C44" t="str">
            <v>لجين حسين علي</v>
          </cell>
        </row>
        <row r="45">
          <cell r="A45">
            <v>39</v>
          </cell>
          <cell r="B45">
            <v>2545</v>
          </cell>
          <cell r="C45" t="str">
            <v>ليسينيا ميثم فاضل</v>
          </cell>
        </row>
        <row r="46">
          <cell r="A46">
            <v>40</v>
          </cell>
          <cell r="B46">
            <v>2549</v>
          </cell>
          <cell r="C46" t="str">
            <v>مريم عقيل حنون</v>
          </cell>
        </row>
        <row r="47">
          <cell r="A47">
            <v>41</v>
          </cell>
          <cell r="B47">
            <v>2554</v>
          </cell>
          <cell r="C47" t="str">
            <v>مريم ماجد رحمه</v>
          </cell>
        </row>
        <row r="48">
          <cell r="A48">
            <v>42</v>
          </cell>
          <cell r="B48">
            <v>2524</v>
          </cell>
          <cell r="C48" t="str">
            <v>معصومه جواد كاظم</v>
          </cell>
        </row>
        <row r="49">
          <cell r="A49">
            <v>43</v>
          </cell>
          <cell r="B49">
            <v>2372</v>
          </cell>
          <cell r="C49" t="str">
            <v>ملاك حبيب شمخي</v>
          </cell>
        </row>
        <row r="50">
          <cell r="A50">
            <v>44</v>
          </cell>
          <cell r="B50">
            <v>2535</v>
          </cell>
          <cell r="C50" t="str">
            <v>ميار حمزة مزهر</v>
          </cell>
        </row>
        <row r="51">
          <cell r="A51">
            <v>45</v>
          </cell>
          <cell r="B51">
            <v>2584</v>
          </cell>
          <cell r="C51" t="str">
            <v>نبأ احمد عبد الحسين</v>
          </cell>
        </row>
        <row r="52">
          <cell r="A52">
            <v>46</v>
          </cell>
          <cell r="B52">
            <v>2897</v>
          </cell>
          <cell r="C52" t="str">
            <v>هديل يوسف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1"/>
      <sheetData sheetId="2">
        <row r="5">
          <cell r="C5" t="str">
            <v>اسم التلميذ</v>
          </cell>
        </row>
        <row r="6">
          <cell r="B6">
            <v>2787</v>
          </cell>
          <cell r="C6" t="str">
            <v>آمنه حسين علوان</v>
          </cell>
          <cell r="D6">
            <v>100</v>
          </cell>
          <cell r="E6">
            <v>99</v>
          </cell>
          <cell r="F6">
            <v>88</v>
          </cell>
          <cell r="G6">
            <v>77</v>
          </cell>
          <cell r="H6">
            <v>66</v>
          </cell>
          <cell r="I6">
            <v>66</v>
          </cell>
          <cell r="J6">
            <v>60</v>
          </cell>
          <cell r="K6">
            <v>50</v>
          </cell>
          <cell r="L6">
            <v>606</v>
          </cell>
          <cell r="M6" t="str">
            <v>ستمائة وست</v>
          </cell>
          <cell r="N6" t="str">
            <v>ناجح</v>
          </cell>
          <cell r="O6" t="str">
            <v xml:space="preserve">        </v>
          </cell>
        </row>
        <row r="7">
          <cell r="B7">
            <v>2373</v>
          </cell>
          <cell r="C7" t="str">
            <v>آمنه قاسم ثجيل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8">
          <cell r="B8">
            <v>2430</v>
          </cell>
          <cell r="C8" t="str">
            <v>ايمان محمد مجبل</v>
          </cell>
          <cell r="D8">
            <v>80</v>
          </cell>
          <cell r="E8">
            <v>50</v>
          </cell>
          <cell r="F8">
            <v>80</v>
          </cell>
          <cell r="G8">
            <v>66</v>
          </cell>
          <cell r="H8">
            <v>55</v>
          </cell>
          <cell r="I8">
            <v>50</v>
          </cell>
          <cell r="J8">
            <v>50</v>
          </cell>
          <cell r="K8">
            <v>60</v>
          </cell>
          <cell r="L8">
            <v>491</v>
          </cell>
          <cell r="M8" t="str">
            <v>أربعمائة وإحدى وتسعون</v>
          </cell>
          <cell r="N8" t="str">
            <v>ناجح</v>
          </cell>
          <cell r="O8" t="str">
            <v xml:space="preserve">        </v>
          </cell>
        </row>
        <row r="9">
          <cell r="B9">
            <v>2348</v>
          </cell>
          <cell r="C9" t="str">
            <v>آيه احمد جبار</v>
          </cell>
          <cell r="D9">
            <v>4</v>
          </cell>
          <cell r="E9" t="str">
            <v>غ</v>
          </cell>
          <cell r="F9">
            <v>50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50</v>
          </cell>
          <cell r="L9" t="str">
            <v/>
          </cell>
          <cell r="M9" t="str">
            <v/>
          </cell>
          <cell r="N9" t="str">
            <v>مكمل</v>
          </cell>
          <cell r="O9" t="str">
            <v xml:space="preserve">التربية الإسلامية اللغة العربية       </v>
          </cell>
        </row>
        <row r="10">
          <cell r="B10">
            <v>2539</v>
          </cell>
          <cell r="C10" t="str">
            <v>آيه حسين حسن</v>
          </cell>
          <cell r="D10">
            <v>10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1">
          <cell r="B11">
            <v>2561</v>
          </cell>
          <cell r="C11" t="str">
            <v>آيه علي كاظم</v>
          </cell>
          <cell r="D11">
            <v>10</v>
          </cell>
          <cell r="H11">
            <v>5</v>
          </cell>
          <cell r="J11">
            <v>2</v>
          </cell>
          <cell r="K11">
            <v>3</v>
          </cell>
          <cell r="L11">
            <v>20</v>
          </cell>
          <cell r="M11" t="str">
            <v>عشرون</v>
          </cell>
          <cell r="N11" t="str">
            <v>راسب</v>
          </cell>
          <cell r="O11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2">
          <cell r="B12">
            <v>2417</v>
          </cell>
          <cell r="C12" t="str">
            <v>براء سليم مجيد</v>
          </cell>
          <cell r="D12">
            <v>10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3">
          <cell r="B13">
            <v>2445</v>
          </cell>
          <cell r="C13" t="str">
            <v>بنين احمد أسعد</v>
          </cell>
          <cell r="D13">
            <v>10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4">
          <cell r="B14">
            <v>2501</v>
          </cell>
          <cell r="C14" t="str">
            <v>بنين خضير عباس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</row>
        <row r="15">
          <cell r="B15">
            <v>2502</v>
          </cell>
          <cell r="C15" t="str">
            <v>بنين عامر كاظم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</row>
        <row r="16">
          <cell r="B16">
            <v>2610</v>
          </cell>
          <cell r="C16" t="str">
            <v>جمانه حسين جبار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B17">
            <v>2517</v>
          </cell>
          <cell r="C17" t="str">
            <v>جنه زهير قاسم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B18">
            <v>2479</v>
          </cell>
          <cell r="C18" t="str">
            <v>حوراء رزاق درك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</row>
        <row r="19">
          <cell r="B19">
            <v>2559</v>
          </cell>
          <cell r="C19" t="str">
            <v>حوراء عادل مطشر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</row>
        <row r="20">
          <cell r="B20">
            <v>2799</v>
          </cell>
          <cell r="C20" t="str">
            <v>رتاج علي ناصر حيدر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</row>
        <row r="21">
          <cell r="B21">
            <v>2590</v>
          </cell>
          <cell r="C21" t="str">
            <v>رحمه عباس زغير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</row>
        <row r="22">
          <cell r="B22">
            <v>2421</v>
          </cell>
          <cell r="C22" t="str">
            <v>رقيه رعد سعد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</row>
        <row r="23">
          <cell r="B23">
            <v>2440</v>
          </cell>
          <cell r="C23" t="str">
            <v>رقيه علي مزهر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B24">
            <v>2513</v>
          </cell>
          <cell r="C24" t="str">
            <v>رقيه محمد كاظم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</row>
        <row r="25">
          <cell r="B25">
            <v>2580</v>
          </cell>
          <cell r="C25" t="str">
            <v>روان احمد قاسم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</row>
        <row r="26">
          <cell r="B26">
            <v>2585</v>
          </cell>
          <cell r="C26" t="str">
            <v>روان استبرق جمعه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</row>
        <row r="27">
          <cell r="B27">
            <v>2583</v>
          </cell>
          <cell r="C27" t="str">
            <v>ريتا احمد فاخر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B28">
            <v>2134</v>
          </cell>
          <cell r="C28" t="str">
            <v>زهراء احمد محمود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B29">
            <v>2189</v>
          </cell>
          <cell r="C29" t="str">
            <v>زهراء حيدر لفته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</row>
        <row r="30">
          <cell r="B30">
            <v>2427</v>
          </cell>
          <cell r="C30" t="str">
            <v>زهراء صادق عباس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B31">
            <v>2569</v>
          </cell>
          <cell r="C31" t="str">
            <v>زهراء عباس جبر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B32">
            <v>2557</v>
          </cell>
          <cell r="C32" t="str">
            <v>زهراء علي زامل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B33">
            <v>2275</v>
          </cell>
          <cell r="C33" t="str">
            <v>زينب رزاق درك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>
            <v>2592</v>
          </cell>
          <cell r="C34" t="str">
            <v>زينب مشتاق ابراهيم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B35">
            <v>2522</v>
          </cell>
          <cell r="C35" t="str">
            <v>شهد فراس كاظم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</row>
        <row r="36">
          <cell r="B36">
            <v>2570</v>
          </cell>
          <cell r="C36" t="str">
            <v>غدير عادل ثجيل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B37">
            <v>2567</v>
          </cell>
          <cell r="C37" t="str">
            <v>غدير عصام حسن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B38">
            <v>2308</v>
          </cell>
          <cell r="C38" t="str">
            <v>فاطمه خضير دعبول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B39">
            <v>2252</v>
          </cell>
          <cell r="C39" t="str">
            <v>فاطمه علي خشم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B40">
            <v>2687</v>
          </cell>
          <cell r="C40" t="str">
            <v>فاطمه ماجد عبد الحسين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B41">
            <v>2562</v>
          </cell>
          <cell r="C41" t="str">
            <v>فاطمه هادي كاظم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B42">
            <v>2589</v>
          </cell>
          <cell r="C42" t="str">
            <v>فرح عباس زغير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B43">
            <v>2523</v>
          </cell>
          <cell r="C43" t="str">
            <v>لجين حسين علي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B44">
            <v>2545</v>
          </cell>
          <cell r="C44" t="str">
            <v>ليسينيا ميثم فاضل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B45">
            <v>2549</v>
          </cell>
          <cell r="C45" t="str">
            <v>مريم عقيل حنون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B46">
            <v>2554</v>
          </cell>
          <cell r="C46" t="str">
            <v>مريم ماجد رحمه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B47">
            <v>2524</v>
          </cell>
          <cell r="C47" t="str">
            <v>معصومه جواد كاظم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B48">
            <v>2372</v>
          </cell>
          <cell r="C48" t="str">
            <v>ملاك حبيب شمخي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B49">
            <v>2535</v>
          </cell>
          <cell r="C49" t="str">
            <v>ميار حمزة مزهر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</row>
        <row r="50">
          <cell r="B50">
            <v>2584</v>
          </cell>
          <cell r="C50" t="str">
            <v>نبأ احمد عبد الحسين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</row>
        <row r="51">
          <cell r="B51">
            <v>2897</v>
          </cell>
          <cell r="C51" t="str">
            <v>هديل يوسف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B52">
            <v>0</v>
          </cell>
          <cell r="C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B53">
            <v>0</v>
          </cell>
          <cell r="C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</row>
        <row r="54">
          <cell r="B54">
            <v>0</v>
          </cell>
          <cell r="C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B55">
            <v>0</v>
          </cell>
          <cell r="C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</sheetData>
      <sheetData sheetId="3"/>
      <sheetData sheetId="4" refreshError="1"/>
      <sheetData sheetId="5">
        <row r="2">
          <cell r="B2" t="str">
            <v>رقم القيد</v>
          </cell>
        </row>
        <row r="3">
          <cell r="B3">
            <v>2787</v>
          </cell>
          <cell r="C3" t="str">
            <v>آمنه حسين علوان</v>
          </cell>
          <cell r="F3">
            <v>2438</v>
          </cell>
          <cell r="G3" t="str">
            <v>الاء سعد محمد</v>
          </cell>
        </row>
        <row r="4">
          <cell r="B4">
            <v>2373</v>
          </cell>
          <cell r="C4" t="str">
            <v>آمنه قاسم ثجيل</v>
          </cell>
          <cell r="F4">
            <v>2889</v>
          </cell>
          <cell r="G4" t="str">
            <v>اسينات علي حسين</v>
          </cell>
        </row>
        <row r="5">
          <cell r="B5">
            <v>2430</v>
          </cell>
          <cell r="C5" t="str">
            <v>ايمان محمد مجبل</v>
          </cell>
          <cell r="F5">
            <v>2565</v>
          </cell>
          <cell r="G5" t="str">
            <v>ايه مصطفى خير الله</v>
          </cell>
        </row>
        <row r="6">
          <cell r="B6">
            <v>2348</v>
          </cell>
          <cell r="C6" t="str">
            <v>آيه احمد جبار</v>
          </cell>
          <cell r="F6">
            <v>2521</v>
          </cell>
          <cell r="G6" t="str">
            <v>جنات عادل فاضل</v>
          </cell>
        </row>
        <row r="7">
          <cell r="B7">
            <v>2539</v>
          </cell>
          <cell r="C7" t="str">
            <v>آيه حسين حسن</v>
          </cell>
          <cell r="F7">
            <v>2515</v>
          </cell>
          <cell r="G7" t="str">
            <v>جنه علي خلف</v>
          </cell>
        </row>
        <row r="8">
          <cell r="B8">
            <v>2561</v>
          </cell>
          <cell r="C8" t="str">
            <v>آيه علي كاظم</v>
          </cell>
          <cell r="F8">
            <v>2534</v>
          </cell>
          <cell r="G8" t="str">
            <v>حوراء ضياء هادي</v>
          </cell>
        </row>
        <row r="9">
          <cell r="B9">
            <v>2417</v>
          </cell>
          <cell r="C9" t="str">
            <v>براء سليم مجيد</v>
          </cell>
          <cell r="F9">
            <v>2538</v>
          </cell>
          <cell r="G9" t="str">
            <v>دينا حسين علي</v>
          </cell>
        </row>
        <row r="10">
          <cell r="B10">
            <v>2445</v>
          </cell>
          <cell r="C10" t="str">
            <v>بنين احمد أسعد</v>
          </cell>
          <cell r="F10">
            <v>2403</v>
          </cell>
          <cell r="G10" t="str">
            <v>راويه رعد حميد</v>
          </cell>
        </row>
        <row r="11">
          <cell r="B11">
            <v>2501</v>
          </cell>
          <cell r="C11" t="str">
            <v>بنين خضير عباس</v>
          </cell>
          <cell r="F11">
            <v>2505</v>
          </cell>
          <cell r="G11" t="str">
            <v>رباب احمد كريم</v>
          </cell>
        </row>
        <row r="12">
          <cell r="B12">
            <v>2502</v>
          </cell>
          <cell r="C12" t="str">
            <v>بنين عامر كاظم</v>
          </cell>
          <cell r="F12">
            <v>2165</v>
          </cell>
          <cell r="G12" t="str">
            <v>رقيه حيدر عبد الكريم</v>
          </cell>
        </row>
        <row r="13">
          <cell r="B13">
            <v>2610</v>
          </cell>
          <cell r="C13" t="str">
            <v>جمانه حسين جبار</v>
          </cell>
          <cell r="F13">
            <v>2576</v>
          </cell>
          <cell r="G13" t="str">
            <v>رقيه علي جعفر</v>
          </cell>
        </row>
        <row r="14">
          <cell r="B14">
            <v>2517</v>
          </cell>
          <cell r="C14" t="str">
            <v>جنه زهير قاسم</v>
          </cell>
          <cell r="F14">
            <v>2568</v>
          </cell>
          <cell r="G14" t="str">
            <v>رقيه علي طاهر</v>
          </cell>
        </row>
        <row r="15">
          <cell r="B15">
            <v>2479</v>
          </cell>
          <cell r="C15" t="str">
            <v>حوراء رزاق درك</v>
          </cell>
          <cell r="F15">
            <v>2544</v>
          </cell>
          <cell r="G15" t="str">
            <v>رند ناصر محسن</v>
          </cell>
        </row>
        <row r="16">
          <cell r="B16">
            <v>2559</v>
          </cell>
          <cell r="C16" t="str">
            <v>حوراء عادل مطشر</v>
          </cell>
          <cell r="F16">
            <v>2462</v>
          </cell>
          <cell r="G16" t="str">
            <v>ريتاج حسين علوان</v>
          </cell>
        </row>
        <row r="17">
          <cell r="B17">
            <v>2799</v>
          </cell>
          <cell r="C17" t="str">
            <v>رتاج علي ناصر حيدر</v>
          </cell>
          <cell r="F17">
            <v>2510</v>
          </cell>
          <cell r="G17" t="str">
            <v>زهراء جواد عبد الكاظم</v>
          </cell>
        </row>
        <row r="18">
          <cell r="B18">
            <v>2590</v>
          </cell>
          <cell r="C18" t="str">
            <v>رحمه عباس زغير</v>
          </cell>
          <cell r="F18">
            <v>2504</v>
          </cell>
          <cell r="G18" t="str">
            <v>زهراء ستار جبار</v>
          </cell>
        </row>
        <row r="19">
          <cell r="B19">
            <v>2421</v>
          </cell>
          <cell r="C19" t="str">
            <v>رقيه رعد سعد</v>
          </cell>
          <cell r="F19">
            <v>2578</v>
          </cell>
          <cell r="G19" t="str">
            <v>زهراء عبد الحسين كريم</v>
          </cell>
        </row>
        <row r="20">
          <cell r="B20">
            <v>2440</v>
          </cell>
          <cell r="C20" t="str">
            <v>رقيه علي مزهر</v>
          </cell>
          <cell r="F20">
            <v>2508</v>
          </cell>
          <cell r="G20" t="str">
            <v>زهراء علي حميد</v>
          </cell>
        </row>
        <row r="21">
          <cell r="B21">
            <v>2513</v>
          </cell>
          <cell r="C21" t="str">
            <v>رقيه محمد كاظم</v>
          </cell>
          <cell r="F21">
            <v>2537</v>
          </cell>
          <cell r="G21" t="str">
            <v>زينب رعد حميد</v>
          </cell>
        </row>
        <row r="22">
          <cell r="B22">
            <v>2580</v>
          </cell>
          <cell r="C22" t="str">
            <v>روان احمد قاسم</v>
          </cell>
          <cell r="F22">
            <v>2342</v>
          </cell>
          <cell r="G22" t="str">
            <v>زينب عباس سعيد</v>
          </cell>
        </row>
        <row r="23">
          <cell r="B23">
            <v>2585</v>
          </cell>
          <cell r="C23" t="str">
            <v>روان استبرق جمعه</v>
          </cell>
          <cell r="F23">
            <v>2470</v>
          </cell>
          <cell r="G23" t="str">
            <v>زينب عبد الله ناصر</v>
          </cell>
        </row>
        <row r="24">
          <cell r="B24">
            <v>2583</v>
          </cell>
          <cell r="C24" t="str">
            <v>ريتا احمد فاخر</v>
          </cell>
          <cell r="F24">
            <v>2332</v>
          </cell>
          <cell r="G24" t="str">
            <v>زينب علي جعفر</v>
          </cell>
        </row>
        <row r="25">
          <cell r="B25">
            <v>2134</v>
          </cell>
          <cell r="C25" t="str">
            <v>زهراء احمد محمود</v>
          </cell>
          <cell r="F25">
            <v>2898</v>
          </cell>
          <cell r="G25" t="str">
            <v>زينب محمد جمعه</v>
          </cell>
        </row>
        <row r="26">
          <cell r="B26">
            <v>2189</v>
          </cell>
          <cell r="C26" t="str">
            <v>زهراء حيدر لفته</v>
          </cell>
          <cell r="F26">
            <v>2698</v>
          </cell>
          <cell r="G26" t="str">
            <v>سبأ محسن عبد الله</v>
          </cell>
        </row>
        <row r="27">
          <cell r="B27">
            <v>2427</v>
          </cell>
          <cell r="C27" t="str">
            <v>زهراء صادق عباس</v>
          </cell>
          <cell r="F27">
            <v>2542</v>
          </cell>
          <cell r="G27" t="str">
            <v>شهد سيف علي</v>
          </cell>
        </row>
        <row r="28">
          <cell r="B28">
            <v>2569</v>
          </cell>
          <cell r="C28" t="str">
            <v>زهراء عباس جبر</v>
          </cell>
          <cell r="F28">
            <v>2399</v>
          </cell>
          <cell r="G28" t="str">
            <v>فاطمة عمار جاسم</v>
          </cell>
        </row>
        <row r="29">
          <cell r="B29">
            <v>2557</v>
          </cell>
          <cell r="C29" t="str">
            <v>زهراء علي زامل</v>
          </cell>
          <cell r="F29">
            <v>2543</v>
          </cell>
          <cell r="G29" t="str">
            <v>فاطمه احمد كريم</v>
          </cell>
        </row>
        <row r="30">
          <cell r="B30">
            <v>2275</v>
          </cell>
          <cell r="C30" t="str">
            <v>زينب رزاق درك</v>
          </cell>
          <cell r="F30">
            <v>2520</v>
          </cell>
          <cell r="G30" t="str">
            <v>فاطمه امير خلاف</v>
          </cell>
        </row>
        <row r="31">
          <cell r="B31">
            <v>2592</v>
          </cell>
          <cell r="C31" t="str">
            <v>زينب مشتاق ابراهيم</v>
          </cell>
          <cell r="F31">
            <v>2805</v>
          </cell>
          <cell r="G31" t="str">
            <v>فاطمه رسول حسين كاظم</v>
          </cell>
        </row>
        <row r="32">
          <cell r="B32">
            <v>2522</v>
          </cell>
          <cell r="C32" t="str">
            <v>شهد فراس كاظم</v>
          </cell>
          <cell r="F32">
            <v>2548</v>
          </cell>
          <cell r="G32" t="str">
            <v>فاطمه علي جاسم</v>
          </cell>
        </row>
        <row r="33">
          <cell r="B33">
            <v>2570</v>
          </cell>
          <cell r="C33" t="str">
            <v>غدير عادل ثجيل</v>
          </cell>
          <cell r="F33">
            <v>2533</v>
          </cell>
          <cell r="G33" t="str">
            <v>فاطمه مصطفى سالم</v>
          </cell>
        </row>
        <row r="34">
          <cell r="B34">
            <v>2567</v>
          </cell>
          <cell r="C34" t="str">
            <v>غدير عصام حسن</v>
          </cell>
          <cell r="F34">
            <v>2518</v>
          </cell>
          <cell r="G34" t="str">
            <v>فرح حيدر عيدان</v>
          </cell>
        </row>
        <row r="35">
          <cell r="B35">
            <v>2308</v>
          </cell>
          <cell r="C35" t="str">
            <v>فاطمه خضير دعبول</v>
          </cell>
          <cell r="F35">
            <v>2478</v>
          </cell>
          <cell r="G35" t="str">
            <v>فرح عقيل مجيد</v>
          </cell>
        </row>
        <row r="36">
          <cell r="B36">
            <v>2252</v>
          </cell>
          <cell r="C36" t="str">
            <v>فاطمه علي خشم</v>
          </cell>
          <cell r="F36">
            <v>2804</v>
          </cell>
          <cell r="G36" t="str">
            <v>مرام رعد محسن عبيد</v>
          </cell>
        </row>
        <row r="37">
          <cell r="B37">
            <v>2687</v>
          </cell>
          <cell r="C37" t="str">
            <v>فاطمه ماجد عبد الحسين</v>
          </cell>
          <cell r="F37">
            <v>2461</v>
          </cell>
          <cell r="G37" t="str">
            <v>مريم احمد عبد الرزاق</v>
          </cell>
        </row>
        <row r="38">
          <cell r="B38">
            <v>2562</v>
          </cell>
          <cell r="C38" t="str">
            <v>فاطمه هادي كاظم</v>
          </cell>
          <cell r="F38">
            <v>2572</v>
          </cell>
          <cell r="G38" t="str">
            <v>مريم علي جاسم</v>
          </cell>
        </row>
        <row r="39">
          <cell r="B39">
            <v>2589</v>
          </cell>
          <cell r="C39" t="str">
            <v>فرح عباس زغير</v>
          </cell>
          <cell r="F39">
            <v>2401</v>
          </cell>
          <cell r="G39" t="str">
            <v>معصومه حيدر جاسم</v>
          </cell>
        </row>
        <row r="40">
          <cell r="B40">
            <v>2523</v>
          </cell>
          <cell r="C40" t="str">
            <v>لجين حسين علي</v>
          </cell>
          <cell r="F40">
            <v>2693</v>
          </cell>
          <cell r="G40" t="str">
            <v>ملكوت علي جاسب</v>
          </cell>
        </row>
        <row r="41">
          <cell r="B41">
            <v>2545</v>
          </cell>
          <cell r="C41" t="str">
            <v>ليسينيا ميثم فاضل</v>
          </cell>
          <cell r="F41">
            <v>2525</v>
          </cell>
          <cell r="G41" t="str">
            <v xml:space="preserve">منى عباس محسن </v>
          </cell>
        </row>
        <row r="42">
          <cell r="B42">
            <v>2549</v>
          </cell>
          <cell r="C42" t="str">
            <v>مريم عقيل حنون</v>
          </cell>
          <cell r="F42">
            <v>2532</v>
          </cell>
          <cell r="G42" t="str">
            <v>نادين طه هاشم</v>
          </cell>
        </row>
        <row r="43">
          <cell r="B43">
            <v>2554</v>
          </cell>
          <cell r="C43" t="str">
            <v>مريم ماجد رحمه</v>
          </cell>
          <cell r="F43">
            <v>2434</v>
          </cell>
          <cell r="G43" t="str">
            <v>نرجس محمد محسن</v>
          </cell>
        </row>
        <row r="44">
          <cell r="B44">
            <v>2524</v>
          </cell>
          <cell r="C44" t="str">
            <v>معصومه جواد كاظم</v>
          </cell>
          <cell r="F44">
            <v>2355</v>
          </cell>
          <cell r="G44" t="str">
            <v>نور الهدى محمد مجبل</v>
          </cell>
        </row>
        <row r="45">
          <cell r="B45">
            <v>2372</v>
          </cell>
          <cell r="C45" t="str">
            <v>ملاك حبيب شمخي</v>
          </cell>
          <cell r="F45">
            <v>1931</v>
          </cell>
          <cell r="G45" t="str">
            <v>هند علي ياسين</v>
          </cell>
        </row>
        <row r="46">
          <cell r="B46">
            <v>2535</v>
          </cell>
          <cell r="C46" t="str">
            <v>ميار حمزة مزهر</v>
          </cell>
          <cell r="F46">
            <v>2531</v>
          </cell>
          <cell r="G46" t="str">
            <v>يقين حسين علي</v>
          </cell>
        </row>
        <row r="47">
          <cell r="B47">
            <v>2584</v>
          </cell>
          <cell r="C47" t="str">
            <v>نبأ احمد عبد الحسين</v>
          </cell>
        </row>
        <row r="48">
          <cell r="B48">
            <v>2897</v>
          </cell>
          <cell r="C48" t="str">
            <v>هديل يوسف</v>
          </cell>
        </row>
      </sheetData>
      <sheetData sheetId="6">
        <row r="7">
          <cell r="A7">
            <v>1</v>
          </cell>
          <cell r="B7">
            <v>2438</v>
          </cell>
          <cell r="C7" t="str">
            <v>الاء سعد محمد</v>
          </cell>
        </row>
        <row r="8">
          <cell r="A8">
            <v>2</v>
          </cell>
          <cell r="B8">
            <v>2889</v>
          </cell>
          <cell r="C8" t="str">
            <v>اسينات علي حسين</v>
          </cell>
        </row>
        <row r="9">
          <cell r="A9">
            <v>3</v>
          </cell>
          <cell r="B9">
            <v>2565</v>
          </cell>
          <cell r="C9" t="str">
            <v>ايه مصطفى خير الله</v>
          </cell>
        </row>
        <row r="10">
          <cell r="A10">
            <v>4</v>
          </cell>
          <cell r="B10">
            <v>2521</v>
          </cell>
          <cell r="C10" t="str">
            <v>جنات عادل فاضل</v>
          </cell>
        </row>
        <row r="11">
          <cell r="A11">
            <v>5</v>
          </cell>
          <cell r="B11">
            <v>2515</v>
          </cell>
          <cell r="C11" t="str">
            <v>جنه علي خلف</v>
          </cell>
        </row>
        <row r="12">
          <cell r="A12">
            <v>6</v>
          </cell>
          <cell r="B12">
            <v>2534</v>
          </cell>
          <cell r="C12" t="str">
            <v>حوراء ضياء هادي</v>
          </cell>
        </row>
        <row r="13">
          <cell r="A13">
            <v>7</v>
          </cell>
          <cell r="B13">
            <v>2538</v>
          </cell>
          <cell r="C13" t="str">
            <v>دينا حسين علي</v>
          </cell>
        </row>
        <row r="14">
          <cell r="A14">
            <v>8</v>
          </cell>
          <cell r="B14">
            <v>2403</v>
          </cell>
          <cell r="C14" t="str">
            <v>راويه رعد حميد</v>
          </cell>
        </row>
        <row r="15">
          <cell r="A15">
            <v>9</v>
          </cell>
          <cell r="B15">
            <v>2505</v>
          </cell>
          <cell r="C15" t="str">
            <v>رباب احمد كريم</v>
          </cell>
        </row>
        <row r="16">
          <cell r="A16">
            <v>10</v>
          </cell>
          <cell r="B16">
            <v>2165</v>
          </cell>
          <cell r="C16" t="str">
            <v>رقيه حيدر عبد الكريم</v>
          </cell>
        </row>
        <row r="17">
          <cell r="A17">
            <v>11</v>
          </cell>
          <cell r="B17">
            <v>2576</v>
          </cell>
          <cell r="C17" t="str">
            <v>رقيه علي جعفر</v>
          </cell>
        </row>
        <row r="18">
          <cell r="A18">
            <v>12</v>
          </cell>
          <cell r="B18">
            <v>2568</v>
          </cell>
          <cell r="C18" t="str">
            <v>رقيه علي طاهر</v>
          </cell>
        </row>
        <row r="19">
          <cell r="A19">
            <v>13</v>
          </cell>
          <cell r="B19">
            <v>2544</v>
          </cell>
          <cell r="C19" t="str">
            <v>رند ناصر محسن</v>
          </cell>
        </row>
        <row r="20">
          <cell r="A20">
            <v>14</v>
          </cell>
          <cell r="B20">
            <v>2462</v>
          </cell>
          <cell r="C20" t="str">
            <v>ريتاج حسين علوان</v>
          </cell>
        </row>
        <row r="21">
          <cell r="A21">
            <v>15</v>
          </cell>
          <cell r="B21">
            <v>2510</v>
          </cell>
          <cell r="C21" t="str">
            <v>زهراء جواد عبد الكاظم</v>
          </cell>
        </row>
        <row r="22">
          <cell r="A22">
            <v>16</v>
          </cell>
          <cell r="B22">
            <v>2504</v>
          </cell>
          <cell r="C22" t="str">
            <v>زهراء ستار جبار</v>
          </cell>
        </row>
        <row r="23">
          <cell r="A23">
            <v>17</v>
          </cell>
          <cell r="B23">
            <v>2578</v>
          </cell>
          <cell r="C23" t="str">
            <v>زهراء عبد الحسين كريم</v>
          </cell>
        </row>
        <row r="24">
          <cell r="A24">
            <v>18</v>
          </cell>
          <cell r="B24">
            <v>2508</v>
          </cell>
          <cell r="C24" t="str">
            <v>زهراء علي حميد</v>
          </cell>
        </row>
        <row r="25">
          <cell r="A25">
            <v>19</v>
          </cell>
          <cell r="B25">
            <v>2537</v>
          </cell>
          <cell r="C25" t="str">
            <v>زينب رعد حميد</v>
          </cell>
        </row>
        <row r="26">
          <cell r="A26">
            <v>20</v>
          </cell>
          <cell r="B26">
            <v>2342</v>
          </cell>
          <cell r="C26" t="str">
            <v>زينب عباس سعيد</v>
          </cell>
        </row>
        <row r="27">
          <cell r="A27">
            <v>21</v>
          </cell>
          <cell r="B27">
            <v>2470</v>
          </cell>
          <cell r="C27" t="str">
            <v>زينب عبد الله ناصر</v>
          </cell>
        </row>
        <row r="28">
          <cell r="A28">
            <v>22</v>
          </cell>
          <cell r="B28">
            <v>2332</v>
          </cell>
          <cell r="C28" t="str">
            <v>زينب علي جعفر</v>
          </cell>
        </row>
        <row r="29">
          <cell r="A29">
            <v>23</v>
          </cell>
          <cell r="B29">
            <v>2898</v>
          </cell>
          <cell r="C29" t="str">
            <v>زينب محمد جمعه</v>
          </cell>
        </row>
        <row r="30">
          <cell r="A30">
            <v>24</v>
          </cell>
          <cell r="B30">
            <v>2698</v>
          </cell>
          <cell r="C30" t="str">
            <v>سبأ محسن عبد الله</v>
          </cell>
        </row>
        <row r="31">
          <cell r="A31">
            <v>25</v>
          </cell>
          <cell r="B31">
            <v>2542</v>
          </cell>
          <cell r="C31" t="str">
            <v>شهد سيف علي</v>
          </cell>
        </row>
        <row r="32">
          <cell r="A32">
            <v>26</v>
          </cell>
          <cell r="B32">
            <v>2399</v>
          </cell>
          <cell r="C32" t="str">
            <v>فاطمة عمار جاسم</v>
          </cell>
        </row>
        <row r="33">
          <cell r="A33">
            <v>27</v>
          </cell>
          <cell r="B33">
            <v>2543</v>
          </cell>
          <cell r="C33" t="str">
            <v>فاطمه احمد كريم</v>
          </cell>
        </row>
        <row r="34">
          <cell r="A34">
            <v>28</v>
          </cell>
          <cell r="B34">
            <v>2520</v>
          </cell>
          <cell r="C34" t="str">
            <v>فاطمه امير خلاف</v>
          </cell>
        </row>
        <row r="35">
          <cell r="A35">
            <v>29</v>
          </cell>
          <cell r="B35">
            <v>2805</v>
          </cell>
          <cell r="C35" t="str">
            <v>فاطمه رسول حسين كاظم</v>
          </cell>
        </row>
        <row r="36">
          <cell r="A36">
            <v>30</v>
          </cell>
          <cell r="B36">
            <v>2548</v>
          </cell>
          <cell r="C36" t="str">
            <v>فاطمه علي جاسم</v>
          </cell>
        </row>
        <row r="37">
          <cell r="A37">
            <v>31</v>
          </cell>
          <cell r="B37">
            <v>2533</v>
          </cell>
          <cell r="C37" t="str">
            <v>فاطمه مصطفى سالم</v>
          </cell>
        </row>
        <row r="38">
          <cell r="A38">
            <v>32</v>
          </cell>
          <cell r="B38">
            <v>2518</v>
          </cell>
          <cell r="C38" t="str">
            <v>فرح حيدر عيدان</v>
          </cell>
        </row>
        <row r="39">
          <cell r="A39">
            <v>33</v>
          </cell>
          <cell r="B39">
            <v>2478</v>
          </cell>
          <cell r="C39" t="str">
            <v>فرح عقيل مجيد</v>
          </cell>
        </row>
        <row r="40">
          <cell r="A40">
            <v>34</v>
          </cell>
          <cell r="B40">
            <v>2804</v>
          </cell>
          <cell r="C40" t="str">
            <v>مرام رعد محسن عبيد</v>
          </cell>
        </row>
        <row r="41">
          <cell r="A41">
            <v>35</v>
          </cell>
          <cell r="B41">
            <v>2461</v>
          </cell>
          <cell r="C41" t="str">
            <v>مريم احمد عبد الرزاق</v>
          </cell>
        </row>
        <row r="42">
          <cell r="A42">
            <v>36</v>
          </cell>
          <cell r="B42">
            <v>2572</v>
          </cell>
          <cell r="C42" t="str">
            <v>مريم علي جاسم</v>
          </cell>
        </row>
        <row r="43">
          <cell r="A43">
            <v>37</v>
          </cell>
          <cell r="B43">
            <v>2401</v>
          </cell>
          <cell r="C43" t="str">
            <v>معصومه حيدر جاسم</v>
          </cell>
        </row>
        <row r="44">
          <cell r="A44">
            <v>38</v>
          </cell>
          <cell r="B44">
            <v>2693</v>
          </cell>
          <cell r="C44" t="str">
            <v>ملكوت علي جاسب</v>
          </cell>
        </row>
        <row r="45">
          <cell r="A45">
            <v>39</v>
          </cell>
          <cell r="B45">
            <v>2525</v>
          </cell>
          <cell r="C45" t="str">
            <v xml:space="preserve">منى عباس محسن </v>
          </cell>
        </row>
        <row r="46">
          <cell r="A46">
            <v>40</v>
          </cell>
          <cell r="B46">
            <v>2532</v>
          </cell>
          <cell r="C46" t="str">
            <v>نادين طه هاشم</v>
          </cell>
        </row>
        <row r="47">
          <cell r="A47">
            <v>41</v>
          </cell>
          <cell r="B47">
            <v>2434</v>
          </cell>
          <cell r="C47" t="str">
            <v>نرجس محمد محسن</v>
          </cell>
        </row>
        <row r="48">
          <cell r="A48">
            <v>42</v>
          </cell>
          <cell r="B48">
            <v>2355</v>
          </cell>
          <cell r="C48" t="str">
            <v>نور الهدى محمد مجبل</v>
          </cell>
        </row>
        <row r="49">
          <cell r="A49">
            <v>43</v>
          </cell>
          <cell r="B49">
            <v>1931</v>
          </cell>
          <cell r="C49" t="str">
            <v>هند علي ياسين</v>
          </cell>
        </row>
        <row r="50">
          <cell r="A50">
            <v>44</v>
          </cell>
          <cell r="B50">
            <v>2531</v>
          </cell>
          <cell r="C50" t="str">
            <v>يقين حسين علي</v>
          </cell>
        </row>
        <row r="51">
          <cell r="A51">
            <v>45</v>
          </cell>
          <cell r="B51">
            <v>0</v>
          </cell>
          <cell r="C51">
            <v>0</v>
          </cell>
        </row>
        <row r="52">
          <cell r="A52">
            <v>46</v>
          </cell>
          <cell r="B52">
            <v>0</v>
          </cell>
          <cell r="C52">
            <v>0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7" refreshError="1"/>
      <sheetData sheetId="8">
        <row r="5">
          <cell r="C5" t="str">
            <v>اسم التلميذ</v>
          </cell>
        </row>
        <row r="6">
          <cell r="B6">
            <v>2438</v>
          </cell>
          <cell r="C6" t="str">
            <v>الاء سعد محمد</v>
          </cell>
          <cell r="D6">
            <v>88</v>
          </cell>
          <cell r="E6">
            <v>90</v>
          </cell>
          <cell r="F6">
            <v>70</v>
          </cell>
          <cell r="G6">
            <v>70</v>
          </cell>
          <cell r="H6">
            <v>80</v>
          </cell>
          <cell r="I6">
            <v>90</v>
          </cell>
          <cell r="J6">
            <v>100</v>
          </cell>
          <cell r="K6">
            <v>50</v>
          </cell>
          <cell r="L6">
            <v>638</v>
          </cell>
          <cell r="M6" t="str">
            <v>ستمائة وثمان وثلاثون</v>
          </cell>
          <cell r="N6" t="str">
            <v>ناجح</v>
          </cell>
          <cell r="O6" t="str">
            <v xml:space="preserve">        </v>
          </cell>
        </row>
        <row r="7">
          <cell r="B7">
            <v>2889</v>
          </cell>
          <cell r="C7" t="str">
            <v>اسينات علي حسين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8">
          <cell r="B8">
            <v>2565</v>
          </cell>
          <cell r="C8" t="str">
            <v>ايه مصطفى خير الله</v>
          </cell>
          <cell r="D8">
            <v>10</v>
          </cell>
          <cell r="E8">
            <v>5</v>
          </cell>
          <cell r="F8">
            <v>5</v>
          </cell>
          <cell r="G8">
            <v>2</v>
          </cell>
          <cell r="H8">
            <v>5</v>
          </cell>
          <cell r="J8">
            <v>1</v>
          </cell>
          <cell r="K8">
            <v>10</v>
          </cell>
          <cell r="L8">
            <v>38</v>
          </cell>
          <cell r="M8" t="str">
            <v>ثمان وثلاثون</v>
          </cell>
          <cell r="N8" t="str">
            <v>راسب</v>
          </cell>
          <cell r="O8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9">
          <cell r="B9">
            <v>2521</v>
          </cell>
          <cell r="C9" t="str">
            <v>جنات عادل فاضل</v>
          </cell>
          <cell r="D9">
            <v>50</v>
          </cell>
          <cell r="E9">
            <v>55</v>
          </cell>
          <cell r="F9">
            <v>55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55</v>
          </cell>
          <cell r="L9">
            <v>415</v>
          </cell>
          <cell r="M9" t="str">
            <v>أربعمائة وخمس عشرة</v>
          </cell>
          <cell r="N9" t="str">
            <v>ناجح</v>
          </cell>
          <cell r="O9" t="str">
            <v xml:space="preserve">        </v>
          </cell>
        </row>
        <row r="10">
          <cell r="B10">
            <v>2515</v>
          </cell>
          <cell r="C10" t="str">
            <v>جنه علي خلف</v>
          </cell>
          <cell r="D10">
            <v>10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1">
          <cell r="B11">
            <v>2534</v>
          </cell>
          <cell r="C11" t="str">
            <v>حوراء ضياء هادي</v>
          </cell>
          <cell r="D11">
            <v>10</v>
          </cell>
          <cell r="H11">
            <v>5</v>
          </cell>
          <cell r="J11">
            <v>2</v>
          </cell>
          <cell r="K11">
            <v>50</v>
          </cell>
          <cell r="L11" t="str">
            <v/>
          </cell>
          <cell r="M11" t="str">
            <v/>
          </cell>
          <cell r="N11" t="str">
            <v>مكمل</v>
          </cell>
          <cell r="O11" t="str">
            <v xml:space="preserve">التربية الإسلامية اللغة العربية اللغة الإنكليزية الرياضيات العلوم الاجتماعيات التربية الفنية </v>
          </cell>
        </row>
        <row r="12">
          <cell r="B12">
            <v>2538</v>
          </cell>
          <cell r="C12" t="str">
            <v>دينا حسين علي</v>
          </cell>
          <cell r="D12">
            <v>10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3">
          <cell r="B13">
            <v>2403</v>
          </cell>
          <cell r="C13" t="str">
            <v>راويه رعد حميد</v>
          </cell>
          <cell r="D13">
            <v>10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4">
          <cell r="B14">
            <v>2505</v>
          </cell>
          <cell r="C14" t="str">
            <v>رباب احمد كريم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</row>
        <row r="15">
          <cell r="B15">
            <v>2165</v>
          </cell>
          <cell r="C15" t="str">
            <v>رقيه حيدر عبد الكريم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</row>
        <row r="16">
          <cell r="B16">
            <v>2576</v>
          </cell>
          <cell r="C16" t="str">
            <v>رقيه علي جعفر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B17">
            <v>2568</v>
          </cell>
          <cell r="C17" t="str">
            <v>رقيه علي طاهر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B18">
            <v>2544</v>
          </cell>
          <cell r="C18" t="str">
            <v>رند ناصر محسن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</row>
        <row r="19">
          <cell r="B19">
            <v>2462</v>
          </cell>
          <cell r="C19" t="str">
            <v>ريتاج حسين علوان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</row>
        <row r="20">
          <cell r="B20">
            <v>2510</v>
          </cell>
          <cell r="C20" t="str">
            <v>زهراء جواد عبد الكاظم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</row>
        <row r="21">
          <cell r="B21">
            <v>2504</v>
          </cell>
          <cell r="C21" t="str">
            <v>زهراء ستار جبار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</row>
        <row r="22">
          <cell r="B22">
            <v>2578</v>
          </cell>
          <cell r="C22" t="str">
            <v>زهراء عبد الحسين كريم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</row>
        <row r="23">
          <cell r="B23">
            <v>2508</v>
          </cell>
          <cell r="C23" t="str">
            <v>زهراء علي حميد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B24">
            <v>2537</v>
          </cell>
          <cell r="C24" t="str">
            <v>زينب رعد حميد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</row>
        <row r="25">
          <cell r="B25">
            <v>2342</v>
          </cell>
          <cell r="C25" t="str">
            <v>زينب عباس سعيد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</row>
        <row r="26">
          <cell r="B26">
            <v>2470</v>
          </cell>
          <cell r="C26" t="str">
            <v>زينب عبد الله ناصر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</row>
        <row r="27">
          <cell r="B27">
            <v>2332</v>
          </cell>
          <cell r="C27" t="str">
            <v>زينب علي جعفر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B28">
            <v>2898</v>
          </cell>
          <cell r="C28" t="str">
            <v>زينب محمد جمعه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B29">
            <v>2698</v>
          </cell>
          <cell r="C29" t="str">
            <v>سبأ محسن عبد الله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</row>
        <row r="30">
          <cell r="B30">
            <v>2542</v>
          </cell>
          <cell r="C30" t="str">
            <v>شهد سيف علي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B31">
            <v>2399</v>
          </cell>
          <cell r="C31" t="str">
            <v>فاطمة عمار جاسم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B32">
            <v>2543</v>
          </cell>
          <cell r="C32" t="str">
            <v>فاطمه احمد كريم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B33">
            <v>2520</v>
          </cell>
          <cell r="C33" t="str">
            <v>فاطمه امير خلاف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>
            <v>2805</v>
          </cell>
          <cell r="C34" t="str">
            <v>فاطمه رسول حسين كاظم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B35">
            <v>2548</v>
          </cell>
          <cell r="C35" t="str">
            <v>فاطمه علي جاسم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</row>
        <row r="36">
          <cell r="B36">
            <v>2533</v>
          </cell>
          <cell r="C36" t="str">
            <v>فاطمه مصطفى سالم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B37">
            <v>2518</v>
          </cell>
          <cell r="C37" t="str">
            <v>فرح حيدر عيدان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B38">
            <v>2478</v>
          </cell>
          <cell r="C38" t="str">
            <v>فرح عقيل مجيد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B39">
            <v>2804</v>
          </cell>
          <cell r="C39" t="str">
            <v>مرام رعد محسن عبيد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B40">
            <v>2461</v>
          </cell>
          <cell r="C40" t="str">
            <v>مريم احمد عبد الرزاق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B41">
            <v>2572</v>
          </cell>
          <cell r="C41" t="str">
            <v>مريم علي جاسم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B42">
            <v>2401</v>
          </cell>
          <cell r="C42" t="str">
            <v>معصومه حيدر جاسم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B43">
            <v>2693</v>
          </cell>
          <cell r="C43" t="str">
            <v>ملكوت علي جاسب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B44">
            <v>2525</v>
          </cell>
          <cell r="C44" t="str">
            <v xml:space="preserve">منى عباس محسن 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B45">
            <v>2532</v>
          </cell>
          <cell r="C45" t="str">
            <v>نادين طه هاشم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B46">
            <v>2434</v>
          </cell>
          <cell r="C46" t="str">
            <v>نرجس محمد محسن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B47">
            <v>2355</v>
          </cell>
          <cell r="C47" t="str">
            <v>نور الهدى محمد مجبل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B48">
            <v>1931</v>
          </cell>
          <cell r="C48" t="str">
            <v>هند علي ياسين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B49">
            <v>2531</v>
          </cell>
          <cell r="C49" t="str">
            <v>يقين حسين علي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</row>
        <row r="50">
          <cell r="B50">
            <v>0</v>
          </cell>
          <cell r="C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</row>
        <row r="51">
          <cell r="B51">
            <v>0</v>
          </cell>
          <cell r="C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B52">
            <v>0</v>
          </cell>
          <cell r="C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B53">
            <v>0</v>
          </cell>
          <cell r="C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</row>
        <row r="54">
          <cell r="B54">
            <v>0</v>
          </cell>
          <cell r="C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B55">
            <v>0</v>
          </cell>
          <cell r="C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</sheetData>
      <sheetData sheetId="9"/>
      <sheetData sheetId="10" refreshError="1"/>
      <sheetData sheetId="11">
        <row r="8">
          <cell r="J8" t="str">
            <v>آمنه حسين علوان</v>
          </cell>
          <cell r="Q8" t="str">
            <v>الاء سعد محمد</v>
          </cell>
        </row>
        <row r="9">
          <cell r="J9" t="str">
            <v>ايمان محمد مجبل</v>
          </cell>
          <cell r="Q9" t="str">
            <v>جنات عادل فاضل</v>
          </cell>
        </row>
        <row r="10">
          <cell r="J10" t="str">
            <v/>
          </cell>
          <cell r="Q10" t="str">
            <v/>
          </cell>
        </row>
        <row r="11">
          <cell r="J11" t="str">
            <v/>
          </cell>
          <cell r="Q11" t="str">
            <v/>
          </cell>
        </row>
        <row r="12">
          <cell r="J12" t="str">
            <v/>
          </cell>
          <cell r="Q12" t="str">
            <v/>
          </cell>
        </row>
        <row r="13">
          <cell r="J13" t="str">
            <v/>
          </cell>
          <cell r="Q13" t="str">
            <v/>
          </cell>
        </row>
        <row r="14">
          <cell r="J14" t="str">
            <v/>
          </cell>
          <cell r="Q14" t="str">
            <v/>
          </cell>
        </row>
        <row r="15">
          <cell r="J15" t="str">
            <v/>
          </cell>
          <cell r="Q15" t="str">
            <v/>
          </cell>
        </row>
        <row r="16">
          <cell r="J16" t="str">
            <v/>
          </cell>
          <cell r="Q16" t="str">
            <v/>
          </cell>
        </row>
        <row r="17">
          <cell r="J17" t="str">
            <v/>
          </cell>
          <cell r="Q17" t="str">
            <v/>
          </cell>
        </row>
        <row r="18">
          <cell r="J18" t="str">
            <v/>
          </cell>
          <cell r="Q18" t="str">
            <v/>
          </cell>
        </row>
        <row r="19">
          <cell r="J19" t="str">
            <v/>
          </cell>
          <cell r="Q19" t="str">
            <v/>
          </cell>
        </row>
        <row r="20">
          <cell r="J20" t="str">
            <v/>
          </cell>
          <cell r="Q20" t="str">
            <v/>
          </cell>
        </row>
        <row r="21">
          <cell r="J21" t="str">
            <v/>
          </cell>
          <cell r="Q21" t="str">
            <v/>
          </cell>
        </row>
        <row r="22">
          <cell r="J22" t="str">
            <v/>
          </cell>
          <cell r="Q22" t="str">
            <v/>
          </cell>
        </row>
        <row r="23">
          <cell r="J23" t="str">
            <v/>
          </cell>
          <cell r="Q23" t="str">
            <v/>
          </cell>
        </row>
        <row r="24">
          <cell r="J24" t="str">
            <v/>
          </cell>
          <cell r="Q24" t="str">
            <v/>
          </cell>
        </row>
        <row r="25">
          <cell r="J25" t="str">
            <v/>
          </cell>
          <cell r="Q25" t="str">
            <v/>
          </cell>
        </row>
        <row r="26">
          <cell r="J26" t="str">
            <v/>
          </cell>
          <cell r="Q26" t="str">
            <v/>
          </cell>
        </row>
        <row r="27">
          <cell r="J27" t="str">
            <v/>
          </cell>
          <cell r="Q27" t="str">
            <v/>
          </cell>
        </row>
        <row r="28">
          <cell r="J28" t="str">
            <v/>
          </cell>
          <cell r="Q28" t="str">
            <v/>
          </cell>
        </row>
        <row r="29">
          <cell r="J29" t="str">
            <v/>
          </cell>
          <cell r="Q29" t="str">
            <v/>
          </cell>
        </row>
        <row r="30">
          <cell r="J30" t="str">
            <v/>
          </cell>
          <cell r="Q30" t="str">
            <v/>
          </cell>
        </row>
        <row r="31">
          <cell r="J31" t="str">
            <v/>
          </cell>
          <cell r="Q31" t="str">
            <v/>
          </cell>
        </row>
        <row r="32">
          <cell r="J32" t="str">
            <v/>
          </cell>
          <cell r="Q32" t="str">
            <v/>
          </cell>
        </row>
        <row r="33">
          <cell r="J33" t="str">
            <v/>
          </cell>
          <cell r="Q33" t="str">
            <v/>
          </cell>
        </row>
        <row r="34">
          <cell r="J34" t="str">
            <v/>
          </cell>
          <cell r="Q34" t="str">
            <v/>
          </cell>
        </row>
        <row r="35">
          <cell r="J35" t="str">
            <v/>
          </cell>
          <cell r="Q35" t="str">
            <v/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12">
        <row r="8">
          <cell r="K8" t="str">
            <v>آيه احمد جبار</v>
          </cell>
          <cell r="S8" t="str">
            <v>جنه علي خلف</v>
          </cell>
        </row>
        <row r="9">
          <cell r="K9" t="str">
            <v>آيه حسين حسن</v>
          </cell>
          <cell r="S9" t="str">
            <v>حوراء ضياء هادي</v>
          </cell>
        </row>
        <row r="10">
          <cell r="K10" t="str">
            <v>براء سليم مجيد</v>
          </cell>
          <cell r="S10" t="str">
            <v>دينا حسين علي</v>
          </cell>
        </row>
        <row r="11">
          <cell r="K11" t="str">
            <v>بنين احمد أسعد</v>
          </cell>
          <cell r="S11" t="str">
            <v>راويه رعد حميد</v>
          </cell>
        </row>
        <row r="12">
          <cell r="K12" t="str">
            <v/>
          </cell>
          <cell r="S12" t="str">
            <v/>
          </cell>
        </row>
        <row r="13">
          <cell r="K13" t="str">
            <v/>
          </cell>
          <cell r="S13" t="str">
            <v/>
          </cell>
        </row>
        <row r="14">
          <cell r="K14" t="str">
            <v/>
          </cell>
          <cell r="S14" t="str">
            <v/>
          </cell>
        </row>
        <row r="15">
          <cell r="K15" t="str">
            <v/>
          </cell>
          <cell r="S15" t="str">
            <v/>
          </cell>
        </row>
        <row r="16">
          <cell r="K16" t="str">
            <v/>
          </cell>
          <cell r="S16" t="str">
            <v/>
          </cell>
        </row>
        <row r="17">
          <cell r="K17" t="str">
            <v/>
          </cell>
          <cell r="S17" t="str">
            <v/>
          </cell>
        </row>
        <row r="18">
          <cell r="K18" t="str">
            <v/>
          </cell>
          <cell r="S18" t="str">
            <v/>
          </cell>
        </row>
        <row r="19">
          <cell r="K19" t="str">
            <v/>
          </cell>
          <cell r="S19" t="str">
            <v/>
          </cell>
        </row>
        <row r="20">
          <cell r="K20" t="str">
            <v/>
          </cell>
          <cell r="S20" t="str">
            <v/>
          </cell>
        </row>
        <row r="21">
          <cell r="K21" t="str">
            <v/>
          </cell>
          <cell r="S21" t="str">
            <v/>
          </cell>
        </row>
        <row r="22">
          <cell r="K22" t="str">
            <v/>
          </cell>
          <cell r="S22" t="str">
            <v/>
          </cell>
        </row>
        <row r="23">
          <cell r="K23" t="str">
            <v/>
          </cell>
          <cell r="S23" t="str">
            <v/>
          </cell>
        </row>
        <row r="24">
          <cell r="K24" t="str">
            <v/>
          </cell>
          <cell r="S24" t="str">
            <v/>
          </cell>
        </row>
        <row r="25">
          <cell r="K25" t="str">
            <v/>
          </cell>
          <cell r="S25" t="str">
            <v/>
          </cell>
        </row>
        <row r="26">
          <cell r="K26" t="str">
            <v/>
          </cell>
          <cell r="S26" t="str">
            <v/>
          </cell>
        </row>
        <row r="27">
          <cell r="K27" t="str">
            <v/>
          </cell>
          <cell r="S27" t="str">
            <v/>
          </cell>
        </row>
        <row r="28">
          <cell r="K28" t="str">
            <v/>
          </cell>
          <cell r="S28" t="str">
            <v/>
          </cell>
        </row>
        <row r="29">
          <cell r="K29" t="str">
            <v/>
          </cell>
          <cell r="S29" t="str">
            <v/>
          </cell>
        </row>
        <row r="30">
          <cell r="K30" t="str">
            <v/>
          </cell>
          <cell r="S30" t="str">
            <v/>
          </cell>
        </row>
        <row r="31">
          <cell r="K31" t="str">
            <v/>
          </cell>
          <cell r="S31" t="str">
            <v/>
          </cell>
        </row>
        <row r="32">
          <cell r="K32" t="str">
            <v/>
          </cell>
          <cell r="S32" t="str">
            <v/>
          </cell>
        </row>
        <row r="33">
          <cell r="K33" t="str">
            <v/>
          </cell>
          <cell r="S33" t="str">
            <v/>
          </cell>
        </row>
        <row r="34">
          <cell r="K34" t="str">
            <v/>
          </cell>
          <cell r="S34" t="str">
            <v/>
          </cell>
        </row>
        <row r="35">
          <cell r="K35" t="str">
            <v/>
          </cell>
          <cell r="S35" t="str">
            <v/>
          </cell>
        </row>
        <row r="36">
          <cell r="K36" t="str">
            <v/>
          </cell>
          <cell r="S36" t="str">
            <v/>
          </cell>
        </row>
        <row r="37">
          <cell r="K37" t="str">
            <v/>
          </cell>
          <cell r="S37" t="str">
            <v/>
          </cell>
        </row>
        <row r="38">
          <cell r="K38" t="str">
            <v/>
          </cell>
          <cell r="S38" t="str">
            <v/>
          </cell>
        </row>
        <row r="39">
          <cell r="K39" t="str">
            <v/>
          </cell>
          <cell r="S39" t="str">
            <v/>
          </cell>
        </row>
        <row r="40">
          <cell r="K40" t="str">
            <v/>
          </cell>
          <cell r="S40" t="str">
            <v/>
          </cell>
        </row>
        <row r="41">
          <cell r="K41" t="str">
            <v/>
          </cell>
          <cell r="S41" t="str">
            <v/>
          </cell>
        </row>
        <row r="42">
          <cell r="K42" t="str">
            <v/>
          </cell>
          <cell r="S42" t="str">
            <v/>
          </cell>
        </row>
        <row r="43">
          <cell r="K43" t="str">
            <v/>
          </cell>
          <cell r="S43" t="str">
            <v/>
          </cell>
        </row>
        <row r="44">
          <cell r="K44" t="str">
            <v/>
          </cell>
          <cell r="S44" t="str">
            <v/>
          </cell>
        </row>
        <row r="45">
          <cell r="K45" t="str">
            <v/>
          </cell>
          <cell r="S45" t="str">
            <v/>
          </cell>
        </row>
        <row r="46">
          <cell r="K46" t="str">
            <v/>
          </cell>
          <cell r="S46" t="str">
            <v/>
          </cell>
        </row>
        <row r="47">
          <cell r="K47" t="str">
            <v/>
          </cell>
          <cell r="S47" t="str">
            <v/>
          </cell>
        </row>
        <row r="48">
          <cell r="K48" t="str">
            <v/>
          </cell>
          <cell r="S48" t="str">
            <v/>
          </cell>
        </row>
        <row r="49">
          <cell r="K49" t="str">
            <v/>
          </cell>
          <cell r="S49" t="str">
            <v/>
          </cell>
        </row>
        <row r="50">
          <cell r="K50" t="str">
            <v/>
          </cell>
          <cell r="S50" t="str">
            <v/>
          </cell>
        </row>
        <row r="51">
          <cell r="K51" t="str">
            <v/>
          </cell>
          <cell r="S51" t="str">
            <v/>
          </cell>
        </row>
        <row r="52">
          <cell r="K52" t="str">
            <v/>
          </cell>
          <cell r="S52" t="str">
            <v/>
          </cell>
        </row>
        <row r="53">
          <cell r="K53" t="str">
            <v/>
          </cell>
          <cell r="S53" t="str">
            <v/>
          </cell>
        </row>
        <row r="54">
          <cell r="K54" t="str">
            <v/>
          </cell>
          <cell r="S54" t="str">
            <v/>
          </cell>
        </row>
        <row r="55">
          <cell r="K55" t="str">
            <v/>
          </cell>
          <cell r="S55" t="str">
            <v/>
          </cell>
        </row>
        <row r="56">
          <cell r="K56" t="str">
            <v/>
          </cell>
          <cell r="S56" t="str">
            <v/>
          </cell>
        </row>
        <row r="57">
          <cell r="K57" t="str">
            <v/>
          </cell>
          <cell r="S57" t="str">
            <v/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امة نصف السنةأ"/>
      <sheetName val=" العامة نهاية السنة دور اول أ"/>
      <sheetName val=" العامة نهاية السنة دور ثاني أ"/>
      <sheetName val="العامة نصف السنةب"/>
      <sheetName val=" العامة نهاية السنة دور اول ب"/>
      <sheetName val=" العامة نهاية السنة دور ثان ب"/>
      <sheetName val="اجتماعيات"/>
      <sheetName val="الناجحون"/>
      <sheetName val="المكملون"/>
      <sheetName val="الراسبون"/>
      <sheetName val="الخلاصة"/>
    </sheetNames>
    <sheetDataSet>
      <sheetData sheetId="0"/>
      <sheetData sheetId="1">
        <row r="8">
          <cell r="C8" t="str">
            <v>علي1</v>
          </cell>
          <cell r="N8" t="str">
            <v>ناجح</v>
          </cell>
        </row>
        <row r="9">
          <cell r="C9" t="str">
            <v>علي2</v>
          </cell>
          <cell r="N9" t="str">
            <v>راسب</v>
          </cell>
        </row>
        <row r="10">
          <cell r="C10" t="str">
            <v>علي3</v>
          </cell>
          <cell r="N10" t="str">
            <v>مكمل</v>
          </cell>
        </row>
        <row r="11">
          <cell r="C11" t="str">
            <v>علي4</v>
          </cell>
          <cell r="N11" t="str">
            <v>ناجح</v>
          </cell>
        </row>
        <row r="12">
          <cell r="C12" t="str">
            <v>علي5</v>
          </cell>
          <cell r="N12" t="str">
            <v>راسب</v>
          </cell>
        </row>
        <row r="13">
          <cell r="C13" t="str">
            <v>علي6</v>
          </cell>
          <cell r="N13" t="str">
            <v>مكمل</v>
          </cell>
        </row>
        <row r="14">
          <cell r="C14" t="str">
            <v>علي7</v>
          </cell>
          <cell r="N14" t="str">
            <v>ناجح</v>
          </cell>
        </row>
        <row r="15">
          <cell r="C15" t="str">
            <v>علي8</v>
          </cell>
          <cell r="N15" t="str">
            <v>راسب</v>
          </cell>
        </row>
        <row r="16">
          <cell r="C16" t="str">
            <v>علي9</v>
          </cell>
          <cell r="N16" t="str">
            <v>مكمل</v>
          </cell>
        </row>
        <row r="17">
          <cell r="C17" t="str">
            <v>علي10</v>
          </cell>
          <cell r="N17" t="str">
            <v>ناجح</v>
          </cell>
        </row>
        <row r="18">
          <cell r="C18" t="str">
            <v>علي11</v>
          </cell>
          <cell r="N18" t="str">
            <v>راسب</v>
          </cell>
        </row>
        <row r="19">
          <cell r="C19" t="str">
            <v>علي12</v>
          </cell>
          <cell r="N19" t="str">
            <v>مكمل</v>
          </cell>
        </row>
        <row r="20">
          <cell r="C20" t="str">
            <v>علي13</v>
          </cell>
          <cell r="N20" t="str">
            <v>ناجح</v>
          </cell>
        </row>
        <row r="21">
          <cell r="C21" t="str">
            <v>علي14</v>
          </cell>
          <cell r="N21" t="str">
            <v>راسب</v>
          </cell>
        </row>
        <row r="22">
          <cell r="C22" t="str">
            <v>علي15</v>
          </cell>
          <cell r="N22" t="str">
            <v>ناجح</v>
          </cell>
        </row>
        <row r="23">
          <cell r="C23" t="str">
            <v>علي16</v>
          </cell>
          <cell r="N23" t="str">
            <v>ناجح</v>
          </cell>
        </row>
        <row r="24">
          <cell r="C24" t="str">
            <v>علي17</v>
          </cell>
          <cell r="N24" t="str">
            <v>راسب</v>
          </cell>
        </row>
        <row r="25">
          <cell r="C25" t="str">
            <v>علي18</v>
          </cell>
          <cell r="N25" t="str">
            <v>ناجح</v>
          </cell>
        </row>
        <row r="26">
          <cell r="C26" t="str">
            <v>علي19</v>
          </cell>
          <cell r="N26" t="str">
            <v>ناجح</v>
          </cell>
        </row>
        <row r="27">
          <cell r="C27" t="str">
            <v>علي20</v>
          </cell>
          <cell r="N27" t="str">
            <v>راسب</v>
          </cell>
        </row>
        <row r="28">
          <cell r="C28" t="str">
            <v>علي21</v>
          </cell>
          <cell r="N28" t="str">
            <v>مكمل</v>
          </cell>
        </row>
        <row r="29">
          <cell r="C29" t="str">
            <v>علي22</v>
          </cell>
          <cell r="N29" t="str">
            <v>ناجح</v>
          </cell>
        </row>
        <row r="30">
          <cell r="C30" t="str">
            <v>علي23</v>
          </cell>
          <cell r="N30" t="str">
            <v>ناجح</v>
          </cell>
        </row>
        <row r="31">
          <cell r="C31" t="str">
            <v>علي24</v>
          </cell>
          <cell r="N31" t="str">
            <v>ناجح</v>
          </cell>
        </row>
        <row r="32">
          <cell r="C32" t="str">
            <v>علي25</v>
          </cell>
          <cell r="N32" t="str">
            <v>ناجح</v>
          </cell>
        </row>
        <row r="33">
          <cell r="C33" t="str">
            <v>علي26</v>
          </cell>
          <cell r="N33" t="str">
            <v>ناجح</v>
          </cell>
        </row>
        <row r="34">
          <cell r="C34" t="str">
            <v>علي27</v>
          </cell>
          <cell r="N34" t="str">
            <v>ناجح</v>
          </cell>
        </row>
        <row r="35">
          <cell r="C35" t="str">
            <v>علي28</v>
          </cell>
          <cell r="N35" t="str">
            <v>ناجح</v>
          </cell>
        </row>
        <row r="36">
          <cell r="C36" t="str">
            <v>علي29</v>
          </cell>
          <cell r="N36" t="str">
            <v>راسب</v>
          </cell>
        </row>
        <row r="37">
          <cell r="C37" t="str">
            <v>علي30</v>
          </cell>
          <cell r="N37" t="str">
            <v>مكمل</v>
          </cell>
        </row>
        <row r="38">
          <cell r="C38" t="str">
            <v>علي31</v>
          </cell>
          <cell r="N38" t="str">
            <v>ناجح</v>
          </cell>
        </row>
        <row r="39">
          <cell r="C39" t="str">
            <v>علي32</v>
          </cell>
          <cell r="N39" t="str">
            <v>راسب</v>
          </cell>
        </row>
        <row r="40">
          <cell r="C40" t="str">
            <v>علي33</v>
          </cell>
          <cell r="N40" t="str">
            <v>مكمل</v>
          </cell>
        </row>
        <row r="41">
          <cell r="C41" t="str">
            <v>علي34</v>
          </cell>
          <cell r="N41" t="str">
            <v>ناجح</v>
          </cell>
        </row>
        <row r="42">
          <cell r="C42" t="str">
            <v>علي35</v>
          </cell>
          <cell r="N42" t="str">
            <v>راسب</v>
          </cell>
        </row>
        <row r="43">
          <cell r="C43" t="str">
            <v>علي36</v>
          </cell>
          <cell r="N43" t="str">
            <v>مكمل</v>
          </cell>
        </row>
        <row r="44">
          <cell r="C44" t="str">
            <v>علي37</v>
          </cell>
          <cell r="N44" t="str">
            <v>ناجح</v>
          </cell>
        </row>
        <row r="45">
          <cell r="C45" t="str">
            <v>علي38</v>
          </cell>
          <cell r="N45" t="str">
            <v>راسب</v>
          </cell>
        </row>
        <row r="46">
          <cell r="C46" t="str">
            <v>علي39</v>
          </cell>
          <cell r="N46" t="str">
            <v>مكمل</v>
          </cell>
        </row>
        <row r="47">
          <cell r="C47" t="str">
            <v>علي40</v>
          </cell>
          <cell r="N47" t="str">
            <v>ناجح</v>
          </cell>
        </row>
        <row r="48">
          <cell r="C48" t="str">
            <v>علي41</v>
          </cell>
          <cell r="N48" t="str">
            <v>ناجح</v>
          </cell>
        </row>
        <row r="49">
          <cell r="C49" t="str">
            <v>علي42</v>
          </cell>
          <cell r="N49" t="str">
            <v>راسب</v>
          </cell>
        </row>
        <row r="50">
          <cell r="C50" t="str">
            <v>علي43</v>
          </cell>
          <cell r="N50" t="str">
            <v>مكمل</v>
          </cell>
        </row>
        <row r="51">
          <cell r="C51" t="str">
            <v>علي44</v>
          </cell>
          <cell r="N51" t="str">
            <v>ناجح</v>
          </cell>
        </row>
        <row r="52">
          <cell r="C52" t="str">
            <v>علي45</v>
          </cell>
          <cell r="N52" t="str">
            <v>راسب</v>
          </cell>
        </row>
        <row r="53">
          <cell r="C53" t="str">
            <v>علي46</v>
          </cell>
          <cell r="N53" t="str">
            <v>ناجح</v>
          </cell>
        </row>
        <row r="54">
          <cell r="C54" t="str">
            <v>علي47</v>
          </cell>
          <cell r="N54" t="str">
            <v>ناجح</v>
          </cell>
        </row>
        <row r="55">
          <cell r="C55" t="str">
            <v>علي48</v>
          </cell>
          <cell r="N55" t="str">
            <v>ناجح</v>
          </cell>
        </row>
        <row r="56">
          <cell r="C56" t="str">
            <v>علي49</v>
          </cell>
          <cell r="N56" t="str">
            <v>راسب</v>
          </cell>
        </row>
        <row r="57">
          <cell r="C57" t="str">
            <v>علي50</v>
          </cell>
          <cell r="N57" t="str">
            <v>ناجح</v>
          </cell>
        </row>
      </sheetData>
      <sheetData sheetId="2"/>
      <sheetData sheetId="3"/>
      <sheetData sheetId="4">
        <row r="8">
          <cell r="N8" t="str">
            <v>ناجح</v>
          </cell>
        </row>
        <row r="9">
          <cell r="N9" t="str">
            <v>ناجح</v>
          </cell>
        </row>
        <row r="10">
          <cell r="N10" t="str">
            <v>ناجح</v>
          </cell>
        </row>
        <row r="11">
          <cell r="N11" t="str">
            <v>ناجح</v>
          </cell>
        </row>
        <row r="12">
          <cell r="N12" t="str">
            <v>ناجح</v>
          </cell>
        </row>
        <row r="13">
          <cell r="N13" t="str">
            <v>مكمل</v>
          </cell>
        </row>
        <row r="14">
          <cell r="N14" t="str">
            <v>ناجح</v>
          </cell>
        </row>
        <row r="15">
          <cell r="N15" t="str">
            <v>راسب</v>
          </cell>
        </row>
        <row r="16">
          <cell r="N16" t="str">
            <v>مكمل</v>
          </cell>
        </row>
        <row r="17">
          <cell r="N17" t="str">
            <v>ناجح</v>
          </cell>
        </row>
        <row r="18">
          <cell r="N18" t="str">
            <v>راسب</v>
          </cell>
        </row>
        <row r="19">
          <cell r="N19" t="str">
            <v>مكمل</v>
          </cell>
        </row>
        <row r="20">
          <cell r="N20" t="str">
            <v>ناجح</v>
          </cell>
        </row>
        <row r="21">
          <cell r="N21" t="str">
            <v>راسب</v>
          </cell>
        </row>
        <row r="22">
          <cell r="N22" t="str">
            <v>مكمل</v>
          </cell>
        </row>
        <row r="23">
          <cell r="N23" t="str">
            <v>ناجح</v>
          </cell>
        </row>
        <row r="24">
          <cell r="N24" t="str">
            <v>ناجح</v>
          </cell>
        </row>
        <row r="25">
          <cell r="N25" t="str">
            <v>راسب</v>
          </cell>
        </row>
        <row r="26">
          <cell r="N26" t="str">
            <v>مكمل</v>
          </cell>
        </row>
        <row r="27">
          <cell r="N27" t="str">
            <v>ناجح</v>
          </cell>
        </row>
        <row r="28">
          <cell r="N28" t="str">
            <v>راسب</v>
          </cell>
        </row>
        <row r="29">
          <cell r="N29" t="str">
            <v>ناجح</v>
          </cell>
        </row>
        <row r="30">
          <cell r="N30" t="str">
            <v>ناجح</v>
          </cell>
        </row>
        <row r="31">
          <cell r="N31" t="str">
            <v>ناجح</v>
          </cell>
        </row>
        <row r="32">
          <cell r="N32" t="str">
            <v>ناجح</v>
          </cell>
        </row>
        <row r="33">
          <cell r="N33" t="str">
            <v>ناجح</v>
          </cell>
        </row>
        <row r="34">
          <cell r="N34" t="str">
            <v>ناجح</v>
          </cell>
        </row>
        <row r="35">
          <cell r="N35" t="str">
            <v>راسب</v>
          </cell>
        </row>
        <row r="36">
          <cell r="N36" t="str">
            <v>مكمل</v>
          </cell>
        </row>
        <row r="37">
          <cell r="N37" t="str">
            <v>ناجح</v>
          </cell>
        </row>
        <row r="38">
          <cell r="N38" t="str">
            <v>راسب</v>
          </cell>
        </row>
        <row r="39">
          <cell r="N39" t="str">
            <v>ناجح</v>
          </cell>
        </row>
        <row r="40">
          <cell r="N40" t="str">
            <v>ناجح</v>
          </cell>
        </row>
        <row r="41">
          <cell r="N41" t="str">
            <v>راسب</v>
          </cell>
        </row>
        <row r="42">
          <cell r="N42" t="str">
            <v>ناجح</v>
          </cell>
        </row>
        <row r="43">
          <cell r="N43" t="str">
            <v>ناجح</v>
          </cell>
        </row>
        <row r="44">
          <cell r="N44" t="str">
            <v>راسب</v>
          </cell>
        </row>
        <row r="45">
          <cell r="N45" t="str">
            <v>مكمل</v>
          </cell>
        </row>
        <row r="46">
          <cell r="N46" t="str">
            <v>ناجح</v>
          </cell>
        </row>
        <row r="47">
          <cell r="N47" t="str">
            <v>راسب</v>
          </cell>
        </row>
        <row r="48">
          <cell r="N48" t="str">
            <v>مكمل</v>
          </cell>
        </row>
        <row r="49">
          <cell r="N49" t="str">
            <v>ناجح</v>
          </cell>
        </row>
        <row r="50">
          <cell r="N50" t="str">
            <v>راسب</v>
          </cell>
        </row>
        <row r="51">
          <cell r="N51" t="str">
            <v>مكمل</v>
          </cell>
        </row>
        <row r="52">
          <cell r="N52" t="str">
            <v>ناجح</v>
          </cell>
        </row>
        <row r="53">
          <cell r="N53" t="str">
            <v>راسب</v>
          </cell>
        </row>
        <row r="54">
          <cell r="N54" t="str">
            <v>مكمل</v>
          </cell>
        </row>
        <row r="55">
          <cell r="N55" t="str">
            <v>ناجح</v>
          </cell>
        </row>
        <row r="56">
          <cell r="N56" t="str">
            <v>ناجح</v>
          </cell>
        </row>
        <row r="57">
          <cell r="N57" t="str">
            <v>ناجح</v>
          </cell>
        </row>
      </sheetData>
      <sheetData sheetId="5"/>
      <sheetData sheetId="6"/>
      <sheetData sheetId="7">
        <row r="8">
          <cell r="J8" t="str">
            <v>علي1</v>
          </cell>
          <cell r="Q8" t="str">
            <v>عبد الرحمن1</v>
          </cell>
        </row>
        <row r="9">
          <cell r="J9" t="str">
            <v>علي4</v>
          </cell>
          <cell r="Q9" t="str">
            <v>عبد الرحمن2</v>
          </cell>
        </row>
        <row r="10">
          <cell r="J10" t="str">
            <v>علي7</v>
          </cell>
          <cell r="Q10" t="str">
            <v>عبد الرحمن3</v>
          </cell>
        </row>
        <row r="11">
          <cell r="J11" t="str">
            <v>علي10</v>
          </cell>
          <cell r="Q11" t="str">
            <v>عبد الرحمن4</v>
          </cell>
        </row>
        <row r="12">
          <cell r="J12" t="str">
            <v>علي13</v>
          </cell>
          <cell r="Q12" t="str">
            <v>عبد الرحمن5</v>
          </cell>
        </row>
        <row r="13">
          <cell r="J13" t="str">
            <v>علي15</v>
          </cell>
          <cell r="Q13" t="str">
            <v>عبد الرحمن7</v>
          </cell>
        </row>
        <row r="14">
          <cell r="J14" t="str">
            <v>علي16</v>
          </cell>
          <cell r="Q14" t="str">
            <v>عبد الرحمن10</v>
          </cell>
        </row>
        <row r="15">
          <cell r="J15" t="str">
            <v>علي18</v>
          </cell>
          <cell r="Q15" t="str">
            <v>عبد الرحمن13</v>
          </cell>
        </row>
        <row r="16">
          <cell r="J16" t="str">
            <v>علي19</v>
          </cell>
          <cell r="Q16" t="str">
            <v>عبد الرحمن16</v>
          </cell>
        </row>
        <row r="17">
          <cell r="J17" t="str">
            <v>علي22</v>
          </cell>
          <cell r="Q17" t="str">
            <v>عبد الرحمن17</v>
          </cell>
        </row>
        <row r="18">
          <cell r="J18" t="str">
            <v>علي23</v>
          </cell>
          <cell r="Q18" t="str">
            <v>عبد الرحمن20</v>
          </cell>
        </row>
        <row r="19">
          <cell r="J19" t="str">
            <v>علي24</v>
          </cell>
          <cell r="Q19" t="str">
            <v>عبد الرحمن22</v>
          </cell>
        </row>
        <row r="20">
          <cell r="J20" t="str">
            <v>علي25</v>
          </cell>
          <cell r="Q20" t="str">
            <v>عبد الرحمن23</v>
          </cell>
        </row>
        <row r="21">
          <cell r="J21" t="str">
            <v>علي26</v>
          </cell>
          <cell r="Q21" t="str">
            <v>عبد الرحمن24</v>
          </cell>
        </row>
        <row r="22">
          <cell r="J22" t="str">
            <v>علي27</v>
          </cell>
          <cell r="Q22" t="str">
            <v>عبد الرحمن25</v>
          </cell>
        </row>
        <row r="23">
          <cell r="J23" t="str">
            <v>علي28</v>
          </cell>
          <cell r="Q23" t="str">
            <v>عبد الرحمن26</v>
          </cell>
        </row>
        <row r="24">
          <cell r="J24" t="str">
            <v>علي31</v>
          </cell>
          <cell r="Q24" t="str">
            <v>عبد الرحمن27</v>
          </cell>
        </row>
        <row r="25">
          <cell r="J25" t="str">
            <v>علي34</v>
          </cell>
          <cell r="Q25" t="str">
            <v>عبد الرحمن30</v>
          </cell>
        </row>
        <row r="26">
          <cell r="J26" t="str">
            <v>علي37</v>
          </cell>
          <cell r="Q26" t="str">
            <v>عبد الرحمن32</v>
          </cell>
        </row>
        <row r="27">
          <cell r="J27" t="str">
            <v>علي40</v>
          </cell>
          <cell r="Q27" t="str">
            <v>عبد الرحمن33</v>
          </cell>
        </row>
        <row r="28">
          <cell r="J28" t="str">
            <v>علي41</v>
          </cell>
          <cell r="Q28" t="str">
            <v>عبد الرحمن35</v>
          </cell>
        </row>
        <row r="29">
          <cell r="J29" t="str">
            <v>علي44</v>
          </cell>
          <cell r="Q29" t="str">
            <v>عبد الرحمن36</v>
          </cell>
        </row>
        <row r="30">
          <cell r="J30" t="str">
            <v>علي46</v>
          </cell>
          <cell r="Q30" t="str">
            <v>عبد الرحمن39</v>
          </cell>
        </row>
        <row r="31">
          <cell r="J31" t="str">
            <v>علي47</v>
          </cell>
          <cell r="Q31" t="str">
            <v>عبد الرحمن42</v>
          </cell>
        </row>
        <row r="32">
          <cell r="J32" t="str">
            <v>علي48</v>
          </cell>
          <cell r="Q32" t="str">
            <v>عبد الرحمن45</v>
          </cell>
        </row>
        <row r="33">
          <cell r="J33" t="str">
            <v>علي50</v>
          </cell>
          <cell r="Q33" t="str">
            <v>عبد الرحمن48</v>
          </cell>
        </row>
        <row r="34">
          <cell r="J34" t="str">
            <v/>
          </cell>
          <cell r="Q34" t="str">
            <v>عبد الرحمن49</v>
          </cell>
        </row>
        <row r="35">
          <cell r="J35" t="str">
            <v/>
          </cell>
          <cell r="Q35" t="str">
            <v>عبد الرحمن50</v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1" name="الجدول2" displayName="الجدول2" ref="A5:O55" totalsRowShown="0" tableBorderDxfId="92">
  <autoFilter ref="A5:O55"/>
  <tableColumns count="15">
    <tableColumn id="1" name="ت" dataDxfId="91"/>
    <tableColumn id="2" name="رقم القيد" dataDxfId="90">
      <calculatedColumnFormula>'[1]التلاميذ والقيود '!B3</calculatedColumnFormula>
    </tableColumn>
    <tableColumn id="3" name="اسم التلميذ" dataDxfId="89">
      <calculatedColumnFormula>INDEX('[1]التلاميذ والقيود '!C3,1,1)</calculatedColumnFormula>
    </tableColumn>
    <tableColumn id="4" name="التربية الإسلامية" dataDxfId="88"/>
    <tableColumn id="5" name="اللغة العربية" dataDxfId="87"/>
    <tableColumn id="6" name="اللغة الإنكليزية" dataDxfId="86"/>
    <tableColumn id="7" name="الرياضيات" dataDxfId="85"/>
    <tableColumn id="8" name="العلوم" dataDxfId="84"/>
    <tableColumn id="9" name="الاجتماعيات" dataDxfId="83"/>
    <tableColumn id="10" name="التربية الفنية" dataDxfId="82"/>
    <tableColumn id="11" name="التربية الرياضية" dataDxfId="81"/>
    <tableColumn id="12" name="رقما" dataDxfId="80">
      <calculatedColumnFormula>IF(OR(N6="ناجح",N6="راسب"),SUM(D6:K6),"")</calculatedColumnFormula>
    </tableColumn>
    <tableColumn id="13" name="كتابة" dataDxfId="79">
      <calculatedColumnFormula>IFERROR(IF(L6=100,"مائة درجة",B_Only(L6,1,1,2,"","","")),"")</calculatedColumnFormula>
    </tableColumn>
    <tableColumn id="14" name="النتيجة" dataDxfId="78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77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الجدول4" displayName="الجدول4" ref="A5:O55" totalsRowShown="0" tableBorderDxfId="76">
  <autoFilter ref="A5:O55"/>
  <tableColumns count="15">
    <tableColumn id="1" name="ت" dataDxfId="75"/>
    <tableColumn id="2" name="رقم القيد" dataDxfId="74">
      <calculatedColumnFormula>'[1]التلاميذ والقيود '!B3</calculatedColumnFormula>
    </tableColumn>
    <tableColumn id="3" name="اسم التلميذ" dataDxfId="73">
      <calculatedColumnFormula>'[1]التلاميذ والقيود '!C3</calculatedColumnFormula>
    </tableColumn>
    <tableColumn id="4" name="التربية الإسلامية" dataDxfId="72"/>
    <tableColumn id="5" name="اللغة العربية" dataDxfId="71"/>
    <tableColumn id="6" name="اللغة الإنكليزية" dataDxfId="70"/>
    <tableColumn id="7" name="الرياضيات" dataDxfId="69"/>
    <tableColumn id="8" name="العلوم" dataDxfId="68"/>
    <tableColumn id="9" name="الاجتماعيات" dataDxfId="67"/>
    <tableColumn id="10" name="التربية الفنية" dataDxfId="66"/>
    <tableColumn id="11" name="التربية الرياضية" dataDxfId="65"/>
    <tableColumn id="12" name="رقما" dataDxfId="64">
      <calculatedColumnFormula>IF(OR(N6="ناجح",N6="راسب"),SUM(D6:K6),"")</calculatedColumnFormula>
    </tableColumn>
    <tableColumn id="13" name="كتابة" dataDxfId="63">
      <calculatedColumnFormula>IFERROR(IF(L6=100,"مائة درجة",B_Only(L6,1,1,2,"","","")),"")</calculatedColumnFormula>
    </tableColumn>
    <tableColumn id="14" name="النتيجة" dataDxfId="62">
      <calculatedColumnFormula array="1">IF(D6:K6="","",IF(COUNTIF(D6:K6,"غ")+COUNTIF(D6:K6,"&lt;50")=0,"ناجح",IF(COUNTIF(D6:K6,"غ")+COUNTIF(D6:K6,"&lt;50")&gt;=1,"راسب")))</calculatedColumnFormula>
    </tableColumn>
    <tableColumn id="15" name="الملاحظات" dataDxfId="6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الجدول1" displayName="الجدول1" ref="A5:O55" totalsRowShown="0" tableBorderDxfId="60">
  <autoFilter ref="A5:O55"/>
  <tableColumns count="15">
    <tableColumn id="1" name="ت" dataDxfId="59"/>
    <tableColumn id="2" name="رقم القيد" dataDxfId="58">
      <calculatedColumnFormula>'[1]التلاميذ والقيود '!F3</calculatedColumnFormula>
    </tableColumn>
    <tableColumn id="3" name="اسم التلميذ" dataDxfId="57">
      <calculatedColumnFormula>'[1]التلاميذ والقيود '!G3</calculatedColumnFormula>
    </tableColumn>
    <tableColumn id="4" name="التربية الإسلامية" dataDxfId="56"/>
    <tableColumn id="5" name="اللغة العربية" dataDxfId="55"/>
    <tableColumn id="6" name="اللغة الإنكليزية" dataDxfId="54"/>
    <tableColumn id="7" name="الرياضيات" dataDxfId="53"/>
    <tableColumn id="8" name="العلوم" dataDxfId="52"/>
    <tableColumn id="9" name="الاجتماعيات" dataDxfId="51"/>
    <tableColumn id="10" name="التربية الفنية" dataDxfId="50"/>
    <tableColumn id="11" name="التربية الرياضية" dataDxfId="49"/>
    <tableColumn id="12" name="رقما" dataDxfId="48">
      <calculatedColumnFormula>IF(OR(N6="ناجح",N6="راسب"),SUM(D6:K6),"")</calculatedColumnFormula>
    </tableColumn>
    <tableColumn id="13" name="كتابة" dataDxfId="47">
      <calculatedColumnFormula>IFERROR(IF(L6=100,"مائة درجة",B_Only(L6,1,1,2,"","","")),"")</calculatedColumnFormula>
    </tableColumn>
    <tableColumn id="14" name="النتيجة" dataDxfId="46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45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الجدول5" displayName="الجدول5" ref="A5:O55" totalsRowShown="0" tableBorderDxfId="44">
  <autoFilter ref="A5:O55"/>
  <tableColumns count="15">
    <tableColumn id="1" name="ت" dataDxfId="43"/>
    <tableColumn id="2" name="رقم القيد" dataDxfId="42">
      <calculatedColumnFormula>'[1]التلاميذ والقيود '!F3</calculatedColumnFormula>
    </tableColumn>
    <tableColumn id="3" name="اسم التلميذ" dataDxfId="41">
      <calculatedColumnFormula>'[1]التلاميذ والقيود '!G3</calculatedColumnFormula>
    </tableColumn>
    <tableColumn id="4" name="التربية الإسلامية" dataDxfId="40"/>
    <tableColumn id="5" name="اللغة العربية" dataDxfId="39"/>
    <tableColumn id="6" name="اللغة الإنكليزية" dataDxfId="38"/>
    <tableColumn id="7" name="الرياضيات" dataDxfId="37"/>
    <tableColumn id="8" name="العلوم" dataDxfId="36"/>
    <tableColumn id="9" name="الاجتماعيات" dataDxfId="35"/>
    <tableColumn id="10" name="التربية الفنية" dataDxfId="34"/>
    <tableColumn id="11" name="التربية الرياضية" dataDxfId="33"/>
    <tableColumn id="12" name="رقما" dataDxfId="32">
      <calculatedColumnFormula>IF(OR(N6="ناجح",N6="راسب"),SUM(D6:K6),"")</calculatedColumnFormula>
    </tableColumn>
    <tableColumn id="13" name="كتابة" dataDxfId="31">
      <calculatedColumnFormula>IFERROR(IF(L6=100,"مائة درجة",B_Only(L6,1,1,2,"","","")),"")</calculatedColumnFormula>
    </tableColumn>
    <tableColumn id="14" name="النتيجة" dataDxfId="30">
      <calculatedColumnFormula array="1">IF(D6:K6="","",IF(COUNTIF(D6:K6,"غ")+COUNTIF(D6:K6,"&lt;50")=0,"ناجح",IF(COUNTIF(D6:K6,"غ")+COUNTIF(D6:K6,"&lt;50")&gt;=1,"راسب")))</calculatedColumnFormula>
    </tableColumn>
    <tableColumn id="15" name="الملاحظات" dataDxfId="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3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W64"/>
  <sheetViews>
    <sheetView rightToLeft="1" tabSelected="1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61" sqref="B61:C63"/>
    </sheetView>
  </sheetViews>
  <sheetFormatPr defaultColWidth="9.125" defaultRowHeight="14.25" x14ac:dyDescent="0.2"/>
  <cols>
    <col min="1" max="1" width="4.125" style="7" customWidth="1"/>
    <col min="2" max="2" width="8.125" style="7" customWidth="1"/>
    <col min="3" max="3" width="20.75" style="7" customWidth="1"/>
    <col min="4" max="11" width="5.5" style="7" customWidth="1"/>
    <col min="12" max="12" width="5.375" style="7" customWidth="1"/>
    <col min="13" max="13" width="19.25" style="7" customWidth="1"/>
    <col min="14" max="14" width="6.875" style="7" customWidth="1"/>
    <col min="15" max="15" width="21.25" style="7" customWidth="1"/>
    <col min="16" max="16" width="7.375" style="7" customWidth="1"/>
    <col min="17" max="17" width="9.625" style="7" customWidth="1"/>
    <col min="18" max="18" width="9.125" style="7"/>
    <col min="19" max="19" width="13.625" style="7" customWidth="1"/>
    <col min="20" max="22" width="9.125" style="7"/>
    <col min="23" max="23" width="18" style="7" customWidth="1"/>
    <col min="24" max="16384" width="9.125" style="7"/>
  </cols>
  <sheetData>
    <row r="1" spans="1:23" ht="24" customHeight="1" x14ac:dyDescent="0.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5"/>
      <c r="Q1" s="6" t="s">
        <v>2</v>
      </c>
    </row>
    <row r="2" spans="1:23" ht="21.75" customHeight="1" x14ac:dyDescent="0.7">
      <c r="A2" s="8" t="s">
        <v>3</v>
      </c>
      <c r="B2" s="9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" t="s">
        <v>27</v>
      </c>
      <c r="P2" s="10"/>
      <c r="Q2" s="11" t="s">
        <v>28</v>
      </c>
    </row>
    <row r="3" spans="1:23" ht="26.25" customHeight="1" thickBot="1" x14ac:dyDescent="0.25">
      <c r="A3" s="12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3" ht="22.5" customHeight="1" thickBot="1" x14ac:dyDescent="0.4">
      <c r="A4" s="45"/>
      <c r="B4" s="46"/>
      <c r="C4" s="47"/>
      <c r="D4" s="48"/>
      <c r="E4" s="48"/>
      <c r="F4" s="48"/>
      <c r="G4" s="48"/>
      <c r="H4" s="48"/>
      <c r="I4" s="48"/>
      <c r="J4" s="48"/>
      <c r="K4" s="48"/>
      <c r="L4" s="14" t="s">
        <v>16</v>
      </c>
      <c r="M4" s="14"/>
      <c r="N4" s="47"/>
      <c r="O4" s="49"/>
      <c r="P4" s="50"/>
      <c r="Q4" s="51"/>
    </row>
    <row r="5" spans="1:23" ht="72" customHeight="1" thickTop="1" thickBot="1" x14ac:dyDescent="0.25">
      <c r="A5" s="52" t="s">
        <v>5</v>
      </c>
      <c r="B5" s="46" t="s">
        <v>6</v>
      </c>
      <c r="C5" s="47" t="s">
        <v>7</v>
      </c>
      <c r="D5" s="48" t="s">
        <v>8</v>
      </c>
      <c r="E5" s="48" t="s">
        <v>9</v>
      </c>
      <c r="F5" s="48" t="s">
        <v>10</v>
      </c>
      <c r="G5" s="48" t="s">
        <v>11</v>
      </c>
      <c r="H5" s="48" t="s">
        <v>12</v>
      </c>
      <c r="I5" s="48" t="s">
        <v>13</v>
      </c>
      <c r="J5" s="48" t="s">
        <v>14</v>
      </c>
      <c r="K5" s="48" t="s">
        <v>15</v>
      </c>
      <c r="L5" s="15" t="s">
        <v>19</v>
      </c>
      <c r="M5" s="16" t="s">
        <v>20</v>
      </c>
      <c r="N5" s="47" t="s">
        <v>17</v>
      </c>
      <c r="O5" s="49" t="s">
        <v>29</v>
      </c>
      <c r="P5" s="53"/>
      <c r="Q5" s="54"/>
      <c r="S5" s="55" t="s">
        <v>30</v>
      </c>
      <c r="T5" s="17" t="s">
        <v>21</v>
      </c>
      <c r="U5" s="18" t="s">
        <v>22</v>
      </c>
      <c r="W5" s="56" t="s">
        <v>31</v>
      </c>
    </row>
    <row r="6" spans="1:23" ht="16.5" thickTop="1" thickBot="1" x14ac:dyDescent="0.25">
      <c r="A6" s="57">
        <v>1</v>
      </c>
      <c r="B6" s="19">
        <f>'[1]التلاميذ والقيود '!B3</f>
        <v>2787</v>
      </c>
      <c r="C6" s="20" t="str">
        <f>INDEX('[1]التلاميذ والقيود '!C3,1,1)</f>
        <v>آمنه حسين علوان</v>
      </c>
      <c r="D6" s="21">
        <v>100</v>
      </c>
      <c r="E6" s="21">
        <v>99</v>
      </c>
      <c r="F6" s="21">
        <v>88</v>
      </c>
      <c r="G6" s="21">
        <v>77</v>
      </c>
      <c r="H6" s="21">
        <v>66</v>
      </c>
      <c r="I6" s="21">
        <v>66</v>
      </c>
      <c r="J6" s="21">
        <v>60</v>
      </c>
      <c r="K6" s="21">
        <v>50</v>
      </c>
      <c r="L6" s="22">
        <f>IF(OR(N6="ناجح",N6="راسب"),SUM(D6:K6),"")</f>
        <v>606</v>
      </c>
      <c r="M6" s="58" t="str">
        <f ca="1">IFERROR(IF(L6=100,"مائة درجة",B_Only(L6,1,1,2,"","","")),"")</f>
        <v/>
      </c>
      <c r="N6" s="59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60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61"/>
      <c r="Q6" s="61"/>
      <c r="S6" s="62" t="str">
        <f>IF(N6="مكمل",1,"")</f>
        <v/>
      </c>
      <c r="T6" s="23">
        <f>IF(N6="ناجح",2,"")</f>
        <v>2</v>
      </c>
      <c r="U6" s="23" t="str">
        <f>IF(N6="راسب",3,"")</f>
        <v/>
      </c>
    </row>
    <row r="7" spans="1:23" ht="16.5" thickTop="1" thickBot="1" x14ac:dyDescent="0.25">
      <c r="A7" s="63">
        <v>2</v>
      </c>
      <c r="B7" s="24">
        <f>'[1]التلاميذ والقيود '!B4</f>
        <v>2373</v>
      </c>
      <c r="C7" s="20" t="str">
        <f>INDEX('[1]التلاميذ والقيود '!C4,1,1)</f>
        <v>آمنه قاسم ثجيل</v>
      </c>
      <c r="D7" s="25">
        <v>10</v>
      </c>
      <c r="E7" s="25">
        <v>3</v>
      </c>
      <c r="F7" s="25">
        <v>3</v>
      </c>
      <c r="G7" s="25">
        <v>4</v>
      </c>
      <c r="H7" s="25">
        <v>6</v>
      </c>
      <c r="I7" s="25">
        <v>5</v>
      </c>
      <c r="J7" s="25">
        <v>10</v>
      </c>
      <c r="K7" s="25">
        <v>10</v>
      </c>
      <c r="L7" s="22">
        <f t="shared" ref="L7:L55" si="0">IF(OR(N7="ناجح",N7="راسب"),SUM(D7:K7),"")</f>
        <v>51</v>
      </c>
      <c r="M7" s="58" t="str">
        <f ca="1">IFERROR(IF(L7=100,"مائة درجة",B_Only(L7,1,1,2,"","","")),"")</f>
        <v/>
      </c>
      <c r="N7" s="59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60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61"/>
      <c r="Q7" s="61"/>
      <c r="S7" s="62" t="str">
        <f t="shared" ref="S7:S55" si="2">IF(N7="مكمل",1,"")</f>
        <v/>
      </c>
      <c r="T7" s="23" t="str">
        <f t="shared" ref="T7:T55" si="3">IF(N7="ناجح",2,"")</f>
        <v/>
      </c>
      <c r="U7" s="23">
        <f t="shared" ref="U7:U55" si="4">IF(N7="راسب",3,"")</f>
        <v>3</v>
      </c>
    </row>
    <row r="8" spans="1:23" ht="16.5" thickTop="1" thickBot="1" x14ac:dyDescent="0.25">
      <c r="A8" s="63">
        <v>3</v>
      </c>
      <c r="B8" s="24">
        <f>'[1]التلاميذ والقيود '!B5</f>
        <v>2430</v>
      </c>
      <c r="C8" s="20" t="str">
        <f>INDEX('[1]التلاميذ والقيود '!C5,1,1)</f>
        <v>ايمان محمد مجبل</v>
      </c>
      <c r="D8" s="25">
        <v>80</v>
      </c>
      <c r="E8" s="25">
        <v>50</v>
      </c>
      <c r="F8" s="25">
        <v>80</v>
      </c>
      <c r="G8" s="25">
        <v>66</v>
      </c>
      <c r="H8" s="25">
        <v>55</v>
      </c>
      <c r="I8" s="25">
        <v>50</v>
      </c>
      <c r="J8" s="25">
        <v>50</v>
      </c>
      <c r="K8" s="25">
        <v>60</v>
      </c>
      <c r="L8" s="22">
        <f t="shared" si="0"/>
        <v>491</v>
      </c>
      <c r="M8" s="58" t="str">
        <f ca="1">IFERROR(IF(L8=100,"مائة درجة",B_Only(L8,1,1,2,"","","")),"")</f>
        <v/>
      </c>
      <c r="N8" s="59" t="str">
        <f t="array" ref="N8">IF(D8:K8="","",IF(COUNTIF(D8:K8,"غ")+COUNTIF(D8:K8,"&lt;50")=0,"ناجح",IF(COUNTIF(D8:K8,"غ")+COUNTIF(D8:K8,"&lt;50")&lt;=3,"مكمل",IF(COUNTIF(D8:K8,"غ")+COUNTIF(D8:K8,"&lt;50")&gt;=4,"راسب"))))</f>
        <v>ناجح</v>
      </c>
      <c r="O8" s="60" t="str">
        <f t="shared" si="1"/>
        <v xml:space="preserve">        </v>
      </c>
      <c r="P8" s="61"/>
      <c r="Q8" s="61"/>
      <c r="S8" s="62" t="str">
        <f t="shared" si="2"/>
        <v/>
      </c>
      <c r="T8" s="23">
        <f t="shared" si="3"/>
        <v>2</v>
      </c>
      <c r="U8" s="23" t="str">
        <f t="shared" si="4"/>
        <v/>
      </c>
    </row>
    <row r="9" spans="1:23" ht="16.5" thickTop="1" thickBot="1" x14ac:dyDescent="0.25">
      <c r="A9" s="63">
        <v>4</v>
      </c>
      <c r="B9" s="24">
        <f>'[1]التلاميذ والقيود '!B6</f>
        <v>2348</v>
      </c>
      <c r="C9" s="20" t="str">
        <f>INDEX('[1]التلاميذ والقيود '!C6,1,1)</f>
        <v>آيه احمد جبار</v>
      </c>
      <c r="D9" s="25">
        <v>4</v>
      </c>
      <c r="E9" s="25" t="s">
        <v>32</v>
      </c>
      <c r="F9" s="25">
        <v>50</v>
      </c>
      <c r="G9" s="25">
        <v>50</v>
      </c>
      <c r="H9" s="25">
        <v>50</v>
      </c>
      <c r="I9" s="25">
        <v>50</v>
      </c>
      <c r="J9" s="25">
        <v>50</v>
      </c>
      <c r="K9" s="25">
        <v>50</v>
      </c>
      <c r="L9" s="22" t="str">
        <f t="shared" si="0"/>
        <v/>
      </c>
      <c r="M9" s="58" t="str">
        <f ca="1">IFERROR(IF(L9=100,"مائة درجة",B_Only(L9,1,1,2,"","","")),"")</f>
        <v/>
      </c>
      <c r="N9" s="59" t="str">
        <f t="array" ref="N9">IF(D9:K9="","",IF(COUNTIF(D9:K9,"غ")+COUNTIF(D9:K9,"&lt;50")=0,"ناجح",IF(COUNTIF(D9:K9,"غ")+COUNTIF(D9:K9,"&lt;50")&lt;=3,"مكمل",IF(COUNTIF(D9:K9,"غ")+COUNTIF(D9:K9,"&lt;50")&gt;=4,"راسب"))))</f>
        <v>مكمل</v>
      </c>
      <c r="O9" s="60" t="str">
        <f t="shared" si="1"/>
        <v xml:space="preserve">التربية الإسلامية اللغة العربية       </v>
      </c>
      <c r="P9" s="61"/>
      <c r="Q9" s="61"/>
      <c r="S9" s="62">
        <f t="shared" si="2"/>
        <v>1</v>
      </c>
      <c r="T9" s="23" t="str">
        <f t="shared" si="3"/>
        <v/>
      </c>
      <c r="U9" s="23" t="str">
        <f t="shared" si="4"/>
        <v/>
      </c>
    </row>
    <row r="10" spans="1:23" ht="16.5" thickTop="1" thickBot="1" x14ac:dyDescent="0.25">
      <c r="A10" s="63">
        <v>5</v>
      </c>
      <c r="B10" s="24">
        <f>'[1]التلاميذ والقيود '!B7</f>
        <v>2539</v>
      </c>
      <c r="C10" s="20" t="str">
        <f>INDEX('[1]التلاميذ والقيود '!C7,1,1)</f>
        <v>آيه حسين حسن</v>
      </c>
      <c r="D10" s="25">
        <v>10</v>
      </c>
      <c r="E10" s="25"/>
      <c r="F10" s="25"/>
      <c r="G10" s="25"/>
      <c r="H10" s="25"/>
      <c r="I10" s="25"/>
      <c r="J10" s="25">
        <v>3</v>
      </c>
      <c r="K10" s="25">
        <v>4</v>
      </c>
      <c r="L10" s="22" t="str">
        <f t="shared" si="0"/>
        <v/>
      </c>
      <c r="M10" s="58" t="str">
        <f ca="1">IFERROR(IF(L10=100,"مائة درجة",B_Only(L10,1,1,2,"","","")),"")</f>
        <v/>
      </c>
      <c r="N10" s="59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60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0" s="61"/>
      <c r="Q10" s="61"/>
      <c r="S10" s="62">
        <f t="shared" si="2"/>
        <v>1</v>
      </c>
      <c r="T10" s="23" t="str">
        <f t="shared" si="3"/>
        <v/>
      </c>
      <c r="U10" s="23" t="str">
        <f t="shared" si="4"/>
        <v/>
      </c>
    </row>
    <row r="11" spans="1:23" ht="16.5" thickTop="1" thickBot="1" x14ac:dyDescent="0.25">
      <c r="A11" s="63">
        <v>6</v>
      </c>
      <c r="B11" s="24">
        <f>'[1]التلاميذ والقيود '!B8</f>
        <v>2561</v>
      </c>
      <c r="C11" s="20" t="str">
        <f>INDEX('[1]التلاميذ والقيود '!C8,1,1)</f>
        <v>آيه علي كاظم</v>
      </c>
      <c r="D11" s="25">
        <v>10</v>
      </c>
      <c r="E11" s="25"/>
      <c r="F11" s="25"/>
      <c r="G11" s="25"/>
      <c r="H11" s="25">
        <v>5</v>
      </c>
      <c r="I11" s="25"/>
      <c r="J11" s="25">
        <v>2</v>
      </c>
      <c r="K11" s="25">
        <v>3</v>
      </c>
      <c r="L11" s="22">
        <f t="shared" si="0"/>
        <v>20</v>
      </c>
      <c r="M11" s="58" t="str">
        <f ca="1">IFERROR(IF(L11=100,"مائة درجة",B_Only(L11,1,1,2,"","","")),"")</f>
        <v/>
      </c>
      <c r="N11" s="59" t="str">
        <f t="array" ref="N11">IF(D11:K11="","",IF(COUNTIF(D11:K11,"غ")+COUNTIF(D11:K11,"&lt;50")=0,"ناجح",IF(COUNTIF(D11:K11,"غ")+COUNTIF(D11:K11,"&lt;50")&lt;=3,"مكمل",IF(COUNTIF(D11:K11,"غ")+COUNTIF(D11:K11,"&lt;50")&gt;=4,"راسب"))))</f>
        <v>راسب</v>
      </c>
      <c r="O11" s="60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1" s="61"/>
      <c r="Q11" s="61"/>
      <c r="S11" s="62" t="str">
        <f t="shared" si="2"/>
        <v/>
      </c>
      <c r="T11" s="23" t="str">
        <f t="shared" si="3"/>
        <v/>
      </c>
      <c r="U11" s="23">
        <f t="shared" si="4"/>
        <v>3</v>
      </c>
    </row>
    <row r="12" spans="1:23" ht="16.5" thickTop="1" thickBot="1" x14ac:dyDescent="0.25">
      <c r="A12" s="63">
        <v>7</v>
      </c>
      <c r="B12" s="24">
        <f>'[1]التلاميذ والقيود '!B9</f>
        <v>2417</v>
      </c>
      <c r="C12" s="20" t="str">
        <f>INDEX('[1]التلاميذ والقيود '!C9,1,1)</f>
        <v>براء سليم مجيد</v>
      </c>
      <c r="D12" s="25">
        <v>10</v>
      </c>
      <c r="E12" s="25"/>
      <c r="F12" s="25"/>
      <c r="G12" s="25"/>
      <c r="H12" s="25"/>
      <c r="I12" s="25"/>
      <c r="J12" s="25"/>
      <c r="K12" s="25"/>
      <c r="L12" s="22" t="str">
        <f t="shared" si="0"/>
        <v/>
      </c>
      <c r="M12" s="58" t="str">
        <f ca="1">IFERROR(IF(L12=100,"مائة درجة",B_Only(L12,1,1,2,"","","")),"")</f>
        <v/>
      </c>
      <c r="N12" s="59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60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2" s="61"/>
      <c r="Q12" s="61"/>
      <c r="S12" s="62">
        <f t="shared" si="2"/>
        <v>1</v>
      </c>
      <c r="T12" s="23" t="str">
        <f t="shared" si="3"/>
        <v/>
      </c>
      <c r="U12" s="23" t="str">
        <f t="shared" si="4"/>
        <v/>
      </c>
    </row>
    <row r="13" spans="1:23" ht="16.5" thickTop="1" thickBot="1" x14ac:dyDescent="0.25">
      <c r="A13" s="63">
        <v>8</v>
      </c>
      <c r="B13" s="24">
        <f>'[1]التلاميذ والقيود '!B10</f>
        <v>2445</v>
      </c>
      <c r="C13" s="20" t="str">
        <f>INDEX('[1]التلاميذ والقيود '!C10,1,1)</f>
        <v>بنين احمد أسعد</v>
      </c>
      <c r="D13" s="25">
        <v>10</v>
      </c>
      <c r="E13" s="25"/>
      <c r="F13" s="25"/>
      <c r="G13" s="25"/>
      <c r="H13" s="25"/>
      <c r="I13" s="25"/>
      <c r="J13" s="25"/>
      <c r="K13" s="25"/>
      <c r="L13" s="22" t="str">
        <f t="shared" si="0"/>
        <v/>
      </c>
      <c r="M13" s="58" t="str">
        <f ca="1">IFERROR(IF(L13=100,"مائة درجة",B_Only(L13,1,1,2,"","","")),"")</f>
        <v/>
      </c>
      <c r="N13" s="59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60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3" s="61"/>
      <c r="Q13" s="61"/>
      <c r="S13" s="62">
        <f t="shared" si="2"/>
        <v>1</v>
      </c>
      <c r="T13" s="23" t="str">
        <f t="shared" si="3"/>
        <v/>
      </c>
      <c r="U13" s="23" t="str">
        <f t="shared" si="4"/>
        <v/>
      </c>
    </row>
    <row r="14" spans="1:23" ht="16.5" thickTop="1" thickBot="1" x14ac:dyDescent="0.25">
      <c r="A14" s="63">
        <v>9</v>
      </c>
      <c r="B14" s="64">
        <f>'[1]التلاميذ والقيود '!B11</f>
        <v>2501</v>
      </c>
      <c r="C14" s="20" t="str">
        <f>INDEX('[1]التلاميذ والقيود '!C11,1,1)</f>
        <v>بنين خضير عباس</v>
      </c>
      <c r="D14" s="25"/>
      <c r="E14" s="25"/>
      <c r="F14" s="25"/>
      <c r="G14" s="25"/>
      <c r="H14" s="25"/>
      <c r="I14" s="25"/>
      <c r="J14" s="25"/>
      <c r="K14" s="25"/>
      <c r="L14" s="22" t="str">
        <f t="shared" si="0"/>
        <v/>
      </c>
      <c r="M14" s="58" t="str">
        <f ca="1">IFERROR(IF(L14=100,"مائة درجة",B_Only(L14,1,1,2,"","","")),"")</f>
        <v/>
      </c>
      <c r="N14" s="59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60" t="str">
        <f t="shared" si="1"/>
        <v/>
      </c>
      <c r="P14" s="61"/>
      <c r="Q14" s="61"/>
      <c r="S14" s="62" t="str">
        <f t="shared" si="2"/>
        <v/>
      </c>
      <c r="T14" s="23" t="str">
        <f t="shared" si="3"/>
        <v/>
      </c>
      <c r="U14" s="23" t="str">
        <f t="shared" si="4"/>
        <v/>
      </c>
    </row>
    <row r="15" spans="1:23" ht="16.5" thickTop="1" thickBot="1" x14ac:dyDescent="0.25">
      <c r="A15" s="63">
        <v>10</v>
      </c>
      <c r="B15" s="64">
        <f>'[1]التلاميذ والقيود '!B12</f>
        <v>2502</v>
      </c>
      <c r="C15" s="20" t="str">
        <f>INDEX('[1]التلاميذ والقيود '!C12,1,1)</f>
        <v>بنين عامر كاظم</v>
      </c>
      <c r="D15" s="25"/>
      <c r="E15" s="25"/>
      <c r="F15" s="25"/>
      <c r="G15" s="25"/>
      <c r="H15" s="25"/>
      <c r="I15" s="25"/>
      <c r="J15" s="25"/>
      <c r="K15" s="25"/>
      <c r="L15" s="22" t="str">
        <f t="shared" si="0"/>
        <v/>
      </c>
      <c r="M15" s="58" t="str">
        <f ca="1">IFERROR(IF(L15=100,"مائة درجة",B_Only(L15,1,1,2,"","","")),"")</f>
        <v/>
      </c>
      <c r="N15" s="59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60" t="str">
        <f t="shared" si="1"/>
        <v/>
      </c>
      <c r="P15" s="61"/>
      <c r="Q15" s="61"/>
      <c r="S15" s="62" t="str">
        <f t="shared" si="2"/>
        <v/>
      </c>
      <c r="T15" s="23" t="str">
        <f t="shared" si="3"/>
        <v/>
      </c>
      <c r="U15" s="23" t="str">
        <f t="shared" si="4"/>
        <v/>
      </c>
    </row>
    <row r="16" spans="1:23" ht="16.5" thickTop="1" thickBot="1" x14ac:dyDescent="0.25">
      <c r="A16" s="63">
        <v>11</v>
      </c>
      <c r="B16" s="64">
        <f>'[1]التلاميذ والقيود '!B13</f>
        <v>2610</v>
      </c>
      <c r="C16" s="20" t="str">
        <f>INDEX('[1]التلاميذ والقيود '!C13,1,1)</f>
        <v>جمانه حسين جبار</v>
      </c>
      <c r="D16" s="25"/>
      <c r="E16" s="25"/>
      <c r="F16" s="25"/>
      <c r="G16" s="25"/>
      <c r="H16" s="25"/>
      <c r="I16" s="25"/>
      <c r="J16" s="25"/>
      <c r="K16" s="25"/>
      <c r="L16" s="22" t="str">
        <f t="shared" si="0"/>
        <v/>
      </c>
      <c r="M16" s="58" t="str">
        <f ca="1">IFERROR(IF(L16=100,"مائة درجة",B_Only(L16,1,1,2,"","","")),"")</f>
        <v/>
      </c>
      <c r="N16" s="59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60" t="str">
        <f t="shared" si="1"/>
        <v/>
      </c>
      <c r="P16" s="61"/>
      <c r="Q16" s="61"/>
      <c r="S16" s="62" t="str">
        <f t="shared" si="2"/>
        <v/>
      </c>
      <c r="T16" s="23" t="str">
        <f t="shared" si="3"/>
        <v/>
      </c>
      <c r="U16" s="23" t="str">
        <f t="shared" si="4"/>
        <v/>
      </c>
    </row>
    <row r="17" spans="1:21" ht="16.5" thickTop="1" thickBot="1" x14ac:dyDescent="0.25">
      <c r="A17" s="63">
        <v>12</v>
      </c>
      <c r="B17" s="64">
        <f>'[1]التلاميذ والقيود '!B14</f>
        <v>2517</v>
      </c>
      <c r="C17" s="20" t="str">
        <f>INDEX('[1]التلاميذ والقيود '!C14,1,1)</f>
        <v>جنه زهير قاسم</v>
      </c>
      <c r="D17" s="25"/>
      <c r="E17" s="25"/>
      <c r="F17" s="25"/>
      <c r="G17" s="25"/>
      <c r="H17" s="25"/>
      <c r="I17" s="25"/>
      <c r="J17" s="25"/>
      <c r="K17" s="25"/>
      <c r="L17" s="22" t="str">
        <f t="shared" si="0"/>
        <v/>
      </c>
      <c r="M17" s="58" t="str">
        <f ca="1">IFERROR(IF(L17=100,"مائة درجة",B_Only(L17,1,1,2,"","","")),"")</f>
        <v/>
      </c>
      <c r="N17" s="59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60" t="str">
        <f t="shared" si="1"/>
        <v/>
      </c>
      <c r="P17" s="61"/>
      <c r="Q17" s="61"/>
      <c r="S17" s="62" t="str">
        <f t="shared" si="2"/>
        <v/>
      </c>
      <c r="T17" s="23" t="str">
        <f t="shared" si="3"/>
        <v/>
      </c>
      <c r="U17" s="23" t="str">
        <f t="shared" si="4"/>
        <v/>
      </c>
    </row>
    <row r="18" spans="1:21" ht="16.5" thickTop="1" thickBot="1" x14ac:dyDescent="0.25">
      <c r="A18" s="63">
        <v>13</v>
      </c>
      <c r="B18" s="64">
        <f>'[1]التلاميذ والقيود '!B15</f>
        <v>2479</v>
      </c>
      <c r="C18" s="20" t="str">
        <f>INDEX('[1]التلاميذ والقيود '!C15,1,1)</f>
        <v>حوراء رزاق درك</v>
      </c>
      <c r="D18" s="25"/>
      <c r="E18" s="25"/>
      <c r="F18" s="25"/>
      <c r="G18" s="25"/>
      <c r="H18" s="25"/>
      <c r="I18" s="25"/>
      <c r="J18" s="25"/>
      <c r="K18" s="25"/>
      <c r="L18" s="22" t="str">
        <f t="shared" si="0"/>
        <v/>
      </c>
      <c r="M18" s="58" t="str">
        <f ca="1">IFERROR(IF(L18=100,"مائة درجة",B_Only(L18,1,1,2,"","","")),"")</f>
        <v/>
      </c>
      <c r="N18" s="59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60" t="str">
        <f t="shared" si="1"/>
        <v/>
      </c>
      <c r="P18" s="61"/>
      <c r="Q18" s="61"/>
      <c r="S18" s="62" t="str">
        <f t="shared" si="2"/>
        <v/>
      </c>
      <c r="T18" s="23" t="str">
        <f t="shared" si="3"/>
        <v/>
      </c>
      <c r="U18" s="23" t="str">
        <f t="shared" si="4"/>
        <v/>
      </c>
    </row>
    <row r="19" spans="1:21" ht="16.5" thickTop="1" thickBot="1" x14ac:dyDescent="0.25">
      <c r="A19" s="63">
        <v>14</v>
      </c>
      <c r="B19" s="64">
        <f>'[1]التلاميذ والقيود '!B16</f>
        <v>2559</v>
      </c>
      <c r="C19" s="20" t="str">
        <f>INDEX('[1]التلاميذ والقيود '!C16,1,1)</f>
        <v>حوراء عادل مطشر</v>
      </c>
      <c r="D19" s="25"/>
      <c r="E19" s="25"/>
      <c r="F19" s="25"/>
      <c r="G19" s="25"/>
      <c r="H19" s="25"/>
      <c r="I19" s="25"/>
      <c r="J19" s="25"/>
      <c r="K19" s="25"/>
      <c r="L19" s="22" t="str">
        <f t="shared" si="0"/>
        <v/>
      </c>
      <c r="M19" s="58" t="str">
        <f ca="1">IFERROR(IF(L19=100,"مائة درجة",B_Only(L19,1,1,2,"","","")),"")</f>
        <v/>
      </c>
      <c r="N19" s="59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60" t="str">
        <f t="shared" si="1"/>
        <v/>
      </c>
      <c r="P19" s="61"/>
      <c r="Q19" s="61"/>
      <c r="S19" s="62" t="str">
        <f t="shared" si="2"/>
        <v/>
      </c>
      <c r="T19" s="23" t="str">
        <f t="shared" si="3"/>
        <v/>
      </c>
      <c r="U19" s="23" t="str">
        <f t="shared" si="4"/>
        <v/>
      </c>
    </row>
    <row r="20" spans="1:21" ht="16.5" thickTop="1" thickBot="1" x14ac:dyDescent="0.25">
      <c r="A20" s="63">
        <v>15</v>
      </c>
      <c r="B20" s="64">
        <f>'[1]التلاميذ والقيود '!B17</f>
        <v>2799</v>
      </c>
      <c r="C20" s="20" t="str">
        <f>INDEX('[1]التلاميذ والقيود '!C17,1,1)</f>
        <v>رتاج علي ناصر حيدر</v>
      </c>
      <c r="D20" s="25"/>
      <c r="E20" s="25"/>
      <c r="F20" s="25"/>
      <c r="G20" s="25"/>
      <c r="H20" s="25"/>
      <c r="I20" s="25"/>
      <c r="J20" s="25"/>
      <c r="K20" s="25"/>
      <c r="L20" s="22" t="str">
        <f t="shared" si="0"/>
        <v/>
      </c>
      <c r="M20" s="58" t="str">
        <f ca="1">IFERROR(IF(L20=100,"مائة درجة",B_Only(L20,1,1,2,"","","")),"")</f>
        <v/>
      </c>
      <c r="N20" s="59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60" t="str">
        <f t="shared" si="1"/>
        <v/>
      </c>
      <c r="P20" s="61"/>
      <c r="Q20" s="61"/>
      <c r="S20" s="62" t="str">
        <f t="shared" si="2"/>
        <v/>
      </c>
      <c r="T20" s="23" t="str">
        <f t="shared" si="3"/>
        <v/>
      </c>
      <c r="U20" s="23" t="str">
        <f t="shared" si="4"/>
        <v/>
      </c>
    </row>
    <row r="21" spans="1:21" ht="16.5" thickTop="1" thickBot="1" x14ac:dyDescent="0.25">
      <c r="A21" s="63">
        <v>16</v>
      </c>
      <c r="B21" s="64">
        <f>'[1]التلاميذ والقيود '!B18</f>
        <v>2590</v>
      </c>
      <c r="C21" s="20" t="str">
        <f>INDEX('[1]التلاميذ والقيود '!C18,1,1)</f>
        <v>رحمه عباس زغير</v>
      </c>
      <c r="D21" s="25"/>
      <c r="E21" s="25"/>
      <c r="F21" s="25"/>
      <c r="G21" s="25"/>
      <c r="H21" s="25"/>
      <c r="I21" s="25"/>
      <c r="J21" s="25"/>
      <c r="K21" s="25"/>
      <c r="L21" s="22" t="str">
        <f t="shared" si="0"/>
        <v/>
      </c>
      <c r="M21" s="58" t="str">
        <f ca="1">IFERROR(IF(L21=100,"مائة درجة",B_Only(L21,1,1,2,"","","")),"")</f>
        <v/>
      </c>
      <c r="N21" s="59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60" t="str">
        <f t="shared" si="1"/>
        <v/>
      </c>
      <c r="P21" s="61"/>
      <c r="Q21" s="61"/>
      <c r="S21" s="62" t="str">
        <f t="shared" si="2"/>
        <v/>
      </c>
      <c r="T21" s="23" t="str">
        <f t="shared" si="3"/>
        <v/>
      </c>
      <c r="U21" s="23" t="str">
        <f t="shared" si="4"/>
        <v/>
      </c>
    </row>
    <row r="22" spans="1:21" ht="16.5" thickTop="1" thickBot="1" x14ac:dyDescent="0.25">
      <c r="A22" s="63">
        <v>17</v>
      </c>
      <c r="B22" s="64">
        <f>'[1]التلاميذ والقيود '!B19</f>
        <v>2421</v>
      </c>
      <c r="C22" s="20" t="str">
        <f>INDEX('[1]التلاميذ والقيود '!C19,1,1)</f>
        <v>رقيه رعد سعد</v>
      </c>
      <c r="D22" s="25"/>
      <c r="E22" s="25"/>
      <c r="F22" s="25"/>
      <c r="G22" s="25"/>
      <c r="H22" s="25"/>
      <c r="I22" s="25"/>
      <c r="J22" s="25"/>
      <c r="K22" s="25"/>
      <c r="L22" s="22" t="str">
        <f t="shared" si="0"/>
        <v/>
      </c>
      <c r="M22" s="58" t="str">
        <f ca="1">IFERROR(IF(L22=100,"مائة درجة",B_Only(L22,1,1,2,"","","")),"")</f>
        <v/>
      </c>
      <c r="N22" s="59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60" t="str">
        <f t="shared" si="1"/>
        <v/>
      </c>
      <c r="P22" s="61"/>
      <c r="Q22" s="61"/>
      <c r="S22" s="62" t="str">
        <f t="shared" si="2"/>
        <v/>
      </c>
      <c r="T22" s="23" t="str">
        <f t="shared" si="3"/>
        <v/>
      </c>
      <c r="U22" s="23" t="str">
        <f t="shared" si="4"/>
        <v/>
      </c>
    </row>
    <row r="23" spans="1:21" ht="16.5" thickTop="1" thickBot="1" x14ac:dyDescent="0.25">
      <c r="A23" s="63">
        <v>18</v>
      </c>
      <c r="B23" s="64">
        <f>'[1]التلاميذ والقيود '!B20</f>
        <v>2440</v>
      </c>
      <c r="C23" s="20" t="str">
        <f>INDEX('[1]التلاميذ والقيود '!C20,1,1)</f>
        <v>رقيه علي مزهر</v>
      </c>
      <c r="D23" s="25"/>
      <c r="E23" s="25"/>
      <c r="F23" s="25"/>
      <c r="G23" s="25"/>
      <c r="H23" s="25"/>
      <c r="I23" s="25"/>
      <c r="J23" s="25"/>
      <c r="K23" s="25"/>
      <c r="L23" s="22" t="str">
        <f t="shared" si="0"/>
        <v/>
      </c>
      <c r="M23" s="58" t="str">
        <f ca="1">IFERROR(IF(L23=100,"مائة درجة",B_Only(L23,1,1,2,"","","")),"")</f>
        <v/>
      </c>
      <c r="N23" s="59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60" t="str">
        <f t="shared" si="1"/>
        <v/>
      </c>
      <c r="P23" s="61"/>
      <c r="Q23" s="61"/>
      <c r="S23" s="62" t="str">
        <f t="shared" si="2"/>
        <v/>
      </c>
      <c r="T23" s="23" t="str">
        <f t="shared" si="3"/>
        <v/>
      </c>
      <c r="U23" s="23" t="str">
        <f t="shared" si="4"/>
        <v/>
      </c>
    </row>
    <row r="24" spans="1:21" ht="16.5" thickTop="1" thickBot="1" x14ac:dyDescent="0.25">
      <c r="A24" s="63">
        <v>19</v>
      </c>
      <c r="B24" s="64">
        <f>'[1]التلاميذ والقيود '!B21</f>
        <v>2513</v>
      </c>
      <c r="C24" s="20" t="str">
        <f>INDEX('[1]التلاميذ والقيود '!C21,1,1)</f>
        <v>رقيه محمد كاظم</v>
      </c>
      <c r="D24" s="25"/>
      <c r="E24" s="25"/>
      <c r="F24" s="25"/>
      <c r="G24" s="25"/>
      <c r="H24" s="25"/>
      <c r="I24" s="25"/>
      <c r="J24" s="25"/>
      <c r="K24" s="25"/>
      <c r="L24" s="22" t="str">
        <f t="shared" si="0"/>
        <v/>
      </c>
      <c r="M24" s="58" t="str">
        <f ca="1">IFERROR(IF(L24=100,"مائة درجة",B_Only(L24,1,1,2,"","","")),"")</f>
        <v/>
      </c>
      <c r="N24" s="59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60" t="str">
        <f t="shared" si="1"/>
        <v/>
      </c>
      <c r="P24" s="61"/>
      <c r="Q24" s="61"/>
      <c r="S24" s="62" t="str">
        <f t="shared" si="2"/>
        <v/>
      </c>
      <c r="T24" s="23" t="str">
        <f t="shared" si="3"/>
        <v/>
      </c>
      <c r="U24" s="23" t="str">
        <f t="shared" si="4"/>
        <v/>
      </c>
    </row>
    <row r="25" spans="1:21" ht="16.5" thickTop="1" thickBot="1" x14ac:dyDescent="0.25">
      <c r="A25" s="63">
        <v>20</v>
      </c>
      <c r="B25" s="64">
        <f>'[1]التلاميذ والقيود '!B22</f>
        <v>2580</v>
      </c>
      <c r="C25" s="20" t="str">
        <f>INDEX('[1]التلاميذ والقيود '!C22,1,1)</f>
        <v>روان احمد قاسم</v>
      </c>
      <c r="D25" s="25"/>
      <c r="E25" s="25"/>
      <c r="F25" s="25"/>
      <c r="G25" s="25"/>
      <c r="H25" s="25"/>
      <c r="I25" s="25"/>
      <c r="J25" s="25"/>
      <c r="K25" s="25"/>
      <c r="L25" s="22" t="str">
        <f t="shared" si="0"/>
        <v/>
      </c>
      <c r="M25" s="58" t="str">
        <f ca="1">IFERROR(IF(L25=100,"مائة درجة",B_Only(L25,1,1,2,"","","")),"")</f>
        <v/>
      </c>
      <c r="N25" s="59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60" t="str">
        <f t="shared" si="1"/>
        <v/>
      </c>
      <c r="P25" s="61"/>
      <c r="Q25" s="61"/>
      <c r="S25" s="62" t="str">
        <f t="shared" si="2"/>
        <v/>
      </c>
      <c r="T25" s="23" t="str">
        <f t="shared" si="3"/>
        <v/>
      </c>
      <c r="U25" s="23" t="str">
        <f t="shared" si="4"/>
        <v/>
      </c>
    </row>
    <row r="26" spans="1:21" ht="16.5" thickTop="1" thickBot="1" x14ac:dyDescent="0.25">
      <c r="A26" s="63">
        <v>21</v>
      </c>
      <c r="B26" s="64">
        <f>'[1]التلاميذ والقيود '!B23</f>
        <v>2585</v>
      </c>
      <c r="C26" s="20" t="str">
        <f>INDEX('[1]التلاميذ والقيود '!C23,1,1)</f>
        <v>روان استبرق جمعه</v>
      </c>
      <c r="D26" s="25"/>
      <c r="E26" s="25"/>
      <c r="F26" s="25"/>
      <c r="G26" s="25"/>
      <c r="H26" s="25"/>
      <c r="I26" s="25"/>
      <c r="J26" s="25"/>
      <c r="K26" s="25"/>
      <c r="L26" s="22" t="str">
        <f t="shared" si="0"/>
        <v/>
      </c>
      <c r="M26" s="58" t="str">
        <f ca="1">IFERROR(IF(L26=100,"مائة درجة",B_Only(L26,1,1,2,"","","")),"")</f>
        <v/>
      </c>
      <c r="N26" s="59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60" t="str">
        <f t="shared" si="1"/>
        <v/>
      </c>
      <c r="P26" s="61"/>
      <c r="Q26" s="61"/>
      <c r="S26" s="62" t="str">
        <f t="shared" si="2"/>
        <v/>
      </c>
      <c r="T26" s="23" t="str">
        <f t="shared" si="3"/>
        <v/>
      </c>
      <c r="U26" s="23" t="str">
        <f t="shared" si="4"/>
        <v/>
      </c>
    </row>
    <row r="27" spans="1:21" ht="16.5" thickTop="1" thickBot="1" x14ac:dyDescent="0.25">
      <c r="A27" s="63">
        <v>22</v>
      </c>
      <c r="B27" s="64">
        <f>'[1]التلاميذ والقيود '!B24</f>
        <v>2583</v>
      </c>
      <c r="C27" s="20" t="str">
        <f>INDEX('[1]التلاميذ والقيود '!C24,1,1)</f>
        <v>ريتا احمد فاخر</v>
      </c>
      <c r="D27" s="25"/>
      <c r="E27" s="25"/>
      <c r="F27" s="25"/>
      <c r="G27" s="25"/>
      <c r="H27" s="25"/>
      <c r="I27" s="25"/>
      <c r="J27" s="25"/>
      <c r="K27" s="25"/>
      <c r="L27" s="22" t="str">
        <f t="shared" si="0"/>
        <v/>
      </c>
      <c r="M27" s="58" t="str">
        <f ca="1">IFERROR(IF(L27=100,"مائة درجة",B_Only(L27,1,1,2,"","","")),"")</f>
        <v/>
      </c>
      <c r="N27" s="59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60" t="str">
        <f t="shared" si="1"/>
        <v/>
      </c>
      <c r="P27" s="61"/>
      <c r="Q27" s="61"/>
      <c r="S27" s="62" t="str">
        <f t="shared" si="2"/>
        <v/>
      </c>
      <c r="T27" s="23" t="str">
        <f t="shared" si="3"/>
        <v/>
      </c>
      <c r="U27" s="23" t="str">
        <f t="shared" si="4"/>
        <v/>
      </c>
    </row>
    <row r="28" spans="1:21" ht="16.5" thickTop="1" thickBot="1" x14ac:dyDescent="0.25">
      <c r="A28" s="63">
        <v>23</v>
      </c>
      <c r="B28" s="64">
        <f>'[1]التلاميذ والقيود '!B25</f>
        <v>2134</v>
      </c>
      <c r="C28" s="20" t="str">
        <f>INDEX('[1]التلاميذ والقيود '!C25,1,1)</f>
        <v>زهراء احمد محمود</v>
      </c>
      <c r="D28" s="25"/>
      <c r="E28" s="25"/>
      <c r="F28" s="25"/>
      <c r="G28" s="25"/>
      <c r="H28" s="25"/>
      <c r="I28" s="25"/>
      <c r="J28" s="25"/>
      <c r="K28" s="25"/>
      <c r="L28" s="22" t="str">
        <f t="shared" si="0"/>
        <v/>
      </c>
      <c r="M28" s="58" t="str">
        <f ca="1">IFERROR(IF(L28=100,"مائة درجة",B_Only(L28,1,1,2,"","","")),"")</f>
        <v/>
      </c>
      <c r="N28" s="59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60" t="str">
        <f t="shared" si="1"/>
        <v/>
      </c>
      <c r="P28" s="61"/>
      <c r="Q28" s="61"/>
      <c r="S28" s="62" t="str">
        <f t="shared" si="2"/>
        <v/>
      </c>
      <c r="T28" s="23" t="str">
        <f t="shared" si="3"/>
        <v/>
      </c>
      <c r="U28" s="23" t="str">
        <f t="shared" si="4"/>
        <v/>
      </c>
    </row>
    <row r="29" spans="1:21" ht="16.5" thickTop="1" thickBot="1" x14ac:dyDescent="0.25">
      <c r="A29" s="63">
        <v>24</v>
      </c>
      <c r="B29" s="64">
        <f>'[1]التلاميذ والقيود '!B26</f>
        <v>2189</v>
      </c>
      <c r="C29" s="20" t="str">
        <f>INDEX('[1]التلاميذ والقيود '!C26,1,1)</f>
        <v>زهراء حيدر لفته</v>
      </c>
      <c r="D29" s="25"/>
      <c r="E29" s="25"/>
      <c r="F29" s="25"/>
      <c r="G29" s="25"/>
      <c r="H29" s="25"/>
      <c r="I29" s="25"/>
      <c r="J29" s="25"/>
      <c r="K29" s="25"/>
      <c r="L29" s="22" t="str">
        <f t="shared" si="0"/>
        <v/>
      </c>
      <c r="M29" s="58" t="str">
        <f ca="1">IFERROR(IF(L29=100,"مائة درجة",B_Only(L29,1,1,2,"","","")),"")</f>
        <v/>
      </c>
      <c r="N29" s="59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60" t="str">
        <f t="shared" si="1"/>
        <v/>
      </c>
      <c r="P29" s="61"/>
      <c r="Q29" s="61"/>
      <c r="S29" s="62" t="str">
        <f t="shared" si="2"/>
        <v/>
      </c>
      <c r="T29" s="23" t="str">
        <f t="shared" si="3"/>
        <v/>
      </c>
      <c r="U29" s="23" t="str">
        <f t="shared" si="4"/>
        <v/>
      </c>
    </row>
    <row r="30" spans="1:21" ht="16.5" thickTop="1" thickBot="1" x14ac:dyDescent="0.25">
      <c r="A30" s="63">
        <v>25</v>
      </c>
      <c r="B30" s="64">
        <f>'[1]التلاميذ والقيود '!B27</f>
        <v>2427</v>
      </c>
      <c r="C30" s="20" t="str">
        <f>INDEX('[1]التلاميذ والقيود '!C27,1,1)</f>
        <v>زهراء صادق عباس</v>
      </c>
      <c r="D30" s="25"/>
      <c r="E30" s="25"/>
      <c r="F30" s="25"/>
      <c r="G30" s="25"/>
      <c r="H30" s="25"/>
      <c r="I30" s="25"/>
      <c r="J30" s="25"/>
      <c r="K30" s="25"/>
      <c r="L30" s="22" t="str">
        <f t="shared" si="0"/>
        <v/>
      </c>
      <c r="M30" s="58" t="str">
        <f ca="1">IFERROR(IF(L30=100,"مائة درجة",B_Only(L30,1,1,2,"","","")),"")</f>
        <v/>
      </c>
      <c r="N30" s="59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60" t="str">
        <f t="shared" si="1"/>
        <v/>
      </c>
      <c r="P30" s="61"/>
      <c r="Q30" s="61"/>
      <c r="S30" s="62" t="str">
        <f t="shared" si="2"/>
        <v/>
      </c>
      <c r="T30" s="23" t="str">
        <f t="shared" si="3"/>
        <v/>
      </c>
      <c r="U30" s="23" t="str">
        <f t="shared" si="4"/>
        <v/>
      </c>
    </row>
    <row r="31" spans="1:21" ht="16.5" thickTop="1" thickBot="1" x14ac:dyDescent="0.25">
      <c r="A31" s="63">
        <v>26</v>
      </c>
      <c r="B31" s="64">
        <f>'[1]التلاميذ والقيود '!B28</f>
        <v>2569</v>
      </c>
      <c r="C31" s="20" t="str">
        <f>INDEX('[1]التلاميذ والقيود '!C28,1,1)</f>
        <v>زهراء عباس جبر</v>
      </c>
      <c r="D31" s="25"/>
      <c r="E31" s="25"/>
      <c r="F31" s="25"/>
      <c r="G31" s="25"/>
      <c r="H31" s="25"/>
      <c r="I31" s="25"/>
      <c r="J31" s="25"/>
      <c r="K31" s="25"/>
      <c r="L31" s="22" t="str">
        <f t="shared" si="0"/>
        <v/>
      </c>
      <c r="M31" s="58" t="str">
        <f ca="1">IFERROR(IF(L31=100,"مائة درجة",B_Only(L31,1,1,2,"","","")),"")</f>
        <v/>
      </c>
      <c r="N31" s="59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60" t="str">
        <f t="shared" si="1"/>
        <v/>
      </c>
      <c r="P31" s="61"/>
      <c r="Q31" s="61"/>
      <c r="S31" s="62" t="str">
        <f t="shared" si="2"/>
        <v/>
      </c>
      <c r="T31" s="23" t="str">
        <f t="shared" si="3"/>
        <v/>
      </c>
      <c r="U31" s="23" t="str">
        <f t="shared" si="4"/>
        <v/>
      </c>
    </row>
    <row r="32" spans="1:21" ht="16.5" thickTop="1" thickBot="1" x14ac:dyDescent="0.25">
      <c r="A32" s="63">
        <v>27</v>
      </c>
      <c r="B32" s="64">
        <f>'[1]التلاميذ والقيود '!B29</f>
        <v>2557</v>
      </c>
      <c r="C32" s="20" t="str">
        <f>INDEX('[1]التلاميذ والقيود '!C29,1,1)</f>
        <v>زهراء علي زامل</v>
      </c>
      <c r="D32" s="25"/>
      <c r="E32" s="25"/>
      <c r="F32" s="25"/>
      <c r="G32" s="25"/>
      <c r="H32" s="25"/>
      <c r="I32" s="25"/>
      <c r="J32" s="25"/>
      <c r="K32" s="25"/>
      <c r="L32" s="22" t="str">
        <f t="shared" si="0"/>
        <v/>
      </c>
      <c r="M32" s="58" t="str">
        <f ca="1">IFERROR(IF(L32=100,"مائة درجة",B_Only(L32,1,1,2,"","","")),"")</f>
        <v/>
      </c>
      <c r="N32" s="59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60" t="str">
        <f t="shared" si="1"/>
        <v/>
      </c>
      <c r="P32" s="61"/>
      <c r="Q32" s="61"/>
      <c r="S32" s="62" t="str">
        <f t="shared" si="2"/>
        <v/>
      </c>
      <c r="T32" s="23" t="str">
        <f t="shared" si="3"/>
        <v/>
      </c>
      <c r="U32" s="23" t="str">
        <f t="shared" si="4"/>
        <v/>
      </c>
    </row>
    <row r="33" spans="1:21" ht="16.5" thickTop="1" thickBot="1" x14ac:dyDescent="0.25">
      <c r="A33" s="63">
        <v>28</v>
      </c>
      <c r="B33" s="64">
        <f>'[1]التلاميذ والقيود '!B30</f>
        <v>2275</v>
      </c>
      <c r="C33" s="20" t="str">
        <f>INDEX('[1]التلاميذ والقيود '!C30,1,1)</f>
        <v>زينب رزاق درك</v>
      </c>
      <c r="D33" s="25"/>
      <c r="E33" s="25"/>
      <c r="F33" s="25"/>
      <c r="G33" s="25"/>
      <c r="H33" s="25"/>
      <c r="I33" s="25"/>
      <c r="J33" s="25"/>
      <c r="K33" s="25"/>
      <c r="L33" s="22" t="str">
        <f t="shared" si="0"/>
        <v/>
      </c>
      <c r="M33" s="58" t="str">
        <f ca="1">IFERROR(IF(L33=100,"مائة درجة",B_Only(L33,1,1,2,"","","")),"")</f>
        <v/>
      </c>
      <c r="N33" s="59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60" t="str">
        <f t="shared" si="1"/>
        <v/>
      </c>
      <c r="P33" s="61"/>
      <c r="Q33" s="61"/>
      <c r="S33" s="62" t="str">
        <f t="shared" si="2"/>
        <v/>
      </c>
      <c r="T33" s="23" t="str">
        <f t="shared" si="3"/>
        <v/>
      </c>
      <c r="U33" s="23" t="str">
        <f t="shared" si="4"/>
        <v/>
      </c>
    </row>
    <row r="34" spans="1:21" ht="16.5" thickTop="1" thickBot="1" x14ac:dyDescent="0.25">
      <c r="A34" s="63">
        <v>29</v>
      </c>
      <c r="B34" s="64">
        <f>'[1]التلاميذ والقيود '!B31</f>
        <v>2592</v>
      </c>
      <c r="C34" s="20" t="str">
        <f>INDEX('[1]التلاميذ والقيود '!C31,1,1)</f>
        <v>زينب مشتاق ابراهيم</v>
      </c>
      <c r="D34" s="25"/>
      <c r="E34" s="25"/>
      <c r="F34" s="25"/>
      <c r="G34" s="25"/>
      <c r="H34" s="25"/>
      <c r="I34" s="25"/>
      <c r="J34" s="25"/>
      <c r="K34" s="25"/>
      <c r="L34" s="22" t="str">
        <f t="shared" si="0"/>
        <v/>
      </c>
      <c r="M34" s="58" t="str">
        <f ca="1">IFERROR(IF(L34=100,"مائة درجة",B_Only(L34,1,1,2,"","","")),"")</f>
        <v/>
      </c>
      <c r="N34" s="59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60" t="str">
        <f t="shared" si="1"/>
        <v/>
      </c>
      <c r="P34" s="61"/>
      <c r="Q34" s="61"/>
      <c r="S34" s="62" t="str">
        <f t="shared" si="2"/>
        <v/>
      </c>
      <c r="T34" s="23" t="str">
        <f t="shared" si="3"/>
        <v/>
      </c>
      <c r="U34" s="23" t="str">
        <f t="shared" si="4"/>
        <v/>
      </c>
    </row>
    <row r="35" spans="1:21" ht="16.5" thickTop="1" thickBot="1" x14ac:dyDescent="0.25">
      <c r="A35" s="63">
        <v>30</v>
      </c>
      <c r="B35" s="64">
        <f>'[1]التلاميذ والقيود '!B32</f>
        <v>2522</v>
      </c>
      <c r="C35" s="20" t="str">
        <f>INDEX('[1]التلاميذ والقيود '!C32,1,1)</f>
        <v>شهد فراس كاظم</v>
      </c>
      <c r="D35" s="25"/>
      <c r="E35" s="25"/>
      <c r="F35" s="25"/>
      <c r="G35" s="25"/>
      <c r="H35" s="25"/>
      <c r="I35" s="25"/>
      <c r="J35" s="25"/>
      <c r="K35" s="25"/>
      <c r="L35" s="22" t="str">
        <f t="shared" si="0"/>
        <v/>
      </c>
      <c r="M35" s="58" t="str">
        <f ca="1">IFERROR(IF(L35=100,"مائة درجة",B_Only(L35,1,1,2,"","","")),"")</f>
        <v/>
      </c>
      <c r="N35" s="59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60" t="str">
        <f t="shared" si="1"/>
        <v/>
      </c>
      <c r="P35" s="61"/>
      <c r="Q35" s="61"/>
      <c r="S35" s="62" t="str">
        <f t="shared" si="2"/>
        <v/>
      </c>
      <c r="T35" s="23" t="str">
        <f t="shared" si="3"/>
        <v/>
      </c>
      <c r="U35" s="23" t="str">
        <f t="shared" si="4"/>
        <v/>
      </c>
    </row>
    <row r="36" spans="1:21" ht="16.5" thickTop="1" thickBot="1" x14ac:dyDescent="0.25">
      <c r="A36" s="63">
        <v>31</v>
      </c>
      <c r="B36" s="64">
        <f>'[1]التلاميذ والقيود '!B33</f>
        <v>2570</v>
      </c>
      <c r="C36" s="20" t="str">
        <f>INDEX('[1]التلاميذ والقيود '!C33,1,1)</f>
        <v>غدير عادل ثجيل</v>
      </c>
      <c r="D36" s="25"/>
      <c r="E36" s="25"/>
      <c r="F36" s="25"/>
      <c r="G36" s="25"/>
      <c r="H36" s="25"/>
      <c r="I36" s="25"/>
      <c r="J36" s="25"/>
      <c r="K36" s="25"/>
      <c r="L36" s="22" t="str">
        <f t="shared" si="0"/>
        <v/>
      </c>
      <c r="M36" s="58" t="str">
        <f ca="1">IFERROR(IF(L36=100,"مائة درجة",B_Only(L36,1,1,2,"","","")),"")</f>
        <v/>
      </c>
      <c r="N36" s="59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60" t="str">
        <f t="shared" si="1"/>
        <v/>
      </c>
      <c r="P36" s="61"/>
      <c r="Q36" s="61"/>
      <c r="S36" s="62" t="str">
        <f t="shared" si="2"/>
        <v/>
      </c>
      <c r="T36" s="23" t="str">
        <f t="shared" si="3"/>
        <v/>
      </c>
      <c r="U36" s="23" t="str">
        <f t="shared" si="4"/>
        <v/>
      </c>
    </row>
    <row r="37" spans="1:21" ht="16.5" thickTop="1" thickBot="1" x14ac:dyDescent="0.25">
      <c r="A37" s="63">
        <v>32</v>
      </c>
      <c r="B37" s="64">
        <f>'[1]التلاميذ والقيود '!B34</f>
        <v>2567</v>
      </c>
      <c r="C37" s="20" t="str">
        <f>INDEX('[1]التلاميذ والقيود '!C34,1,1)</f>
        <v>غدير عصام حسن</v>
      </c>
      <c r="D37" s="25"/>
      <c r="E37" s="25"/>
      <c r="F37" s="25"/>
      <c r="G37" s="25"/>
      <c r="H37" s="25"/>
      <c r="I37" s="25"/>
      <c r="J37" s="25"/>
      <c r="K37" s="25"/>
      <c r="L37" s="22" t="str">
        <f t="shared" si="0"/>
        <v/>
      </c>
      <c r="M37" s="58" t="str">
        <f ca="1">IFERROR(IF(L37=100,"مائة درجة",B_Only(L37,1,1,2,"","","")),"")</f>
        <v/>
      </c>
      <c r="N37" s="59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60" t="str">
        <f t="shared" si="1"/>
        <v/>
      </c>
      <c r="P37" s="61"/>
      <c r="Q37" s="61"/>
      <c r="S37" s="62" t="str">
        <f t="shared" si="2"/>
        <v/>
      </c>
      <c r="T37" s="23" t="str">
        <f t="shared" si="3"/>
        <v/>
      </c>
      <c r="U37" s="23" t="str">
        <f t="shared" si="4"/>
        <v/>
      </c>
    </row>
    <row r="38" spans="1:21" ht="16.5" thickTop="1" thickBot="1" x14ac:dyDescent="0.25">
      <c r="A38" s="63">
        <v>33</v>
      </c>
      <c r="B38" s="64">
        <f>'[1]التلاميذ والقيود '!B35</f>
        <v>2308</v>
      </c>
      <c r="C38" s="20" t="str">
        <f>INDEX('[1]التلاميذ والقيود '!C35,1,1)</f>
        <v>فاطمه خضير دعبول</v>
      </c>
      <c r="D38" s="25"/>
      <c r="E38" s="25"/>
      <c r="F38" s="25"/>
      <c r="G38" s="25"/>
      <c r="H38" s="25"/>
      <c r="I38" s="25"/>
      <c r="J38" s="25"/>
      <c r="K38" s="25"/>
      <c r="L38" s="22" t="str">
        <f t="shared" si="0"/>
        <v/>
      </c>
      <c r="M38" s="58" t="str">
        <f ca="1">IFERROR(IF(L38=100,"مائة درجة",B_Only(L38,1,1,2,"","","")),"")</f>
        <v/>
      </c>
      <c r="N38" s="59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60" t="str">
        <f t="shared" si="1"/>
        <v/>
      </c>
      <c r="P38" s="61"/>
      <c r="Q38" s="61"/>
      <c r="S38" s="62" t="str">
        <f t="shared" si="2"/>
        <v/>
      </c>
      <c r="T38" s="23" t="str">
        <f t="shared" si="3"/>
        <v/>
      </c>
      <c r="U38" s="23" t="str">
        <f t="shared" si="4"/>
        <v/>
      </c>
    </row>
    <row r="39" spans="1:21" ht="16.5" thickTop="1" thickBot="1" x14ac:dyDescent="0.25">
      <c r="A39" s="63">
        <v>34</v>
      </c>
      <c r="B39" s="64">
        <f>'[1]التلاميذ والقيود '!B36</f>
        <v>2252</v>
      </c>
      <c r="C39" s="20" t="str">
        <f>INDEX('[1]التلاميذ والقيود '!C36,1,1)</f>
        <v>فاطمه علي خشم</v>
      </c>
      <c r="D39" s="25"/>
      <c r="E39" s="25"/>
      <c r="F39" s="25"/>
      <c r="G39" s="25"/>
      <c r="H39" s="25"/>
      <c r="I39" s="25"/>
      <c r="J39" s="25"/>
      <c r="K39" s="25"/>
      <c r="L39" s="22" t="str">
        <f t="shared" si="0"/>
        <v/>
      </c>
      <c r="M39" s="58" t="str">
        <f ca="1">IFERROR(IF(L39=100,"مائة درجة",B_Only(L39,1,1,2,"","","")),"")</f>
        <v/>
      </c>
      <c r="N39" s="59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60" t="str">
        <f t="shared" si="1"/>
        <v/>
      </c>
      <c r="P39" s="61"/>
      <c r="Q39" s="61"/>
      <c r="S39" s="62" t="str">
        <f t="shared" si="2"/>
        <v/>
      </c>
      <c r="T39" s="23" t="str">
        <f t="shared" si="3"/>
        <v/>
      </c>
      <c r="U39" s="23" t="str">
        <f t="shared" si="4"/>
        <v/>
      </c>
    </row>
    <row r="40" spans="1:21" ht="16.5" thickTop="1" thickBot="1" x14ac:dyDescent="0.25">
      <c r="A40" s="63">
        <v>35</v>
      </c>
      <c r="B40" s="64">
        <f>'[1]التلاميذ والقيود '!B37</f>
        <v>2687</v>
      </c>
      <c r="C40" s="20" t="str">
        <f>INDEX('[1]التلاميذ والقيود '!C37,1,1)</f>
        <v>فاطمه ماجد عبد الحسين</v>
      </c>
      <c r="D40" s="25"/>
      <c r="E40" s="25"/>
      <c r="F40" s="25"/>
      <c r="G40" s="25"/>
      <c r="H40" s="25"/>
      <c r="I40" s="25"/>
      <c r="J40" s="25"/>
      <c r="K40" s="25"/>
      <c r="L40" s="22" t="str">
        <f t="shared" si="0"/>
        <v/>
      </c>
      <c r="M40" s="58" t="str">
        <f ca="1">IFERROR(IF(L40=100,"مائة درجة",B_Only(L40,1,1,2,"","","")),"")</f>
        <v/>
      </c>
      <c r="N40" s="59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60" t="str">
        <f t="shared" si="1"/>
        <v/>
      </c>
      <c r="P40" s="61"/>
      <c r="Q40" s="61"/>
      <c r="S40" s="62" t="str">
        <f t="shared" si="2"/>
        <v/>
      </c>
      <c r="T40" s="23" t="str">
        <f t="shared" si="3"/>
        <v/>
      </c>
      <c r="U40" s="23" t="str">
        <f t="shared" si="4"/>
        <v/>
      </c>
    </row>
    <row r="41" spans="1:21" ht="16.5" thickTop="1" thickBot="1" x14ac:dyDescent="0.25">
      <c r="A41" s="63">
        <v>36</v>
      </c>
      <c r="B41" s="64">
        <f>'[1]التلاميذ والقيود '!B38</f>
        <v>2562</v>
      </c>
      <c r="C41" s="20" t="str">
        <f>INDEX('[1]التلاميذ والقيود '!C38,1,1)</f>
        <v>فاطمه هادي كاظم</v>
      </c>
      <c r="D41" s="25"/>
      <c r="E41" s="25"/>
      <c r="F41" s="25"/>
      <c r="G41" s="25"/>
      <c r="H41" s="25"/>
      <c r="I41" s="25"/>
      <c r="J41" s="25"/>
      <c r="K41" s="25"/>
      <c r="L41" s="22" t="str">
        <f t="shared" si="0"/>
        <v/>
      </c>
      <c r="M41" s="58" t="str">
        <f ca="1">IFERROR(IF(L41=100,"مائة درجة",B_Only(L41,1,1,2,"","","")),"")</f>
        <v/>
      </c>
      <c r="N41" s="59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60" t="str">
        <f t="shared" si="1"/>
        <v/>
      </c>
      <c r="P41" s="61"/>
      <c r="Q41" s="61"/>
      <c r="S41" s="62" t="str">
        <f t="shared" si="2"/>
        <v/>
      </c>
      <c r="T41" s="23" t="str">
        <f t="shared" si="3"/>
        <v/>
      </c>
      <c r="U41" s="23" t="str">
        <f t="shared" si="4"/>
        <v/>
      </c>
    </row>
    <row r="42" spans="1:21" ht="16.5" thickTop="1" thickBot="1" x14ac:dyDescent="0.25">
      <c r="A42" s="63">
        <v>37</v>
      </c>
      <c r="B42" s="64">
        <f>'[1]التلاميذ والقيود '!B39</f>
        <v>2589</v>
      </c>
      <c r="C42" s="20" t="str">
        <f>INDEX('[1]التلاميذ والقيود '!C39,1,1)</f>
        <v>فرح عباس زغير</v>
      </c>
      <c r="D42" s="25"/>
      <c r="E42" s="25"/>
      <c r="F42" s="25"/>
      <c r="G42" s="25"/>
      <c r="H42" s="25"/>
      <c r="I42" s="25"/>
      <c r="J42" s="25"/>
      <c r="K42" s="25"/>
      <c r="L42" s="22" t="str">
        <f t="shared" si="0"/>
        <v/>
      </c>
      <c r="M42" s="58" t="str">
        <f ca="1">IFERROR(IF(L42=100,"مائة درجة",B_Only(L42,1,1,2,"","","")),"")</f>
        <v/>
      </c>
      <c r="N42" s="59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60" t="str">
        <f t="shared" si="1"/>
        <v/>
      </c>
      <c r="P42" s="61"/>
      <c r="Q42" s="61"/>
      <c r="S42" s="62" t="str">
        <f t="shared" si="2"/>
        <v/>
      </c>
      <c r="T42" s="23" t="str">
        <f t="shared" si="3"/>
        <v/>
      </c>
      <c r="U42" s="23" t="str">
        <f t="shared" si="4"/>
        <v/>
      </c>
    </row>
    <row r="43" spans="1:21" ht="16.5" thickTop="1" thickBot="1" x14ac:dyDescent="0.25">
      <c r="A43" s="63">
        <v>38</v>
      </c>
      <c r="B43" s="64">
        <f>'[1]التلاميذ والقيود '!B40</f>
        <v>2523</v>
      </c>
      <c r="C43" s="20" t="str">
        <f>INDEX('[1]التلاميذ والقيود '!C40,1,1)</f>
        <v>لجين حسين علي</v>
      </c>
      <c r="D43" s="25"/>
      <c r="E43" s="25"/>
      <c r="F43" s="25"/>
      <c r="G43" s="25"/>
      <c r="H43" s="25"/>
      <c r="I43" s="25"/>
      <c r="J43" s="25"/>
      <c r="K43" s="25"/>
      <c r="L43" s="22" t="str">
        <f t="shared" si="0"/>
        <v/>
      </c>
      <c r="M43" s="58" t="str">
        <f ca="1">IFERROR(IF(L43=100,"مائة درجة",B_Only(L43,1,1,2,"","","")),"")</f>
        <v/>
      </c>
      <c r="N43" s="59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60" t="str">
        <f t="shared" si="1"/>
        <v/>
      </c>
      <c r="P43" s="61"/>
      <c r="Q43" s="61"/>
      <c r="S43" s="62" t="str">
        <f t="shared" si="2"/>
        <v/>
      </c>
      <c r="T43" s="23" t="str">
        <f t="shared" si="3"/>
        <v/>
      </c>
      <c r="U43" s="23" t="str">
        <f t="shared" si="4"/>
        <v/>
      </c>
    </row>
    <row r="44" spans="1:21" ht="16.5" thickTop="1" thickBot="1" x14ac:dyDescent="0.25">
      <c r="A44" s="63">
        <v>39</v>
      </c>
      <c r="B44" s="64">
        <f>'[1]التلاميذ والقيود '!B41</f>
        <v>2545</v>
      </c>
      <c r="C44" s="20" t="str">
        <f>INDEX('[1]التلاميذ والقيود '!C41,1,1)</f>
        <v>ليسينيا ميثم فاضل</v>
      </c>
      <c r="D44" s="25"/>
      <c r="E44" s="25"/>
      <c r="F44" s="25"/>
      <c r="G44" s="25"/>
      <c r="H44" s="25"/>
      <c r="I44" s="25"/>
      <c r="J44" s="25"/>
      <c r="K44" s="25"/>
      <c r="L44" s="22" t="str">
        <f t="shared" si="0"/>
        <v/>
      </c>
      <c r="M44" s="58" t="str">
        <f ca="1">IFERROR(IF(L44=100,"مائة درجة",B_Only(L44,1,1,2,"","","")),"")</f>
        <v/>
      </c>
      <c r="N44" s="59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60" t="str">
        <f t="shared" si="1"/>
        <v/>
      </c>
      <c r="P44" s="61"/>
      <c r="Q44" s="61"/>
      <c r="S44" s="62" t="str">
        <f t="shared" si="2"/>
        <v/>
      </c>
      <c r="T44" s="23" t="str">
        <f t="shared" si="3"/>
        <v/>
      </c>
      <c r="U44" s="23" t="str">
        <f t="shared" si="4"/>
        <v/>
      </c>
    </row>
    <row r="45" spans="1:21" ht="16.5" thickTop="1" thickBot="1" x14ac:dyDescent="0.25">
      <c r="A45" s="63">
        <v>40</v>
      </c>
      <c r="B45" s="64">
        <f>'[1]التلاميذ والقيود '!B42</f>
        <v>2549</v>
      </c>
      <c r="C45" s="20" t="str">
        <f>INDEX('[1]التلاميذ والقيود '!C42,1,1)</f>
        <v>مريم عقيل حنون</v>
      </c>
      <c r="D45" s="25"/>
      <c r="E45" s="25"/>
      <c r="F45" s="25"/>
      <c r="G45" s="25"/>
      <c r="H45" s="25"/>
      <c r="I45" s="25"/>
      <c r="J45" s="25"/>
      <c r="K45" s="25"/>
      <c r="L45" s="22" t="str">
        <f t="shared" si="0"/>
        <v/>
      </c>
      <c r="M45" s="58" t="str">
        <f ca="1">IFERROR(IF(L45=100,"مائة درجة",B_Only(L45,1,1,2,"","","")),"")</f>
        <v/>
      </c>
      <c r="N45" s="59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60" t="str">
        <f t="shared" si="1"/>
        <v/>
      </c>
      <c r="P45" s="61"/>
      <c r="Q45" s="61"/>
      <c r="S45" s="62" t="str">
        <f t="shared" si="2"/>
        <v/>
      </c>
      <c r="T45" s="23" t="str">
        <f t="shared" si="3"/>
        <v/>
      </c>
      <c r="U45" s="23" t="str">
        <f t="shared" si="4"/>
        <v/>
      </c>
    </row>
    <row r="46" spans="1:21" ht="16.5" thickTop="1" thickBot="1" x14ac:dyDescent="0.25">
      <c r="A46" s="63">
        <v>41</v>
      </c>
      <c r="B46" s="64">
        <f>'[1]التلاميذ والقيود '!B43</f>
        <v>2554</v>
      </c>
      <c r="C46" s="20" t="str">
        <f>INDEX('[1]التلاميذ والقيود '!C43,1,1)</f>
        <v>مريم ماجد رحمه</v>
      </c>
      <c r="D46" s="25"/>
      <c r="E46" s="25"/>
      <c r="F46" s="25"/>
      <c r="G46" s="25"/>
      <c r="H46" s="25"/>
      <c r="I46" s="25"/>
      <c r="J46" s="25"/>
      <c r="K46" s="25"/>
      <c r="L46" s="22" t="str">
        <f t="shared" si="0"/>
        <v/>
      </c>
      <c r="M46" s="58" t="str">
        <f ca="1">IFERROR(IF(L46=100,"مائة درجة",B_Only(L46,1,1,2,"","","")),"")</f>
        <v/>
      </c>
      <c r="N46" s="59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60" t="str">
        <f t="shared" si="1"/>
        <v/>
      </c>
      <c r="P46" s="61"/>
      <c r="Q46" s="61"/>
      <c r="S46" s="62" t="str">
        <f t="shared" si="2"/>
        <v/>
      </c>
      <c r="T46" s="23" t="str">
        <f t="shared" si="3"/>
        <v/>
      </c>
      <c r="U46" s="23" t="str">
        <f t="shared" si="4"/>
        <v/>
      </c>
    </row>
    <row r="47" spans="1:21" ht="16.5" thickTop="1" thickBot="1" x14ac:dyDescent="0.25">
      <c r="A47" s="63">
        <v>42</v>
      </c>
      <c r="B47" s="64">
        <f>'[1]التلاميذ والقيود '!B44</f>
        <v>2524</v>
      </c>
      <c r="C47" s="20" t="str">
        <f>INDEX('[1]التلاميذ والقيود '!C44,1,1)</f>
        <v>معصومه جواد كاظم</v>
      </c>
      <c r="D47" s="25"/>
      <c r="E47" s="25"/>
      <c r="F47" s="25"/>
      <c r="G47" s="25"/>
      <c r="H47" s="25"/>
      <c r="I47" s="25"/>
      <c r="J47" s="25"/>
      <c r="K47" s="25"/>
      <c r="L47" s="22" t="str">
        <f t="shared" si="0"/>
        <v/>
      </c>
      <c r="M47" s="58" t="str">
        <f ca="1">IFERROR(IF(L47=100,"مائة درجة",B_Only(L47,1,1,2,"","","")),"")</f>
        <v/>
      </c>
      <c r="N47" s="59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60" t="str">
        <f t="shared" si="1"/>
        <v/>
      </c>
      <c r="P47" s="61"/>
      <c r="Q47" s="61"/>
      <c r="S47" s="62" t="str">
        <f t="shared" si="2"/>
        <v/>
      </c>
      <c r="T47" s="23" t="str">
        <f t="shared" si="3"/>
        <v/>
      </c>
      <c r="U47" s="23" t="str">
        <f t="shared" si="4"/>
        <v/>
      </c>
    </row>
    <row r="48" spans="1:21" ht="16.5" thickTop="1" thickBot="1" x14ac:dyDescent="0.25">
      <c r="A48" s="63">
        <v>43</v>
      </c>
      <c r="B48" s="64">
        <f>'[1]التلاميذ والقيود '!B45</f>
        <v>2372</v>
      </c>
      <c r="C48" s="20" t="str">
        <f>INDEX('[1]التلاميذ والقيود '!C45,1,1)</f>
        <v>ملاك حبيب شمخي</v>
      </c>
      <c r="D48" s="25"/>
      <c r="E48" s="25"/>
      <c r="F48" s="25"/>
      <c r="G48" s="25"/>
      <c r="H48" s="25"/>
      <c r="I48" s="25"/>
      <c r="J48" s="25"/>
      <c r="K48" s="25"/>
      <c r="L48" s="22" t="str">
        <f t="shared" si="0"/>
        <v/>
      </c>
      <c r="M48" s="58" t="str">
        <f ca="1">IFERROR(IF(L48=100,"مائة درجة",B_Only(L48,1,1,2,"","","")),"")</f>
        <v/>
      </c>
      <c r="N48" s="59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60" t="str">
        <f t="shared" si="1"/>
        <v/>
      </c>
      <c r="P48" s="61"/>
      <c r="Q48" s="61"/>
      <c r="S48" s="62" t="str">
        <f t="shared" si="2"/>
        <v/>
      </c>
      <c r="T48" s="23" t="str">
        <f t="shared" si="3"/>
        <v/>
      </c>
      <c r="U48" s="23" t="str">
        <f t="shared" si="4"/>
        <v/>
      </c>
    </row>
    <row r="49" spans="1:21" ht="16.5" thickTop="1" thickBot="1" x14ac:dyDescent="0.25">
      <c r="A49" s="63">
        <v>44</v>
      </c>
      <c r="B49" s="64">
        <f>'[1]التلاميذ والقيود '!B46</f>
        <v>2535</v>
      </c>
      <c r="C49" s="20" t="str">
        <f>INDEX('[1]التلاميذ والقيود '!C46,1,1)</f>
        <v>ميار حمزة مزهر</v>
      </c>
      <c r="D49" s="25"/>
      <c r="E49" s="25"/>
      <c r="F49" s="25"/>
      <c r="G49" s="25"/>
      <c r="H49" s="25"/>
      <c r="I49" s="25"/>
      <c r="J49" s="25"/>
      <c r="K49" s="25"/>
      <c r="L49" s="22" t="str">
        <f t="shared" si="0"/>
        <v/>
      </c>
      <c r="M49" s="58" t="str">
        <f ca="1">IFERROR(IF(L49=100,"مائة درجة",B_Only(L49,1,1,2,"","","")),"")</f>
        <v/>
      </c>
      <c r="N49" s="59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60" t="str">
        <f t="shared" si="1"/>
        <v/>
      </c>
      <c r="P49" s="61"/>
      <c r="Q49" s="61"/>
      <c r="S49" s="62" t="str">
        <f t="shared" si="2"/>
        <v/>
      </c>
      <c r="T49" s="23" t="str">
        <f t="shared" si="3"/>
        <v/>
      </c>
      <c r="U49" s="23" t="str">
        <f t="shared" si="4"/>
        <v/>
      </c>
    </row>
    <row r="50" spans="1:21" ht="16.5" thickTop="1" thickBot="1" x14ac:dyDescent="0.25">
      <c r="A50" s="63">
        <v>45</v>
      </c>
      <c r="B50" s="64">
        <f>'[1]التلاميذ والقيود '!B47</f>
        <v>2584</v>
      </c>
      <c r="C50" s="20" t="str">
        <f>INDEX('[1]التلاميذ والقيود '!C47,1,1)</f>
        <v>نبأ احمد عبد الحسين</v>
      </c>
      <c r="D50" s="25"/>
      <c r="E50" s="25"/>
      <c r="F50" s="25"/>
      <c r="G50" s="25"/>
      <c r="H50" s="25"/>
      <c r="I50" s="25"/>
      <c r="J50" s="25"/>
      <c r="K50" s="25"/>
      <c r="L50" s="22" t="str">
        <f t="shared" si="0"/>
        <v/>
      </c>
      <c r="M50" s="58" t="str">
        <f ca="1">IFERROR(IF(L50=100,"مائة درجة",B_Only(L50,1,1,2,"","","")),"")</f>
        <v/>
      </c>
      <c r="N50" s="59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60" t="str">
        <f t="shared" si="1"/>
        <v/>
      </c>
      <c r="P50" s="61"/>
      <c r="Q50" s="61"/>
      <c r="S50" s="62" t="str">
        <f t="shared" si="2"/>
        <v/>
      </c>
      <c r="T50" s="23" t="str">
        <f t="shared" si="3"/>
        <v/>
      </c>
      <c r="U50" s="23" t="str">
        <f t="shared" si="4"/>
        <v/>
      </c>
    </row>
    <row r="51" spans="1:21" ht="16.5" thickTop="1" thickBot="1" x14ac:dyDescent="0.25">
      <c r="A51" s="63">
        <v>46</v>
      </c>
      <c r="B51" s="64">
        <f>'[1]التلاميذ والقيود '!B48</f>
        <v>2897</v>
      </c>
      <c r="C51" s="20" t="str">
        <f>INDEX('[1]التلاميذ والقيود '!C48,1,1)</f>
        <v>هديل يوسف</v>
      </c>
      <c r="D51" s="25"/>
      <c r="E51" s="25"/>
      <c r="F51" s="25"/>
      <c r="G51" s="25"/>
      <c r="H51" s="25"/>
      <c r="I51" s="25"/>
      <c r="J51" s="25"/>
      <c r="K51" s="25"/>
      <c r="L51" s="22" t="str">
        <f t="shared" si="0"/>
        <v/>
      </c>
      <c r="M51" s="58" t="str">
        <f ca="1">IFERROR(IF(L51=100,"مائة درجة",B_Only(L51,1,1,2,"","","")),"")</f>
        <v/>
      </c>
      <c r="N51" s="59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60" t="str">
        <f t="shared" si="1"/>
        <v/>
      </c>
      <c r="P51" s="61"/>
      <c r="Q51" s="61"/>
      <c r="S51" s="62" t="str">
        <f t="shared" si="2"/>
        <v/>
      </c>
      <c r="T51" s="23" t="str">
        <f t="shared" si="3"/>
        <v/>
      </c>
      <c r="U51" s="23" t="str">
        <f t="shared" si="4"/>
        <v/>
      </c>
    </row>
    <row r="52" spans="1:21" ht="16.5" thickTop="1" thickBot="1" x14ac:dyDescent="0.25">
      <c r="A52" s="63">
        <v>47</v>
      </c>
      <c r="B52" s="64">
        <f>'[1]التلاميذ والقيود '!B49</f>
        <v>0</v>
      </c>
      <c r="C52" s="20">
        <f>INDEX('[1]التلاميذ والقيود '!C49,1,1)</f>
        <v>0</v>
      </c>
      <c r="D52" s="25"/>
      <c r="E52" s="25"/>
      <c r="F52" s="25"/>
      <c r="G52" s="25"/>
      <c r="H52" s="25"/>
      <c r="I52" s="25"/>
      <c r="J52" s="25"/>
      <c r="K52" s="25"/>
      <c r="L52" s="22" t="str">
        <f t="shared" si="0"/>
        <v/>
      </c>
      <c r="M52" s="58" t="str">
        <f ca="1">IFERROR(IF(L52=100,"مائة درجة",B_Only(L52,1,1,2,"","","")),"")</f>
        <v/>
      </c>
      <c r="N52" s="59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60" t="str">
        <f t="shared" si="1"/>
        <v/>
      </c>
      <c r="P52" s="61"/>
      <c r="Q52" s="61"/>
      <c r="S52" s="62" t="str">
        <f t="shared" si="2"/>
        <v/>
      </c>
      <c r="T52" s="23" t="str">
        <f t="shared" si="3"/>
        <v/>
      </c>
      <c r="U52" s="23" t="str">
        <f t="shared" si="4"/>
        <v/>
      </c>
    </row>
    <row r="53" spans="1:21" ht="16.5" thickTop="1" thickBot="1" x14ac:dyDescent="0.25">
      <c r="A53" s="63">
        <v>48</v>
      </c>
      <c r="B53" s="64">
        <f>'[1]التلاميذ والقيود '!B50</f>
        <v>0</v>
      </c>
      <c r="C53" s="20">
        <f>INDEX('[1]التلاميذ والقيود '!C50,1,1)</f>
        <v>0</v>
      </c>
      <c r="D53" s="25"/>
      <c r="E53" s="25"/>
      <c r="F53" s="25"/>
      <c r="G53" s="25"/>
      <c r="H53" s="25"/>
      <c r="I53" s="25"/>
      <c r="J53" s="25"/>
      <c r="K53" s="25"/>
      <c r="L53" s="22" t="str">
        <f t="shared" si="0"/>
        <v/>
      </c>
      <c r="M53" s="58" t="str">
        <f ca="1">IFERROR(IF(L53=100,"مائة درجة",B_Only(L53,1,1,2,"","","")),"")</f>
        <v/>
      </c>
      <c r="N53" s="59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60" t="str">
        <f t="shared" si="1"/>
        <v/>
      </c>
      <c r="P53" s="61"/>
      <c r="Q53" s="61"/>
      <c r="S53" s="62" t="str">
        <f t="shared" si="2"/>
        <v/>
      </c>
      <c r="T53" s="23" t="str">
        <f t="shared" si="3"/>
        <v/>
      </c>
      <c r="U53" s="23" t="str">
        <f t="shared" si="4"/>
        <v/>
      </c>
    </row>
    <row r="54" spans="1:21" ht="16.5" thickTop="1" thickBot="1" x14ac:dyDescent="0.25">
      <c r="A54" s="63">
        <v>49</v>
      </c>
      <c r="B54" s="64">
        <f>'[1]التلاميذ والقيود '!B51</f>
        <v>0</v>
      </c>
      <c r="C54" s="20">
        <f>INDEX('[1]التلاميذ والقيود '!C51,1,1)</f>
        <v>0</v>
      </c>
      <c r="D54" s="25"/>
      <c r="E54" s="25"/>
      <c r="F54" s="25"/>
      <c r="G54" s="25"/>
      <c r="H54" s="25"/>
      <c r="I54" s="25"/>
      <c r="J54" s="25"/>
      <c r="K54" s="25"/>
      <c r="L54" s="22" t="str">
        <f t="shared" si="0"/>
        <v/>
      </c>
      <c r="M54" s="58" t="str">
        <f ca="1">IFERROR(IF(L54=100,"مائة درجة",B_Only(L54,1,1,2,"","","")),"")</f>
        <v/>
      </c>
      <c r="N54" s="59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60" t="str">
        <f t="shared" si="1"/>
        <v/>
      </c>
      <c r="P54" s="61"/>
      <c r="Q54" s="61"/>
      <c r="S54" s="62" t="str">
        <f t="shared" si="2"/>
        <v/>
      </c>
      <c r="T54" s="23" t="str">
        <f t="shared" si="3"/>
        <v/>
      </c>
      <c r="U54" s="23" t="str">
        <f t="shared" si="4"/>
        <v/>
      </c>
    </row>
    <row r="55" spans="1:21" ht="16.5" thickTop="1" thickBot="1" x14ac:dyDescent="0.25">
      <c r="A55" s="65">
        <v>50</v>
      </c>
      <c r="B55" s="66">
        <f>'[1]التلاميذ والقيود '!B52</f>
        <v>0</v>
      </c>
      <c r="C55" s="20">
        <f>INDEX('[1]التلاميذ والقيود '!C52,1,1)</f>
        <v>0</v>
      </c>
      <c r="D55" s="26"/>
      <c r="E55" s="26"/>
      <c r="F55" s="26"/>
      <c r="G55" s="26"/>
      <c r="H55" s="26"/>
      <c r="I55" s="26"/>
      <c r="J55" s="26"/>
      <c r="K55" s="26"/>
      <c r="L55" s="22" t="str">
        <f t="shared" si="0"/>
        <v/>
      </c>
      <c r="M55" s="58" t="str">
        <f ca="1">IFERROR(IF(L55=100,"مائة درجة",B_Only(L55,1,1,2,"","","")),"")</f>
        <v/>
      </c>
      <c r="N55" s="59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60" t="str">
        <f t="shared" si="1"/>
        <v/>
      </c>
      <c r="P55" s="61"/>
      <c r="Q55" s="61"/>
      <c r="S55" s="62" t="str">
        <f t="shared" si="2"/>
        <v/>
      </c>
      <c r="T55" s="23" t="str">
        <f t="shared" si="3"/>
        <v/>
      </c>
      <c r="U55" s="23" t="str">
        <f t="shared" si="4"/>
        <v/>
      </c>
    </row>
    <row r="57" spans="1:21" ht="21" thickBot="1" x14ac:dyDescent="0.3">
      <c r="B57" s="27" t="s">
        <v>23</v>
      </c>
      <c r="C57" s="28"/>
      <c r="D57" s="29"/>
      <c r="E57" s="30"/>
      <c r="F57" s="30"/>
      <c r="G57" s="30"/>
      <c r="H57" s="30"/>
      <c r="I57" s="30"/>
      <c r="J57" s="30"/>
      <c r="K57" s="31"/>
    </row>
    <row r="58" spans="1:21" ht="21" thickBot="1" x14ac:dyDescent="0.3">
      <c r="B58" s="32" t="s">
        <v>21</v>
      </c>
      <c r="C58" s="33"/>
      <c r="D58" s="29">
        <f>COUNTIF(T6:T55,"=2")</f>
        <v>2</v>
      </c>
      <c r="E58" s="30"/>
      <c r="F58" s="30"/>
      <c r="G58" s="30"/>
      <c r="H58" s="30"/>
      <c r="I58" s="30"/>
      <c r="J58" s="30"/>
      <c r="K58" s="31"/>
    </row>
    <row r="59" spans="1:21" ht="21" thickBot="1" x14ac:dyDescent="0.3">
      <c r="B59" s="67" t="s">
        <v>30</v>
      </c>
      <c r="C59" s="68"/>
      <c r="D59" s="29">
        <f>COUNTIF(S6:S55,"=1")</f>
        <v>4</v>
      </c>
      <c r="E59" s="30"/>
      <c r="F59" s="30"/>
      <c r="G59" s="30"/>
      <c r="H59" s="30"/>
      <c r="I59" s="30"/>
      <c r="J59" s="30"/>
      <c r="K59" s="31"/>
    </row>
    <row r="60" spans="1:21" ht="21" thickBot="1" x14ac:dyDescent="0.3">
      <c r="B60" s="34" t="s">
        <v>22</v>
      </c>
      <c r="C60" s="35"/>
      <c r="D60" s="29">
        <f>COUNTIF(U6:U55,"=3")</f>
        <v>2</v>
      </c>
      <c r="E60" s="30"/>
      <c r="F60" s="30"/>
      <c r="G60" s="30"/>
      <c r="H60" s="30"/>
      <c r="I60" s="30"/>
      <c r="J60" s="30"/>
      <c r="K60" s="31"/>
    </row>
    <row r="61" spans="1:21" ht="21" thickBot="1" x14ac:dyDescent="0.3">
      <c r="B61" s="36" t="s">
        <v>24</v>
      </c>
      <c r="C61" s="37"/>
      <c r="D61" s="38"/>
      <c r="E61" s="39"/>
      <c r="F61" s="39"/>
      <c r="G61" s="39"/>
      <c r="H61" s="39"/>
      <c r="I61" s="39"/>
      <c r="J61" s="39"/>
      <c r="K61" s="40"/>
    </row>
    <row r="62" spans="1:21" ht="21" thickBot="1" x14ac:dyDescent="0.3">
      <c r="B62" s="41" t="s">
        <v>25</v>
      </c>
      <c r="C62" s="42"/>
      <c r="D62" s="38"/>
      <c r="E62" s="39"/>
      <c r="F62" s="39"/>
      <c r="G62" s="39"/>
      <c r="H62" s="39"/>
      <c r="I62" s="39"/>
      <c r="J62" s="39"/>
      <c r="K62" s="40"/>
    </row>
    <row r="63" spans="1:21" ht="20.25" x14ac:dyDescent="0.25">
      <c r="B63" s="43" t="s">
        <v>26</v>
      </c>
      <c r="C63" s="44"/>
      <c r="D63" s="38"/>
      <c r="E63" s="39"/>
      <c r="F63" s="39"/>
      <c r="G63" s="39"/>
      <c r="H63" s="39"/>
      <c r="I63" s="39"/>
      <c r="J63" s="39"/>
      <c r="K63" s="40"/>
    </row>
    <row r="64" spans="1:21" ht="63.75" customHeight="1" x14ac:dyDescent="0.2"/>
  </sheetData>
  <mergeCells count="20">
    <mergeCell ref="B63:C63"/>
    <mergeCell ref="D63:K63"/>
    <mergeCell ref="B60:C60"/>
    <mergeCell ref="D60:K60"/>
    <mergeCell ref="B61:C61"/>
    <mergeCell ref="D61:K61"/>
    <mergeCell ref="B62:C62"/>
    <mergeCell ref="D62:K62"/>
    <mergeCell ref="B57:C57"/>
    <mergeCell ref="D57:K57"/>
    <mergeCell ref="B58:C58"/>
    <mergeCell ref="D58:K58"/>
    <mergeCell ref="B59:C59"/>
    <mergeCell ref="D59:K59"/>
    <mergeCell ref="A1:C1"/>
    <mergeCell ref="O1:P1"/>
    <mergeCell ref="A2:C2"/>
    <mergeCell ref="O2:P2"/>
    <mergeCell ref="A3:Q3"/>
    <mergeCell ref="L4:M4"/>
  </mergeCells>
  <conditionalFormatting sqref="N6:N55">
    <cfRule type="containsText" dxfId="28" priority="7" operator="containsText" text="راسب">
      <formula>NOT(ISERROR(SEARCH("راسب",N6)))</formula>
    </cfRule>
  </conditionalFormatting>
  <conditionalFormatting sqref="N6:N55">
    <cfRule type="containsText" dxfId="27" priority="6" operator="containsText" text="ناجح">
      <formula>NOT(ISERROR(SEARCH("ناجح",N6)))</formula>
    </cfRule>
  </conditionalFormatting>
  <conditionalFormatting sqref="N8">
    <cfRule type="containsText" dxfId="26" priority="5" operator="containsText" text="مكمل">
      <formula>NOT(ISERROR(SEARCH("مكمل",N8)))</formula>
    </cfRule>
  </conditionalFormatting>
  <conditionalFormatting sqref="N6:N55">
    <cfRule type="containsText" dxfId="25" priority="2" operator="containsText" text="ناجح">
      <formula>NOT(ISERROR(SEARCH("ناجح",N6)))</formula>
    </cfRule>
    <cfRule type="containsText" dxfId="24" priority="3" operator="containsText" text="مكمل">
      <formula>NOT(ISERROR(SEARCH("مكمل",N6)))</formula>
    </cfRule>
    <cfRule type="containsText" dxfId="23" priority="4" operator="containsText" text="راسب">
      <formula>NOT(ISERROR(SEARCH("راسب",N6)))</formula>
    </cfRule>
  </conditionalFormatting>
  <conditionalFormatting sqref="D6:K55">
    <cfRule type="cellIs" dxfId="22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rgb="FFFF0000"/>
  </sheetPr>
  <dimension ref="A1:U63"/>
  <sheetViews>
    <sheetView rightToLeft="1" zoomScale="110" zoomScaleNormal="110"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O60" sqref="O60"/>
    </sheetView>
  </sheetViews>
  <sheetFormatPr defaultColWidth="9.125" defaultRowHeight="14.25" x14ac:dyDescent="0.2"/>
  <cols>
    <col min="1" max="1" width="4.125" style="7" customWidth="1"/>
    <col min="2" max="2" width="8.125" style="7" customWidth="1"/>
    <col min="3" max="3" width="20.75" style="7" customWidth="1"/>
    <col min="4" max="11" width="6" style="7" customWidth="1"/>
    <col min="12" max="12" width="5.375" style="7" customWidth="1"/>
    <col min="13" max="13" width="20.125" style="7" customWidth="1"/>
    <col min="14" max="14" width="6.875" style="7" customWidth="1"/>
    <col min="15" max="15" width="21.125" style="7" customWidth="1"/>
    <col min="16" max="16" width="7.375" style="7" customWidth="1"/>
    <col min="17" max="17" width="9.625" style="7" customWidth="1"/>
    <col min="18" max="18" width="22.125" style="7" customWidth="1"/>
    <col min="19" max="16384" width="9.125" style="7"/>
  </cols>
  <sheetData>
    <row r="1" spans="1:21" ht="24" customHeight="1" x14ac:dyDescent="0.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5"/>
      <c r="Q1" s="6" t="s">
        <v>2</v>
      </c>
    </row>
    <row r="2" spans="1:21" ht="21.75" customHeight="1" x14ac:dyDescent="0.7">
      <c r="A2" s="8" t="s">
        <v>3</v>
      </c>
      <c r="B2" s="9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" t="s">
        <v>27</v>
      </c>
      <c r="P2" s="10"/>
      <c r="Q2" s="11" t="s">
        <v>33</v>
      </c>
    </row>
    <row r="3" spans="1:21" ht="26.25" customHeight="1" thickBot="1" x14ac:dyDescent="0.25">
      <c r="A3" s="12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1" ht="22.5" customHeight="1" thickBot="1" x14ac:dyDescent="0.4">
      <c r="A4" s="45"/>
      <c r="B4" s="46"/>
      <c r="C4" s="47"/>
      <c r="D4" s="48"/>
      <c r="E4" s="48"/>
      <c r="F4" s="48"/>
      <c r="G4" s="48"/>
      <c r="H4" s="48"/>
      <c r="I4" s="48"/>
      <c r="J4" s="48"/>
      <c r="K4" s="48"/>
      <c r="L4" s="69" t="s">
        <v>16</v>
      </c>
      <c r="M4" s="70"/>
      <c r="N4" s="47"/>
      <c r="O4" s="71"/>
      <c r="P4" s="72"/>
      <c r="Q4" s="73"/>
    </row>
    <row r="5" spans="1:21" ht="84.75" customHeight="1" thickBot="1" x14ac:dyDescent="0.25">
      <c r="A5" s="52" t="s">
        <v>5</v>
      </c>
      <c r="B5" s="46" t="s">
        <v>6</v>
      </c>
      <c r="C5" s="47" t="s">
        <v>7</v>
      </c>
      <c r="D5" s="48" t="s">
        <v>8</v>
      </c>
      <c r="E5" s="48" t="s">
        <v>9</v>
      </c>
      <c r="F5" s="48" t="s">
        <v>10</v>
      </c>
      <c r="G5" s="48" t="s">
        <v>11</v>
      </c>
      <c r="H5" s="48" t="s">
        <v>12</v>
      </c>
      <c r="I5" s="48" t="s">
        <v>13</v>
      </c>
      <c r="J5" s="48" t="s">
        <v>14</v>
      </c>
      <c r="K5" s="48" t="s">
        <v>15</v>
      </c>
      <c r="L5" s="15" t="s">
        <v>19</v>
      </c>
      <c r="M5" s="16" t="s">
        <v>20</v>
      </c>
      <c r="N5" s="47" t="s">
        <v>17</v>
      </c>
      <c r="O5" s="71" t="s">
        <v>18</v>
      </c>
      <c r="P5" s="74"/>
      <c r="Q5" s="75"/>
      <c r="R5" s="76" t="s">
        <v>34</v>
      </c>
      <c r="T5" s="17" t="s">
        <v>21</v>
      </c>
      <c r="U5" s="18" t="s">
        <v>22</v>
      </c>
    </row>
    <row r="6" spans="1:21" ht="15.75" thickBot="1" x14ac:dyDescent="0.25">
      <c r="A6" s="57">
        <v>1</v>
      </c>
      <c r="B6" s="24">
        <f>'[1]التلاميذ والقيود '!B3</f>
        <v>2787</v>
      </c>
      <c r="C6" s="20" t="str">
        <f>'[1]التلاميذ والقيود '!C3</f>
        <v>آمنه حسين علوان</v>
      </c>
      <c r="D6" s="21">
        <v>77</v>
      </c>
      <c r="E6" s="21">
        <v>89</v>
      </c>
      <c r="F6" s="21">
        <v>75</v>
      </c>
      <c r="G6" s="21">
        <v>75</v>
      </c>
      <c r="H6" s="21">
        <v>2</v>
      </c>
      <c r="I6" s="21">
        <v>50</v>
      </c>
      <c r="J6" s="21">
        <v>50</v>
      </c>
      <c r="K6" s="21">
        <v>50</v>
      </c>
      <c r="L6" s="77">
        <f>IF(OR(N6="ناجح",N6="راسب"),SUM(D6:K6),"")</f>
        <v>468</v>
      </c>
      <c r="M6" s="78" t="str">
        <f ca="1">IFERROR(IF(L6=100,"مائة درجة",B_Only(L6,1,1,2,"","","")),"")</f>
        <v/>
      </c>
      <c r="N6" s="79" t="str">
        <f t="array" ref="N6">IF(D6:K6="","",IF(COUNTIF(D6:K6,"غ")+COUNTIF(D6:K6,"&lt;50")=0,"ناجح",IF(COUNTIF(D6:K6,"غ")+COUNTIF(D6:K6,"&lt;50")&gt;=1,"راسب")))</f>
        <v>راسب</v>
      </c>
      <c r="O6" s="80"/>
      <c r="P6" s="81"/>
      <c r="Q6" s="81"/>
      <c r="R6" s="7" t="str">
        <f ca="1">IFERROR(IF(K6="","",IF(K6=0,"صفر",n2t(K6))),"")</f>
        <v/>
      </c>
      <c r="T6" s="23" t="str">
        <f>IF(N6="ناجح",2,"")</f>
        <v/>
      </c>
      <c r="U6" s="23">
        <f>IF(N6="راسب",3,"")</f>
        <v>3</v>
      </c>
    </row>
    <row r="7" spans="1:21" ht="15.75" thickBot="1" x14ac:dyDescent="0.25">
      <c r="A7" s="63">
        <v>2</v>
      </c>
      <c r="B7" s="24">
        <f>'[1]التلاميذ والقيود '!B4</f>
        <v>2373</v>
      </c>
      <c r="C7" s="20" t="str">
        <f>'[1]التلاميذ والقيود '!C4</f>
        <v>آمنه قاسم ثجيل</v>
      </c>
      <c r="D7" s="25">
        <v>66</v>
      </c>
      <c r="E7" s="25">
        <v>77</v>
      </c>
      <c r="F7" s="25">
        <v>82</v>
      </c>
      <c r="G7" s="25">
        <v>55</v>
      </c>
      <c r="H7" s="25">
        <v>55</v>
      </c>
      <c r="I7" s="25">
        <v>22</v>
      </c>
      <c r="J7" s="25">
        <v>44</v>
      </c>
      <c r="K7" s="25">
        <v>55</v>
      </c>
      <c r="L7" s="77">
        <f t="shared" ref="L7:L55" si="0">IF(OR(N7="ناجح",N7="راسب"),SUM(D7:K7),"")</f>
        <v>456</v>
      </c>
      <c r="M7" s="78" t="str">
        <f ca="1">IFERROR(IF(L7=100,"مائة درجة",B_Only(L7,1,1,2,"","","")),"")</f>
        <v/>
      </c>
      <c r="N7" s="79" t="str">
        <f t="array" ref="N7">IF(D7:K7="","",IF(COUNTIF(D7:K7,"غ")+COUNTIF(D7:K7,"&lt;50")=0,"ناجح",IF(COUNTIF(D7:K7,"غ")+COUNTIF(D7:K7,"&lt;50")&gt;=1,"راسب")))</f>
        <v>راسب</v>
      </c>
      <c r="O7" s="80"/>
      <c r="P7" s="81"/>
      <c r="Q7" s="81"/>
      <c r="R7" s="7" t="str">
        <f ca="1">IFERROR(IF(K7="","",IF(K7=0,"صفر",n2t(K7))),"")</f>
        <v/>
      </c>
      <c r="T7" s="23" t="str">
        <f t="shared" ref="T7:T55" si="1">IF(N7="ناجح",2,"")</f>
        <v/>
      </c>
      <c r="U7" s="23">
        <f t="shared" ref="U7:U55" si="2">IF(N7="راسب",3,"")</f>
        <v>3</v>
      </c>
    </row>
    <row r="8" spans="1:21" ht="15.75" thickBot="1" x14ac:dyDescent="0.25">
      <c r="A8" s="63">
        <v>3</v>
      </c>
      <c r="B8" s="24">
        <f>'[1]التلاميذ والقيود '!B5</f>
        <v>2430</v>
      </c>
      <c r="C8" s="20" t="str">
        <f>'[1]التلاميذ والقيود '!C5</f>
        <v>ايمان محمد مجبل</v>
      </c>
      <c r="D8" s="25">
        <v>99</v>
      </c>
      <c r="E8" s="25">
        <v>100</v>
      </c>
      <c r="F8" s="25">
        <v>55</v>
      </c>
      <c r="G8" s="25">
        <v>63</v>
      </c>
      <c r="H8" s="25">
        <v>78</v>
      </c>
      <c r="I8" s="25">
        <v>54</v>
      </c>
      <c r="J8" s="25">
        <v>33</v>
      </c>
      <c r="K8" s="25">
        <v>99</v>
      </c>
      <c r="L8" s="77">
        <f t="shared" si="0"/>
        <v>581</v>
      </c>
      <c r="M8" s="78" t="str">
        <f ca="1">IFERROR(IF(L8=100,"مائة درجة",B_Only(L8,1,1,2,"","","")),"")</f>
        <v/>
      </c>
      <c r="N8" s="79" t="str">
        <f t="array" ref="N8">IF(D8:K8="","",IF(COUNTIF(D8:K8,"غ")+COUNTIF(D8:K8,"&lt;50")=0,"ناجح",IF(COUNTIF(D8:K8,"غ")+COUNTIF(D8:K8,"&lt;50")&gt;=1,"راسب")))</f>
        <v>راسب</v>
      </c>
      <c r="O8" s="80"/>
      <c r="P8" s="81"/>
      <c r="Q8" s="81"/>
      <c r="R8" s="7" t="str">
        <f ca="1">IFERROR(IF(K8="","",IF(K8=0,"صفر",n2t(K8))),"")</f>
        <v/>
      </c>
      <c r="T8" s="23" t="str">
        <f t="shared" si="1"/>
        <v/>
      </c>
      <c r="U8" s="23">
        <f t="shared" si="2"/>
        <v>3</v>
      </c>
    </row>
    <row r="9" spans="1:21" ht="15.75" thickBot="1" x14ac:dyDescent="0.25">
      <c r="A9" s="63">
        <v>4</v>
      </c>
      <c r="B9" s="24">
        <f>'[1]التلاميذ والقيود '!B6</f>
        <v>2348</v>
      </c>
      <c r="C9" s="20" t="str">
        <f>'[1]التلاميذ والقيود '!C6</f>
        <v>آيه احمد جبار</v>
      </c>
      <c r="D9" s="25">
        <v>88</v>
      </c>
      <c r="E9" s="25">
        <v>99</v>
      </c>
      <c r="F9" s="25">
        <v>57</v>
      </c>
      <c r="G9" s="25">
        <v>65</v>
      </c>
      <c r="H9" s="25">
        <v>66</v>
      </c>
      <c r="I9" s="25">
        <v>51</v>
      </c>
      <c r="J9" s="25">
        <v>88</v>
      </c>
      <c r="K9" s="25">
        <v>91</v>
      </c>
      <c r="L9" s="77">
        <f t="shared" si="0"/>
        <v>605</v>
      </c>
      <c r="M9" s="78" t="str">
        <f ca="1">IFERROR(IF(L9=100,"مائة درجة",B_Only(L9,1,1,2,"","","")),"")</f>
        <v/>
      </c>
      <c r="N9" s="79" t="str">
        <f t="array" ref="N9">IF(D9:K9="","",IF(COUNTIF(D9:K9,"غ")+COUNTIF(D9:K9,"&lt;50")=0,"ناجح",IF(COUNTIF(D9:K9,"غ")+COUNTIF(D9:K9,"&lt;50")&gt;=1,"راسب")))</f>
        <v>ناجح</v>
      </c>
      <c r="O9" s="80"/>
      <c r="P9" s="81"/>
      <c r="Q9" s="81"/>
      <c r="R9" s="7" t="str">
        <f ca="1">IFERROR(IF(K9="","",IF(K9=0,"صفر",n2t(K9))),"")</f>
        <v/>
      </c>
      <c r="T9" s="23">
        <f t="shared" si="1"/>
        <v>2</v>
      </c>
      <c r="U9" s="23" t="str">
        <f t="shared" si="2"/>
        <v/>
      </c>
    </row>
    <row r="10" spans="1:21" ht="15.75" thickBot="1" x14ac:dyDescent="0.25">
      <c r="A10" s="63">
        <v>5</v>
      </c>
      <c r="B10" s="24">
        <f>'[1]التلاميذ والقيود '!B7</f>
        <v>2539</v>
      </c>
      <c r="C10" s="20" t="str">
        <f>'[1]التلاميذ والقيود '!C7</f>
        <v>آيه حسين حسن</v>
      </c>
      <c r="D10" s="25">
        <v>77</v>
      </c>
      <c r="E10" s="25">
        <v>98</v>
      </c>
      <c r="F10" s="25" t="s">
        <v>32</v>
      </c>
      <c r="G10" s="25" t="s">
        <v>32</v>
      </c>
      <c r="H10" s="25">
        <v>54</v>
      </c>
      <c r="I10" s="25">
        <v>48</v>
      </c>
      <c r="J10" s="25">
        <v>77</v>
      </c>
      <c r="K10" s="25">
        <v>83</v>
      </c>
      <c r="L10" s="77">
        <f t="shared" si="0"/>
        <v>437</v>
      </c>
      <c r="M10" s="78" t="str">
        <f ca="1">IFERROR(IF(L10=100,"مائة درجة",B_Only(L10,1,1,2,"","","")),"")</f>
        <v/>
      </c>
      <c r="N10" s="79" t="str">
        <f t="array" ref="N10">IF(D10:K10="","",IF(COUNTIF(D10:K10,"غ")+COUNTIF(D10:K10,"&lt;50")=0,"ناجح",IF(COUNTIF(D10:K10,"غ")+COUNTIF(D10:K10,"&lt;50")&gt;=1,"راسب")))</f>
        <v>راسب</v>
      </c>
      <c r="O10" s="80"/>
      <c r="P10" s="81"/>
      <c r="Q10" s="81"/>
      <c r="R10" s="7" t="str">
        <f ca="1">IFERROR(IF(K10="","",IF(K10=0,"صفر",n2t(K10))),"")</f>
        <v/>
      </c>
      <c r="T10" s="23" t="str">
        <f t="shared" si="1"/>
        <v/>
      </c>
      <c r="U10" s="23">
        <f t="shared" si="2"/>
        <v>3</v>
      </c>
    </row>
    <row r="11" spans="1:21" ht="15.75" thickBot="1" x14ac:dyDescent="0.25">
      <c r="A11" s="63">
        <v>6</v>
      </c>
      <c r="B11" s="24">
        <f>'[1]التلاميذ والقيود '!B8</f>
        <v>2561</v>
      </c>
      <c r="C11" s="20" t="str">
        <f>'[1]التلاميذ والقيود '!C8</f>
        <v>آيه علي كاظم</v>
      </c>
      <c r="D11" s="25" t="s">
        <v>32</v>
      </c>
      <c r="E11" s="25">
        <v>50</v>
      </c>
      <c r="F11" s="25">
        <v>50</v>
      </c>
      <c r="G11" s="25">
        <v>69</v>
      </c>
      <c r="H11" s="25">
        <v>55</v>
      </c>
      <c r="I11" s="25">
        <v>77</v>
      </c>
      <c r="J11" s="25">
        <v>66</v>
      </c>
      <c r="K11" s="25">
        <v>50</v>
      </c>
      <c r="L11" s="77">
        <f t="shared" si="0"/>
        <v>417</v>
      </c>
      <c r="M11" s="78" t="str">
        <f ca="1">IFERROR(IF(L11=100,"مائة درجة",B_Only(L11,1,1,2,"","","")),"")</f>
        <v/>
      </c>
      <c r="N11" s="79" t="str">
        <f t="array" ref="N11">IF(D11:K11="","",IF(COUNTIF(D11:K11,"غ")+COUNTIF(D11:K11,"&lt;50")=0,"ناجح",IF(COUNTIF(D11:K11,"غ")+COUNTIF(D11:K11,"&lt;50")&gt;=1,"راسب")))</f>
        <v>راسب</v>
      </c>
      <c r="O11" s="80"/>
      <c r="P11" s="81"/>
      <c r="Q11" s="81"/>
      <c r="R11" s="7" t="str">
        <f ca="1">IFERROR(IF(K11="","",IF(K11=0,"صفر",n2t(K11))),"")</f>
        <v/>
      </c>
      <c r="T11" s="23" t="str">
        <f t="shared" si="1"/>
        <v/>
      </c>
      <c r="U11" s="23">
        <f t="shared" si="2"/>
        <v>3</v>
      </c>
    </row>
    <row r="12" spans="1:21" ht="15.75" thickBot="1" x14ac:dyDescent="0.25">
      <c r="A12" s="63">
        <v>7</v>
      </c>
      <c r="B12" s="24">
        <f>'[1]التلاميذ والقيود '!B9</f>
        <v>2417</v>
      </c>
      <c r="C12" s="20" t="str">
        <f>'[1]التلاميذ والقيود '!C9</f>
        <v>براء سليم مجيد</v>
      </c>
      <c r="D12" s="25">
        <v>55</v>
      </c>
      <c r="E12" s="25">
        <v>96</v>
      </c>
      <c r="F12" s="82" t="s">
        <v>32</v>
      </c>
      <c r="G12" s="25">
        <v>71</v>
      </c>
      <c r="H12" s="25">
        <v>30</v>
      </c>
      <c r="I12" s="25">
        <v>42</v>
      </c>
      <c r="J12" s="25">
        <v>55</v>
      </c>
      <c r="K12" s="25">
        <v>67</v>
      </c>
      <c r="L12" s="77">
        <f t="shared" si="0"/>
        <v>416</v>
      </c>
      <c r="M12" s="78" t="str">
        <f ca="1">IFERROR(IF(L12=100,"مائة درجة",B_Only(L12,1,1,2,"","","")),"")</f>
        <v/>
      </c>
      <c r="N12" s="79" t="str">
        <f t="array" ref="N12">IF(D12:K12="","",IF(COUNTIF(D12:K12,"غ")+COUNTIF(D12:K12,"&lt;50")=0,"ناجح",IF(COUNTIF(D12:K12,"غ")+COUNTIF(D12:K12,"&lt;50")&gt;=1,"راسب")))</f>
        <v>راسب</v>
      </c>
      <c r="O12" s="80"/>
      <c r="P12" s="81"/>
      <c r="Q12" s="81"/>
      <c r="R12" s="7" t="str">
        <f ca="1">IFERROR(IF(K12="","",IF(K12=0,"صفر",n2t(K12))),"")</f>
        <v/>
      </c>
      <c r="T12" s="23" t="str">
        <f t="shared" si="1"/>
        <v/>
      </c>
      <c r="U12" s="23">
        <f t="shared" si="2"/>
        <v>3</v>
      </c>
    </row>
    <row r="13" spans="1:21" ht="15.75" thickBot="1" x14ac:dyDescent="0.25">
      <c r="A13" s="63">
        <v>8</v>
      </c>
      <c r="B13" s="24">
        <f>'[1]التلاميذ والقيود '!B10</f>
        <v>2445</v>
      </c>
      <c r="C13" s="20" t="str">
        <f>'[1]التلاميذ والقيود '!C10</f>
        <v>بنين احمد أسعد</v>
      </c>
      <c r="D13" s="25">
        <v>44</v>
      </c>
      <c r="E13" s="25">
        <v>95</v>
      </c>
      <c r="F13" s="83">
        <v>65</v>
      </c>
      <c r="G13" s="25">
        <v>73</v>
      </c>
      <c r="H13" s="25">
        <v>18</v>
      </c>
      <c r="I13" s="25">
        <v>39</v>
      </c>
      <c r="J13" s="25">
        <v>44</v>
      </c>
      <c r="K13" s="25">
        <v>59</v>
      </c>
      <c r="L13" s="77">
        <f t="shared" si="0"/>
        <v>437</v>
      </c>
      <c r="M13" s="78" t="str">
        <f ca="1">IFERROR(IF(L13=100,"مائة درجة",B_Only(L13,1,1,2,"","","")),"")</f>
        <v/>
      </c>
      <c r="N13" s="79" t="str">
        <f t="array" ref="N13">IF(D13:K13="","",IF(COUNTIF(D13:K13,"غ")+COUNTIF(D13:K13,"&lt;50")=0,"ناجح",IF(COUNTIF(D13:K13,"غ")+COUNTIF(D13:K13,"&lt;50")&gt;=1,"راسب")))</f>
        <v>راسب</v>
      </c>
      <c r="O13" s="80"/>
      <c r="P13" s="81"/>
      <c r="Q13" s="81"/>
      <c r="R13" s="7" t="str">
        <f ca="1">IFERROR(IF(K13="","",IF(K13=0,"صفر",n2t(K13))),"")</f>
        <v/>
      </c>
      <c r="T13" s="23" t="str">
        <f t="shared" si="1"/>
        <v/>
      </c>
      <c r="U13" s="23">
        <f t="shared" si="2"/>
        <v>3</v>
      </c>
    </row>
    <row r="14" spans="1:21" ht="15.75" thickBot="1" x14ac:dyDescent="0.25">
      <c r="A14" s="63">
        <v>9</v>
      </c>
      <c r="B14" s="24">
        <f>'[1]التلاميذ والقيود '!B11</f>
        <v>2501</v>
      </c>
      <c r="C14" s="20" t="str">
        <f>'[1]التلاميذ والقيود '!C11</f>
        <v>بنين خضير عباس</v>
      </c>
      <c r="D14" s="25"/>
      <c r="E14" s="25"/>
      <c r="F14" s="25"/>
      <c r="G14" s="25"/>
      <c r="H14" s="25"/>
      <c r="I14" s="25"/>
      <c r="J14" s="25"/>
      <c r="K14" s="25"/>
      <c r="L14" s="22" t="str">
        <f t="shared" si="0"/>
        <v/>
      </c>
      <c r="M14" s="78" t="str">
        <f ca="1">IFERROR(IF(L14=100,"مائة درجة",B_Only(L14,1,1,2,"","","")),"")</f>
        <v/>
      </c>
      <c r="N14" s="79" t="str">
        <f t="array" ref="N14">IF(D14:K14="","",IF(COUNTIF(D14:K14,"غ")+COUNTIF(D14:K14,"&lt;50")=0,"ناجح",IF(COUNTIF(D14:K14,"غ")+COUNTIF(D14:K14,"&lt;50")&gt;=1,"راسب")))</f>
        <v/>
      </c>
      <c r="O14" s="80"/>
      <c r="P14" s="81"/>
      <c r="Q14" s="81"/>
      <c r="T14" s="23" t="str">
        <f t="shared" si="1"/>
        <v/>
      </c>
      <c r="U14" s="23" t="str">
        <f t="shared" si="2"/>
        <v/>
      </c>
    </row>
    <row r="15" spans="1:21" ht="15.75" thickBot="1" x14ac:dyDescent="0.25">
      <c r="A15" s="63">
        <v>10</v>
      </c>
      <c r="B15" s="24">
        <f>'[1]التلاميذ والقيود '!B12</f>
        <v>2502</v>
      </c>
      <c r="C15" s="20" t="str">
        <f>'[1]التلاميذ والقيود '!C12</f>
        <v>بنين عامر كاظم</v>
      </c>
      <c r="D15" s="25"/>
      <c r="E15" s="25"/>
      <c r="F15" s="25"/>
      <c r="G15" s="25"/>
      <c r="H15" s="25"/>
      <c r="I15" s="25"/>
      <c r="J15" s="25"/>
      <c r="K15" s="25"/>
      <c r="L15" s="22" t="str">
        <f t="shared" si="0"/>
        <v/>
      </c>
      <c r="M15" s="78" t="str">
        <f ca="1">IFERROR(IF(L15=100,"مائة درجة",B_Only(L15,1,1,2,"","","")),"")</f>
        <v/>
      </c>
      <c r="N15" s="79" t="str">
        <f t="array" ref="N15">IF(D15:K15="","",IF(COUNTIF(D15:K15,"غ")+COUNTIF(D15:K15,"&lt;50")=0,"ناجح",IF(COUNTIF(D15:K15,"غ")+COUNTIF(D15:K15,"&lt;50")&gt;=1,"راسب")))</f>
        <v/>
      </c>
      <c r="O15" s="80"/>
      <c r="P15" s="81"/>
      <c r="Q15" s="81"/>
      <c r="T15" s="23" t="str">
        <f t="shared" si="1"/>
        <v/>
      </c>
      <c r="U15" s="23" t="str">
        <f t="shared" si="2"/>
        <v/>
      </c>
    </row>
    <row r="16" spans="1:21" ht="15.75" thickBot="1" x14ac:dyDescent="0.25">
      <c r="A16" s="63">
        <v>11</v>
      </c>
      <c r="B16" s="24">
        <f>'[1]التلاميذ والقيود '!B13</f>
        <v>2610</v>
      </c>
      <c r="C16" s="20" t="str">
        <f>'[1]التلاميذ والقيود '!C13</f>
        <v>جمانه حسين جبار</v>
      </c>
      <c r="D16" s="25"/>
      <c r="E16" s="25"/>
      <c r="F16" s="25"/>
      <c r="G16" s="25"/>
      <c r="H16" s="25"/>
      <c r="I16" s="25"/>
      <c r="J16" s="25"/>
      <c r="K16" s="25"/>
      <c r="L16" s="22" t="str">
        <f t="shared" si="0"/>
        <v/>
      </c>
      <c r="M16" s="78" t="str">
        <f ca="1">IFERROR(IF(L16=100,"مائة درجة",B_Only(L16,1,1,2,"","","")),"")</f>
        <v/>
      </c>
      <c r="N16" s="79" t="str">
        <f t="array" ref="N16">IF(D16:K16="","",IF(COUNTIF(D16:K16,"غ")+COUNTIF(D16:K16,"&lt;50")=0,"ناجح",IF(COUNTIF(D16:K16,"غ")+COUNTIF(D16:K16,"&lt;50")&gt;=1,"راسب")))</f>
        <v/>
      </c>
      <c r="O16" s="80"/>
      <c r="P16" s="81"/>
      <c r="Q16" s="81"/>
      <c r="T16" s="23" t="str">
        <f t="shared" si="1"/>
        <v/>
      </c>
      <c r="U16" s="23" t="str">
        <f t="shared" si="2"/>
        <v/>
      </c>
    </row>
    <row r="17" spans="1:21" ht="15.75" thickBot="1" x14ac:dyDescent="0.25">
      <c r="A17" s="63">
        <v>12</v>
      </c>
      <c r="B17" s="24">
        <f>'[1]التلاميذ والقيود '!B14</f>
        <v>2517</v>
      </c>
      <c r="C17" s="20" t="str">
        <f>'[1]التلاميذ والقيود '!C14</f>
        <v>جنه زهير قاسم</v>
      </c>
      <c r="D17" s="25"/>
      <c r="E17" s="25"/>
      <c r="F17" s="25"/>
      <c r="G17" s="25"/>
      <c r="H17" s="25"/>
      <c r="I17" s="25"/>
      <c r="J17" s="25"/>
      <c r="K17" s="25"/>
      <c r="L17" s="22" t="str">
        <f t="shared" si="0"/>
        <v/>
      </c>
      <c r="M17" s="78" t="str">
        <f ca="1">IFERROR(IF(L17=100,"مائة درجة",B_Only(L17,1,1,2,"","","")),"")</f>
        <v/>
      </c>
      <c r="N17" s="79" t="str">
        <f t="array" ref="N17">IF(D17:K17="","",IF(COUNTIF(D17:K17,"غ")+COUNTIF(D17:K17,"&lt;50")=0,"ناجح",IF(COUNTIF(D17:K17,"غ")+COUNTIF(D17:K17,"&lt;50")&gt;=1,"راسب")))</f>
        <v/>
      </c>
      <c r="O17" s="80"/>
      <c r="P17" s="81"/>
      <c r="Q17" s="81"/>
      <c r="T17" s="23" t="str">
        <f t="shared" si="1"/>
        <v/>
      </c>
      <c r="U17" s="23" t="str">
        <f t="shared" si="2"/>
        <v/>
      </c>
    </row>
    <row r="18" spans="1:21" ht="15.75" thickBot="1" x14ac:dyDescent="0.25">
      <c r="A18" s="63">
        <v>13</v>
      </c>
      <c r="B18" s="24">
        <f>'[1]التلاميذ والقيود '!B15</f>
        <v>2479</v>
      </c>
      <c r="C18" s="20" t="str">
        <f>'[1]التلاميذ والقيود '!C15</f>
        <v>حوراء رزاق درك</v>
      </c>
      <c r="D18" s="25"/>
      <c r="E18" s="25"/>
      <c r="F18" s="25"/>
      <c r="G18" s="25"/>
      <c r="H18" s="25"/>
      <c r="I18" s="25"/>
      <c r="J18" s="25"/>
      <c r="K18" s="25"/>
      <c r="L18" s="22" t="str">
        <f t="shared" si="0"/>
        <v/>
      </c>
      <c r="M18" s="78" t="str">
        <f ca="1">IFERROR(IF(L18=100,"مائة درجة",B_Only(L18,1,1,2,"","","")),"")</f>
        <v/>
      </c>
      <c r="N18" s="79" t="str">
        <f t="array" ref="N18">IF(D18:K18="","",IF(COUNTIF(D18:K18,"غ")+COUNTIF(D18:K18,"&lt;50")=0,"ناجح",IF(COUNTIF(D18:K18,"غ")+COUNTIF(D18:K18,"&lt;50")&gt;=1,"راسب")))</f>
        <v/>
      </c>
      <c r="O18" s="80"/>
      <c r="P18" s="81"/>
      <c r="Q18" s="81"/>
      <c r="T18" s="23" t="str">
        <f t="shared" si="1"/>
        <v/>
      </c>
      <c r="U18" s="23" t="str">
        <f t="shared" si="2"/>
        <v/>
      </c>
    </row>
    <row r="19" spans="1:21" ht="15.75" thickBot="1" x14ac:dyDescent="0.25">
      <c r="A19" s="63">
        <v>14</v>
      </c>
      <c r="B19" s="24">
        <f>'[1]التلاميذ والقيود '!B16</f>
        <v>2559</v>
      </c>
      <c r="C19" s="20" t="str">
        <f>'[1]التلاميذ والقيود '!C16</f>
        <v>حوراء عادل مطشر</v>
      </c>
      <c r="D19" s="25"/>
      <c r="E19" s="25"/>
      <c r="F19" s="25"/>
      <c r="G19" s="25"/>
      <c r="H19" s="25"/>
      <c r="I19" s="25"/>
      <c r="J19" s="25"/>
      <c r="K19" s="25"/>
      <c r="L19" s="22" t="str">
        <f t="shared" si="0"/>
        <v/>
      </c>
      <c r="M19" s="78" t="str">
        <f ca="1">IFERROR(IF(L19=100,"مائة درجة",B_Only(L19,1,1,2,"","","")),"")</f>
        <v/>
      </c>
      <c r="N19" s="79" t="str">
        <f t="array" ref="N19">IF(D19:K19="","",IF(COUNTIF(D19:K19,"غ")+COUNTIF(D19:K19,"&lt;50")=0,"ناجح",IF(COUNTIF(D19:K19,"غ")+COUNTIF(D19:K19,"&lt;50")&gt;=1,"راسب")))</f>
        <v/>
      </c>
      <c r="O19" s="80"/>
      <c r="P19" s="81"/>
      <c r="Q19" s="81"/>
      <c r="T19" s="23" t="str">
        <f t="shared" si="1"/>
        <v/>
      </c>
      <c r="U19" s="23" t="str">
        <f t="shared" si="2"/>
        <v/>
      </c>
    </row>
    <row r="20" spans="1:21" ht="15.75" thickBot="1" x14ac:dyDescent="0.25">
      <c r="A20" s="63">
        <v>15</v>
      </c>
      <c r="B20" s="24">
        <f>'[1]التلاميذ والقيود '!B17</f>
        <v>2799</v>
      </c>
      <c r="C20" s="20" t="str">
        <f>'[1]التلاميذ والقيود '!C17</f>
        <v>رتاج علي ناصر حيدر</v>
      </c>
      <c r="D20" s="25"/>
      <c r="E20" s="25"/>
      <c r="F20" s="25"/>
      <c r="G20" s="25"/>
      <c r="H20" s="25"/>
      <c r="I20" s="25"/>
      <c r="J20" s="25"/>
      <c r="K20" s="25"/>
      <c r="L20" s="22" t="str">
        <f t="shared" si="0"/>
        <v/>
      </c>
      <c r="M20" s="78" t="str">
        <f ca="1">IFERROR(IF(L20=100,"مائة درجة",B_Only(L20,1,1,2,"","","")),"")</f>
        <v/>
      </c>
      <c r="N20" s="79" t="str">
        <f t="array" ref="N20">IF(D20:K20="","",IF(COUNTIF(D20:K20,"غ")+COUNTIF(D20:K20,"&lt;50")=0,"ناجح",IF(COUNTIF(D20:K20,"غ")+COUNTIF(D20:K20,"&lt;50")&gt;=1,"راسب")))</f>
        <v/>
      </c>
      <c r="O20" s="80"/>
      <c r="P20" s="81"/>
      <c r="Q20" s="81"/>
      <c r="T20" s="23" t="str">
        <f t="shared" si="1"/>
        <v/>
      </c>
      <c r="U20" s="23" t="str">
        <f t="shared" si="2"/>
        <v/>
      </c>
    </row>
    <row r="21" spans="1:21" ht="15.75" thickBot="1" x14ac:dyDescent="0.25">
      <c r="A21" s="63">
        <v>16</v>
      </c>
      <c r="B21" s="24">
        <f>'[1]التلاميذ والقيود '!B18</f>
        <v>2590</v>
      </c>
      <c r="C21" s="20" t="str">
        <f>'[1]التلاميذ والقيود '!C18</f>
        <v>رحمه عباس زغير</v>
      </c>
      <c r="D21" s="25"/>
      <c r="E21" s="25"/>
      <c r="F21" s="25"/>
      <c r="G21" s="25"/>
      <c r="H21" s="25"/>
      <c r="I21" s="25"/>
      <c r="J21" s="25"/>
      <c r="K21" s="25"/>
      <c r="L21" s="22" t="str">
        <f t="shared" si="0"/>
        <v/>
      </c>
      <c r="M21" s="78" t="str">
        <f ca="1">IFERROR(IF(L21=100,"مائة درجة",B_Only(L21,1,1,2,"","","")),"")</f>
        <v/>
      </c>
      <c r="N21" s="79" t="str">
        <f t="array" ref="N21">IF(D21:K21="","",IF(COUNTIF(D21:K21,"غ")+COUNTIF(D21:K21,"&lt;50")=0,"ناجح",IF(COUNTIF(D21:K21,"غ")+COUNTIF(D21:K21,"&lt;50")&gt;=1,"راسب")))</f>
        <v/>
      </c>
      <c r="O21" s="80"/>
      <c r="P21" s="81"/>
      <c r="Q21" s="81"/>
      <c r="T21" s="23" t="str">
        <f t="shared" si="1"/>
        <v/>
      </c>
      <c r="U21" s="23" t="str">
        <f t="shared" si="2"/>
        <v/>
      </c>
    </row>
    <row r="22" spans="1:21" ht="15.75" thickBot="1" x14ac:dyDescent="0.25">
      <c r="A22" s="63">
        <v>17</v>
      </c>
      <c r="B22" s="24">
        <f>'[1]التلاميذ والقيود '!B19</f>
        <v>2421</v>
      </c>
      <c r="C22" s="20" t="str">
        <f>'[1]التلاميذ والقيود '!C19</f>
        <v>رقيه رعد سعد</v>
      </c>
      <c r="D22" s="25"/>
      <c r="E22" s="25"/>
      <c r="F22" s="25"/>
      <c r="G22" s="25"/>
      <c r="H22" s="25"/>
      <c r="I22" s="25"/>
      <c r="J22" s="25"/>
      <c r="K22" s="25"/>
      <c r="L22" s="22" t="str">
        <f t="shared" si="0"/>
        <v/>
      </c>
      <c r="M22" s="78" t="str">
        <f ca="1">IFERROR(IF(L22=100,"مائة درجة",B_Only(L22,1,1,2,"","","")),"")</f>
        <v/>
      </c>
      <c r="N22" s="79" t="str">
        <f t="array" ref="N22">IF(D22:K22="","",IF(COUNTIF(D22:K22,"غ")+COUNTIF(D22:K22,"&lt;50")=0,"ناجح",IF(COUNTIF(D22:K22,"غ")+COUNTIF(D22:K22,"&lt;50")&gt;=1,"راسب")))</f>
        <v/>
      </c>
      <c r="O22" s="80"/>
      <c r="P22" s="81"/>
      <c r="Q22" s="81"/>
      <c r="T22" s="23" t="str">
        <f t="shared" si="1"/>
        <v/>
      </c>
      <c r="U22" s="23" t="str">
        <f t="shared" si="2"/>
        <v/>
      </c>
    </row>
    <row r="23" spans="1:21" ht="15.75" thickBot="1" x14ac:dyDescent="0.25">
      <c r="A23" s="63">
        <v>18</v>
      </c>
      <c r="B23" s="24">
        <f>'[1]التلاميذ والقيود '!B20</f>
        <v>2440</v>
      </c>
      <c r="C23" s="20" t="str">
        <f>'[1]التلاميذ والقيود '!C20</f>
        <v>رقيه علي مزهر</v>
      </c>
      <c r="D23" s="25"/>
      <c r="E23" s="25"/>
      <c r="F23" s="25"/>
      <c r="G23" s="25"/>
      <c r="H23" s="25"/>
      <c r="I23" s="25"/>
      <c r="J23" s="25"/>
      <c r="K23" s="25"/>
      <c r="L23" s="22" t="str">
        <f t="shared" si="0"/>
        <v/>
      </c>
      <c r="M23" s="78" t="str">
        <f ca="1">IFERROR(IF(L23=100,"مائة درجة",B_Only(L23,1,1,2,"","","")),"")</f>
        <v/>
      </c>
      <c r="N23" s="79" t="str">
        <f t="array" ref="N23">IF(D23:K23="","",IF(COUNTIF(D23:K23,"غ")+COUNTIF(D23:K23,"&lt;50")=0,"ناجح",IF(COUNTIF(D23:K23,"غ")+COUNTIF(D23:K23,"&lt;50")&gt;=1,"راسب")))</f>
        <v/>
      </c>
      <c r="O23" s="80"/>
      <c r="P23" s="81"/>
      <c r="Q23" s="81"/>
      <c r="T23" s="23" t="str">
        <f t="shared" si="1"/>
        <v/>
      </c>
      <c r="U23" s="23" t="str">
        <f t="shared" si="2"/>
        <v/>
      </c>
    </row>
    <row r="24" spans="1:21" ht="15.75" thickBot="1" x14ac:dyDescent="0.25">
      <c r="A24" s="63">
        <v>19</v>
      </c>
      <c r="B24" s="24">
        <f>'[1]التلاميذ والقيود '!B21</f>
        <v>2513</v>
      </c>
      <c r="C24" s="20" t="str">
        <f>'[1]التلاميذ والقيود '!C21</f>
        <v>رقيه محمد كاظم</v>
      </c>
      <c r="D24" s="25"/>
      <c r="E24" s="25"/>
      <c r="F24" s="25"/>
      <c r="G24" s="25"/>
      <c r="H24" s="25"/>
      <c r="I24" s="25"/>
      <c r="J24" s="25"/>
      <c r="K24" s="25"/>
      <c r="L24" s="22" t="str">
        <f t="shared" si="0"/>
        <v/>
      </c>
      <c r="M24" s="78" t="str">
        <f ca="1">IFERROR(IF(L24=100,"مائة درجة",B_Only(L24,1,1,2,"","","")),"")</f>
        <v/>
      </c>
      <c r="N24" s="79" t="str">
        <f t="array" ref="N24">IF(D24:K24="","",IF(COUNTIF(D24:K24,"غ")+COUNTIF(D24:K24,"&lt;50")=0,"ناجح",IF(COUNTIF(D24:K24,"غ")+COUNTIF(D24:K24,"&lt;50")&gt;=1,"راسب")))</f>
        <v/>
      </c>
      <c r="O24" s="80"/>
      <c r="P24" s="81"/>
      <c r="Q24" s="81"/>
      <c r="T24" s="23" t="str">
        <f t="shared" si="1"/>
        <v/>
      </c>
      <c r="U24" s="23" t="str">
        <f t="shared" si="2"/>
        <v/>
      </c>
    </row>
    <row r="25" spans="1:21" ht="15.75" thickBot="1" x14ac:dyDescent="0.25">
      <c r="A25" s="63">
        <v>20</v>
      </c>
      <c r="B25" s="24">
        <f>'[1]التلاميذ والقيود '!B22</f>
        <v>2580</v>
      </c>
      <c r="C25" s="20" t="str">
        <f>'[1]التلاميذ والقيود '!C22</f>
        <v>روان احمد قاسم</v>
      </c>
      <c r="D25" s="25"/>
      <c r="E25" s="25"/>
      <c r="F25" s="25"/>
      <c r="G25" s="25"/>
      <c r="H25" s="25"/>
      <c r="I25" s="25"/>
      <c r="J25" s="25"/>
      <c r="K25" s="25"/>
      <c r="L25" s="22" t="str">
        <f t="shared" si="0"/>
        <v/>
      </c>
      <c r="M25" s="78" t="str">
        <f ca="1">IFERROR(IF(L25=100,"مائة درجة",B_Only(L25,1,1,2,"","","")),"")</f>
        <v/>
      </c>
      <c r="N25" s="79" t="str">
        <f t="array" ref="N25">IF(D25:K25="","",IF(COUNTIF(D25:K25,"غ")+COUNTIF(D25:K25,"&lt;50")=0,"ناجح",IF(COUNTIF(D25:K25,"غ")+COUNTIF(D25:K25,"&lt;50")&gt;=1,"راسب")))</f>
        <v/>
      </c>
      <c r="O25" s="80"/>
      <c r="P25" s="81"/>
      <c r="Q25" s="81"/>
      <c r="T25" s="23" t="str">
        <f t="shared" si="1"/>
        <v/>
      </c>
      <c r="U25" s="23" t="str">
        <f t="shared" si="2"/>
        <v/>
      </c>
    </row>
    <row r="26" spans="1:21" ht="15.75" thickBot="1" x14ac:dyDescent="0.25">
      <c r="A26" s="63">
        <v>21</v>
      </c>
      <c r="B26" s="24">
        <f>'[1]التلاميذ والقيود '!B23</f>
        <v>2585</v>
      </c>
      <c r="C26" s="20" t="str">
        <f>'[1]التلاميذ والقيود '!C23</f>
        <v>روان استبرق جمعه</v>
      </c>
      <c r="D26" s="25"/>
      <c r="E26" s="25"/>
      <c r="F26" s="25"/>
      <c r="G26" s="25"/>
      <c r="H26" s="25"/>
      <c r="I26" s="25"/>
      <c r="J26" s="25"/>
      <c r="K26" s="25"/>
      <c r="L26" s="22" t="str">
        <f t="shared" si="0"/>
        <v/>
      </c>
      <c r="M26" s="78" t="str">
        <f ca="1">IFERROR(IF(L26=100,"مائة درجة",B_Only(L26,1,1,2,"","","")),"")</f>
        <v/>
      </c>
      <c r="N26" s="79" t="str">
        <f t="array" ref="N26">IF(D26:K26="","",IF(COUNTIF(D26:K26,"غ")+COUNTIF(D26:K26,"&lt;50")=0,"ناجح",IF(COUNTIF(D26:K26,"غ")+COUNTIF(D26:K26,"&lt;50")&gt;=1,"راسب")))</f>
        <v/>
      </c>
      <c r="O26" s="80"/>
      <c r="P26" s="81"/>
      <c r="Q26" s="81"/>
      <c r="T26" s="23" t="str">
        <f t="shared" si="1"/>
        <v/>
      </c>
      <c r="U26" s="23" t="str">
        <f t="shared" si="2"/>
        <v/>
      </c>
    </row>
    <row r="27" spans="1:21" ht="15.75" thickBot="1" x14ac:dyDescent="0.25">
      <c r="A27" s="63">
        <v>22</v>
      </c>
      <c r="B27" s="24">
        <f>'[1]التلاميذ والقيود '!B24</f>
        <v>2583</v>
      </c>
      <c r="C27" s="20" t="str">
        <f>'[1]التلاميذ والقيود '!C24</f>
        <v>ريتا احمد فاخر</v>
      </c>
      <c r="D27" s="25"/>
      <c r="E27" s="25"/>
      <c r="F27" s="25"/>
      <c r="G27" s="25"/>
      <c r="H27" s="25"/>
      <c r="I27" s="25"/>
      <c r="J27" s="25"/>
      <c r="K27" s="25"/>
      <c r="L27" s="22" t="str">
        <f t="shared" si="0"/>
        <v/>
      </c>
      <c r="M27" s="78" t="str">
        <f ca="1">IFERROR(IF(L27=100,"مائة درجة",B_Only(L27,1,1,2,"","","")),"")</f>
        <v/>
      </c>
      <c r="N27" s="79" t="str">
        <f t="array" ref="N27">IF(D27:K27="","",IF(COUNTIF(D27:K27,"غ")+COUNTIF(D27:K27,"&lt;50")=0,"ناجح",IF(COUNTIF(D27:K27,"غ")+COUNTIF(D27:K27,"&lt;50")&gt;=1,"راسب")))</f>
        <v/>
      </c>
      <c r="O27" s="80"/>
      <c r="P27" s="81"/>
      <c r="Q27" s="81"/>
      <c r="T27" s="23" t="str">
        <f t="shared" si="1"/>
        <v/>
      </c>
      <c r="U27" s="23" t="str">
        <f t="shared" si="2"/>
        <v/>
      </c>
    </row>
    <row r="28" spans="1:21" ht="15.75" thickBot="1" x14ac:dyDescent="0.25">
      <c r="A28" s="63">
        <v>23</v>
      </c>
      <c r="B28" s="24">
        <f>'[1]التلاميذ والقيود '!B25</f>
        <v>2134</v>
      </c>
      <c r="C28" s="20" t="str">
        <f>'[1]التلاميذ والقيود '!C25</f>
        <v>زهراء احمد محمود</v>
      </c>
      <c r="D28" s="25"/>
      <c r="E28" s="25"/>
      <c r="F28" s="25"/>
      <c r="G28" s="25"/>
      <c r="H28" s="25"/>
      <c r="I28" s="25"/>
      <c r="J28" s="25"/>
      <c r="K28" s="25"/>
      <c r="L28" s="22" t="str">
        <f t="shared" si="0"/>
        <v/>
      </c>
      <c r="M28" s="78" t="str">
        <f ca="1">IFERROR(IF(L28=100,"مائة درجة",B_Only(L28,1,1,2,"","","")),"")</f>
        <v/>
      </c>
      <c r="N28" s="79" t="str">
        <f t="array" ref="N28">IF(D28:K28="","",IF(COUNTIF(D28:K28,"غ")+COUNTIF(D28:K28,"&lt;50")=0,"ناجح",IF(COUNTIF(D28:K28,"غ")+COUNTIF(D28:K28,"&lt;50")&gt;=1,"راسب")))</f>
        <v/>
      </c>
      <c r="O28" s="80"/>
      <c r="P28" s="81"/>
      <c r="Q28" s="81"/>
      <c r="T28" s="23" t="str">
        <f t="shared" si="1"/>
        <v/>
      </c>
      <c r="U28" s="23" t="str">
        <f t="shared" si="2"/>
        <v/>
      </c>
    </row>
    <row r="29" spans="1:21" ht="15.75" thickBot="1" x14ac:dyDescent="0.25">
      <c r="A29" s="63">
        <v>24</v>
      </c>
      <c r="B29" s="24">
        <f>'[1]التلاميذ والقيود '!B26</f>
        <v>2189</v>
      </c>
      <c r="C29" s="20" t="str">
        <f>'[1]التلاميذ والقيود '!C26</f>
        <v>زهراء حيدر لفته</v>
      </c>
      <c r="D29" s="25"/>
      <c r="E29" s="25"/>
      <c r="F29" s="25"/>
      <c r="G29" s="25"/>
      <c r="H29" s="25"/>
      <c r="I29" s="25"/>
      <c r="J29" s="25"/>
      <c r="K29" s="25"/>
      <c r="L29" s="22" t="str">
        <f t="shared" si="0"/>
        <v/>
      </c>
      <c r="M29" s="78" t="str">
        <f ca="1">IFERROR(IF(L29=100,"مائة درجة",B_Only(L29,1,1,2,"","","")),"")</f>
        <v/>
      </c>
      <c r="N29" s="79" t="str">
        <f t="array" ref="N29">IF(D29:K29="","",IF(COUNTIF(D29:K29,"غ")+COUNTIF(D29:K29,"&lt;50")=0,"ناجح",IF(COUNTIF(D29:K29,"غ")+COUNTIF(D29:K29,"&lt;50")&gt;=1,"راسب")))</f>
        <v/>
      </c>
      <c r="O29" s="80"/>
      <c r="P29" s="81"/>
      <c r="Q29" s="81"/>
      <c r="T29" s="23" t="str">
        <f t="shared" si="1"/>
        <v/>
      </c>
      <c r="U29" s="23" t="str">
        <f t="shared" si="2"/>
        <v/>
      </c>
    </row>
    <row r="30" spans="1:21" ht="15.75" thickBot="1" x14ac:dyDescent="0.25">
      <c r="A30" s="63">
        <v>25</v>
      </c>
      <c r="B30" s="24">
        <f>'[1]التلاميذ والقيود '!B27</f>
        <v>2427</v>
      </c>
      <c r="C30" s="20" t="str">
        <f>'[1]التلاميذ والقيود '!C27</f>
        <v>زهراء صادق عباس</v>
      </c>
      <c r="D30" s="25"/>
      <c r="E30" s="25"/>
      <c r="F30" s="25"/>
      <c r="G30" s="25"/>
      <c r="H30" s="25"/>
      <c r="I30" s="25"/>
      <c r="J30" s="25"/>
      <c r="K30" s="25"/>
      <c r="L30" s="22" t="str">
        <f t="shared" si="0"/>
        <v/>
      </c>
      <c r="M30" s="78" t="str">
        <f ca="1">IFERROR(IF(L30=100,"مائة درجة",B_Only(L30,1,1,2,"","","")),"")</f>
        <v/>
      </c>
      <c r="N30" s="79" t="str">
        <f t="array" ref="N30">IF(D30:K30="","",IF(COUNTIF(D30:K30,"غ")+COUNTIF(D30:K30,"&lt;50")=0,"ناجح",IF(COUNTIF(D30:K30,"غ")+COUNTIF(D30:K30,"&lt;50")&gt;=1,"راسب")))</f>
        <v/>
      </c>
      <c r="O30" s="80"/>
      <c r="P30" s="81"/>
      <c r="Q30" s="81"/>
      <c r="T30" s="23" t="str">
        <f t="shared" si="1"/>
        <v/>
      </c>
      <c r="U30" s="23" t="str">
        <f t="shared" si="2"/>
        <v/>
      </c>
    </row>
    <row r="31" spans="1:21" ht="15.75" thickBot="1" x14ac:dyDescent="0.25">
      <c r="A31" s="63">
        <v>26</v>
      </c>
      <c r="B31" s="24">
        <f>'[1]التلاميذ والقيود '!B28</f>
        <v>2569</v>
      </c>
      <c r="C31" s="20" t="str">
        <f>'[1]التلاميذ والقيود '!C28</f>
        <v>زهراء عباس جبر</v>
      </c>
      <c r="D31" s="25"/>
      <c r="E31" s="25"/>
      <c r="F31" s="25"/>
      <c r="G31" s="25"/>
      <c r="H31" s="25"/>
      <c r="I31" s="25"/>
      <c r="J31" s="25"/>
      <c r="K31" s="25"/>
      <c r="L31" s="22" t="str">
        <f t="shared" si="0"/>
        <v/>
      </c>
      <c r="M31" s="78" t="str">
        <f ca="1">IFERROR(IF(L31=100,"مائة درجة",B_Only(L31,1,1,2,"","","")),"")</f>
        <v/>
      </c>
      <c r="N31" s="79" t="str">
        <f t="array" ref="N31">IF(D31:K31="","",IF(COUNTIF(D31:K31,"غ")+COUNTIF(D31:K31,"&lt;50")=0,"ناجح",IF(COUNTIF(D31:K31,"غ")+COUNTIF(D31:K31,"&lt;50")&gt;=1,"راسب")))</f>
        <v/>
      </c>
      <c r="O31" s="80"/>
      <c r="P31" s="81"/>
      <c r="Q31" s="81"/>
      <c r="T31" s="23" t="str">
        <f t="shared" si="1"/>
        <v/>
      </c>
      <c r="U31" s="23" t="str">
        <f t="shared" si="2"/>
        <v/>
      </c>
    </row>
    <row r="32" spans="1:21" ht="15.75" thickBot="1" x14ac:dyDescent="0.25">
      <c r="A32" s="63">
        <v>27</v>
      </c>
      <c r="B32" s="24">
        <f>'[1]التلاميذ والقيود '!B29</f>
        <v>2557</v>
      </c>
      <c r="C32" s="20" t="str">
        <f>'[1]التلاميذ والقيود '!C29</f>
        <v>زهراء علي زامل</v>
      </c>
      <c r="D32" s="25"/>
      <c r="E32" s="25"/>
      <c r="F32" s="25"/>
      <c r="G32" s="25"/>
      <c r="H32" s="25"/>
      <c r="I32" s="25"/>
      <c r="J32" s="25"/>
      <c r="K32" s="25"/>
      <c r="L32" s="22" t="str">
        <f t="shared" si="0"/>
        <v/>
      </c>
      <c r="M32" s="78" t="str">
        <f ca="1">IFERROR(IF(L32=100,"مائة درجة",B_Only(L32,1,1,2,"","","")),"")</f>
        <v/>
      </c>
      <c r="N32" s="79" t="str">
        <f t="array" ref="N32">IF(D32:K32="","",IF(COUNTIF(D32:K32,"غ")+COUNTIF(D32:K32,"&lt;50")=0,"ناجح",IF(COUNTIF(D32:K32,"غ")+COUNTIF(D32:K32,"&lt;50")&gt;=1,"راسب")))</f>
        <v/>
      </c>
      <c r="O32" s="80"/>
      <c r="P32" s="81"/>
      <c r="Q32" s="81"/>
      <c r="T32" s="23" t="str">
        <f t="shared" si="1"/>
        <v/>
      </c>
      <c r="U32" s="23" t="str">
        <f t="shared" si="2"/>
        <v/>
      </c>
    </row>
    <row r="33" spans="1:21" ht="15.75" thickBot="1" x14ac:dyDescent="0.25">
      <c r="A33" s="63">
        <v>28</v>
      </c>
      <c r="B33" s="24">
        <f>'[1]التلاميذ والقيود '!B30</f>
        <v>2275</v>
      </c>
      <c r="C33" s="20" t="str">
        <f>'[1]التلاميذ والقيود '!C30</f>
        <v>زينب رزاق درك</v>
      </c>
      <c r="D33" s="25"/>
      <c r="E33" s="25"/>
      <c r="F33" s="25"/>
      <c r="G33" s="25"/>
      <c r="H33" s="25"/>
      <c r="I33" s="25"/>
      <c r="J33" s="25"/>
      <c r="K33" s="25"/>
      <c r="L33" s="22" t="str">
        <f t="shared" si="0"/>
        <v/>
      </c>
      <c r="M33" s="78" t="str">
        <f ca="1">IFERROR(IF(L33=100,"مائة درجة",B_Only(L33,1,1,2,"","","")),"")</f>
        <v/>
      </c>
      <c r="N33" s="79" t="str">
        <f t="array" ref="N33">IF(D33:K33="","",IF(COUNTIF(D33:K33,"غ")+COUNTIF(D33:K33,"&lt;50")=0,"ناجح",IF(COUNTIF(D33:K33,"غ")+COUNTIF(D33:K33,"&lt;50")&gt;=1,"راسب")))</f>
        <v/>
      </c>
      <c r="O33" s="80"/>
      <c r="P33" s="81"/>
      <c r="Q33" s="81"/>
      <c r="T33" s="23" t="str">
        <f t="shared" si="1"/>
        <v/>
      </c>
      <c r="U33" s="23" t="str">
        <f t="shared" si="2"/>
        <v/>
      </c>
    </row>
    <row r="34" spans="1:21" ht="15.75" thickBot="1" x14ac:dyDescent="0.25">
      <c r="A34" s="63">
        <v>29</v>
      </c>
      <c r="B34" s="24">
        <f>'[1]التلاميذ والقيود '!B31</f>
        <v>2592</v>
      </c>
      <c r="C34" s="20" t="str">
        <f>'[1]التلاميذ والقيود '!C31</f>
        <v>زينب مشتاق ابراهيم</v>
      </c>
      <c r="D34" s="25"/>
      <c r="E34" s="25"/>
      <c r="F34" s="25"/>
      <c r="G34" s="25"/>
      <c r="H34" s="25"/>
      <c r="I34" s="25"/>
      <c r="J34" s="25"/>
      <c r="K34" s="25"/>
      <c r="L34" s="22" t="str">
        <f t="shared" si="0"/>
        <v/>
      </c>
      <c r="M34" s="78" t="str">
        <f ca="1">IFERROR(IF(L34=100,"مائة درجة",B_Only(L34,1,1,2,"","","")),"")</f>
        <v/>
      </c>
      <c r="N34" s="79" t="str">
        <f t="array" ref="N34">IF(D34:K34="","",IF(COUNTIF(D34:K34,"غ")+COUNTIF(D34:K34,"&lt;50")=0,"ناجح",IF(COUNTIF(D34:K34,"غ")+COUNTIF(D34:K34,"&lt;50")&gt;=1,"راسب")))</f>
        <v/>
      </c>
      <c r="O34" s="80"/>
      <c r="P34" s="81"/>
      <c r="Q34" s="81"/>
      <c r="T34" s="23" t="str">
        <f t="shared" si="1"/>
        <v/>
      </c>
      <c r="U34" s="23" t="str">
        <f t="shared" si="2"/>
        <v/>
      </c>
    </row>
    <row r="35" spans="1:21" ht="15.75" thickBot="1" x14ac:dyDescent="0.25">
      <c r="A35" s="63">
        <v>30</v>
      </c>
      <c r="B35" s="24">
        <f>'[1]التلاميذ والقيود '!B32</f>
        <v>2522</v>
      </c>
      <c r="C35" s="20" t="str">
        <f>'[1]التلاميذ والقيود '!C32</f>
        <v>شهد فراس كاظم</v>
      </c>
      <c r="D35" s="25"/>
      <c r="E35" s="25"/>
      <c r="F35" s="25"/>
      <c r="G35" s="25"/>
      <c r="H35" s="25"/>
      <c r="I35" s="25"/>
      <c r="J35" s="25"/>
      <c r="K35" s="25"/>
      <c r="L35" s="22" t="str">
        <f t="shared" si="0"/>
        <v/>
      </c>
      <c r="M35" s="78" t="str">
        <f ca="1">IFERROR(IF(L35=100,"مائة درجة",B_Only(L35,1,1,2,"","","")),"")</f>
        <v/>
      </c>
      <c r="N35" s="79" t="str">
        <f t="array" ref="N35">IF(D35:K35="","",IF(COUNTIF(D35:K35,"غ")+COUNTIF(D35:K35,"&lt;50")=0,"ناجح",IF(COUNTIF(D35:K35,"غ")+COUNTIF(D35:K35,"&lt;50")&gt;=1,"راسب")))</f>
        <v/>
      </c>
      <c r="O35" s="80"/>
      <c r="P35" s="81"/>
      <c r="Q35" s="81"/>
      <c r="T35" s="23" t="str">
        <f t="shared" si="1"/>
        <v/>
      </c>
      <c r="U35" s="23" t="str">
        <f t="shared" si="2"/>
        <v/>
      </c>
    </row>
    <row r="36" spans="1:21" ht="15.75" thickBot="1" x14ac:dyDescent="0.25">
      <c r="A36" s="63">
        <v>31</v>
      </c>
      <c r="B36" s="24">
        <f>'[1]التلاميذ والقيود '!B33</f>
        <v>2570</v>
      </c>
      <c r="C36" s="20" t="str">
        <f>'[1]التلاميذ والقيود '!C33</f>
        <v>غدير عادل ثجيل</v>
      </c>
      <c r="D36" s="25"/>
      <c r="E36" s="25"/>
      <c r="F36" s="25"/>
      <c r="G36" s="25"/>
      <c r="H36" s="25"/>
      <c r="I36" s="25"/>
      <c r="J36" s="25"/>
      <c r="K36" s="25"/>
      <c r="L36" s="22" t="str">
        <f t="shared" si="0"/>
        <v/>
      </c>
      <c r="M36" s="78" t="str">
        <f ca="1">IFERROR(IF(L36=100,"مائة درجة",B_Only(L36,1,1,2,"","","")),"")</f>
        <v/>
      </c>
      <c r="N36" s="79" t="str">
        <f t="array" ref="N36">IF(D36:K36="","",IF(COUNTIF(D36:K36,"غ")+COUNTIF(D36:K36,"&lt;50")=0,"ناجح",IF(COUNTIF(D36:K36,"غ")+COUNTIF(D36:K36,"&lt;50")&gt;=1,"راسب")))</f>
        <v/>
      </c>
      <c r="O36" s="80"/>
      <c r="P36" s="81"/>
      <c r="Q36" s="81"/>
      <c r="T36" s="23" t="str">
        <f t="shared" si="1"/>
        <v/>
      </c>
      <c r="U36" s="23" t="str">
        <f t="shared" si="2"/>
        <v/>
      </c>
    </row>
    <row r="37" spans="1:21" ht="15.75" thickBot="1" x14ac:dyDescent="0.25">
      <c r="A37" s="63">
        <v>32</v>
      </c>
      <c r="B37" s="24">
        <f>'[1]التلاميذ والقيود '!B34</f>
        <v>2567</v>
      </c>
      <c r="C37" s="20" t="str">
        <f>'[1]التلاميذ والقيود '!C34</f>
        <v>غدير عصام حسن</v>
      </c>
      <c r="D37" s="25"/>
      <c r="E37" s="25"/>
      <c r="F37" s="25"/>
      <c r="G37" s="25"/>
      <c r="H37" s="25"/>
      <c r="I37" s="25"/>
      <c r="J37" s="25"/>
      <c r="K37" s="25"/>
      <c r="L37" s="22" t="str">
        <f t="shared" si="0"/>
        <v/>
      </c>
      <c r="M37" s="78" t="str">
        <f ca="1">IFERROR(IF(L37=100,"مائة درجة",B_Only(L37,1,1,2,"","","")),"")</f>
        <v/>
      </c>
      <c r="N37" s="79" t="str">
        <f t="array" ref="N37">IF(D37:K37="","",IF(COUNTIF(D37:K37,"غ")+COUNTIF(D37:K37,"&lt;50")=0,"ناجح",IF(COUNTIF(D37:K37,"غ")+COUNTIF(D37:K37,"&lt;50")&gt;=1,"راسب")))</f>
        <v/>
      </c>
      <c r="O37" s="80"/>
      <c r="P37" s="81"/>
      <c r="Q37" s="81"/>
      <c r="T37" s="23" t="str">
        <f t="shared" si="1"/>
        <v/>
      </c>
      <c r="U37" s="23" t="str">
        <f t="shared" si="2"/>
        <v/>
      </c>
    </row>
    <row r="38" spans="1:21" ht="15.75" thickBot="1" x14ac:dyDescent="0.25">
      <c r="A38" s="63">
        <v>33</v>
      </c>
      <c r="B38" s="24">
        <f>'[1]التلاميذ والقيود '!B35</f>
        <v>2308</v>
      </c>
      <c r="C38" s="20" t="str">
        <f>'[1]التلاميذ والقيود '!C35</f>
        <v>فاطمه خضير دعبول</v>
      </c>
      <c r="D38" s="25"/>
      <c r="E38" s="25"/>
      <c r="F38" s="25"/>
      <c r="G38" s="25"/>
      <c r="H38" s="25"/>
      <c r="I38" s="25"/>
      <c r="J38" s="25"/>
      <c r="K38" s="25"/>
      <c r="L38" s="22" t="str">
        <f t="shared" si="0"/>
        <v/>
      </c>
      <c r="M38" s="78" t="str">
        <f ca="1">IFERROR(IF(L38=100,"مائة درجة",B_Only(L38,1,1,2,"","","")),"")</f>
        <v/>
      </c>
      <c r="N38" s="79" t="str">
        <f t="array" ref="N38">IF(D38:K38="","",IF(COUNTIF(D38:K38,"غ")+COUNTIF(D38:K38,"&lt;50")=0,"ناجح",IF(COUNTIF(D38:K38,"غ")+COUNTIF(D38:K38,"&lt;50")&gt;=1,"راسب")))</f>
        <v/>
      </c>
      <c r="O38" s="80"/>
      <c r="P38" s="81"/>
      <c r="Q38" s="81"/>
      <c r="T38" s="23" t="str">
        <f t="shared" si="1"/>
        <v/>
      </c>
      <c r="U38" s="23" t="str">
        <f t="shared" si="2"/>
        <v/>
      </c>
    </row>
    <row r="39" spans="1:21" ht="15.75" thickBot="1" x14ac:dyDescent="0.25">
      <c r="A39" s="63">
        <v>34</v>
      </c>
      <c r="B39" s="24">
        <f>'[1]التلاميذ والقيود '!B36</f>
        <v>2252</v>
      </c>
      <c r="C39" s="20" t="str">
        <f>'[1]التلاميذ والقيود '!C36</f>
        <v>فاطمه علي خشم</v>
      </c>
      <c r="D39" s="25"/>
      <c r="E39" s="25"/>
      <c r="F39" s="25"/>
      <c r="G39" s="25"/>
      <c r="H39" s="25"/>
      <c r="I39" s="25"/>
      <c r="J39" s="25"/>
      <c r="K39" s="25"/>
      <c r="L39" s="22" t="str">
        <f t="shared" si="0"/>
        <v/>
      </c>
      <c r="M39" s="78" t="str">
        <f ca="1">IFERROR(IF(L39=100,"مائة درجة",B_Only(L39,1,1,2,"","","")),"")</f>
        <v/>
      </c>
      <c r="N39" s="79" t="str">
        <f t="array" ref="N39">IF(D39:K39="","",IF(COUNTIF(D39:K39,"غ")+COUNTIF(D39:K39,"&lt;50")=0,"ناجح",IF(COUNTIF(D39:K39,"غ")+COUNTIF(D39:K39,"&lt;50")&gt;=1,"راسب")))</f>
        <v/>
      </c>
      <c r="O39" s="80"/>
      <c r="P39" s="81"/>
      <c r="Q39" s="81"/>
      <c r="T39" s="23" t="str">
        <f t="shared" si="1"/>
        <v/>
      </c>
      <c r="U39" s="23" t="str">
        <f t="shared" si="2"/>
        <v/>
      </c>
    </row>
    <row r="40" spans="1:21" ht="15.75" thickBot="1" x14ac:dyDescent="0.25">
      <c r="A40" s="63">
        <v>35</v>
      </c>
      <c r="B40" s="24">
        <f>'[1]التلاميذ والقيود '!B37</f>
        <v>2687</v>
      </c>
      <c r="C40" s="20" t="str">
        <f>'[1]التلاميذ والقيود '!C37</f>
        <v>فاطمه ماجد عبد الحسين</v>
      </c>
      <c r="D40" s="25"/>
      <c r="E40" s="25"/>
      <c r="F40" s="25"/>
      <c r="G40" s="25"/>
      <c r="H40" s="25"/>
      <c r="I40" s="25"/>
      <c r="J40" s="25"/>
      <c r="K40" s="25"/>
      <c r="L40" s="22" t="str">
        <f t="shared" si="0"/>
        <v/>
      </c>
      <c r="M40" s="78" t="str">
        <f ca="1">IFERROR(IF(L40=100,"مائة درجة",B_Only(L40,1,1,2,"","","")),"")</f>
        <v/>
      </c>
      <c r="N40" s="79" t="str">
        <f t="array" ref="N40">IF(D40:K40="","",IF(COUNTIF(D40:K40,"غ")+COUNTIF(D40:K40,"&lt;50")=0,"ناجح",IF(COUNTIF(D40:K40,"غ")+COUNTIF(D40:K40,"&lt;50")&gt;=1,"راسب")))</f>
        <v/>
      </c>
      <c r="O40" s="80"/>
      <c r="P40" s="81"/>
      <c r="Q40" s="81"/>
      <c r="T40" s="23" t="str">
        <f t="shared" si="1"/>
        <v/>
      </c>
      <c r="U40" s="23" t="str">
        <f t="shared" si="2"/>
        <v/>
      </c>
    </row>
    <row r="41" spans="1:21" ht="15.75" thickBot="1" x14ac:dyDescent="0.25">
      <c r="A41" s="63">
        <v>36</v>
      </c>
      <c r="B41" s="24">
        <f>'[1]التلاميذ والقيود '!B38</f>
        <v>2562</v>
      </c>
      <c r="C41" s="20" t="str">
        <f>'[1]التلاميذ والقيود '!C38</f>
        <v>فاطمه هادي كاظم</v>
      </c>
      <c r="D41" s="25"/>
      <c r="E41" s="25"/>
      <c r="F41" s="25"/>
      <c r="G41" s="25"/>
      <c r="H41" s="25"/>
      <c r="I41" s="25"/>
      <c r="J41" s="25"/>
      <c r="K41" s="25"/>
      <c r="L41" s="22" t="str">
        <f t="shared" si="0"/>
        <v/>
      </c>
      <c r="M41" s="78" t="str">
        <f ca="1">IFERROR(IF(L41=100,"مائة درجة",B_Only(L41,1,1,2,"","","")),"")</f>
        <v/>
      </c>
      <c r="N41" s="79" t="str">
        <f t="array" ref="N41">IF(D41:K41="","",IF(COUNTIF(D41:K41,"غ")+COUNTIF(D41:K41,"&lt;50")=0,"ناجح",IF(COUNTIF(D41:K41,"غ")+COUNTIF(D41:K41,"&lt;50")&gt;=1,"راسب")))</f>
        <v/>
      </c>
      <c r="O41" s="80"/>
      <c r="P41" s="81"/>
      <c r="Q41" s="81"/>
      <c r="T41" s="23" t="str">
        <f t="shared" si="1"/>
        <v/>
      </c>
      <c r="U41" s="23" t="str">
        <f t="shared" si="2"/>
        <v/>
      </c>
    </row>
    <row r="42" spans="1:21" ht="15.75" thickBot="1" x14ac:dyDescent="0.25">
      <c r="A42" s="63">
        <v>37</v>
      </c>
      <c r="B42" s="24">
        <f>'[1]التلاميذ والقيود '!B39</f>
        <v>2589</v>
      </c>
      <c r="C42" s="20" t="str">
        <f>'[1]التلاميذ والقيود '!C39</f>
        <v>فرح عباس زغير</v>
      </c>
      <c r="D42" s="25"/>
      <c r="E42" s="25"/>
      <c r="F42" s="25"/>
      <c r="G42" s="25"/>
      <c r="H42" s="25"/>
      <c r="I42" s="25"/>
      <c r="J42" s="25"/>
      <c r="K42" s="25"/>
      <c r="L42" s="22" t="str">
        <f t="shared" si="0"/>
        <v/>
      </c>
      <c r="M42" s="78" t="str">
        <f ca="1">IFERROR(IF(L42=100,"مائة درجة",B_Only(L42,1,1,2,"","","")),"")</f>
        <v/>
      </c>
      <c r="N42" s="79" t="str">
        <f t="array" ref="N42">IF(D42:K42="","",IF(COUNTIF(D42:K42,"غ")+COUNTIF(D42:K42,"&lt;50")=0,"ناجح",IF(COUNTIF(D42:K42,"غ")+COUNTIF(D42:K42,"&lt;50")&gt;=1,"راسب")))</f>
        <v/>
      </c>
      <c r="O42" s="80"/>
      <c r="P42" s="81"/>
      <c r="Q42" s="81"/>
      <c r="T42" s="23" t="str">
        <f t="shared" si="1"/>
        <v/>
      </c>
      <c r="U42" s="23" t="str">
        <f t="shared" si="2"/>
        <v/>
      </c>
    </row>
    <row r="43" spans="1:21" ht="15.75" thickBot="1" x14ac:dyDescent="0.25">
      <c r="A43" s="63">
        <v>38</v>
      </c>
      <c r="B43" s="24">
        <f>'[1]التلاميذ والقيود '!B40</f>
        <v>2523</v>
      </c>
      <c r="C43" s="20" t="str">
        <f>'[1]التلاميذ والقيود '!C40</f>
        <v>لجين حسين علي</v>
      </c>
      <c r="D43" s="25"/>
      <c r="E43" s="25"/>
      <c r="F43" s="25"/>
      <c r="G43" s="25"/>
      <c r="H43" s="25"/>
      <c r="I43" s="25"/>
      <c r="J43" s="25"/>
      <c r="K43" s="25"/>
      <c r="L43" s="22" t="str">
        <f t="shared" si="0"/>
        <v/>
      </c>
      <c r="M43" s="78" t="str">
        <f ca="1">IFERROR(IF(L43=100,"مائة درجة",B_Only(L43,1,1,2,"","","")),"")</f>
        <v/>
      </c>
      <c r="N43" s="79" t="str">
        <f t="array" ref="N43">IF(D43:K43="","",IF(COUNTIF(D43:K43,"غ")+COUNTIF(D43:K43,"&lt;50")=0,"ناجح",IF(COUNTIF(D43:K43,"غ")+COUNTIF(D43:K43,"&lt;50")&gt;=1,"راسب")))</f>
        <v/>
      </c>
      <c r="O43" s="80"/>
      <c r="P43" s="81"/>
      <c r="Q43" s="81"/>
      <c r="T43" s="23" t="str">
        <f t="shared" si="1"/>
        <v/>
      </c>
      <c r="U43" s="23" t="str">
        <f t="shared" si="2"/>
        <v/>
      </c>
    </row>
    <row r="44" spans="1:21" ht="15.75" thickBot="1" x14ac:dyDescent="0.25">
      <c r="A44" s="63">
        <v>39</v>
      </c>
      <c r="B44" s="24">
        <f>'[1]التلاميذ والقيود '!B41</f>
        <v>2545</v>
      </c>
      <c r="C44" s="20" t="str">
        <f>'[1]التلاميذ والقيود '!C41</f>
        <v>ليسينيا ميثم فاضل</v>
      </c>
      <c r="D44" s="25"/>
      <c r="E44" s="25"/>
      <c r="F44" s="25"/>
      <c r="G44" s="25"/>
      <c r="H44" s="25"/>
      <c r="I44" s="25"/>
      <c r="J44" s="25"/>
      <c r="K44" s="25"/>
      <c r="L44" s="22" t="str">
        <f t="shared" si="0"/>
        <v/>
      </c>
      <c r="M44" s="78" t="str">
        <f ca="1">IFERROR(IF(L44=100,"مائة درجة",B_Only(L44,1,1,2,"","","")),"")</f>
        <v/>
      </c>
      <c r="N44" s="79" t="str">
        <f t="array" ref="N44">IF(D44:K44="","",IF(COUNTIF(D44:K44,"غ")+COUNTIF(D44:K44,"&lt;50")=0,"ناجح",IF(COUNTIF(D44:K44,"غ")+COUNTIF(D44:K44,"&lt;50")&gt;=1,"راسب")))</f>
        <v/>
      </c>
      <c r="O44" s="80"/>
      <c r="P44" s="81"/>
      <c r="Q44" s="81"/>
      <c r="T44" s="23" t="str">
        <f t="shared" si="1"/>
        <v/>
      </c>
      <c r="U44" s="23" t="str">
        <f t="shared" si="2"/>
        <v/>
      </c>
    </row>
    <row r="45" spans="1:21" ht="15.75" thickBot="1" x14ac:dyDescent="0.25">
      <c r="A45" s="63">
        <v>40</v>
      </c>
      <c r="B45" s="24">
        <f>'[1]التلاميذ والقيود '!B42</f>
        <v>2549</v>
      </c>
      <c r="C45" s="20" t="str">
        <f>'[1]التلاميذ والقيود '!C42</f>
        <v>مريم عقيل حنون</v>
      </c>
      <c r="D45" s="25"/>
      <c r="E45" s="25"/>
      <c r="F45" s="25"/>
      <c r="G45" s="25"/>
      <c r="H45" s="25"/>
      <c r="I45" s="25"/>
      <c r="J45" s="25"/>
      <c r="K45" s="25"/>
      <c r="L45" s="22" t="str">
        <f t="shared" si="0"/>
        <v/>
      </c>
      <c r="M45" s="78" t="str">
        <f ca="1">IFERROR(IF(L45=100,"مائة درجة",B_Only(L45,1,1,2,"","","")),"")</f>
        <v/>
      </c>
      <c r="N45" s="79" t="str">
        <f t="array" ref="N45">IF(D45:K45="","",IF(COUNTIF(D45:K45,"غ")+COUNTIF(D45:K45,"&lt;50")=0,"ناجح",IF(COUNTIF(D45:K45,"غ")+COUNTIF(D45:K45,"&lt;50")&gt;=1,"راسب")))</f>
        <v/>
      </c>
      <c r="O45" s="80"/>
      <c r="P45" s="81"/>
      <c r="Q45" s="81"/>
      <c r="T45" s="23" t="str">
        <f t="shared" si="1"/>
        <v/>
      </c>
      <c r="U45" s="23" t="str">
        <f t="shared" si="2"/>
        <v/>
      </c>
    </row>
    <row r="46" spans="1:21" ht="15.75" thickBot="1" x14ac:dyDescent="0.25">
      <c r="A46" s="63">
        <v>41</v>
      </c>
      <c r="B46" s="24">
        <f>'[1]التلاميذ والقيود '!B43</f>
        <v>2554</v>
      </c>
      <c r="C46" s="20" t="str">
        <f>'[1]التلاميذ والقيود '!C43</f>
        <v>مريم ماجد رحمه</v>
      </c>
      <c r="D46" s="25"/>
      <c r="E46" s="25"/>
      <c r="F46" s="25"/>
      <c r="G46" s="25"/>
      <c r="H46" s="25"/>
      <c r="I46" s="25"/>
      <c r="J46" s="25"/>
      <c r="K46" s="25"/>
      <c r="L46" s="22" t="str">
        <f t="shared" si="0"/>
        <v/>
      </c>
      <c r="M46" s="78" t="str">
        <f ca="1">IFERROR(IF(L46=100,"مائة درجة",B_Only(L46,1,1,2,"","","")),"")</f>
        <v/>
      </c>
      <c r="N46" s="79" t="str">
        <f t="array" ref="N46">IF(D46:K46="","",IF(COUNTIF(D46:K46,"غ")+COUNTIF(D46:K46,"&lt;50")=0,"ناجح",IF(COUNTIF(D46:K46,"غ")+COUNTIF(D46:K46,"&lt;50")&gt;=1,"راسب")))</f>
        <v/>
      </c>
      <c r="O46" s="80"/>
      <c r="P46" s="81"/>
      <c r="Q46" s="81"/>
      <c r="T46" s="23" t="str">
        <f t="shared" si="1"/>
        <v/>
      </c>
      <c r="U46" s="23" t="str">
        <f t="shared" si="2"/>
        <v/>
      </c>
    </row>
    <row r="47" spans="1:21" ht="15.75" thickBot="1" x14ac:dyDescent="0.25">
      <c r="A47" s="63">
        <v>42</v>
      </c>
      <c r="B47" s="24">
        <f>'[1]التلاميذ والقيود '!B44</f>
        <v>2524</v>
      </c>
      <c r="C47" s="20" t="str">
        <f>'[1]التلاميذ والقيود '!C44</f>
        <v>معصومه جواد كاظم</v>
      </c>
      <c r="D47" s="25"/>
      <c r="E47" s="25"/>
      <c r="F47" s="25"/>
      <c r="G47" s="25"/>
      <c r="H47" s="25"/>
      <c r="I47" s="25"/>
      <c r="J47" s="25"/>
      <c r="K47" s="25"/>
      <c r="L47" s="22" t="str">
        <f t="shared" si="0"/>
        <v/>
      </c>
      <c r="M47" s="78" t="str">
        <f ca="1">IFERROR(IF(L47=100,"مائة درجة",B_Only(L47,1,1,2,"","","")),"")</f>
        <v/>
      </c>
      <c r="N47" s="79" t="str">
        <f t="array" ref="N47">IF(D47:K47="","",IF(COUNTIF(D47:K47,"غ")+COUNTIF(D47:K47,"&lt;50")=0,"ناجح",IF(COUNTIF(D47:K47,"غ")+COUNTIF(D47:K47,"&lt;50")&gt;=1,"راسب")))</f>
        <v/>
      </c>
      <c r="O47" s="80"/>
      <c r="P47" s="81"/>
      <c r="Q47" s="81"/>
      <c r="T47" s="23" t="str">
        <f t="shared" si="1"/>
        <v/>
      </c>
      <c r="U47" s="23" t="str">
        <f t="shared" si="2"/>
        <v/>
      </c>
    </row>
    <row r="48" spans="1:21" ht="15.75" thickBot="1" x14ac:dyDescent="0.25">
      <c r="A48" s="63">
        <v>43</v>
      </c>
      <c r="B48" s="24">
        <f>'[1]التلاميذ والقيود '!B45</f>
        <v>2372</v>
      </c>
      <c r="C48" s="20" t="str">
        <f>'[1]التلاميذ والقيود '!C45</f>
        <v>ملاك حبيب شمخي</v>
      </c>
      <c r="D48" s="25"/>
      <c r="E48" s="25"/>
      <c r="F48" s="25"/>
      <c r="G48" s="25"/>
      <c r="H48" s="25"/>
      <c r="I48" s="25"/>
      <c r="J48" s="25"/>
      <c r="K48" s="25"/>
      <c r="L48" s="22" t="str">
        <f t="shared" si="0"/>
        <v/>
      </c>
      <c r="M48" s="78" t="str">
        <f ca="1">IFERROR(IF(L48=100,"مائة درجة",B_Only(L48,1,1,2,"","","")),"")</f>
        <v/>
      </c>
      <c r="N48" s="79" t="str">
        <f t="array" ref="N48">IF(D48:K48="","",IF(COUNTIF(D48:K48,"غ")+COUNTIF(D48:K48,"&lt;50")=0,"ناجح",IF(COUNTIF(D48:K48,"غ")+COUNTIF(D48:K48,"&lt;50")&gt;=1,"راسب")))</f>
        <v/>
      </c>
      <c r="O48" s="80"/>
      <c r="P48" s="81"/>
      <c r="Q48" s="81"/>
      <c r="T48" s="23" t="str">
        <f t="shared" si="1"/>
        <v/>
      </c>
      <c r="U48" s="23" t="str">
        <f t="shared" si="2"/>
        <v/>
      </c>
    </row>
    <row r="49" spans="1:21" ht="15.75" thickBot="1" x14ac:dyDescent="0.25">
      <c r="A49" s="63">
        <v>44</v>
      </c>
      <c r="B49" s="24">
        <f>'[1]التلاميذ والقيود '!B46</f>
        <v>2535</v>
      </c>
      <c r="C49" s="20" t="str">
        <f>'[1]التلاميذ والقيود '!C46</f>
        <v>ميار حمزة مزهر</v>
      </c>
      <c r="D49" s="25"/>
      <c r="E49" s="25"/>
      <c r="F49" s="25"/>
      <c r="G49" s="25"/>
      <c r="H49" s="25"/>
      <c r="I49" s="25"/>
      <c r="J49" s="25"/>
      <c r="K49" s="25"/>
      <c r="L49" s="22" t="str">
        <f t="shared" si="0"/>
        <v/>
      </c>
      <c r="M49" s="78" t="str">
        <f ca="1">IFERROR(IF(L49=100,"مائة درجة",B_Only(L49,1,1,2,"","","")),"")</f>
        <v/>
      </c>
      <c r="N49" s="79" t="str">
        <f t="array" ref="N49">IF(D49:K49="","",IF(COUNTIF(D49:K49,"غ")+COUNTIF(D49:K49,"&lt;50")=0,"ناجح",IF(COUNTIF(D49:K49,"غ")+COUNTIF(D49:K49,"&lt;50")&gt;=1,"راسب")))</f>
        <v/>
      </c>
      <c r="O49" s="80"/>
      <c r="P49" s="81"/>
      <c r="Q49" s="81"/>
      <c r="T49" s="23" t="str">
        <f t="shared" si="1"/>
        <v/>
      </c>
      <c r="U49" s="23" t="str">
        <f t="shared" si="2"/>
        <v/>
      </c>
    </row>
    <row r="50" spans="1:21" ht="15.75" thickBot="1" x14ac:dyDescent="0.25">
      <c r="A50" s="63">
        <v>45</v>
      </c>
      <c r="B50" s="24">
        <f>'[1]التلاميذ والقيود '!B47</f>
        <v>2584</v>
      </c>
      <c r="C50" s="20" t="str">
        <f>'[1]التلاميذ والقيود '!C47</f>
        <v>نبأ احمد عبد الحسين</v>
      </c>
      <c r="D50" s="25"/>
      <c r="E50" s="25"/>
      <c r="F50" s="25"/>
      <c r="G50" s="25"/>
      <c r="H50" s="25"/>
      <c r="I50" s="25"/>
      <c r="J50" s="25"/>
      <c r="K50" s="25"/>
      <c r="L50" s="22" t="str">
        <f t="shared" si="0"/>
        <v/>
      </c>
      <c r="M50" s="78" t="str">
        <f ca="1">IFERROR(IF(L50=100,"مائة درجة",B_Only(L50,1,1,2,"","","")),"")</f>
        <v/>
      </c>
      <c r="N50" s="79" t="str">
        <f t="array" ref="N50">IF(D50:K50="","",IF(COUNTIF(D50:K50,"غ")+COUNTIF(D50:K50,"&lt;50")=0,"ناجح",IF(COUNTIF(D50:K50,"غ")+COUNTIF(D50:K50,"&lt;50")&gt;=1,"راسب")))</f>
        <v/>
      </c>
      <c r="O50" s="80"/>
      <c r="P50" s="81"/>
      <c r="Q50" s="81"/>
      <c r="T50" s="23" t="str">
        <f t="shared" si="1"/>
        <v/>
      </c>
      <c r="U50" s="23" t="str">
        <f t="shared" si="2"/>
        <v/>
      </c>
    </row>
    <row r="51" spans="1:21" ht="15.75" thickBot="1" x14ac:dyDescent="0.25">
      <c r="A51" s="63">
        <v>46</v>
      </c>
      <c r="B51" s="24">
        <f>'[1]التلاميذ والقيود '!B48</f>
        <v>2897</v>
      </c>
      <c r="C51" s="20" t="str">
        <f>'[1]التلاميذ والقيود '!C48</f>
        <v>هديل يوسف</v>
      </c>
      <c r="D51" s="25"/>
      <c r="E51" s="25"/>
      <c r="F51" s="25"/>
      <c r="G51" s="25"/>
      <c r="H51" s="25"/>
      <c r="I51" s="25"/>
      <c r="J51" s="25"/>
      <c r="K51" s="25"/>
      <c r="L51" s="22" t="str">
        <f t="shared" si="0"/>
        <v/>
      </c>
      <c r="M51" s="78" t="str">
        <f ca="1">IFERROR(IF(L51=100,"مائة درجة",B_Only(L51,1,1,2,"","","")),"")</f>
        <v/>
      </c>
      <c r="N51" s="79" t="str">
        <f t="array" ref="N51">IF(D51:K51="","",IF(COUNTIF(D51:K51,"غ")+COUNTIF(D51:K51,"&lt;50")=0,"ناجح",IF(COUNTIF(D51:K51,"غ")+COUNTIF(D51:K51,"&lt;50")&gt;=1,"راسب")))</f>
        <v/>
      </c>
      <c r="O51" s="80"/>
      <c r="P51" s="81"/>
      <c r="Q51" s="81"/>
      <c r="T51" s="23" t="str">
        <f t="shared" si="1"/>
        <v/>
      </c>
      <c r="U51" s="23" t="str">
        <f t="shared" si="2"/>
        <v/>
      </c>
    </row>
    <row r="52" spans="1:21" ht="15.75" thickBot="1" x14ac:dyDescent="0.25">
      <c r="A52" s="63">
        <v>47</v>
      </c>
      <c r="B52" s="24">
        <f>'[1]التلاميذ والقيود '!B49</f>
        <v>0</v>
      </c>
      <c r="C52" s="20">
        <f>'[1]التلاميذ والقيود '!C49</f>
        <v>0</v>
      </c>
      <c r="D52" s="25"/>
      <c r="E52" s="25"/>
      <c r="F52" s="25"/>
      <c r="G52" s="25"/>
      <c r="H52" s="25"/>
      <c r="I52" s="25"/>
      <c r="J52" s="25"/>
      <c r="K52" s="25"/>
      <c r="L52" s="22" t="str">
        <f t="shared" si="0"/>
        <v/>
      </c>
      <c r="M52" s="78" t="str">
        <f ca="1">IFERROR(IF(L52=100,"مائة درجة",B_Only(L52,1,1,2,"","","")),"")</f>
        <v/>
      </c>
      <c r="N52" s="79" t="str">
        <f t="array" ref="N52">IF(D52:K52="","",IF(COUNTIF(D52:K52,"غ")+COUNTIF(D52:K52,"&lt;50")=0,"ناجح",IF(COUNTIF(D52:K52,"غ")+COUNTIF(D52:K52,"&lt;50")&gt;=1,"راسب")))</f>
        <v/>
      </c>
      <c r="O52" s="80"/>
      <c r="P52" s="81"/>
      <c r="Q52" s="81"/>
      <c r="T52" s="23" t="str">
        <f t="shared" si="1"/>
        <v/>
      </c>
      <c r="U52" s="23" t="str">
        <f t="shared" si="2"/>
        <v/>
      </c>
    </row>
    <row r="53" spans="1:21" ht="15.75" thickBot="1" x14ac:dyDescent="0.25">
      <c r="A53" s="63">
        <v>48</v>
      </c>
      <c r="B53" s="24">
        <f>'[1]التلاميذ والقيود '!B50</f>
        <v>0</v>
      </c>
      <c r="C53" s="20">
        <f>'[1]التلاميذ والقيود '!C50</f>
        <v>0</v>
      </c>
      <c r="D53" s="25"/>
      <c r="E53" s="25"/>
      <c r="F53" s="25"/>
      <c r="G53" s="25"/>
      <c r="H53" s="25"/>
      <c r="I53" s="25"/>
      <c r="J53" s="25"/>
      <c r="K53" s="25"/>
      <c r="L53" s="22" t="str">
        <f t="shared" si="0"/>
        <v/>
      </c>
      <c r="M53" s="78" t="str">
        <f ca="1">IFERROR(IF(L53=100,"مائة درجة",B_Only(L53,1,1,2,"","","")),"")</f>
        <v/>
      </c>
      <c r="N53" s="79" t="str">
        <f t="array" ref="N53">IF(D53:K53="","",IF(COUNTIF(D53:K53,"غ")+COUNTIF(D53:K53,"&lt;50")=0,"ناجح",IF(COUNTIF(D53:K53,"غ")+COUNTIF(D53:K53,"&lt;50")&gt;=1,"راسب")))</f>
        <v/>
      </c>
      <c r="O53" s="80"/>
      <c r="P53" s="81"/>
      <c r="Q53" s="81"/>
      <c r="T53" s="23" t="str">
        <f t="shared" si="1"/>
        <v/>
      </c>
      <c r="U53" s="23" t="str">
        <f t="shared" si="2"/>
        <v/>
      </c>
    </row>
    <row r="54" spans="1:21" ht="15.75" thickBot="1" x14ac:dyDescent="0.25">
      <c r="A54" s="63">
        <v>49</v>
      </c>
      <c r="B54" s="24">
        <f>'[1]التلاميذ والقيود '!B51</f>
        <v>0</v>
      </c>
      <c r="C54" s="20">
        <f>'[1]التلاميذ والقيود '!C51</f>
        <v>0</v>
      </c>
      <c r="D54" s="25"/>
      <c r="E54" s="25"/>
      <c r="F54" s="25"/>
      <c r="G54" s="25"/>
      <c r="H54" s="25"/>
      <c r="I54" s="25"/>
      <c r="J54" s="25"/>
      <c r="K54" s="25"/>
      <c r="L54" s="22" t="str">
        <f t="shared" si="0"/>
        <v/>
      </c>
      <c r="M54" s="78" t="str">
        <f ca="1">IFERROR(IF(L54=100,"مائة درجة",B_Only(L54,1,1,2,"","","")),"")</f>
        <v/>
      </c>
      <c r="N54" s="79" t="str">
        <f t="array" ref="N54">IF(D54:K54="","",IF(COUNTIF(D54:K54,"غ")+COUNTIF(D54:K54,"&lt;50")=0,"ناجح",IF(COUNTIF(D54:K54,"غ")+COUNTIF(D54:K54,"&lt;50")&gt;=1,"راسب")))</f>
        <v/>
      </c>
      <c r="O54" s="80"/>
      <c r="P54" s="81"/>
      <c r="Q54" s="81"/>
      <c r="T54" s="23" t="str">
        <f t="shared" si="1"/>
        <v/>
      </c>
      <c r="U54" s="23" t="str">
        <f t="shared" si="2"/>
        <v/>
      </c>
    </row>
    <row r="55" spans="1:21" ht="15.75" thickBot="1" x14ac:dyDescent="0.25">
      <c r="A55" s="65">
        <v>50</v>
      </c>
      <c r="B55" s="24">
        <f>'[1]التلاميذ والقيود '!B52</f>
        <v>0</v>
      </c>
      <c r="C55" s="20">
        <f>'[1]التلاميذ والقيود '!C52</f>
        <v>0</v>
      </c>
      <c r="D55" s="26"/>
      <c r="E55" s="26"/>
      <c r="F55" s="26"/>
      <c r="G55" s="26"/>
      <c r="H55" s="26"/>
      <c r="I55" s="26"/>
      <c r="J55" s="26"/>
      <c r="K55" s="26"/>
      <c r="L55" s="22" t="str">
        <f t="shared" si="0"/>
        <v/>
      </c>
      <c r="M55" s="78" t="str">
        <f ca="1">IFERROR(IF(L55=100,"مائة درجة",B_Only(L55,1,1,2,"","","")),"")</f>
        <v/>
      </c>
      <c r="N55" s="79" t="str">
        <f t="array" ref="N55">IF(D55:K55="","",IF(COUNTIF(D55:K55,"غ")+COUNTIF(D55:K55,"&lt;50")=0,"ناجح",IF(COUNTIF(D55:K55,"غ")+COUNTIF(D55:K55,"&lt;50")&gt;=1,"راسب")))</f>
        <v/>
      </c>
      <c r="O55" s="80"/>
      <c r="P55" s="81"/>
      <c r="Q55" s="81"/>
      <c r="T55" s="23" t="str">
        <f t="shared" si="1"/>
        <v/>
      </c>
      <c r="U55" s="23" t="str">
        <f t="shared" si="2"/>
        <v/>
      </c>
    </row>
    <row r="57" spans="1:21" ht="21" thickBot="1" x14ac:dyDescent="0.3">
      <c r="B57" s="27" t="s">
        <v>23</v>
      </c>
      <c r="C57" s="28"/>
      <c r="D57" s="29"/>
      <c r="E57" s="30"/>
      <c r="F57" s="30"/>
      <c r="G57" s="30"/>
      <c r="H57" s="30"/>
      <c r="I57" s="30"/>
      <c r="J57" s="30"/>
      <c r="K57" s="31"/>
    </row>
    <row r="58" spans="1:21" ht="21" thickBot="1" x14ac:dyDescent="0.3">
      <c r="B58" s="32" t="s">
        <v>21</v>
      </c>
      <c r="C58" s="33"/>
      <c r="D58" s="29">
        <f>COUNTIF(T6:T55,"=2")</f>
        <v>1</v>
      </c>
      <c r="E58" s="30"/>
      <c r="F58" s="30"/>
      <c r="G58" s="30"/>
      <c r="H58" s="30"/>
      <c r="I58" s="30"/>
      <c r="J58" s="30"/>
      <c r="K58" s="31"/>
    </row>
    <row r="59" spans="1:21" ht="21" thickBot="1" x14ac:dyDescent="0.3">
      <c r="B59" s="34" t="s">
        <v>22</v>
      </c>
      <c r="C59" s="35"/>
      <c r="D59" s="29">
        <f>COUNTIF(U5:U54,"=3")</f>
        <v>7</v>
      </c>
      <c r="E59" s="30"/>
      <c r="F59" s="30"/>
      <c r="G59" s="30"/>
      <c r="H59" s="30"/>
      <c r="I59" s="30"/>
      <c r="J59" s="30"/>
      <c r="K59" s="31"/>
    </row>
    <row r="60" spans="1:21" ht="21" thickBot="1" x14ac:dyDescent="0.3">
      <c r="B60" s="36" t="s">
        <v>24</v>
      </c>
      <c r="C60" s="37"/>
      <c r="D60" s="38"/>
      <c r="E60" s="39"/>
      <c r="F60" s="39"/>
      <c r="G60" s="39"/>
      <c r="H60" s="39"/>
      <c r="I60" s="39"/>
      <c r="J60" s="39"/>
      <c r="K60" s="40"/>
    </row>
    <row r="61" spans="1:21" ht="21" thickBot="1" x14ac:dyDescent="0.3">
      <c r="B61" s="41" t="s">
        <v>25</v>
      </c>
      <c r="C61" s="42"/>
      <c r="D61" s="38"/>
      <c r="E61" s="39"/>
      <c r="F61" s="39"/>
      <c r="G61" s="39"/>
      <c r="H61" s="39"/>
      <c r="I61" s="39"/>
      <c r="J61" s="39"/>
      <c r="K61" s="40"/>
    </row>
    <row r="62" spans="1:21" ht="20.25" x14ac:dyDescent="0.25">
      <c r="B62" s="43" t="s">
        <v>26</v>
      </c>
      <c r="C62" s="44"/>
      <c r="D62" s="38"/>
      <c r="E62" s="39"/>
      <c r="F62" s="39"/>
      <c r="G62" s="39"/>
      <c r="H62" s="39"/>
      <c r="I62" s="39"/>
      <c r="J62" s="39"/>
      <c r="K62" s="40"/>
    </row>
    <row r="63" spans="1:21" ht="63.75" customHeight="1" x14ac:dyDescent="0.2"/>
  </sheetData>
  <mergeCells count="18">
    <mergeCell ref="B60:C60"/>
    <mergeCell ref="D60:K60"/>
    <mergeCell ref="B61:C61"/>
    <mergeCell ref="D61:K61"/>
    <mergeCell ref="B62:C62"/>
    <mergeCell ref="D62:K62"/>
    <mergeCell ref="B57:C57"/>
    <mergeCell ref="D57:K57"/>
    <mergeCell ref="B58:C58"/>
    <mergeCell ref="D58:K58"/>
    <mergeCell ref="B59:C59"/>
    <mergeCell ref="D59:K59"/>
    <mergeCell ref="A1:C1"/>
    <mergeCell ref="O1:P1"/>
    <mergeCell ref="A2:C2"/>
    <mergeCell ref="O2:P2"/>
    <mergeCell ref="A3:Q3"/>
    <mergeCell ref="L4:M4"/>
  </mergeCells>
  <conditionalFormatting sqref="N6:N55">
    <cfRule type="containsText" dxfId="21" priority="7" operator="containsText" text="راسب">
      <formula>NOT(ISERROR(SEARCH("راسب",N6)))</formula>
    </cfRule>
  </conditionalFormatting>
  <conditionalFormatting sqref="N6:N55">
    <cfRule type="containsText" dxfId="20" priority="6" operator="containsText" text="ناجح">
      <formula>NOT(ISERROR(SEARCH("ناجح",N6)))</formula>
    </cfRule>
  </conditionalFormatting>
  <conditionalFormatting sqref="N6:N55">
    <cfRule type="containsText" dxfId="19" priority="5" operator="containsText" text="مكمل">
      <formula>NOT(ISERROR(SEARCH("مكمل",N6)))</formula>
    </cfRule>
  </conditionalFormatting>
  <conditionalFormatting sqref="N6:N55">
    <cfRule type="containsText" dxfId="18" priority="2" operator="containsText" text="ناجح">
      <formula>NOT(ISERROR(SEARCH("ناجح",N6)))</formula>
    </cfRule>
    <cfRule type="containsText" dxfId="17" priority="3" operator="containsText" text="مكمل">
      <formula>NOT(ISERROR(SEARCH("مكمل",N6)))</formula>
    </cfRule>
    <cfRule type="containsText" dxfId="16" priority="4" operator="containsText" text="راسب">
      <formula>NOT(ISERROR(SEARCH("راسب",N6)))</formula>
    </cfRule>
  </conditionalFormatting>
  <conditionalFormatting sqref="D6:K55">
    <cfRule type="expression" dxfId="15" priority="1">
      <formula>IF(OR(D6&lt;50,D6="غ"),TRUE)</formula>
    </cfRule>
  </conditionalFormatting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00B050"/>
  </sheetPr>
  <dimension ref="A1:G52"/>
  <sheetViews>
    <sheetView rightToLeft="1" workbookViewId="0">
      <selection activeCell="B2" sqref="B2"/>
    </sheetView>
  </sheetViews>
  <sheetFormatPr defaultRowHeight="14.25" x14ac:dyDescent="0.2"/>
  <cols>
    <col min="1" max="1" width="6.75" style="85" customWidth="1"/>
    <col min="2" max="2" width="10.625" style="85" customWidth="1"/>
    <col min="3" max="3" width="27" style="85" customWidth="1"/>
    <col min="4" max="4" width="9" style="85"/>
    <col min="5" max="5" width="6.75" style="85" customWidth="1"/>
    <col min="6" max="6" width="10.625" style="85" customWidth="1"/>
    <col min="7" max="7" width="27" style="85" customWidth="1"/>
    <col min="8" max="16384" width="9" style="85"/>
  </cols>
  <sheetData>
    <row r="1" spans="1:7" ht="36.75" customHeight="1" thickBot="1" x14ac:dyDescent="0.25">
      <c r="A1" s="84" t="s">
        <v>2</v>
      </c>
      <c r="B1" s="84"/>
      <c r="C1" s="84"/>
      <c r="E1" s="84" t="s">
        <v>35</v>
      </c>
      <c r="F1" s="84"/>
      <c r="G1" s="84"/>
    </row>
    <row r="2" spans="1:7" ht="23.25" customHeight="1" thickTop="1" thickBot="1" x14ac:dyDescent="0.3">
      <c r="A2" s="86" t="s">
        <v>5</v>
      </c>
      <c r="B2" s="87" t="s">
        <v>6</v>
      </c>
      <c r="C2" s="88" t="s">
        <v>7</v>
      </c>
      <c r="E2" s="86" t="s">
        <v>5</v>
      </c>
      <c r="F2" s="87" t="s">
        <v>6</v>
      </c>
      <c r="G2" s="88" t="s">
        <v>7</v>
      </c>
    </row>
    <row r="3" spans="1:7" ht="23.25" customHeight="1" thickTop="1" x14ac:dyDescent="0.25">
      <c r="A3" s="89">
        <f>IF(C3&lt;&gt;"",1,"")</f>
        <v>1</v>
      </c>
      <c r="B3" s="90">
        <v>2787</v>
      </c>
      <c r="C3" s="91" t="s">
        <v>36</v>
      </c>
      <c r="E3" s="89">
        <f>IF(G3&lt;&gt;"",1,"")</f>
        <v>1</v>
      </c>
      <c r="F3" s="90">
        <v>2438</v>
      </c>
      <c r="G3" s="91" t="s">
        <v>37</v>
      </c>
    </row>
    <row r="4" spans="1:7" ht="23.25" customHeight="1" x14ac:dyDescent="0.25">
      <c r="A4" s="89">
        <f>IF(C4&lt;&gt;"",A3+1,"")</f>
        <v>2</v>
      </c>
      <c r="B4" s="92">
        <v>2373</v>
      </c>
      <c r="C4" s="93" t="s">
        <v>38</v>
      </c>
      <c r="E4" s="89">
        <f>IF(G4&lt;&gt;"",E3+1,"")</f>
        <v>2</v>
      </c>
      <c r="F4" s="92">
        <v>2889</v>
      </c>
      <c r="G4" s="93" t="s">
        <v>39</v>
      </c>
    </row>
    <row r="5" spans="1:7" ht="23.25" customHeight="1" x14ac:dyDescent="0.25">
      <c r="A5" s="89">
        <f t="shared" ref="A5:A52" si="0">IF(C5&lt;&gt;"",A4+1,"")</f>
        <v>3</v>
      </c>
      <c r="B5" s="92">
        <v>2430</v>
      </c>
      <c r="C5" s="93" t="s">
        <v>40</v>
      </c>
      <c r="E5" s="89">
        <f t="shared" ref="E5:E52" si="1">IF(G5&lt;&gt;"",E4+1,"")</f>
        <v>3</v>
      </c>
      <c r="F5" s="92">
        <v>2565</v>
      </c>
      <c r="G5" s="93" t="s">
        <v>41</v>
      </c>
    </row>
    <row r="6" spans="1:7" ht="23.25" customHeight="1" x14ac:dyDescent="0.25">
      <c r="A6" s="89">
        <f t="shared" si="0"/>
        <v>4</v>
      </c>
      <c r="B6" s="92">
        <v>2348</v>
      </c>
      <c r="C6" s="93" t="s">
        <v>42</v>
      </c>
      <c r="E6" s="89">
        <f t="shared" si="1"/>
        <v>4</v>
      </c>
      <c r="F6" s="92">
        <v>2521</v>
      </c>
      <c r="G6" s="93" t="s">
        <v>43</v>
      </c>
    </row>
    <row r="7" spans="1:7" ht="23.25" customHeight="1" x14ac:dyDescent="0.25">
      <c r="A7" s="89">
        <f t="shared" si="0"/>
        <v>5</v>
      </c>
      <c r="B7" s="92">
        <v>2539</v>
      </c>
      <c r="C7" s="93" t="s">
        <v>44</v>
      </c>
      <c r="E7" s="89">
        <f t="shared" si="1"/>
        <v>5</v>
      </c>
      <c r="F7" s="92">
        <v>2515</v>
      </c>
      <c r="G7" s="93" t="s">
        <v>45</v>
      </c>
    </row>
    <row r="8" spans="1:7" ht="23.25" customHeight="1" x14ac:dyDescent="0.25">
      <c r="A8" s="89">
        <f t="shared" si="0"/>
        <v>6</v>
      </c>
      <c r="B8" s="92">
        <v>2561</v>
      </c>
      <c r="C8" s="93" t="s">
        <v>46</v>
      </c>
      <c r="E8" s="89">
        <f t="shared" si="1"/>
        <v>6</v>
      </c>
      <c r="F8" s="92">
        <v>2534</v>
      </c>
      <c r="G8" s="93" t="s">
        <v>47</v>
      </c>
    </row>
    <row r="9" spans="1:7" ht="23.25" customHeight="1" x14ac:dyDescent="0.25">
      <c r="A9" s="89">
        <f t="shared" si="0"/>
        <v>7</v>
      </c>
      <c r="B9" s="92">
        <v>2417</v>
      </c>
      <c r="C9" s="93" t="s">
        <v>48</v>
      </c>
      <c r="E9" s="89">
        <f t="shared" si="1"/>
        <v>7</v>
      </c>
      <c r="F9" s="92">
        <v>2538</v>
      </c>
      <c r="G9" s="93" t="s">
        <v>49</v>
      </c>
    </row>
    <row r="10" spans="1:7" ht="23.25" customHeight="1" x14ac:dyDescent="0.25">
      <c r="A10" s="89">
        <f t="shared" si="0"/>
        <v>8</v>
      </c>
      <c r="B10" s="92">
        <v>2445</v>
      </c>
      <c r="C10" s="93" t="s">
        <v>50</v>
      </c>
      <c r="E10" s="89">
        <f t="shared" si="1"/>
        <v>8</v>
      </c>
      <c r="F10" s="92">
        <v>2403</v>
      </c>
      <c r="G10" s="93" t="s">
        <v>51</v>
      </c>
    </row>
    <row r="11" spans="1:7" ht="23.25" customHeight="1" x14ac:dyDescent="0.25">
      <c r="A11" s="89">
        <f t="shared" si="0"/>
        <v>9</v>
      </c>
      <c r="B11" s="92">
        <v>2501</v>
      </c>
      <c r="C11" s="93" t="s">
        <v>52</v>
      </c>
      <c r="E11" s="89">
        <f t="shared" si="1"/>
        <v>9</v>
      </c>
      <c r="F11" s="92">
        <v>2505</v>
      </c>
      <c r="G11" s="93" t="s">
        <v>53</v>
      </c>
    </row>
    <row r="12" spans="1:7" ht="23.25" customHeight="1" x14ac:dyDescent="0.25">
      <c r="A12" s="89">
        <f t="shared" si="0"/>
        <v>10</v>
      </c>
      <c r="B12" s="92">
        <v>2502</v>
      </c>
      <c r="C12" s="93" t="s">
        <v>54</v>
      </c>
      <c r="E12" s="89">
        <f t="shared" si="1"/>
        <v>10</v>
      </c>
      <c r="F12" s="92">
        <v>2165</v>
      </c>
      <c r="G12" s="93" t="s">
        <v>55</v>
      </c>
    </row>
    <row r="13" spans="1:7" ht="23.25" customHeight="1" x14ac:dyDescent="0.25">
      <c r="A13" s="89">
        <f t="shared" si="0"/>
        <v>11</v>
      </c>
      <c r="B13" s="92">
        <v>2610</v>
      </c>
      <c r="C13" s="93" t="s">
        <v>56</v>
      </c>
      <c r="E13" s="89">
        <f t="shared" si="1"/>
        <v>11</v>
      </c>
      <c r="F13" s="92">
        <v>2576</v>
      </c>
      <c r="G13" s="93" t="s">
        <v>57</v>
      </c>
    </row>
    <row r="14" spans="1:7" ht="23.25" customHeight="1" x14ac:dyDescent="0.25">
      <c r="A14" s="89">
        <f t="shared" si="0"/>
        <v>12</v>
      </c>
      <c r="B14" s="92">
        <v>2517</v>
      </c>
      <c r="C14" s="93" t="s">
        <v>58</v>
      </c>
      <c r="E14" s="89">
        <f t="shared" si="1"/>
        <v>12</v>
      </c>
      <c r="F14" s="92">
        <v>2568</v>
      </c>
      <c r="G14" s="93" t="s">
        <v>59</v>
      </c>
    </row>
    <row r="15" spans="1:7" ht="23.25" customHeight="1" x14ac:dyDescent="0.25">
      <c r="A15" s="89">
        <f t="shared" si="0"/>
        <v>13</v>
      </c>
      <c r="B15" s="92">
        <v>2479</v>
      </c>
      <c r="C15" s="93" t="s">
        <v>60</v>
      </c>
      <c r="E15" s="89">
        <f t="shared" si="1"/>
        <v>13</v>
      </c>
      <c r="F15" s="92">
        <v>2544</v>
      </c>
      <c r="G15" s="93" t="s">
        <v>61</v>
      </c>
    </row>
    <row r="16" spans="1:7" ht="23.25" customHeight="1" x14ac:dyDescent="0.25">
      <c r="A16" s="89">
        <f t="shared" si="0"/>
        <v>14</v>
      </c>
      <c r="B16" s="92">
        <v>2559</v>
      </c>
      <c r="C16" s="93" t="s">
        <v>62</v>
      </c>
      <c r="E16" s="89">
        <f t="shared" si="1"/>
        <v>14</v>
      </c>
      <c r="F16" s="92">
        <v>2462</v>
      </c>
      <c r="G16" s="93" t="s">
        <v>63</v>
      </c>
    </row>
    <row r="17" spans="1:7" ht="23.25" customHeight="1" x14ac:dyDescent="0.25">
      <c r="A17" s="89">
        <f t="shared" si="0"/>
        <v>15</v>
      </c>
      <c r="B17" s="92">
        <v>2799</v>
      </c>
      <c r="C17" s="93" t="s">
        <v>64</v>
      </c>
      <c r="E17" s="89">
        <f t="shared" si="1"/>
        <v>15</v>
      </c>
      <c r="F17" s="92">
        <v>2510</v>
      </c>
      <c r="G17" s="93" t="s">
        <v>65</v>
      </c>
    </row>
    <row r="18" spans="1:7" ht="23.25" customHeight="1" x14ac:dyDescent="0.25">
      <c r="A18" s="89">
        <f t="shared" si="0"/>
        <v>16</v>
      </c>
      <c r="B18" s="92">
        <v>2590</v>
      </c>
      <c r="C18" s="93" t="s">
        <v>66</v>
      </c>
      <c r="E18" s="89">
        <f t="shared" si="1"/>
        <v>16</v>
      </c>
      <c r="F18" s="92">
        <v>2504</v>
      </c>
      <c r="G18" s="93" t="s">
        <v>67</v>
      </c>
    </row>
    <row r="19" spans="1:7" ht="23.25" customHeight="1" x14ac:dyDescent="0.25">
      <c r="A19" s="89">
        <f t="shared" si="0"/>
        <v>17</v>
      </c>
      <c r="B19" s="92">
        <v>2421</v>
      </c>
      <c r="C19" s="93" t="s">
        <v>68</v>
      </c>
      <c r="E19" s="89">
        <f t="shared" si="1"/>
        <v>17</v>
      </c>
      <c r="F19" s="92">
        <v>2578</v>
      </c>
      <c r="G19" s="93" t="s">
        <v>69</v>
      </c>
    </row>
    <row r="20" spans="1:7" ht="23.25" customHeight="1" x14ac:dyDescent="0.25">
      <c r="A20" s="89">
        <f t="shared" si="0"/>
        <v>18</v>
      </c>
      <c r="B20" s="92">
        <v>2440</v>
      </c>
      <c r="C20" s="93" t="s">
        <v>70</v>
      </c>
      <c r="E20" s="89">
        <f t="shared" si="1"/>
        <v>18</v>
      </c>
      <c r="F20" s="92">
        <v>2508</v>
      </c>
      <c r="G20" s="93" t="s">
        <v>71</v>
      </c>
    </row>
    <row r="21" spans="1:7" ht="23.25" customHeight="1" x14ac:dyDescent="0.25">
      <c r="A21" s="89">
        <f t="shared" si="0"/>
        <v>19</v>
      </c>
      <c r="B21" s="92">
        <v>2513</v>
      </c>
      <c r="C21" s="93" t="s">
        <v>72</v>
      </c>
      <c r="E21" s="89">
        <f t="shared" si="1"/>
        <v>19</v>
      </c>
      <c r="F21" s="92">
        <v>2537</v>
      </c>
      <c r="G21" s="93" t="s">
        <v>73</v>
      </c>
    </row>
    <row r="22" spans="1:7" ht="23.25" customHeight="1" x14ac:dyDescent="0.25">
      <c r="A22" s="89">
        <f t="shared" si="0"/>
        <v>20</v>
      </c>
      <c r="B22" s="92">
        <v>2580</v>
      </c>
      <c r="C22" s="93" t="s">
        <v>74</v>
      </c>
      <c r="E22" s="89">
        <f t="shared" si="1"/>
        <v>20</v>
      </c>
      <c r="F22" s="92">
        <v>2342</v>
      </c>
      <c r="G22" s="93" t="s">
        <v>75</v>
      </c>
    </row>
    <row r="23" spans="1:7" ht="23.25" customHeight="1" x14ac:dyDescent="0.25">
      <c r="A23" s="89">
        <f t="shared" si="0"/>
        <v>21</v>
      </c>
      <c r="B23" s="92">
        <v>2585</v>
      </c>
      <c r="C23" s="93" t="s">
        <v>76</v>
      </c>
      <c r="E23" s="89">
        <f t="shared" si="1"/>
        <v>21</v>
      </c>
      <c r="F23" s="92">
        <v>2470</v>
      </c>
      <c r="G23" s="93" t="s">
        <v>77</v>
      </c>
    </row>
    <row r="24" spans="1:7" ht="23.25" customHeight="1" x14ac:dyDescent="0.25">
      <c r="A24" s="89">
        <f t="shared" si="0"/>
        <v>22</v>
      </c>
      <c r="B24" s="92">
        <v>2583</v>
      </c>
      <c r="C24" s="93" t="s">
        <v>78</v>
      </c>
      <c r="E24" s="89">
        <f t="shared" si="1"/>
        <v>22</v>
      </c>
      <c r="F24" s="92">
        <v>2332</v>
      </c>
      <c r="G24" s="93" t="s">
        <v>79</v>
      </c>
    </row>
    <row r="25" spans="1:7" ht="23.25" customHeight="1" x14ac:dyDescent="0.25">
      <c r="A25" s="89">
        <f t="shared" si="0"/>
        <v>23</v>
      </c>
      <c r="B25" s="92">
        <v>2134</v>
      </c>
      <c r="C25" s="93" t="s">
        <v>80</v>
      </c>
      <c r="E25" s="89">
        <f t="shared" si="1"/>
        <v>23</v>
      </c>
      <c r="F25" s="92">
        <v>2898</v>
      </c>
      <c r="G25" s="93" t="s">
        <v>81</v>
      </c>
    </row>
    <row r="26" spans="1:7" ht="23.25" customHeight="1" x14ac:dyDescent="0.25">
      <c r="A26" s="89">
        <f t="shared" si="0"/>
        <v>24</v>
      </c>
      <c r="B26" s="92">
        <v>2189</v>
      </c>
      <c r="C26" s="93" t="s">
        <v>82</v>
      </c>
      <c r="E26" s="89">
        <f t="shared" si="1"/>
        <v>24</v>
      </c>
      <c r="F26" s="92">
        <v>2698</v>
      </c>
      <c r="G26" s="93" t="s">
        <v>83</v>
      </c>
    </row>
    <row r="27" spans="1:7" ht="23.25" customHeight="1" x14ac:dyDescent="0.25">
      <c r="A27" s="89">
        <f t="shared" si="0"/>
        <v>25</v>
      </c>
      <c r="B27" s="92">
        <v>2427</v>
      </c>
      <c r="C27" s="93" t="s">
        <v>84</v>
      </c>
      <c r="E27" s="89">
        <f t="shared" si="1"/>
        <v>25</v>
      </c>
      <c r="F27" s="92">
        <v>2542</v>
      </c>
      <c r="G27" s="93" t="s">
        <v>85</v>
      </c>
    </row>
    <row r="28" spans="1:7" ht="23.25" customHeight="1" x14ac:dyDescent="0.25">
      <c r="A28" s="89">
        <f t="shared" si="0"/>
        <v>26</v>
      </c>
      <c r="B28" s="92">
        <v>2569</v>
      </c>
      <c r="C28" s="93" t="s">
        <v>86</v>
      </c>
      <c r="E28" s="89">
        <f t="shared" si="1"/>
        <v>26</v>
      </c>
      <c r="F28" s="92">
        <v>2399</v>
      </c>
      <c r="G28" s="93" t="s">
        <v>87</v>
      </c>
    </row>
    <row r="29" spans="1:7" ht="23.25" customHeight="1" x14ac:dyDescent="0.25">
      <c r="A29" s="89">
        <f t="shared" si="0"/>
        <v>27</v>
      </c>
      <c r="B29" s="92">
        <v>2557</v>
      </c>
      <c r="C29" s="93" t="s">
        <v>88</v>
      </c>
      <c r="E29" s="89">
        <f t="shared" si="1"/>
        <v>27</v>
      </c>
      <c r="F29" s="92">
        <v>2543</v>
      </c>
      <c r="G29" s="93" t="s">
        <v>89</v>
      </c>
    </row>
    <row r="30" spans="1:7" ht="23.25" customHeight="1" x14ac:dyDescent="0.25">
      <c r="A30" s="89">
        <f t="shared" si="0"/>
        <v>28</v>
      </c>
      <c r="B30" s="92">
        <v>2275</v>
      </c>
      <c r="C30" s="93" t="s">
        <v>90</v>
      </c>
      <c r="E30" s="89">
        <f t="shared" si="1"/>
        <v>28</v>
      </c>
      <c r="F30" s="92">
        <v>2520</v>
      </c>
      <c r="G30" s="93" t="s">
        <v>91</v>
      </c>
    </row>
    <row r="31" spans="1:7" ht="23.25" customHeight="1" x14ac:dyDescent="0.25">
      <c r="A31" s="89">
        <f t="shared" si="0"/>
        <v>29</v>
      </c>
      <c r="B31" s="92">
        <v>2592</v>
      </c>
      <c r="C31" s="93" t="s">
        <v>92</v>
      </c>
      <c r="E31" s="89">
        <f t="shared" si="1"/>
        <v>29</v>
      </c>
      <c r="F31" s="92">
        <v>2805</v>
      </c>
      <c r="G31" s="93" t="s">
        <v>93</v>
      </c>
    </row>
    <row r="32" spans="1:7" ht="23.25" customHeight="1" x14ac:dyDescent="0.25">
      <c r="A32" s="89">
        <f t="shared" si="0"/>
        <v>30</v>
      </c>
      <c r="B32" s="92">
        <v>2522</v>
      </c>
      <c r="C32" s="93" t="s">
        <v>94</v>
      </c>
      <c r="E32" s="89">
        <f t="shared" si="1"/>
        <v>30</v>
      </c>
      <c r="F32" s="92">
        <v>2548</v>
      </c>
      <c r="G32" s="93" t="s">
        <v>95</v>
      </c>
    </row>
    <row r="33" spans="1:7" ht="23.25" customHeight="1" x14ac:dyDescent="0.25">
      <c r="A33" s="89">
        <f t="shared" si="0"/>
        <v>31</v>
      </c>
      <c r="B33" s="92">
        <v>2570</v>
      </c>
      <c r="C33" s="93" t="s">
        <v>96</v>
      </c>
      <c r="E33" s="89">
        <f t="shared" si="1"/>
        <v>31</v>
      </c>
      <c r="F33" s="92">
        <v>2533</v>
      </c>
      <c r="G33" s="93" t="s">
        <v>97</v>
      </c>
    </row>
    <row r="34" spans="1:7" ht="23.25" customHeight="1" x14ac:dyDescent="0.25">
      <c r="A34" s="89">
        <f t="shared" si="0"/>
        <v>32</v>
      </c>
      <c r="B34" s="92">
        <v>2567</v>
      </c>
      <c r="C34" s="93" t="s">
        <v>98</v>
      </c>
      <c r="E34" s="89">
        <f t="shared" si="1"/>
        <v>32</v>
      </c>
      <c r="F34" s="92">
        <v>2518</v>
      </c>
      <c r="G34" s="93" t="s">
        <v>99</v>
      </c>
    </row>
    <row r="35" spans="1:7" ht="23.25" customHeight="1" x14ac:dyDescent="0.25">
      <c r="A35" s="89">
        <f t="shared" si="0"/>
        <v>33</v>
      </c>
      <c r="B35" s="92">
        <v>2308</v>
      </c>
      <c r="C35" s="93" t="s">
        <v>100</v>
      </c>
      <c r="E35" s="89">
        <f t="shared" si="1"/>
        <v>33</v>
      </c>
      <c r="F35" s="92">
        <v>2478</v>
      </c>
      <c r="G35" s="93" t="s">
        <v>101</v>
      </c>
    </row>
    <row r="36" spans="1:7" ht="23.25" customHeight="1" x14ac:dyDescent="0.25">
      <c r="A36" s="89">
        <f t="shared" si="0"/>
        <v>34</v>
      </c>
      <c r="B36" s="92">
        <v>2252</v>
      </c>
      <c r="C36" s="93" t="s">
        <v>102</v>
      </c>
      <c r="E36" s="89">
        <f t="shared" si="1"/>
        <v>34</v>
      </c>
      <c r="F36" s="92">
        <v>2804</v>
      </c>
      <c r="G36" s="93" t="s">
        <v>103</v>
      </c>
    </row>
    <row r="37" spans="1:7" ht="23.25" customHeight="1" x14ac:dyDescent="0.25">
      <c r="A37" s="89">
        <f t="shared" si="0"/>
        <v>35</v>
      </c>
      <c r="B37" s="92">
        <v>2687</v>
      </c>
      <c r="C37" s="93" t="s">
        <v>104</v>
      </c>
      <c r="E37" s="89">
        <f t="shared" si="1"/>
        <v>35</v>
      </c>
      <c r="F37" s="92">
        <v>2461</v>
      </c>
      <c r="G37" s="93" t="s">
        <v>105</v>
      </c>
    </row>
    <row r="38" spans="1:7" ht="23.25" customHeight="1" x14ac:dyDescent="0.25">
      <c r="A38" s="89">
        <f t="shared" si="0"/>
        <v>36</v>
      </c>
      <c r="B38" s="92">
        <v>2562</v>
      </c>
      <c r="C38" s="93" t="s">
        <v>106</v>
      </c>
      <c r="E38" s="89">
        <f t="shared" si="1"/>
        <v>36</v>
      </c>
      <c r="F38" s="92">
        <v>2572</v>
      </c>
      <c r="G38" s="93" t="s">
        <v>107</v>
      </c>
    </row>
    <row r="39" spans="1:7" ht="23.25" customHeight="1" x14ac:dyDescent="0.25">
      <c r="A39" s="89">
        <f t="shared" si="0"/>
        <v>37</v>
      </c>
      <c r="B39" s="92">
        <v>2589</v>
      </c>
      <c r="C39" s="93" t="s">
        <v>108</v>
      </c>
      <c r="E39" s="89">
        <f t="shared" si="1"/>
        <v>37</v>
      </c>
      <c r="F39" s="92">
        <v>2401</v>
      </c>
      <c r="G39" s="93" t="s">
        <v>109</v>
      </c>
    </row>
    <row r="40" spans="1:7" ht="23.25" customHeight="1" x14ac:dyDescent="0.25">
      <c r="A40" s="89">
        <f t="shared" si="0"/>
        <v>38</v>
      </c>
      <c r="B40" s="92">
        <v>2523</v>
      </c>
      <c r="C40" s="93" t="s">
        <v>110</v>
      </c>
      <c r="E40" s="89">
        <f t="shared" si="1"/>
        <v>38</v>
      </c>
      <c r="F40" s="92">
        <v>2693</v>
      </c>
      <c r="G40" s="93" t="s">
        <v>111</v>
      </c>
    </row>
    <row r="41" spans="1:7" ht="23.25" customHeight="1" x14ac:dyDescent="0.25">
      <c r="A41" s="89">
        <f t="shared" si="0"/>
        <v>39</v>
      </c>
      <c r="B41" s="92">
        <v>2545</v>
      </c>
      <c r="C41" s="93" t="s">
        <v>112</v>
      </c>
      <c r="E41" s="89">
        <f t="shared" si="1"/>
        <v>39</v>
      </c>
      <c r="F41" s="92">
        <v>2525</v>
      </c>
      <c r="G41" s="93" t="s">
        <v>113</v>
      </c>
    </row>
    <row r="42" spans="1:7" ht="23.25" customHeight="1" x14ac:dyDescent="0.25">
      <c r="A42" s="89">
        <f t="shared" si="0"/>
        <v>40</v>
      </c>
      <c r="B42" s="92">
        <v>2549</v>
      </c>
      <c r="C42" s="93" t="s">
        <v>114</v>
      </c>
      <c r="E42" s="89">
        <f t="shared" si="1"/>
        <v>40</v>
      </c>
      <c r="F42" s="92">
        <v>2532</v>
      </c>
      <c r="G42" s="93" t="s">
        <v>115</v>
      </c>
    </row>
    <row r="43" spans="1:7" ht="23.25" customHeight="1" x14ac:dyDescent="0.25">
      <c r="A43" s="89">
        <f t="shared" si="0"/>
        <v>41</v>
      </c>
      <c r="B43" s="92">
        <v>2554</v>
      </c>
      <c r="C43" s="93" t="s">
        <v>116</v>
      </c>
      <c r="E43" s="89">
        <f t="shared" si="1"/>
        <v>41</v>
      </c>
      <c r="F43" s="92">
        <v>2434</v>
      </c>
      <c r="G43" s="93" t="s">
        <v>117</v>
      </c>
    </row>
    <row r="44" spans="1:7" ht="23.25" customHeight="1" x14ac:dyDescent="0.25">
      <c r="A44" s="89">
        <f t="shared" si="0"/>
        <v>42</v>
      </c>
      <c r="B44" s="92">
        <v>2524</v>
      </c>
      <c r="C44" s="93" t="s">
        <v>118</v>
      </c>
      <c r="E44" s="89">
        <f t="shared" si="1"/>
        <v>42</v>
      </c>
      <c r="F44" s="92">
        <v>2355</v>
      </c>
      <c r="G44" s="93" t="s">
        <v>119</v>
      </c>
    </row>
    <row r="45" spans="1:7" ht="23.25" customHeight="1" x14ac:dyDescent="0.25">
      <c r="A45" s="89">
        <f t="shared" si="0"/>
        <v>43</v>
      </c>
      <c r="B45" s="92">
        <v>2372</v>
      </c>
      <c r="C45" s="93" t="s">
        <v>120</v>
      </c>
      <c r="E45" s="89">
        <f t="shared" si="1"/>
        <v>43</v>
      </c>
      <c r="F45" s="92">
        <v>1931</v>
      </c>
      <c r="G45" s="93" t="s">
        <v>121</v>
      </c>
    </row>
    <row r="46" spans="1:7" ht="23.25" customHeight="1" x14ac:dyDescent="0.25">
      <c r="A46" s="89">
        <f t="shared" si="0"/>
        <v>44</v>
      </c>
      <c r="B46" s="92">
        <v>2535</v>
      </c>
      <c r="C46" s="93" t="s">
        <v>122</v>
      </c>
      <c r="E46" s="89">
        <f t="shared" si="1"/>
        <v>44</v>
      </c>
      <c r="F46" s="92">
        <v>2531</v>
      </c>
      <c r="G46" s="93" t="s">
        <v>123</v>
      </c>
    </row>
    <row r="47" spans="1:7" ht="23.25" customHeight="1" x14ac:dyDescent="0.25">
      <c r="A47" s="89">
        <f t="shared" si="0"/>
        <v>45</v>
      </c>
      <c r="B47" s="92">
        <v>2584</v>
      </c>
      <c r="C47" s="93" t="s">
        <v>124</v>
      </c>
      <c r="E47" s="89" t="str">
        <f t="shared" si="1"/>
        <v/>
      </c>
      <c r="F47" s="92"/>
      <c r="G47" s="93"/>
    </row>
    <row r="48" spans="1:7" ht="23.25" customHeight="1" x14ac:dyDescent="0.25">
      <c r="A48" s="89">
        <f t="shared" si="0"/>
        <v>46</v>
      </c>
      <c r="B48" s="92">
        <v>2897</v>
      </c>
      <c r="C48" s="93" t="s">
        <v>125</v>
      </c>
      <c r="E48" s="89" t="str">
        <f t="shared" si="1"/>
        <v/>
      </c>
      <c r="F48" s="92"/>
      <c r="G48" s="93"/>
    </row>
    <row r="49" spans="1:7" ht="23.25" customHeight="1" x14ac:dyDescent="0.25">
      <c r="A49" s="89" t="str">
        <f t="shared" si="0"/>
        <v/>
      </c>
      <c r="B49" s="92"/>
      <c r="C49" s="93"/>
      <c r="E49" s="89" t="str">
        <f t="shared" si="1"/>
        <v/>
      </c>
      <c r="F49" s="92"/>
      <c r="G49" s="93"/>
    </row>
    <row r="50" spans="1:7" ht="23.25" customHeight="1" x14ac:dyDescent="0.25">
      <c r="A50" s="89" t="str">
        <f t="shared" si="0"/>
        <v/>
      </c>
      <c r="B50" s="92"/>
      <c r="C50" s="93"/>
      <c r="E50" s="89" t="str">
        <f t="shared" si="1"/>
        <v/>
      </c>
      <c r="F50" s="92"/>
      <c r="G50" s="93"/>
    </row>
    <row r="51" spans="1:7" ht="23.25" customHeight="1" x14ac:dyDescent="0.25">
      <c r="A51" s="89" t="str">
        <f t="shared" si="0"/>
        <v/>
      </c>
      <c r="B51" s="92"/>
      <c r="C51" s="93"/>
      <c r="E51" s="89" t="str">
        <f t="shared" si="1"/>
        <v/>
      </c>
      <c r="F51" s="92"/>
      <c r="G51" s="93"/>
    </row>
    <row r="52" spans="1:7" ht="25.5" customHeight="1" x14ac:dyDescent="0.25">
      <c r="A52" s="89" t="str">
        <f t="shared" si="0"/>
        <v/>
      </c>
      <c r="B52" s="92"/>
      <c r="C52" s="93"/>
      <c r="E52" s="89" t="str">
        <f t="shared" si="1"/>
        <v/>
      </c>
      <c r="F52" s="92"/>
      <c r="G52" s="9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6">
    <tabColor rgb="FF00B0F0"/>
  </sheetPr>
  <dimension ref="A1:W64"/>
  <sheetViews>
    <sheetView rightToLeft="1" topLeftCell="A52" zoomScale="110" zoomScaleNormal="110" workbookViewId="0">
      <selection activeCell="B61" sqref="B61:C63"/>
    </sheetView>
  </sheetViews>
  <sheetFormatPr defaultColWidth="9.125" defaultRowHeight="14.25" x14ac:dyDescent="0.2"/>
  <cols>
    <col min="1" max="1" width="4.125" style="7" customWidth="1"/>
    <col min="2" max="2" width="8.125" style="7" customWidth="1"/>
    <col min="3" max="3" width="20.75" style="7" customWidth="1"/>
    <col min="4" max="11" width="4.625" style="7" customWidth="1"/>
    <col min="12" max="12" width="5.375" style="7" customWidth="1"/>
    <col min="13" max="13" width="18.75" style="7" customWidth="1"/>
    <col min="14" max="14" width="6.875" style="7" customWidth="1"/>
    <col min="15" max="15" width="21.25" style="7" customWidth="1"/>
    <col min="16" max="16" width="7.375" style="7" customWidth="1"/>
    <col min="17" max="17" width="9.625" style="7" customWidth="1"/>
    <col min="18" max="18" width="26.5" style="7" customWidth="1"/>
    <col min="19" max="19" width="13.625" style="7" customWidth="1"/>
    <col min="20" max="22" width="9.125" style="7"/>
    <col min="23" max="23" width="19.5" style="7" customWidth="1"/>
    <col min="24" max="16384" width="9.125" style="7"/>
  </cols>
  <sheetData>
    <row r="1" spans="1:23" ht="24" customHeight="1" x14ac:dyDescent="0.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5"/>
      <c r="Q1" s="6" t="s">
        <v>35</v>
      </c>
    </row>
    <row r="2" spans="1:23" ht="21.75" customHeight="1" x14ac:dyDescent="0.7">
      <c r="A2" s="8" t="s">
        <v>3</v>
      </c>
      <c r="B2" s="9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" t="s">
        <v>27</v>
      </c>
      <c r="P2" s="10"/>
      <c r="Q2" s="11" t="s">
        <v>28</v>
      </c>
    </row>
    <row r="3" spans="1:23" ht="26.25" customHeight="1" thickBot="1" x14ac:dyDescent="0.25">
      <c r="A3" s="12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3" ht="22.5" customHeight="1" thickBot="1" x14ac:dyDescent="0.4">
      <c r="A4" s="45"/>
      <c r="B4" s="46"/>
      <c r="C4" s="47"/>
      <c r="D4" s="48"/>
      <c r="E4" s="48"/>
      <c r="F4" s="48"/>
      <c r="G4" s="48"/>
      <c r="H4" s="48"/>
      <c r="I4" s="48"/>
      <c r="J4" s="48"/>
      <c r="K4" s="48"/>
      <c r="L4" s="14" t="s">
        <v>16</v>
      </c>
      <c r="M4" s="14"/>
      <c r="N4" s="47" t="s">
        <v>17</v>
      </c>
      <c r="O4" s="71"/>
      <c r="P4" s="72"/>
      <c r="Q4" s="73"/>
    </row>
    <row r="5" spans="1:23" ht="84.75" customHeight="1" thickTop="1" thickBot="1" x14ac:dyDescent="0.25">
      <c r="A5" s="52" t="s">
        <v>5</v>
      </c>
      <c r="B5" s="46" t="s">
        <v>6</v>
      </c>
      <c r="C5" s="47" t="s">
        <v>7</v>
      </c>
      <c r="D5" s="48" t="s">
        <v>8</v>
      </c>
      <c r="E5" s="48" t="s">
        <v>9</v>
      </c>
      <c r="F5" s="48" t="s">
        <v>10</v>
      </c>
      <c r="G5" s="48" t="s">
        <v>11</v>
      </c>
      <c r="H5" s="48" t="s">
        <v>12</v>
      </c>
      <c r="I5" s="48" t="s">
        <v>13</v>
      </c>
      <c r="J5" s="48" t="s">
        <v>14</v>
      </c>
      <c r="K5" s="48" t="s">
        <v>15</v>
      </c>
      <c r="L5" s="15" t="s">
        <v>19</v>
      </c>
      <c r="M5" s="16" t="s">
        <v>20</v>
      </c>
      <c r="N5" s="47" t="s">
        <v>17</v>
      </c>
      <c r="O5" s="49" t="s">
        <v>29</v>
      </c>
      <c r="P5" s="53"/>
      <c r="Q5" s="54"/>
      <c r="S5" s="55" t="s">
        <v>30</v>
      </c>
      <c r="T5" s="17" t="s">
        <v>21</v>
      </c>
      <c r="U5" s="18" t="s">
        <v>22</v>
      </c>
      <c r="W5" s="56" t="s">
        <v>31</v>
      </c>
    </row>
    <row r="6" spans="1:23" ht="16.5" thickTop="1" thickBot="1" x14ac:dyDescent="0.25">
      <c r="A6" s="57">
        <v>1</v>
      </c>
      <c r="B6" s="19">
        <f>'[1]التلاميذ والقيود '!F3</f>
        <v>2438</v>
      </c>
      <c r="C6" s="20" t="str">
        <f>'[1]التلاميذ والقيود '!G3</f>
        <v>الاء سعد محمد</v>
      </c>
      <c r="D6" s="21">
        <v>88</v>
      </c>
      <c r="E6" s="21">
        <v>90</v>
      </c>
      <c r="F6" s="21">
        <v>70</v>
      </c>
      <c r="G6" s="21">
        <v>70</v>
      </c>
      <c r="H6" s="21">
        <v>80</v>
      </c>
      <c r="I6" s="21">
        <v>90</v>
      </c>
      <c r="J6" s="21">
        <v>100</v>
      </c>
      <c r="K6" s="21">
        <v>50</v>
      </c>
      <c r="L6" s="22">
        <f>IF(OR(N6="ناجح",N6="راسب"),SUM(D6:K6),"")</f>
        <v>638</v>
      </c>
      <c r="M6" s="58" t="str">
        <f ca="1">IFERROR(IF(L6=100,"مائة درجة",B_Only(L6,1,1,2,"","","")),"")</f>
        <v/>
      </c>
      <c r="N6" s="59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60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61"/>
      <c r="Q6" s="61"/>
      <c r="S6" s="62" t="str">
        <f>IF(N6="مكمل",1,"")</f>
        <v/>
      </c>
      <c r="T6" s="23">
        <f>IF(N6="ناجح",2,"")</f>
        <v>2</v>
      </c>
      <c r="U6" s="23" t="str">
        <f>IF(N6="راسب",3,"")</f>
        <v/>
      </c>
    </row>
    <row r="7" spans="1:23" ht="16.5" thickTop="1" thickBot="1" x14ac:dyDescent="0.25">
      <c r="A7" s="63">
        <v>2</v>
      </c>
      <c r="B7" s="24">
        <f>'[1]التلاميذ والقيود '!F4</f>
        <v>2889</v>
      </c>
      <c r="C7" s="20" t="str">
        <f>'[1]التلاميذ والقيود '!G4</f>
        <v>اسينات علي حسين</v>
      </c>
      <c r="D7" s="25">
        <v>10</v>
      </c>
      <c r="E7" s="25">
        <v>3</v>
      </c>
      <c r="F7" s="25">
        <v>3</v>
      </c>
      <c r="G7" s="25">
        <v>4</v>
      </c>
      <c r="H7" s="25">
        <v>6</v>
      </c>
      <c r="I7" s="25">
        <v>5</v>
      </c>
      <c r="J7" s="25">
        <v>10</v>
      </c>
      <c r="K7" s="25">
        <v>10</v>
      </c>
      <c r="L7" s="22">
        <f t="shared" ref="L7:L55" si="0">IF(OR(N7="ناجح",N7="راسب"),SUM(D7:K7),"")</f>
        <v>51</v>
      </c>
      <c r="M7" s="58" t="str">
        <f ca="1">IFERROR(IF(L7=100,"مائة درجة",B_Only(L7,1,1,2,"","","")),"")</f>
        <v/>
      </c>
      <c r="N7" s="59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60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61"/>
      <c r="Q7" s="61"/>
      <c r="S7" s="62" t="str">
        <f t="shared" ref="S7:S55" si="2">IF(N7="مكمل",1,"")</f>
        <v/>
      </c>
      <c r="T7" s="23" t="str">
        <f t="shared" ref="T7:T55" si="3">IF(N7="ناجح",2,"")</f>
        <v/>
      </c>
      <c r="U7" s="23">
        <f t="shared" ref="U7:U55" si="4">IF(N7="راسب",3,"")</f>
        <v>3</v>
      </c>
    </row>
    <row r="8" spans="1:23" ht="16.5" thickTop="1" thickBot="1" x14ac:dyDescent="0.25">
      <c r="A8" s="63">
        <v>3</v>
      </c>
      <c r="B8" s="24">
        <f>'[1]التلاميذ والقيود '!F5</f>
        <v>2565</v>
      </c>
      <c r="C8" s="20" t="str">
        <f>'[1]التلاميذ والقيود '!G5</f>
        <v>ايه مصطفى خير الله</v>
      </c>
      <c r="D8" s="25">
        <v>10</v>
      </c>
      <c r="E8" s="25">
        <v>5</v>
      </c>
      <c r="F8" s="25">
        <v>5</v>
      </c>
      <c r="G8" s="25">
        <v>2</v>
      </c>
      <c r="H8" s="25">
        <v>5</v>
      </c>
      <c r="I8" s="25"/>
      <c r="J8" s="25">
        <v>1</v>
      </c>
      <c r="K8" s="25">
        <v>10</v>
      </c>
      <c r="L8" s="22">
        <f t="shared" si="0"/>
        <v>38</v>
      </c>
      <c r="M8" s="58" t="str">
        <f ca="1">IFERROR(IF(L8=100,"مائة درجة",B_Only(L8,1,1,2,"","","")),"")</f>
        <v/>
      </c>
      <c r="N8" s="59" t="str">
        <f t="array" ref="N8">IF(D8:K8="","",IF(COUNTIF(D8:K8,"غ")+COUNTIF(D8:K8,"&lt;50")=0,"ناجح",IF(COUNTIF(D8:K8,"غ")+COUNTIF(D8:K8,"&lt;50")&lt;=3,"مكمل",IF(COUNTIF(D8:K8,"غ")+COUNTIF(D8:K8,"&lt;50")&gt;=4,"راسب"))))</f>
        <v>راسب</v>
      </c>
      <c r="O8" s="60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8" s="61"/>
      <c r="Q8" s="61"/>
      <c r="S8" s="62" t="str">
        <f t="shared" si="2"/>
        <v/>
      </c>
      <c r="T8" s="23" t="str">
        <f t="shared" si="3"/>
        <v/>
      </c>
      <c r="U8" s="23">
        <f t="shared" si="4"/>
        <v>3</v>
      </c>
    </row>
    <row r="9" spans="1:23" ht="16.5" thickTop="1" thickBot="1" x14ac:dyDescent="0.25">
      <c r="A9" s="63">
        <v>4</v>
      </c>
      <c r="B9" s="24">
        <f>'[1]التلاميذ والقيود '!F6</f>
        <v>2521</v>
      </c>
      <c r="C9" s="20" t="str">
        <f>'[1]التلاميذ والقيود '!G6</f>
        <v>جنات عادل فاضل</v>
      </c>
      <c r="D9" s="25">
        <v>50</v>
      </c>
      <c r="E9" s="25">
        <v>55</v>
      </c>
      <c r="F9" s="25">
        <v>55</v>
      </c>
      <c r="G9" s="25">
        <v>50</v>
      </c>
      <c r="H9" s="25">
        <v>50</v>
      </c>
      <c r="I9" s="25">
        <v>50</v>
      </c>
      <c r="J9" s="25">
        <v>50</v>
      </c>
      <c r="K9" s="25">
        <v>55</v>
      </c>
      <c r="L9" s="22">
        <f t="shared" si="0"/>
        <v>415</v>
      </c>
      <c r="M9" s="58" t="str">
        <f ca="1">IFERROR(IF(L9=100,"مائة درجة",B_Only(L9,1,1,2,"","","")),"")</f>
        <v/>
      </c>
      <c r="N9" s="59" t="str">
        <f t="array" ref="N9">IF(D9:K9="","",IF(COUNTIF(D9:K9,"غ")+COUNTIF(D9:K9,"&lt;50")=0,"ناجح",IF(COUNTIF(D9:K9,"غ")+COUNTIF(D9:K9,"&lt;50")&lt;=3,"مكمل",IF(COUNTIF(D9:K9,"غ")+COUNTIF(D9:K9,"&lt;50")&gt;=4,"راسب"))))</f>
        <v>ناجح</v>
      </c>
      <c r="O9" s="60" t="str">
        <f>IF(N9="","",IF(OR(D9&lt;50,D9="غ"),D$5,"")&amp;" "&amp;IF(OR(E9&lt;50,E9="غ"),E$5,"")&amp;" "&amp;IF(OR(F9&lt;50,F9="غ"),F$5,"")&amp;" "&amp;IF(OR(G9&lt;50,G9="غ"),G$5," ")&amp;" "&amp;IF(OR(H9&lt;50,H9="غ"),H$5,"")&amp;" "&amp;IF(OR(I9&lt;50,I9="غ"),I$5,"")&amp;" "&amp;IF(OR(J9&lt;50,J9="غ"),J$5,"")&amp;" "&amp;IF(OR(K9&lt;50,K9="غ"),K$5,""))</f>
        <v xml:space="preserve">        </v>
      </c>
      <c r="P9" s="61"/>
      <c r="Q9" s="61"/>
      <c r="S9" s="62" t="str">
        <f t="shared" si="2"/>
        <v/>
      </c>
      <c r="T9" s="23">
        <f t="shared" si="3"/>
        <v>2</v>
      </c>
      <c r="U9" s="23" t="str">
        <f t="shared" si="4"/>
        <v/>
      </c>
    </row>
    <row r="10" spans="1:23" ht="16.5" thickTop="1" thickBot="1" x14ac:dyDescent="0.25">
      <c r="A10" s="63">
        <v>5</v>
      </c>
      <c r="B10" s="24">
        <f>'[1]التلاميذ والقيود '!F7</f>
        <v>2515</v>
      </c>
      <c r="C10" s="20" t="str">
        <f>'[1]التلاميذ والقيود '!G7</f>
        <v>جنه علي خلف</v>
      </c>
      <c r="D10" s="25">
        <v>10</v>
      </c>
      <c r="E10" s="25"/>
      <c r="F10" s="25"/>
      <c r="G10" s="25"/>
      <c r="H10" s="25"/>
      <c r="I10" s="25"/>
      <c r="J10" s="25">
        <v>3</v>
      </c>
      <c r="K10" s="25">
        <v>4</v>
      </c>
      <c r="L10" s="22" t="str">
        <f t="shared" si="0"/>
        <v/>
      </c>
      <c r="M10" s="58" t="str">
        <f ca="1">IFERROR(IF(L10=100,"مائة درجة",B_Only(L10,1,1,2,"","","")),"")</f>
        <v/>
      </c>
      <c r="N10" s="59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60" t="str">
        <f t="shared" ref="O10:O58" si="5">IF(N10="","",IF(OR(D10&lt;50,D10="غ"),D$5,"")&amp;" "&amp;IF(OR(E10&lt;50,E10="غ"),E$5,"")&amp;" "&amp;IF(OR(F10&lt;50,F10="غ"),F$5,"")&amp;" "&amp;IF(OR(G10&lt;50,G10="غ"),G$5," ")&amp;" "&amp;IF(OR(H10&lt;50,H10="غ"),H$5,"")&amp;" "&amp;IF(OR(I10&lt;50,I10="غ"),I$5,"")&amp;" "&amp;IF(OR(J10&lt;50,J10="غ"),J$5,"")&amp;" "&amp;IF(OR(K10&lt;50,K10="غ"),K$5,""))</f>
        <v>التربية الإسلامية اللغة العربية اللغة الإنكليزية الرياضيات العلوم الاجتماعيات التربية الفنية التربية الرياضية</v>
      </c>
      <c r="P10" s="61"/>
      <c r="Q10" s="61"/>
      <c r="S10" s="62">
        <f t="shared" si="2"/>
        <v>1</v>
      </c>
      <c r="T10" s="23" t="str">
        <f t="shared" si="3"/>
        <v/>
      </c>
      <c r="U10" s="23" t="str">
        <f t="shared" si="4"/>
        <v/>
      </c>
    </row>
    <row r="11" spans="1:23" ht="16.5" thickTop="1" thickBot="1" x14ac:dyDescent="0.25">
      <c r="A11" s="63">
        <v>6</v>
      </c>
      <c r="B11" s="24">
        <f>'[1]التلاميذ والقيود '!F8</f>
        <v>2534</v>
      </c>
      <c r="C11" s="20" t="str">
        <f>'[1]التلاميذ والقيود '!G8</f>
        <v>حوراء ضياء هادي</v>
      </c>
      <c r="D11" s="25">
        <v>10</v>
      </c>
      <c r="E11" s="25"/>
      <c r="F11" s="25"/>
      <c r="G11" s="25"/>
      <c r="H11" s="25">
        <v>5</v>
      </c>
      <c r="I11" s="25"/>
      <c r="J11" s="25">
        <v>2</v>
      </c>
      <c r="K11" s="25">
        <v>50</v>
      </c>
      <c r="L11" s="22" t="str">
        <f t="shared" si="0"/>
        <v/>
      </c>
      <c r="M11" s="58" t="str">
        <f ca="1">IFERROR(IF(L11=100,"مائة درجة",B_Only(L11,1,1,2,"","","")),"")</f>
        <v/>
      </c>
      <c r="N11" s="59" t="str">
        <f t="array" ref="N11">IF(D11:K11="","",IF(COUNTIF(D11:K11,"غ")+COUNTIF(D11:K11,"&lt;50")=0,"ناجح",IF(COUNTIF(D11:K11,"غ")+COUNTIF(D11:K11,"&lt;50")&lt;=3,"مكمل",IF(COUNTIF(D11:K11,"غ")+COUNTIF(D11:K11,"&lt;50")&gt;=4,"راسب"))))</f>
        <v>مكمل</v>
      </c>
      <c r="O11" s="60" t="str">
        <f t="shared" si="5"/>
        <v xml:space="preserve">التربية الإسلامية اللغة العربية اللغة الإنكليزية الرياضيات العلوم الاجتماعيات التربية الفنية </v>
      </c>
      <c r="P11" s="61"/>
      <c r="Q11" s="61"/>
      <c r="S11" s="62">
        <f t="shared" si="2"/>
        <v>1</v>
      </c>
      <c r="T11" s="23" t="str">
        <f t="shared" si="3"/>
        <v/>
      </c>
      <c r="U11" s="23" t="str">
        <f t="shared" si="4"/>
        <v/>
      </c>
    </row>
    <row r="12" spans="1:23" ht="16.5" thickTop="1" thickBot="1" x14ac:dyDescent="0.25">
      <c r="A12" s="63">
        <v>7</v>
      </c>
      <c r="B12" s="24">
        <f>'[1]التلاميذ والقيود '!F9</f>
        <v>2538</v>
      </c>
      <c r="C12" s="20" t="str">
        <f>'[1]التلاميذ والقيود '!G9</f>
        <v>دينا حسين علي</v>
      </c>
      <c r="D12" s="25">
        <v>10</v>
      </c>
      <c r="E12" s="25"/>
      <c r="F12" s="25"/>
      <c r="G12" s="25"/>
      <c r="H12" s="25"/>
      <c r="I12" s="25"/>
      <c r="J12" s="25"/>
      <c r="K12" s="25"/>
      <c r="L12" s="22" t="str">
        <f t="shared" si="0"/>
        <v/>
      </c>
      <c r="M12" s="58" t="str">
        <f ca="1">IFERROR(IF(L12=100,"مائة درجة",B_Only(L12,1,1,2,"","","")),"")</f>
        <v/>
      </c>
      <c r="N12" s="59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60" t="str">
        <f t="shared" si="5"/>
        <v>التربية الإسلامية اللغة العربية اللغة الإنكليزية الرياضيات العلوم الاجتماعيات التربية الفنية التربية الرياضية</v>
      </c>
      <c r="P12" s="61"/>
      <c r="Q12" s="61"/>
      <c r="S12" s="62">
        <f t="shared" si="2"/>
        <v>1</v>
      </c>
      <c r="T12" s="23" t="str">
        <f t="shared" si="3"/>
        <v/>
      </c>
      <c r="U12" s="23" t="str">
        <f t="shared" si="4"/>
        <v/>
      </c>
    </row>
    <row r="13" spans="1:23" ht="16.5" thickTop="1" thickBot="1" x14ac:dyDescent="0.25">
      <c r="A13" s="63">
        <v>8</v>
      </c>
      <c r="B13" s="24">
        <f>'[1]التلاميذ والقيود '!F10</f>
        <v>2403</v>
      </c>
      <c r="C13" s="20" t="str">
        <f>'[1]التلاميذ والقيود '!G10</f>
        <v>راويه رعد حميد</v>
      </c>
      <c r="D13" s="25">
        <v>10</v>
      </c>
      <c r="E13" s="25"/>
      <c r="F13" s="25"/>
      <c r="G13" s="25"/>
      <c r="H13" s="25"/>
      <c r="I13" s="25"/>
      <c r="J13" s="25"/>
      <c r="K13" s="25"/>
      <c r="L13" s="22" t="str">
        <f t="shared" si="0"/>
        <v/>
      </c>
      <c r="M13" s="58" t="str">
        <f ca="1">IFERROR(IF(L13=100,"مائة درجة",B_Only(L13,1,1,2,"","","")),"")</f>
        <v/>
      </c>
      <c r="N13" s="59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60" t="str">
        <f t="shared" si="5"/>
        <v>التربية الإسلامية اللغة العربية اللغة الإنكليزية الرياضيات العلوم الاجتماعيات التربية الفنية التربية الرياضية</v>
      </c>
      <c r="P13" s="61"/>
      <c r="Q13" s="61"/>
      <c r="S13" s="62">
        <f t="shared" si="2"/>
        <v>1</v>
      </c>
      <c r="T13" s="23" t="str">
        <f t="shared" si="3"/>
        <v/>
      </c>
      <c r="U13" s="23" t="str">
        <f t="shared" si="4"/>
        <v/>
      </c>
    </row>
    <row r="14" spans="1:23" ht="16.5" thickTop="1" thickBot="1" x14ac:dyDescent="0.25">
      <c r="A14" s="63">
        <v>9</v>
      </c>
      <c r="B14" s="64">
        <f>'[1]التلاميذ والقيود '!F11</f>
        <v>2505</v>
      </c>
      <c r="C14" s="20" t="str">
        <f>'[1]التلاميذ والقيود '!G11</f>
        <v>رباب احمد كريم</v>
      </c>
      <c r="D14" s="25"/>
      <c r="E14" s="25"/>
      <c r="F14" s="25"/>
      <c r="G14" s="25"/>
      <c r="H14" s="25"/>
      <c r="I14" s="25"/>
      <c r="J14" s="25"/>
      <c r="K14" s="25"/>
      <c r="L14" s="22" t="str">
        <f t="shared" si="0"/>
        <v/>
      </c>
      <c r="M14" s="58" t="str">
        <f ca="1">IFERROR(IF(L14=100,"مائة درجة",B_Only(L14,1,1,2,"","","")),"")</f>
        <v/>
      </c>
      <c r="N14" s="59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60" t="str">
        <f t="shared" si="5"/>
        <v/>
      </c>
      <c r="P14" s="61"/>
      <c r="Q14" s="61"/>
      <c r="S14" s="62" t="str">
        <f t="shared" si="2"/>
        <v/>
      </c>
      <c r="T14" s="23" t="str">
        <f t="shared" si="3"/>
        <v/>
      </c>
      <c r="U14" s="23" t="str">
        <f t="shared" si="4"/>
        <v/>
      </c>
    </row>
    <row r="15" spans="1:23" ht="16.5" thickTop="1" thickBot="1" x14ac:dyDescent="0.25">
      <c r="A15" s="63">
        <v>10</v>
      </c>
      <c r="B15" s="64">
        <f>'[1]التلاميذ والقيود '!F12</f>
        <v>2165</v>
      </c>
      <c r="C15" s="20" t="str">
        <f>'[1]التلاميذ والقيود '!G12</f>
        <v>رقيه حيدر عبد الكريم</v>
      </c>
      <c r="D15" s="25"/>
      <c r="E15" s="25"/>
      <c r="F15" s="25"/>
      <c r="G15" s="25"/>
      <c r="H15" s="25"/>
      <c r="I15" s="25"/>
      <c r="J15" s="25"/>
      <c r="K15" s="25"/>
      <c r="L15" s="22" t="str">
        <f t="shared" si="0"/>
        <v/>
      </c>
      <c r="M15" s="58" t="str">
        <f ca="1">IFERROR(IF(L15=100,"مائة درجة",B_Only(L15,1,1,2,"","","")),"")</f>
        <v/>
      </c>
      <c r="N15" s="59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60" t="str">
        <f t="shared" si="5"/>
        <v/>
      </c>
      <c r="P15" s="61"/>
      <c r="Q15" s="61"/>
      <c r="S15" s="62" t="str">
        <f t="shared" si="2"/>
        <v/>
      </c>
      <c r="T15" s="23" t="str">
        <f t="shared" si="3"/>
        <v/>
      </c>
      <c r="U15" s="23" t="str">
        <f t="shared" si="4"/>
        <v/>
      </c>
    </row>
    <row r="16" spans="1:23" ht="16.5" thickTop="1" thickBot="1" x14ac:dyDescent="0.25">
      <c r="A16" s="63">
        <v>11</v>
      </c>
      <c r="B16" s="64">
        <f>'[1]التلاميذ والقيود '!F13</f>
        <v>2576</v>
      </c>
      <c r="C16" s="20" t="str">
        <f>'[1]التلاميذ والقيود '!G13</f>
        <v>رقيه علي جعفر</v>
      </c>
      <c r="D16" s="25"/>
      <c r="E16" s="25"/>
      <c r="F16" s="25"/>
      <c r="G16" s="25"/>
      <c r="H16" s="25"/>
      <c r="I16" s="25"/>
      <c r="J16" s="25"/>
      <c r="K16" s="25"/>
      <c r="L16" s="22" t="str">
        <f t="shared" si="0"/>
        <v/>
      </c>
      <c r="M16" s="58" t="str">
        <f ca="1">IFERROR(IF(L16=100,"مائة درجة",B_Only(L16,1,1,2,"","","")),"")</f>
        <v/>
      </c>
      <c r="N16" s="59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60" t="str">
        <f t="shared" si="5"/>
        <v/>
      </c>
      <c r="P16" s="61"/>
      <c r="Q16" s="61"/>
      <c r="S16" s="62" t="str">
        <f t="shared" si="2"/>
        <v/>
      </c>
      <c r="T16" s="23" t="str">
        <f t="shared" si="3"/>
        <v/>
      </c>
      <c r="U16" s="23" t="str">
        <f t="shared" si="4"/>
        <v/>
      </c>
    </row>
    <row r="17" spans="1:21" ht="16.5" thickTop="1" thickBot="1" x14ac:dyDescent="0.25">
      <c r="A17" s="63">
        <v>12</v>
      </c>
      <c r="B17" s="64">
        <f>'[1]التلاميذ والقيود '!F14</f>
        <v>2568</v>
      </c>
      <c r="C17" s="20" t="str">
        <f>'[1]التلاميذ والقيود '!G14</f>
        <v>رقيه علي طاهر</v>
      </c>
      <c r="D17" s="25"/>
      <c r="E17" s="25"/>
      <c r="F17" s="25"/>
      <c r="G17" s="25"/>
      <c r="H17" s="25"/>
      <c r="I17" s="25"/>
      <c r="J17" s="25"/>
      <c r="K17" s="25"/>
      <c r="L17" s="22" t="str">
        <f t="shared" si="0"/>
        <v/>
      </c>
      <c r="M17" s="58" t="str">
        <f ca="1">IFERROR(IF(L17=100,"مائة درجة",B_Only(L17,1,1,2,"","","")),"")</f>
        <v/>
      </c>
      <c r="N17" s="59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60" t="str">
        <f t="shared" si="5"/>
        <v/>
      </c>
      <c r="P17" s="61"/>
      <c r="Q17" s="61"/>
      <c r="S17" s="62" t="str">
        <f t="shared" si="2"/>
        <v/>
      </c>
      <c r="T17" s="23" t="str">
        <f t="shared" si="3"/>
        <v/>
      </c>
      <c r="U17" s="23" t="str">
        <f t="shared" si="4"/>
        <v/>
      </c>
    </row>
    <row r="18" spans="1:21" ht="16.5" thickTop="1" thickBot="1" x14ac:dyDescent="0.25">
      <c r="A18" s="63">
        <v>13</v>
      </c>
      <c r="B18" s="64">
        <f>'[1]التلاميذ والقيود '!F15</f>
        <v>2544</v>
      </c>
      <c r="C18" s="20" t="str">
        <f>'[1]التلاميذ والقيود '!G15</f>
        <v>رند ناصر محسن</v>
      </c>
      <c r="D18" s="25"/>
      <c r="E18" s="25"/>
      <c r="F18" s="25"/>
      <c r="G18" s="25"/>
      <c r="H18" s="25"/>
      <c r="I18" s="25"/>
      <c r="J18" s="25"/>
      <c r="K18" s="25"/>
      <c r="L18" s="22" t="str">
        <f t="shared" si="0"/>
        <v/>
      </c>
      <c r="M18" s="58" t="str">
        <f ca="1">IFERROR(IF(L18=100,"مائة درجة",B_Only(L18,1,1,2,"","","")),"")</f>
        <v/>
      </c>
      <c r="N18" s="59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60" t="str">
        <f t="shared" si="5"/>
        <v/>
      </c>
      <c r="P18" s="61"/>
      <c r="Q18" s="61"/>
      <c r="S18" s="62" t="str">
        <f t="shared" si="2"/>
        <v/>
      </c>
      <c r="T18" s="23" t="str">
        <f t="shared" si="3"/>
        <v/>
      </c>
      <c r="U18" s="23" t="str">
        <f t="shared" si="4"/>
        <v/>
      </c>
    </row>
    <row r="19" spans="1:21" ht="16.5" thickTop="1" thickBot="1" x14ac:dyDescent="0.25">
      <c r="A19" s="63">
        <v>14</v>
      </c>
      <c r="B19" s="64">
        <f>'[1]التلاميذ والقيود '!F16</f>
        <v>2462</v>
      </c>
      <c r="C19" s="20" t="str">
        <f>'[1]التلاميذ والقيود '!G16</f>
        <v>ريتاج حسين علوان</v>
      </c>
      <c r="D19" s="25"/>
      <c r="E19" s="25"/>
      <c r="F19" s="25"/>
      <c r="G19" s="25"/>
      <c r="H19" s="25"/>
      <c r="I19" s="25"/>
      <c r="J19" s="25"/>
      <c r="K19" s="25"/>
      <c r="L19" s="22" t="str">
        <f t="shared" si="0"/>
        <v/>
      </c>
      <c r="M19" s="58" t="str">
        <f ca="1">IFERROR(IF(L19=100,"مائة درجة",B_Only(L19,1,1,2,"","","")),"")</f>
        <v/>
      </c>
      <c r="N19" s="59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60" t="str">
        <f t="shared" si="5"/>
        <v/>
      </c>
      <c r="P19" s="61"/>
      <c r="Q19" s="61"/>
      <c r="S19" s="62" t="str">
        <f t="shared" si="2"/>
        <v/>
      </c>
      <c r="T19" s="23" t="str">
        <f t="shared" si="3"/>
        <v/>
      </c>
      <c r="U19" s="23" t="str">
        <f t="shared" si="4"/>
        <v/>
      </c>
    </row>
    <row r="20" spans="1:21" ht="16.5" thickTop="1" thickBot="1" x14ac:dyDescent="0.25">
      <c r="A20" s="63">
        <v>15</v>
      </c>
      <c r="B20" s="64">
        <f>'[1]التلاميذ والقيود '!F17</f>
        <v>2510</v>
      </c>
      <c r="C20" s="20" t="str">
        <f>'[1]التلاميذ والقيود '!G17</f>
        <v>زهراء جواد عبد الكاظم</v>
      </c>
      <c r="D20" s="25"/>
      <c r="E20" s="25"/>
      <c r="F20" s="25"/>
      <c r="G20" s="25"/>
      <c r="H20" s="25"/>
      <c r="I20" s="25"/>
      <c r="J20" s="25"/>
      <c r="K20" s="25"/>
      <c r="L20" s="22" t="str">
        <f t="shared" si="0"/>
        <v/>
      </c>
      <c r="M20" s="58" t="str">
        <f ca="1">IFERROR(IF(L20=100,"مائة درجة",B_Only(L20,1,1,2,"","","")),"")</f>
        <v/>
      </c>
      <c r="N20" s="59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60" t="str">
        <f t="shared" si="5"/>
        <v/>
      </c>
      <c r="P20" s="61"/>
      <c r="Q20" s="61"/>
      <c r="S20" s="62" t="str">
        <f t="shared" si="2"/>
        <v/>
      </c>
      <c r="T20" s="23" t="str">
        <f t="shared" si="3"/>
        <v/>
      </c>
      <c r="U20" s="23" t="str">
        <f t="shared" si="4"/>
        <v/>
      </c>
    </row>
    <row r="21" spans="1:21" ht="16.5" thickTop="1" thickBot="1" x14ac:dyDescent="0.25">
      <c r="A21" s="63">
        <v>16</v>
      </c>
      <c r="B21" s="64">
        <f>'[1]التلاميذ والقيود '!F18</f>
        <v>2504</v>
      </c>
      <c r="C21" s="20" t="str">
        <f>'[1]التلاميذ والقيود '!G18</f>
        <v>زهراء ستار جبار</v>
      </c>
      <c r="D21" s="25"/>
      <c r="E21" s="25"/>
      <c r="F21" s="25"/>
      <c r="G21" s="25"/>
      <c r="H21" s="25"/>
      <c r="I21" s="25"/>
      <c r="J21" s="25"/>
      <c r="K21" s="25"/>
      <c r="L21" s="22" t="str">
        <f t="shared" si="0"/>
        <v/>
      </c>
      <c r="M21" s="58" t="str">
        <f ca="1">IFERROR(IF(L21=100,"مائة درجة",B_Only(L21,1,1,2,"","","")),"")</f>
        <v/>
      </c>
      <c r="N21" s="59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60" t="str">
        <f t="shared" si="5"/>
        <v/>
      </c>
      <c r="P21" s="61"/>
      <c r="Q21" s="61"/>
      <c r="S21" s="62" t="str">
        <f t="shared" si="2"/>
        <v/>
      </c>
      <c r="T21" s="23" t="str">
        <f t="shared" si="3"/>
        <v/>
      </c>
      <c r="U21" s="23" t="str">
        <f t="shared" si="4"/>
        <v/>
      </c>
    </row>
    <row r="22" spans="1:21" ht="16.5" thickTop="1" thickBot="1" x14ac:dyDescent="0.25">
      <c r="A22" s="63">
        <v>17</v>
      </c>
      <c r="B22" s="64">
        <f>'[1]التلاميذ والقيود '!F19</f>
        <v>2578</v>
      </c>
      <c r="C22" s="20" t="str">
        <f>'[1]التلاميذ والقيود '!G19</f>
        <v>زهراء عبد الحسين كريم</v>
      </c>
      <c r="D22" s="25"/>
      <c r="E22" s="25"/>
      <c r="F22" s="25"/>
      <c r="G22" s="25"/>
      <c r="H22" s="25"/>
      <c r="I22" s="25"/>
      <c r="J22" s="25"/>
      <c r="K22" s="25"/>
      <c r="L22" s="22" t="str">
        <f t="shared" si="0"/>
        <v/>
      </c>
      <c r="M22" s="58" t="str">
        <f ca="1">IFERROR(IF(L22=100,"مائة درجة",B_Only(L22,1,1,2,"","","")),"")</f>
        <v/>
      </c>
      <c r="N22" s="59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60" t="str">
        <f t="shared" si="5"/>
        <v/>
      </c>
      <c r="P22" s="61"/>
      <c r="Q22" s="61"/>
      <c r="S22" s="62" t="str">
        <f t="shared" si="2"/>
        <v/>
      </c>
      <c r="T22" s="23" t="str">
        <f t="shared" si="3"/>
        <v/>
      </c>
      <c r="U22" s="23" t="str">
        <f t="shared" si="4"/>
        <v/>
      </c>
    </row>
    <row r="23" spans="1:21" ht="16.5" thickTop="1" thickBot="1" x14ac:dyDescent="0.25">
      <c r="A23" s="63">
        <v>18</v>
      </c>
      <c r="B23" s="64">
        <f>'[1]التلاميذ والقيود '!F20</f>
        <v>2508</v>
      </c>
      <c r="C23" s="20" t="str">
        <f>'[1]التلاميذ والقيود '!G20</f>
        <v>زهراء علي حميد</v>
      </c>
      <c r="D23" s="25"/>
      <c r="E23" s="25"/>
      <c r="F23" s="25"/>
      <c r="G23" s="25"/>
      <c r="H23" s="25"/>
      <c r="I23" s="25"/>
      <c r="J23" s="25"/>
      <c r="K23" s="25"/>
      <c r="L23" s="22" t="str">
        <f t="shared" si="0"/>
        <v/>
      </c>
      <c r="M23" s="58" t="str">
        <f ca="1">IFERROR(IF(L23=100,"مائة درجة",B_Only(L23,1,1,2,"","","")),"")</f>
        <v/>
      </c>
      <c r="N23" s="59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60" t="str">
        <f t="shared" si="5"/>
        <v/>
      </c>
      <c r="P23" s="61"/>
      <c r="Q23" s="61"/>
      <c r="S23" s="62" t="str">
        <f t="shared" si="2"/>
        <v/>
      </c>
      <c r="T23" s="23" t="str">
        <f t="shared" si="3"/>
        <v/>
      </c>
      <c r="U23" s="23" t="str">
        <f t="shared" si="4"/>
        <v/>
      </c>
    </row>
    <row r="24" spans="1:21" ht="16.5" thickTop="1" thickBot="1" x14ac:dyDescent="0.25">
      <c r="A24" s="63">
        <v>19</v>
      </c>
      <c r="B24" s="64">
        <f>'[1]التلاميذ والقيود '!F21</f>
        <v>2537</v>
      </c>
      <c r="C24" s="20" t="str">
        <f>'[1]التلاميذ والقيود '!G21</f>
        <v>زينب رعد حميد</v>
      </c>
      <c r="D24" s="25"/>
      <c r="E24" s="25"/>
      <c r="F24" s="25"/>
      <c r="G24" s="25"/>
      <c r="H24" s="25"/>
      <c r="I24" s="25"/>
      <c r="J24" s="25"/>
      <c r="K24" s="25"/>
      <c r="L24" s="22" t="str">
        <f t="shared" si="0"/>
        <v/>
      </c>
      <c r="M24" s="58" t="str">
        <f ca="1">IFERROR(IF(L24=100,"مائة درجة",B_Only(L24,1,1,2,"","","")),"")</f>
        <v/>
      </c>
      <c r="N24" s="59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60" t="str">
        <f t="shared" si="5"/>
        <v/>
      </c>
      <c r="P24" s="61"/>
      <c r="Q24" s="61"/>
      <c r="S24" s="62" t="str">
        <f t="shared" si="2"/>
        <v/>
      </c>
      <c r="T24" s="23" t="str">
        <f t="shared" si="3"/>
        <v/>
      </c>
      <c r="U24" s="23" t="str">
        <f t="shared" si="4"/>
        <v/>
      </c>
    </row>
    <row r="25" spans="1:21" ht="16.5" thickTop="1" thickBot="1" x14ac:dyDescent="0.25">
      <c r="A25" s="63">
        <v>20</v>
      </c>
      <c r="B25" s="64">
        <f>'[1]التلاميذ والقيود '!F22</f>
        <v>2342</v>
      </c>
      <c r="C25" s="20" t="str">
        <f>'[1]التلاميذ والقيود '!G22</f>
        <v>زينب عباس سعيد</v>
      </c>
      <c r="D25" s="25"/>
      <c r="E25" s="25"/>
      <c r="F25" s="25"/>
      <c r="G25" s="25"/>
      <c r="H25" s="25"/>
      <c r="I25" s="25"/>
      <c r="J25" s="25"/>
      <c r="K25" s="25"/>
      <c r="L25" s="22" t="str">
        <f t="shared" si="0"/>
        <v/>
      </c>
      <c r="M25" s="58" t="str">
        <f ca="1">IFERROR(IF(L25=100,"مائة درجة",B_Only(L25,1,1,2,"","","")),"")</f>
        <v/>
      </c>
      <c r="N25" s="59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60" t="str">
        <f t="shared" si="5"/>
        <v/>
      </c>
      <c r="P25" s="61"/>
      <c r="Q25" s="61"/>
      <c r="S25" s="62" t="str">
        <f t="shared" si="2"/>
        <v/>
      </c>
      <c r="T25" s="23" t="str">
        <f t="shared" si="3"/>
        <v/>
      </c>
      <c r="U25" s="23" t="str">
        <f t="shared" si="4"/>
        <v/>
      </c>
    </row>
    <row r="26" spans="1:21" ht="16.5" thickTop="1" thickBot="1" x14ac:dyDescent="0.25">
      <c r="A26" s="63">
        <v>21</v>
      </c>
      <c r="B26" s="64">
        <f>'[1]التلاميذ والقيود '!F23</f>
        <v>2470</v>
      </c>
      <c r="C26" s="20" t="str">
        <f>'[1]التلاميذ والقيود '!G23</f>
        <v>زينب عبد الله ناصر</v>
      </c>
      <c r="D26" s="25"/>
      <c r="E26" s="25"/>
      <c r="F26" s="25"/>
      <c r="G26" s="25"/>
      <c r="H26" s="25"/>
      <c r="I26" s="25"/>
      <c r="J26" s="25"/>
      <c r="K26" s="25"/>
      <c r="L26" s="22" t="str">
        <f t="shared" si="0"/>
        <v/>
      </c>
      <c r="M26" s="58" t="str">
        <f ca="1">IFERROR(IF(L26=100,"مائة درجة",B_Only(L26,1,1,2,"","","")),"")</f>
        <v/>
      </c>
      <c r="N26" s="59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60" t="str">
        <f t="shared" si="5"/>
        <v/>
      </c>
      <c r="P26" s="61"/>
      <c r="Q26" s="61"/>
      <c r="S26" s="62" t="str">
        <f t="shared" si="2"/>
        <v/>
      </c>
      <c r="T26" s="23" t="str">
        <f t="shared" si="3"/>
        <v/>
      </c>
      <c r="U26" s="23" t="str">
        <f t="shared" si="4"/>
        <v/>
      </c>
    </row>
    <row r="27" spans="1:21" ht="16.5" thickTop="1" thickBot="1" x14ac:dyDescent="0.25">
      <c r="A27" s="63">
        <v>22</v>
      </c>
      <c r="B27" s="64">
        <f>'[1]التلاميذ والقيود '!F24</f>
        <v>2332</v>
      </c>
      <c r="C27" s="20" t="str">
        <f>'[1]التلاميذ والقيود '!G24</f>
        <v>زينب علي جعفر</v>
      </c>
      <c r="D27" s="25"/>
      <c r="E27" s="25"/>
      <c r="F27" s="25"/>
      <c r="G27" s="25"/>
      <c r="H27" s="25"/>
      <c r="I27" s="25"/>
      <c r="J27" s="25"/>
      <c r="K27" s="25"/>
      <c r="L27" s="22" t="str">
        <f t="shared" si="0"/>
        <v/>
      </c>
      <c r="M27" s="58" t="str">
        <f ca="1">IFERROR(IF(L27=100,"مائة درجة",B_Only(L27,1,1,2,"","","")),"")</f>
        <v/>
      </c>
      <c r="N27" s="59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60" t="str">
        <f t="shared" si="5"/>
        <v/>
      </c>
      <c r="P27" s="61"/>
      <c r="Q27" s="61"/>
      <c r="S27" s="62" t="str">
        <f t="shared" si="2"/>
        <v/>
      </c>
      <c r="T27" s="23" t="str">
        <f t="shared" si="3"/>
        <v/>
      </c>
      <c r="U27" s="23" t="str">
        <f t="shared" si="4"/>
        <v/>
      </c>
    </row>
    <row r="28" spans="1:21" ht="16.5" thickTop="1" thickBot="1" x14ac:dyDescent="0.25">
      <c r="A28" s="63">
        <v>23</v>
      </c>
      <c r="B28" s="64">
        <f>'[1]التلاميذ والقيود '!F25</f>
        <v>2898</v>
      </c>
      <c r="C28" s="20" t="str">
        <f>'[1]التلاميذ والقيود '!G25</f>
        <v>زينب محمد جمعه</v>
      </c>
      <c r="D28" s="25"/>
      <c r="E28" s="25"/>
      <c r="F28" s="25"/>
      <c r="G28" s="25"/>
      <c r="H28" s="25"/>
      <c r="I28" s="25"/>
      <c r="J28" s="25"/>
      <c r="K28" s="25"/>
      <c r="L28" s="22" t="str">
        <f t="shared" si="0"/>
        <v/>
      </c>
      <c r="M28" s="58" t="str">
        <f ca="1">IFERROR(IF(L28=100,"مائة درجة",B_Only(L28,1,1,2,"","","")),"")</f>
        <v/>
      </c>
      <c r="N28" s="59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60" t="str">
        <f t="shared" si="5"/>
        <v/>
      </c>
      <c r="P28" s="61"/>
      <c r="Q28" s="61"/>
      <c r="S28" s="62" t="str">
        <f t="shared" si="2"/>
        <v/>
      </c>
      <c r="T28" s="23" t="str">
        <f t="shared" si="3"/>
        <v/>
      </c>
      <c r="U28" s="23" t="str">
        <f t="shared" si="4"/>
        <v/>
      </c>
    </row>
    <row r="29" spans="1:21" ht="16.5" thickTop="1" thickBot="1" x14ac:dyDescent="0.25">
      <c r="A29" s="63">
        <v>24</v>
      </c>
      <c r="B29" s="64">
        <f>'[1]التلاميذ والقيود '!F26</f>
        <v>2698</v>
      </c>
      <c r="C29" s="20" t="str">
        <f>'[1]التلاميذ والقيود '!G26</f>
        <v>سبأ محسن عبد الله</v>
      </c>
      <c r="D29" s="25"/>
      <c r="E29" s="25"/>
      <c r="F29" s="25"/>
      <c r="G29" s="25"/>
      <c r="H29" s="25"/>
      <c r="I29" s="25"/>
      <c r="J29" s="25"/>
      <c r="K29" s="25"/>
      <c r="L29" s="22" t="str">
        <f t="shared" si="0"/>
        <v/>
      </c>
      <c r="M29" s="58" t="str">
        <f ca="1">IFERROR(IF(L29=100,"مائة درجة",B_Only(L29,1,1,2,"","","")),"")</f>
        <v/>
      </c>
      <c r="N29" s="59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60" t="str">
        <f t="shared" si="5"/>
        <v/>
      </c>
      <c r="P29" s="61"/>
      <c r="Q29" s="61"/>
      <c r="S29" s="62" t="str">
        <f t="shared" si="2"/>
        <v/>
      </c>
      <c r="T29" s="23" t="str">
        <f t="shared" si="3"/>
        <v/>
      </c>
      <c r="U29" s="23" t="str">
        <f t="shared" si="4"/>
        <v/>
      </c>
    </row>
    <row r="30" spans="1:21" ht="16.5" thickTop="1" thickBot="1" x14ac:dyDescent="0.25">
      <c r="A30" s="63">
        <v>25</v>
      </c>
      <c r="B30" s="64">
        <f>'[1]التلاميذ والقيود '!F27</f>
        <v>2542</v>
      </c>
      <c r="C30" s="20" t="str">
        <f>'[1]التلاميذ والقيود '!G27</f>
        <v>شهد سيف علي</v>
      </c>
      <c r="D30" s="25"/>
      <c r="E30" s="25"/>
      <c r="F30" s="25"/>
      <c r="G30" s="25"/>
      <c r="H30" s="25"/>
      <c r="I30" s="25"/>
      <c r="J30" s="25"/>
      <c r="K30" s="25"/>
      <c r="L30" s="22" t="str">
        <f t="shared" si="0"/>
        <v/>
      </c>
      <c r="M30" s="58" t="str">
        <f ca="1">IFERROR(IF(L30=100,"مائة درجة",B_Only(L30,1,1,2,"","","")),"")</f>
        <v/>
      </c>
      <c r="N30" s="59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60" t="str">
        <f t="shared" si="5"/>
        <v/>
      </c>
      <c r="P30" s="61"/>
      <c r="Q30" s="61"/>
      <c r="S30" s="62" t="str">
        <f t="shared" si="2"/>
        <v/>
      </c>
      <c r="T30" s="23" t="str">
        <f t="shared" si="3"/>
        <v/>
      </c>
      <c r="U30" s="23" t="str">
        <f t="shared" si="4"/>
        <v/>
      </c>
    </row>
    <row r="31" spans="1:21" ht="16.5" thickTop="1" thickBot="1" x14ac:dyDescent="0.25">
      <c r="A31" s="63">
        <v>26</v>
      </c>
      <c r="B31" s="64">
        <f>'[1]التلاميذ والقيود '!F28</f>
        <v>2399</v>
      </c>
      <c r="C31" s="20" t="str">
        <f>'[1]التلاميذ والقيود '!G28</f>
        <v>فاطمة عمار جاسم</v>
      </c>
      <c r="D31" s="25"/>
      <c r="E31" s="25"/>
      <c r="F31" s="25"/>
      <c r="G31" s="25"/>
      <c r="H31" s="25"/>
      <c r="I31" s="25"/>
      <c r="J31" s="25"/>
      <c r="K31" s="25"/>
      <c r="L31" s="22" t="str">
        <f t="shared" si="0"/>
        <v/>
      </c>
      <c r="M31" s="58" t="str">
        <f ca="1">IFERROR(IF(L31=100,"مائة درجة",B_Only(L31,1,1,2,"","","")),"")</f>
        <v/>
      </c>
      <c r="N31" s="59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60" t="str">
        <f t="shared" si="5"/>
        <v/>
      </c>
      <c r="P31" s="61"/>
      <c r="Q31" s="61"/>
      <c r="S31" s="62" t="str">
        <f t="shared" si="2"/>
        <v/>
      </c>
      <c r="T31" s="23" t="str">
        <f t="shared" si="3"/>
        <v/>
      </c>
      <c r="U31" s="23" t="str">
        <f t="shared" si="4"/>
        <v/>
      </c>
    </row>
    <row r="32" spans="1:21" ht="16.5" thickTop="1" thickBot="1" x14ac:dyDescent="0.25">
      <c r="A32" s="63">
        <v>27</v>
      </c>
      <c r="B32" s="64">
        <f>'[1]التلاميذ والقيود '!F29</f>
        <v>2543</v>
      </c>
      <c r="C32" s="20" t="str">
        <f>'[1]التلاميذ والقيود '!G29</f>
        <v>فاطمه احمد كريم</v>
      </c>
      <c r="D32" s="25"/>
      <c r="E32" s="25"/>
      <c r="F32" s="25"/>
      <c r="G32" s="25"/>
      <c r="H32" s="25"/>
      <c r="I32" s="25"/>
      <c r="J32" s="25"/>
      <c r="K32" s="25"/>
      <c r="L32" s="22" t="str">
        <f t="shared" si="0"/>
        <v/>
      </c>
      <c r="M32" s="58" t="str">
        <f ca="1">IFERROR(IF(L32=100,"مائة درجة",B_Only(L32,1,1,2,"","","")),"")</f>
        <v/>
      </c>
      <c r="N32" s="59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60" t="str">
        <f t="shared" si="5"/>
        <v/>
      </c>
      <c r="P32" s="61"/>
      <c r="Q32" s="61"/>
      <c r="S32" s="62" t="str">
        <f t="shared" si="2"/>
        <v/>
      </c>
      <c r="T32" s="23" t="str">
        <f t="shared" si="3"/>
        <v/>
      </c>
      <c r="U32" s="23" t="str">
        <f t="shared" si="4"/>
        <v/>
      </c>
    </row>
    <row r="33" spans="1:21" ht="16.5" thickTop="1" thickBot="1" x14ac:dyDescent="0.25">
      <c r="A33" s="63">
        <v>28</v>
      </c>
      <c r="B33" s="64">
        <f>'[1]التلاميذ والقيود '!F30</f>
        <v>2520</v>
      </c>
      <c r="C33" s="20" t="str">
        <f>'[1]التلاميذ والقيود '!G30</f>
        <v>فاطمه امير خلاف</v>
      </c>
      <c r="D33" s="25"/>
      <c r="E33" s="25"/>
      <c r="F33" s="25"/>
      <c r="G33" s="25"/>
      <c r="H33" s="25"/>
      <c r="I33" s="25"/>
      <c r="J33" s="25"/>
      <c r="K33" s="25"/>
      <c r="L33" s="22" t="str">
        <f t="shared" si="0"/>
        <v/>
      </c>
      <c r="M33" s="58" t="str">
        <f ca="1">IFERROR(IF(L33=100,"مائة درجة",B_Only(L33,1,1,2,"","","")),"")</f>
        <v/>
      </c>
      <c r="N33" s="59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60" t="str">
        <f t="shared" si="5"/>
        <v/>
      </c>
      <c r="P33" s="61"/>
      <c r="Q33" s="61"/>
      <c r="S33" s="62" t="str">
        <f t="shared" si="2"/>
        <v/>
      </c>
      <c r="T33" s="23" t="str">
        <f t="shared" si="3"/>
        <v/>
      </c>
      <c r="U33" s="23" t="str">
        <f t="shared" si="4"/>
        <v/>
      </c>
    </row>
    <row r="34" spans="1:21" ht="16.5" thickTop="1" thickBot="1" x14ac:dyDescent="0.25">
      <c r="A34" s="63">
        <v>29</v>
      </c>
      <c r="B34" s="64">
        <f>'[1]التلاميذ والقيود '!F31</f>
        <v>2805</v>
      </c>
      <c r="C34" s="20" t="str">
        <f>'[1]التلاميذ والقيود '!G31</f>
        <v>فاطمه رسول حسين كاظم</v>
      </c>
      <c r="D34" s="25"/>
      <c r="E34" s="25"/>
      <c r="F34" s="25"/>
      <c r="G34" s="25"/>
      <c r="H34" s="25"/>
      <c r="I34" s="25"/>
      <c r="J34" s="25"/>
      <c r="K34" s="25"/>
      <c r="L34" s="22" t="str">
        <f t="shared" si="0"/>
        <v/>
      </c>
      <c r="M34" s="58" t="str">
        <f ca="1">IFERROR(IF(L34=100,"مائة درجة",B_Only(L34,1,1,2,"","","")),"")</f>
        <v/>
      </c>
      <c r="N34" s="59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60" t="str">
        <f t="shared" si="5"/>
        <v/>
      </c>
      <c r="P34" s="61"/>
      <c r="Q34" s="61"/>
      <c r="S34" s="62" t="str">
        <f t="shared" si="2"/>
        <v/>
      </c>
      <c r="T34" s="23" t="str">
        <f t="shared" si="3"/>
        <v/>
      </c>
      <c r="U34" s="23" t="str">
        <f t="shared" si="4"/>
        <v/>
      </c>
    </row>
    <row r="35" spans="1:21" ht="16.5" thickTop="1" thickBot="1" x14ac:dyDescent="0.25">
      <c r="A35" s="63">
        <v>30</v>
      </c>
      <c r="B35" s="64">
        <f>'[1]التلاميذ والقيود '!F32</f>
        <v>2548</v>
      </c>
      <c r="C35" s="20" t="str">
        <f>'[1]التلاميذ والقيود '!G32</f>
        <v>فاطمه علي جاسم</v>
      </c>
      <c r="D35" s="25"/>
      <c r="E35" s="25"/>
      <c r="F35" s="25"/>
      <c r="G35" s="25"/>
      <c r="H35" s="25"/>
      <c r="I35" s="25"/>
      <c r="J35" s="25"/>
      <c r="K35" s="25"/>
      <c r="L35" s="22" t="str">
        <f t="shared" si="0"/>
        <v/>
      </c>
      <c r="M35" s="58" t="str">
        <f ca="1">IFERROR(IF(L35=100,"مائة درجة",B_Only(L35,1,1,2,"","","")),"")</f>
        <v/>
      </c>
      <c r="N35" s="59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60" t="str">
        <f t="shared" si="5"/>
        <v/>
      </c>
      <c r="P35" s="61"/>
      <c r="Q35" s="61"/>
      <c r="S35" s="62" t="str">
        <f t="shared" si="2"/>
        <v/>
      </c>
      <c r="T35" s="23" t="str">
        <f t="shared" si="3"/>
        <v/>
      </c>
      <c r="U35" s="23" t="str">
        <f t="shared" si="4"/>
        <v/>
      </c>
    </row>
    <row r="36" spans="1:21" ht="16.5" thickTop="1" thickBot="1" x14ac:dyDescent="0.25">
      <c r="A36" s="63">
        <v>31</v>
      </c>
      <c r="B36" s="64">
        <f>'[1]التلاميذ والقيود '!F33</f>
        <v>2533</v>
      </c>
      <c r="C36" s="20" t="str">
        <f>'[1]التلاميذ والقيود '!G33</f>
        <v>فاطمه مصطفى سالم</v>
      </c>
      <c r="D36" s="25"/>
      <c r="E36" s="25"/>
      <c r="F36" s="25"/>
      <c r="G36" s="25"/>
      <c r="H36" s="25"/>
      <c r="I36" s="25"/>
      <c r="J36" s="25"/>
      <c r="K36" s="25"/>
      <c r="L36" s="22" t="str">
        <f t="shared" si="0"/>
        <v/>
      </c>
      <c r="M36" s="58" t="str">
        <f ca="1">IFERROR(IF(L36=100,"مائة درجة",B_Only(L36,1,1,2,"","","")),"")</f>
        <v/>
      </c>
      <c r="N36" s="59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60" t="str">
        <f t="shared" si="5"/>
        <v/>
      </c>
      <c r="P36" s="61"/>
      <c r="Q36" s="61"/>
      <c r="S36" s="62" t="str">
        <f t="shared" si="2"/>
        <v/>
      </c>
      <c r="T36" s="23" t="str">
        <f t="shared" si="3"/>
        <v/>
      </c>
      <c r="U36" s="23" t="str">
        <f t="shared" si="4"/>
        <v/>
      </c>
    </row>
    <row r="37" spans="1:21" ht="16.5" thickTop="1" thickBot="1" x14ac:dyDescent="0.25">
      <c r="A37" s="63">
        <v>32</v>
      </c>
      <c r="B37" s="64">
        <f>'[1]التلاميذ والقيود '!F34</f>
        <v>2518</v>
      </c>
      <c r="C37" s="20" t="str">
        <f>'[1]التلاميذ والقيود '!G34</f>
        <v>فرح حيدر عيدان</v>
      </c>
      <c r="D37" s="25"/>
      <c r="E37" s="25"/>
      <c r="F37" s="25"/>
      <c r="G37" s="25"/>
      <c r="H37" s="25"/>
      <c r="I37" s="25"/>
      <c r="J37" s="25"/>
      <c r="K37" s="25"/>
      <c r="L37" s="22" t="str">
        <f t="shared" si="0"/>
        <v/>
      </c>
      <c r="M37" s="58" t="str">
        <f ca="1">IFERROR(IF(L37=100,"مائة درجة",B_Only(L37,1,1,2,"","","")),"")</f>
        <v/>
      </c>
      <c r="N37" s="59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60" t="str">
        <f t="shared" si="5"/>
        <v/>
      </c>
      <c r="P37" s="61"/>
      <c r="Q37" s="61"/>
      <c r="S37" s="62" t="str">
        <f t="shared" si="2"/>
        <v/>
      </c>
      <c r="T37" s="23" t="str">
        <f t="shared" si="3"/>
        <v/>
      </c>
      <c r="U37" s="23" t="str">
        <f t="shared" si="4"/>
        <v/>
      </c>
    </row>
    <row r="38" spans="1:21" ht="16.5" thickTop="1" thickBot="1" x14ac:dyDescent="0.25">
      <c r="A38" s="63">
        <v>33</v>
      </c>
      <c r="B38" s="64">
        <f>'[1]التلاميذ والقيود '!F35</f>
        <v>2478</v>
      </c>
      <c r="C38" s="20" t="str">
        <f>'[1]التلاميذ والقيود '!G35</f>
        <v>فرح عقيل مجيد</v>
      </c>
      <c r="D38" s="25"/>
      <c r="E38" s="25"/>
      <c r="F38" s="25"/>
      <c r="G38" s="25"/>
      <c r="H38" s="25"/>
      <c r="I38" s="25"/>
      <c r="J38" s="25"/>
      <c r="K38" s="25"/>
      <c r="L38" s="22" t="str">
        <f t="shared" si="0"/>
        <v/>
      </c>
      <c r="M38" s="58" t="str">
        <f ca="1">IFERROR(IF(L38=100,"مائة درجة",B_Only(L38,1,1,2,"","","")),"")</f>
        <v/>
      </c>
      <c r="N38" s="59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60" t="str">
        <f t="shared" si="5"/>
        <v/>
      </c>
      <c r="P38" s="61"/>
      <c r="Q38" s="61"/>
      <c r="S38" s="62" t="str">
        <f t="shared" si="2"/>
        <v/>
      </c>
      <c r="T38" s="23" t="str">
        <f t="shared" si="3"/>
        <v/>
      </c>
      <c r="U38" s="23" t="str">
        <f t="shared" si="4"/>
        <v/>
      </c>
    </row>
    <row r="39" spans="1:21" ht="16.5" thickTop="1" thickBot="1" x14ac:dyDescent="0.25">
      <c r="A39" s="63">
        <v>34</v>
      </c>
      <c r="B39" s="64">
        <f>'[1]التلاميذ والقيود '!F36</f>
        <v>2804</v>
      </c>
      <c r="C39" s="20" t="str">
        <f>'[1]التلاميذ والقيود '!G36</f>
        <v>مرام رعد محسن عبيد</v>
      </c>
      <c r="D39" s="25"/>
      <c r="E39" s="25"/>
      <c r="F39" s="25"/>
      <c r="G39" s="25"/>
      <c r="H39" s="25"/>
      <c r="I39" s="25"/>
      <c r="J39" s="25"/>
      <c r="K39" s="25"/>
      <c r="L39" s="22" t="str">
        <f t="shared" si="0"/>
        <v/>
      </c>
      <c r="M39" s="58" t="str">
        <f ca="1">IFERROR(IF(L39=100,"مائة درجة",B_Only(L39,1,1,2,"","","")),"")</f>
        <v/>
      </c>
      <c r="N39" s="59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60" t="str">
        <f t="shared" si="5"/>
        <v/>
      </c>
      <c r="P39" s="61"/>
      <c r="Q39" s="61"/>
      <c r="S39" s="62" t="str">
        <f t="shared" si="2"/>
        <v/>
      </c>
      <c r="T39" s="23" t="str">
        <f t="shared" si="3"/>
        <v/>
      </c>
      <c r="U39" s="23" t="str">
        <f t="shared" si="4"/>
        <v/>
      </c>
    </row>
    <row r="40" spans="1:21" ht="16.5" thickTop="1" thickBot="1" x14ac:dyDescent="0.25">
      <c r="A40" s="63">
        <v>35</v>
      </c>
      <c r="B40" s="64">
        <f>'[1]التلاميذ والقيود '!F37</f>
        <v>2461</v>
      </c>
      <c r="C40" s="20" t="str">
        <f>'[1]التلاميذ والقيود '!G37</f>
        <v>مريم احمد عبد الرزاق</v>
      </c>
      <c r="D40" s="25"/>
      <c r="E40" s="25"/>
      <c r="F40" s="25"/>
      <c r="G40" s="25"/>
      <c r="H40" s="25"/>
      <c r="I40" s="25"/>
      <c r="J40" s="25"/>
      <c r="K40" s="25"/>
      <c r="L40" s="22" t="str">
        <f t="shared" si="0"/>
        <v/>
      </c>
      <c r="M40" s="58" t="str">
        <f ca="1">IFERROR(IF(L40=100,"مائة درجة",B_Only(L40,1,1,2,"","","")),"")</f>
        <v/>
      </c>
      <c r="N40" s="59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60" t="str">
        <f t="shared" si="5"/>
        <v/>
      </c>
      <c r="P40" s="61"/>
      <c r="Q40" s="61"/>
      <c r="S40" s="62" t="str">
        <f t="shared" si="2"/>
        <v/>
      </c>
      <c r="T40" s="23" t="str">
        <f t="shared" si="3"/>
        <v/>
      </c>
      <c r="U40" s="23" t="str">
        <f t="shared" si="4"/>
        <v/>
      </c>
    </row>
    <row r="41" spans="1:21" ht="16.5" thickTop="1" thickBot="1" x14ac:dyDescent="0.25">
      <c r="A41" s="63">
        <v>36</v>
      </c>
      <c r="B41" s="64">
        <f>'[1]التلاميذ والقيود '!F38</f>
        <v>2572</v>
      </c>
      <c r="C41" s="20" t="str">
        <f>'[1]التلاميذ والقيود '!G38</f>
        <v>مريم علي جاسم</v>
      </c>
      <c r="D41" s="25"/>
      <c r="E41" s="25"/>
      <c r="F41" s="25"/>
      <c r="G41" s="25"/>
      <c r="H41" s="25"/>
      <c r="I41" s="25"/>
      <c r="J41" s="25"/>
      <c r="K41" s="25"/>
      <c r="L41" s="22" t="str">
        <f t="shared" si="0"/>
        <v/>
      </c>
      <c r="M41" s="58" t="str">
        <f ca="1">IFERROR(IF(L41=100,"مائة درجة",B_Only(L41,1,1,2,"","","")),"")</f>
        <v/>
      </c>
      <c r="N41" s="59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60" t="str">
        <f t="shared" si="5"/>
        <v/>
      </c>
      <c r="P41" s="61"/>
      <c r="Q41" s="61"/>
      <c r="S41" s="62" t="str">
        <f t="shared" si="2"/>
        <v/>
      </c>
      <c r="T41" s="23" t="str">
        <f t="shared" si="3"/>
        <v/>
      </c>
      <c r="U41" s="23" t="str">
        <f t="shared" si="4"/>
        <v/>
      </c>
    </row>
    <row r="42" spans="1:21" ht="16.5" thickTop="1" thickBot="1" x14ac:dyDescent="0.25">
      <c r="A42" s="63">
        <v>37</v>
      </c>
      <c r="B42" s="64">
        <f>'[1]التلاميذ والقيود '!F39</f>
        <v>2401</v>
      </c>
      <c r="C42" s="20" t="str">
        <f>'[1]التلاميذ والقيود '!G39</f>
        <v>معصومه حيدر جاسم</v>
      </c>
      <c r="D42" s="25"/>
      <c r="E42" s="25"/>
      <c r="F42" s="25"/>
      <c r="G42" s="25"/>
      <c r="H42" s="25"/>
      <c r="I42" s="25"/>
      <c r="J42" s="25"/>
      <c r="K42" s="25"/>
      <c r="L42" s="22" t="str">
        <f t="shared" si="0"/>
        <v/>
      </c>
      <c r="M42" s="58" t="str">
        <f ca="1">IFERROR(IF(L42=100,"مائة درجة",B_Only(L42,1,1,2,"","","")),"")</f>
        <v/>
      </c>
      <c r="N42" s="59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60" t="str">
        <f t="shared" si="5"/>
        <v/>
      </c>
      <c r="P42" s="61"/>
      <c r="Q42" s="61"/>
      <c r="S42" s="62" t="str">
        <f t="shared" si="2"/>
        <v/>
      </c>
      <c r="T42" s="23" t="str">
        <f t="shared" si="3"/>
        <v/>
      </c>
      <c r="U42" s="23" t="str">
        <f t="shared" si="4"/>
        <v/>
      </c>
    </row>
    <row r="43" spans="1:21" ht="16.5" thickTop="1" thickBot="1" x14ac:dyDescent="0.25">
      <c r="A43" s="63">
        <v>38</v>
      </c>
      <c r="B43" s="64">
        <f>'[1]التلاميذ والقيود '!F40</f>
        <v>2693</v>
      </c>
      <c r="C43" s="20" t="str">
        <f>'[1]التلاميذ والقيود '!G40</f>
        <v>ملكوت علي جاسب</v>
      </c>
      <c r="D43" s="25"/>
      <c r="E43" s="25"/>
      <c r="F43" s="25"/>
      <c r="G43" s="25"/>
      <c r="H43" s="25"/>
      <c r="I43" s="25"/>
      <c r="J43" s="25"/>
      <c r="K43" s="25"/>
      <c r="L43" s="22" t="str">
        <f t="shared" si="0"/>
        <v/>
      </c>
      <c r="M43" s="58" t="str">
        <f ca="1">IFERROR(IF(L43=100,"مائة درجة",B_Only(L43,1,1,2,"","","")),"")</f>
        <v/>
      </c>
      <c r="N43" s="59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60" t="str">
        <f t="shared" si="5"/>
        <v/>
      </c>
      <c r="P43" s="61"/>
      <c r="Q43" s="61"/>
      <c r="S43" s="62" t="str">
        <f t="shared" si="2"/>
        <v/>
      </c>
      <c r="T43" s="23" t="str">
        <f t="shared" si="3"/>
        <v/>
      </c>
      <c r="U43" s="23" t="str">
        <f t="shared" si="4"/>
        <v/>
      </c>
    </row>
    <row r="44" spans="1:21" ht="16.5" thickTop="1" thickBot="1" x14ac:dyDescent="0.25">
      <c r="A44" s="63">
        <v>39</v>
      </c>
      <c r="B44" s="64">
        <f>'[1]التلاميذ والقيود '!F41</f>
        <v>2525</v>
      </c>
      <c r="C44" s="20" t="str">
        <f>'[1]التلاميذ والقيود '!G41</f>
        <v xml:space="preserve">منى عباس محسن </v>
      </c>
      <c r="D44" s="25"/>
      <c r="E44" s="25"/>
      <c r="F44" s="25"/>
      <c r="G44" s="25"/>
      <c r="H44" s="25"/>
      <c r="I44" s="25"/>
      <c r="J44" s="25"/>
      <c r="K44" s="25"/>
      <c r="L44" s="22" t="str">
        <f t="shared" si="0"/>
        <v/>
      </c>
      <c r="M44" s="58" t="str">
        <f ca="1">IFERROR(IF(L44=100,"مائة درجة",B_Only(L44,1,1,2,"","","")),"")</f>
        <v/>
      </c>
      <c r="N44" s="59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60" t="str">
        <f t="shared" si="5"/>
        <v/>
      </c>
      <c r="P44" s="61"/>
      <c r="Q44" s="61"/>
      <c r="S44" s="62" t="str">
        <f t="shared" si="2"/>
        <v/>
      </c>
      <c r="T44" s="23" t="str">
        <f t="shared" si="3"/>
        <v/>
      </c>
      <c r="U44" s="23" t="str">
        <f t="shared" si="4"/>
        <v/>
      </c>
    </row>
    <row r="45" spans="1:21" ht="16.5" thickTop="1" thickBot="1" x14ac:dyDescent="0.25">
      <c r="A45" s="63">
        <v>40</v>
      </c>
      <c r="B45" s="64">
        <f>'[1]التلاميذ والقيود '!F42</f>
        <v>2532</v>
      </c>
      <c r="C45" s="20" t="str">
        <f>'[1]التلاميذ والقيود '!G42</f>
        <v>نادين طه هاشم</v>
      </c>
      <c r="D45" s="25"/>
      <c r="E45" s="25"/>
      <c r="F45" s="25"/>
      <c r="G45" s="25"/>
      <c r="H45" s="25"/>
      <c r="I45" s="25"/>
      <c r="J45" s="25"/>
      <c r="K45" s="25"/>
      <c r="L45" s="22" t="str">
        <f t="shared" si="0"/>
        <v/>
      </c>
      <c r="M45" s="58" t="str">
        <f ca="1">IFERROR(IF(L45=100,"مائة درجة",B_Only(L45,1,1,2,"","","")),"")</f>
        <v/>
      </c>
      <c r="N45" s="59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60" t="str">
        <f t="shared" si="5"/>
        <v/>
      </c>
      <c r="P45" s="61"/>
      <c r="Q45" s="61"/>
      <c r="S45" s="62" t="str">
        <f t="shared" si="2"/>
        <v/>
      </c>
      <c r="T45" s="23" t="str">
        <f t="shared" si="3"/>
        <v/>
      </c>
      <c r="U45" s="23" t="str">
        <f t="shared" si="4"/>
        <v/>
      </c>
    </row>
    <row r="46" spans="1:21" ht="16.5" thickTop="1" thickBot="1" x14ac:dyDescent="0.25">
      <c r="A46" s="63">
        <v>41</v>
      </c>
      <c r="B46" s="64">
        <f>'[1]التلاميذ والقيود '!F43</f>
        <v>2434</v>
      </c>
      <c r="C46" s="20" t="str">
        <f>'[1]التلاميذ والقيود '!G43</f>
        <v>نرجس محمد محسن</v>
      </c>
      <c r="D46" s="25"/>
      <c r="E46" s="25"/>
      <c r="F46" s="25"/>
      <c r="G46" s="25"/>
      <c r="H46" s="25"/>
      <c r="I46" s="25"/>
      <c r="J46" s="25"/>
      <c r="K46" s="25"/>
      <c r="L46" s="22" t="str">
        <f t="shared" si="0"/>
        <v/>
      </c>
      <c r="M46" s="58" t="str">
        <f ca="1">IFERROR(IF(L46=100,"مائة درجة",B_Only(L46,1,1,2,"","","")),"")</f>
        <v/>
      </c>
      <c r="N46" s="59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60" t="str">
        <f t="shared" si="5"/>
        <v/>
      </c>
      <c r="P46" s="61"/>
      <c r="Q46" s="61"/>
      <c r="S46" s="62" t="str">
        <f t="shared" si="2"/>
        <v/>
      </c>
      <c r="T46" s="23" t="str">
        <f t="shared" si="3"/>
        <v/>
      </c>
      <c r="U46" s="23" t="str">
        <f t="shared" si="4"/>
        <v/>
      </c>
    </row>
    <row r="47" spans="1:21" ht="16.5" thickTop="1" thickBot="1" x14ac:dyDescent="0.25">
      <c r="A47" s="63">
        <v>42</v>
      </c>
      <c r="B47" s="64">
        <f>'[1]التلاميذ والقيود '!F44</f>
        <v>2355</v>
      </c>
      <c r="C47" s="20" t="str">
        <f>'[1]التلاميذ والقيود '!G44</f>
        <v>نور الهدى محمد مجبل</v>
      </c>
      <c r="D47" s="25"/>
      <c r="E47" s="25"/>
      <c r="F47" s="25"/>
      <c r="G47" s="25"/>
      <c r="H47" s="25"/>
      <c r="I47" s="25"/>
      <c r="J47" s="25"/>
      <c r="K47" s="25"/>
      <c r="L47" s="22" t="str">
        <f t="shared" si="0"/>
        <v/>
      </c>
      <c r="M47" s="58" t="str">
        <f ca="1">IFERROR(IF(L47=100,"مائة درجة",B_Only(L47,1,1,2,"","","")),"")</f>
        <v/>
      </c>
      <c r="N47" s="59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60" t="str">
        <f t="shared" si="5"/>
        <v/>
      </c>
      <c r="P47" s="61"/>
      <c r="Q47" s="61"/>
      <c r="S47" s="62" t="str">
        <f t="shared" si="2"/>
        <v/>
      </c>
      <c r="T47" s="23" t="str">
        <f t="shared" si="3"/>
        <v/>
      </c>
      <c r="U47" s="23" t="str">
        <f t="shared" si="4"/>
        <v/>
      </c>
    </row>
    <row r="48" spans="1:21" ht="16.5" thickTop="1" thickBot="1" x14ac:dyDescent="0.25">
      <c r="A48" s="63">
        <v>43</v>
      </c>
      <c r="B48" s="64">
        <f>'[1]التلاميذ والقيود '!F45</f>
        <v>1931</v>
      </c>
      <c r="C48" s="20" t="str">
        <f>'[1]التلاميذ والقيود '!G45</f>
        <v>هند علي ياسين</v>
      </c>
      <c r="D48" s="25"/>
      <c r="E48" s="25"/>
      <c r="F48" s="25"/>
      <c r="G48" s="25"/>
      <c r="H48" s="25"/>
      <c r="I48" s="25"/>
      <c r="J48" s="25"/>
      <c r="K48" s="25"/>
      <c r="L48" s="22" t="str">
        <f t="shared" si="0"/>
        <v/>
      </c>
      <c r="M48" s="58" t="str">
        <f ca="1">IFERROR(IF(L48=100,"مائة درجة",B_Only(L48,1,1,2,"","","")),"")</f>
        <v/>
      </c>
      <c r="N48" s="59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60" t="str">
        <f t="shared" si="5"/>
        <v/>
      </c>
      <c r="P48" s="61"/>
      <c r="Q48" s="61"/>
      <c r="S48" s="62" t="str">
        <f t="shared" si="2"/>
        <v/>
      </c>
      <c r="T48" s="23" t="str">
        <f t="shared" si="3"/>
        <v/>
      </c>
      <c r="U48" s="23" t="str">
        <f t="shared" si="4"/>
        <v/>
      </c>
    </row>
    <row r="49" spans="1:21" ht="16.5" thickTop="1" thickBot="1" x14ac:dyDescent="0.25">
      <c r="A49" s="63">
        <v>44</v>
      </c>
      <c r="B49" s="64">
        <f>'[1]التلاميذ والقيود '!F46</f>
        <v>2531</v>
      </c>
      <c r="C49" s="20" t="str">
        <f>'[1]التلاميذ والقيود '!G46</f>
        <v>يقين حسين علي</v>
      </c>
      <c r="D49" s="25"/>
      <c r="E49" s="25"/>
      <c r="F49" s="25"/>
      <c r="G49" s="25"/>
      <c r="H49" s="25"/>
      <c r="I49" s="25"/>
      <c r="J49" s="25"/>
      <c r="K49" s="25"/>
      <c r="L49" s="22" t="str">
        <f t="shared" si="0"/>
        <v/>
      </c>
      <c r="M49" s="58" t="str">
        <f ca="1">IFERROR(IF(L49=100,"مائة درجة",B_Only(L49,1,1,2,"","","")),"")</f>
        <v/>
      </c>
      <c r="N49" s="59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60" t="str">
        <f t="shared" si="5"/>
        <v/>
      </c>
      <c r="P49" s="61"/>
      <c r="Q49" s="61"/>
      <c r="S49" s="62" t="str">
        <f t="shared" si="2"/>
        <v/>
      </c>
      <c r="T49" s="23" t="str">
        <f t="shared" si="3"/>
        <v/>
      </c>
      <c r="U49" s="23" t="str">
        <f t="shared" si="4"/>
        <v/>
      </c>
    </row>
    <row r="50" spans="1:21" ht="16.5" thickTop="1" thickBot="1" x14ac:dyDescent="0.25">
      <c r="A50" s="63">
        <v>45</v>
      </c>
      <c r="B50" s="64">
        <f>'[1]التلاميذ والقيود '!F47</f>
        <v>0</v>
      </c>
      <c r="C50" s="20">
        <f>'[1]التلاميذ والقيود '!G47</f>
        <v>0</v>
      </c>
      <c r="D50" s="25"/>
      <c r="E50" s="25"/>
      <c r="F50" s="25"/>
      <c r="G50" s="25"/>
      <c r="H50" s="25"/>
      <c r="I50" s="25"/>
      <c r="J50" s="25"/>
      <c r="K50" s="25"/>
      <c r="L50" s="22" t="str">
        <f t="shared" si="0"/>
        <v/>
      </c>
      <c r="M50" s="58" t="str">
        <f ca="1">IFERROR(IF(L50=100,"مائة درجة",B_Only(L50,1,1,2,"","","")),"")</f>
        <v/>
      </c>
      <c r="N50" s="59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60" t="str">
        <f t="shared" si="5"/>
        <v/>
      </c>
      <c r="P50" s="61"/>
      <c r="Q50" s="61"/>
      <c r="S50" s="62" t="str">
        <f t="shared" si="2"/>
        <v/>
      </c>
      <c r="T50" s="23" t="str">
        <f t="shared" si="3"/>
        <v/>
      </c>
      <c r="U50" s="23" t="str">
        <f t="shared" si="4"/>
        <v/>
      </c>
    </row>
    <row r="51" spans="1:21" ht="16.5" thickTop="1" thickBot="1" x14ac:dyDescent="0.25">
      <c r="A51" s="63">
        <v>46</v>
      </c>
      <c r="B51" s="64">
        <f>'[1]التلاميذ والقيود '!F48</f>
        <v>0</v>
      </c>
      <c r="C51" s="20">
        <f>'[1]التلاميذ والقيود '!G48</f>
        <v>0</v>
      </c>
      <c r="D51" s="25"/>
      <c r="E51" s="25"/>
      <c r="F51" s="25"/>
      <c r="G51" s="25"/>
      <c r="H51" s="25"/>
      <c r="I51" s="25"/>
      <c r="J51" s="25"/>
      <c r="K51" s="25"/>
      <c r="L51" s="22" t="str">
        <f t="shared" si="0"/>
        <v/>
      </c>
      <c r="M51" s="58" t="str">
        <f ca="1">IFERROR(IF(L51=100,"مائة درجة",B_Only(L51,1,1,2,"","","")),"")</f>
        <v/>
      </c>
      <c r="N51" s="59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60" t="str">
        <f t="shared" si="5"/>
        <v/>
      </c>
      <c r="P51" s="61"/>
      <c r="Q51" s="61"/>
      <c r="S51" s="62" t="str">
        <f t="shared" si="2"/>
        <v/>
      </c>
      <c r="T51" s="23" t="str">
        <f t="shared" si="3"/>
        <v/>
      </c>
      <c r="U51" s="23" t="str">
        <f t="shared" si="4"/>
        <v/>
      </c>
    </row>
    <row r="52" spans="1:21" ht="16.5" thickTop="1" thickBot="1" x14ac:dyDescent="0.25">
      <c r="A52" s="63">
        <v>47</v>
      </c>
      <c r="B52" s="64">
        <f>'[1]التلاميذ والقيود '!F49</f>
        <v>0</v>
      </c>
      <c r="C52" s="20">
        <f>'[1]التلاميذ والقيود '!G49</f>
        <v>0</v>
      </c>
      <c r="D52" s="25"/>
      <c r="E52" s="25"/>
      <c r="F52" s="25"/>
      <c r="G52" s="25"/>
      <c r="H52" s="25"/>
      <c r="I52" s="25"/>
      <c r="J52" s="25"/>
      <c r="K52" s="25"/>
      <c r="L52" s="22" t="str">
        <f t="shared" si="0"/>
        <v/>
      </c>
      <c r="M52" s="58" t="str">
        <f ca="1">IFERROR(IF(L52=100,"مائة درجة",B_Only(L52,1,1,2,"","","")),"")</f>
        <v/>
      </c>
      <c r="N52" s="59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60" t="str">
        <f t="shared" si="5"/>
        <v/>
      </c>
      <c r="P52" s="61"/>
      <c r="Q52" s="61"/>
      <c r="S52" s="62" t="str">
        <f t="shared" si="2"/>
        <v/>
      </c>
      <c r="T52" s="23" t="str">
        <f t="shared" si="3"/>
        <v/>
      </c>
      <c r="U52" s="23" t="str">
        <f t="shared" si="4"/>
        <v/>
      </c>
    </row>
    <row r="53" spans="1:21" ht="16.5" thickTop="1" thickBot="1" x14ac:dyDescent="0.25">
      <c r="A53" s="63">
        <v>48</v>
      </c>
      <c r="B53" s="64">
        <f>'[1]التلاميذ والقيود '!F50</f>
        <v>0</v>
      </c>
      <c r="C53" s="20">
        <f>'[1]التلاميذ والقيود '!G50</f>
        <v>0</v>
      </c>
      <c r="D53" s="25"/>
      <c r="E53" s="25"/>
      <c r="F53" s="25"/>
      <c r="G53" s="25"/>
      <c r="H53" s="25"/>
      <c r="I53" s="25"/>
      <c r="J53" s="25"/>
      <c r="K53" s="25"/>
      <c r="L53" s="22" t="str">
        <f t="shared" si="0"/>
        <v/>
      </c>
      <c r="M53" s="58" t="str">
        <f ca="1">IFERROR(IF(L53=100,"مائة درجة",B_Only(L53,1,1,2,"","","")),"")</f>
        <v/>
      </c>
      <c r="N53" s="59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60" t="str">
        <f t="shared" si="5"/>
        <v/>
      </c>
      <c r="P53" s="61"/>
      <c r="Q53" s="61"/>
      <c r="S53" s="62" t="str">
        <f t="shared" si="2"/>
        <v/>
      </c>
      <c r="T53" s="23" t="str">
        <f t="shared" si="3"/>
        <v/>
      </c>
      <c r="U53" s="23" t="str">
        <f t="shared" si="4"/>
        <v/>
      </c>
    </row>
    <row r="54" spans="1:21" ht="16.5" thickTop="1" thickBot="1" x14ac:dyDescent="0.25">
      <c r="A54" s="63">
        <v>49</v>
      </c>
      <c r="B54" s="64">
        <f>'[1]التلاميذ والقيود '!F51</f>
        <v>0</v>
      </c>
      <c r="C54" s="20">
        <f>'[1]التلاميذ والقيود '!G51</f>
        <v>0</v>
      </c>
      <c r="D54" s="25"/>
      <c r="E54" s="25"/>
      <c r="F54" s="25"/>
      <c r="G54" s="25"/>
      <c r="H54" s="25"/>
      <c r="I54" s="25"/>
      <c r="J54" s="25"/>
      <c r="K54" s="25"/>
      <c r="L54" s="22" t="str">
        <f t="shared" si="0"/>
        <v/>
      </c>
      <c r="M54" s="58" t="str">
        <f ca="1">IFERROR(IF(L54=100,"مائة درجة",B_Only(L54,1,1,2,"","","")),"")</f>
        <v/>
      </c>
      <c r="N54" s="59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60" t="str">
        <f t="shared" si="5"/>
        <v/>
      </c>
      <c r="P54" s="61"/>
      <c r="Q54" s="61"/>
      <c r="S54" s="62" t="str">
        <f t="shared" si="2"/>
        <v/>
      </c>
      <c r="T54" s="23" t="str">
        <f t="shared" si="3"/>
        <v/>
      </c>
      <c r="U54" s="23" t="str">
        <f t="shared" si="4"/>
        <v/>
      </c>
    </row>
    <row r="55" spans="1:21" ht="16.5" thickTop="1" thickBot="1" x14ac:dyDescent="0.25">
      <c r="A55" s="65">
        <v>50</v>
      </c>
      <c r="B55" s="66">
        <f>'[1]التلاميذ والقيود '!F52</f>
        <v>0</v>
      </c>
      <c r="C55" s="20">
        <f>'[1]التلاميذ والقيود '!G52</f>
        <v>0</v>
      </c>
      <c r="D55" s="26"/>
      <c r="E55" s="26"/>
      <c r="F55" s="26"/>
      <c r="G55" s="26"/>
      <c r="H55" s="26"/>
      <c r="I55" s="26"/>
      <c r="J55" s="26"/>
      <c r="K55" s="26"/>
      <c r="L55" s="22" t="str">
        <f t="shared" si="0"/>
        <v/>
      </c>
      <c r="M55" s="58" t="str">
        <f ca="1">IFERROR(IF(L55=100,"مائة درجة",B_Only(L55,1,1,2,"","","")),"")</f>
        <v/>
      </c>
      <c r="N55" s="59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60" t="str">
        <f t="shared" si="5"/>
        <v/>
      </c>
      <c r="P55" s="61"/>
      <c r="Q55" s="61"/>
      <c r="S55" s="62" t="str">
        <f t="shared" si="2"/>
        <v/>
      </c>
      <c r="T55" s="23" t="str">
        <f t="shared" si="3"/>
        <v/>
      </c>
      <c r="U55" s="23" t="str">
        <f t="shared" si="4"/>
        <v/>
      </c>
    </row>
    <row r="57" spans="1:21" ht="21" thickBot="1" x14ac:dyDescent="0.3">
      <c r="B57" s="27" t="s">
        <v>23</v>
      </c>
      <c r="C57" s="28"/>
      <c r="D57" s="29"/>
      <c r="E57" s="30"/>
      <c r="F57" s="30"/>
      <c r="G57" s="30"/>
      <c r="H57" s="30"/>
      <c r="I57" s="30"/>
      <c r="J57" s="30"/>
      <c r="K57" s="31"/>
    </row>
    <row r="58" spans="1:21" ht="21" thickBot="1" x14ac:dyDescent="0.3">
      <c r="B58" s="32" t="s">
        <v>21</v>
      </c>
      <c r="C58" s="33"/>
      <c r="D58" s="29">
        <f>COUNTIF(T6:T55,"=2")</f>
        <v>2</v>
      </c>
      <c r="E58" s="30"/>
      <c r="F58" s="30"/>
      <c r="G58" s="30"/>
      <c r="H58" s="30"/>
      <c r="I58" s="30"/>
      <c r="J58" s="30"/>
      <c r="K58" s="31"/>
    </row>
    <row r="59" spans="1:21" ht="21" thickBot="1" x14ac:dyDescent="0.3">
      <c r="B59" s="67" t="s">
        <v>30</v>
      </c>
      <c r="C59" s="68"/>
      <c r="D59" s="29">
        <f>COUNTIF(S6:S55,"=1")</f>
        <v>4</v>
      </c>
      <c r="E59" s="30"/>
      <c r="F59" s="30"/>
      <c r="G59" s="30"/>
      <c r="H59" s="30"/>
      <c r="I59" s="30"/>
      <c r="J59" s="30"/>
      <c r="K59" s="31"/>
    </row>
    <row r="60" spans="1:21" ht="21" thickBot="1" x14ac:dyDescent="0.3">
      <c r="B60" s="34" t="s">
        <v>22</v>
      </c>
      <c r="C60" s="35"/>
      <c r="D60" s="29">
        <f>COUNTIF(U6:U55,"=3")</f>
        <v>2</v>
      </c>
      <c r="E60" s="30"/>
      <c r="F60" s="30"/>
      <c r="G60" s="30"/>
      <c r="H60" s="30"/>
      <c r="I60" s="30"/>
      <c r="J60" s="30"/>
      <c r="K60" s="31"/>
    </row>
    <row r="61" spans="1:21" ht="21" thickBot="1" x14ac:dyDescent="0.3">
      <c r="B61" s="36" t="s">
        <v>24</v>
      </c>
      <c r="C61" s="37"/>
      <c r="D61" s="38"/>
      <c r="E61" s="39"/>
      <c r="F61" s="39"/>
      <c r="G61" s="39"/>
      <c r="H61" s="39"/>
      <c r="I61" s="39"/>
      <c r="J61" s="39"/>
      <c r="K61" s="40"/>
    </row>
    <row r="62" spans="1:21" ht="21" thickBot="1" x14ac:dyDescent="0.3">
      <c r="B62" s="41" t="s">
        <v>25</v>
      </c>
      <c r="C62" s="42"/>
      <c r="D62" s="38"/>
      <c r="E62" s="39"/>
      <c r="F62" s="39"/>
      <c r="G62" s="39"/>
      <c r="H62" s="39"/>
      <c r="I62" s="39"/>
      <c r="J62" s="39"/>
      <c r="K62" s="40"/>
    </row>
    <row r="63" spans="1:21" ht="20.25" x14ac:dyDescent="0.25">
      <c r="B63" s="43" t="s">
        <v>26</v>
      </c>
      <c r="C63" s="44"/>
      <c r="D63" s="38"/>
      <c r="E63" s="39"/>
      <c r="F63" s="39"/>
      <c r="G63" s="39"/>
      <c r="H63" s="39"/>
      <c r="I63" s="39"/>
      <c r="J63" s="39"/>
      <c r="K63" s="40"/>
    </row>
    <row r="64" spans="1:21" ht="63.75" customHeight="1" x14ac:dyDescent="0.2"/>
  </sheetData>
  <mergeCells count="20">
    <mergeCell ref="B63:C63"/>
    <mergeCell ref="D63:K63"/>
    <mergeCell ref="B60:C60"/>
    <mergeCell ref="D60:K60"/>
    <mergeCell ref="B61:C61"/>
    <mergeCell ref="D61:K61"/>
    <mergeCell ref="B62:C62"/>
    <mergeCell ref="D62:K62"/>
    <mergeCell ref="B57:C57"/>
    <mergeCell ref="D57:K57"/>
    <mergeCell ref="B58:C58"/>
    <mergeCell ref="D58:K58"/>
    <mergeCell ref="B59:C59"/>
    <mergeCell ref="D59:K59"/>
    <mergeCell ref="A1:C1"/>
    <mergeCell ref="O1:P1"/>
    <mergeCell ref="A2:C2"/>
    <mergeCell ref="O2:P2"/>
    <mergeCell ref="A3:Q3"/>
    <mergeCell ref="L4:M4"/>
  </mergeCells>
  <conditionalFormatting sqref="N6:N55">
    <cfRule type="containsText" dxfId="14" priority="7" operator="containsText" text="راسب">
      <formula>NOT(ISERROR(SEARCH("راسب",N6)))</formula>
    </cfRule>
  </conditionalFormatting>
  <conditionalFormatting sqref="N6:N55">
    <cfRule type="containsText" dxfId="13" priority="6" operator="containsText" text="ناجح">
      <formula>NOT(ISERROR(SEARCH("ناجح",N6)))</formula>
    </cfRule>
  </conditionalFormatting>
  <conditionalFormatting sqref="N8">
    <cfRule type="containsText" dxfId="12" priority="5" operator="containsText" text="مكمل">
      <formula>NOT(ISERROR(SEARCH("مكمل",N8)))</formula>
    </cfRule>
  </conditionalFormatting>
  <conditionalFormatting sqref="N6:N55">
    <cfRule type="containsText" dxfId="11" priority="2" operator="containsText" text="ناجح">
      <formula>NOT(ISERROR(SEARCH("ناجح",N6)))</formula>
    </cfRule>
    <cfRule type="containsText" dxfId="10" priority="3" operator="containsText" text="مكمل">
      <formula>NOT(ISERROR(SEARCH("مكمل",N6)))</formula>
    </cfRule>
    <cfRule type="containsText" dxfId="9" priority="4" operator="containsText" text="راسب">
      <formula>NOT(ISERROR(SEARCH("راسب",N6)))</formula>
    </cfRule>
  </conditionalFormatting>
  <conditionalFormatting sqref="D6:K55">
    <cfRule type="cellIs" dxfId="8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KH_Report_Show">
                <anchor moveWithCells="1" sizeWithCells="1">
                  <from>
                    <xdr:col>17</xdr:col>
                    <xdr:colOff>219075</xdr:colOff>
                    <xdr:row>0</xdr:row>
                    <xdr:rowOff>257175</xdr:rowOff>
                  </from>
                  <to>
                    <xdr:col>17</xdr:col>
                    <xdr:colOff>1876425</xdr:colOff>
                    <xdr:row>2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>
    <tabColor rgb="FF00B0F0"/>
  </sheetPr>
  <dimension ref="A1:U63"/>
  <sheetViews>
    <sheetView rightToLeft="1" zoomScale="110" zoomScaleNormal="110" workbookViewId="0">
      <pane xSplit="3" ySplit="5" topLeftCell="D58" activePane="bottomRight" state="frozen"/>
      <selection pane="topRight" activeCell="D1" sqref="D1"/>
      <selection pane="bottomLeft" activeCell="A6" sqref="A6"/>
      <selection pane="bottomRight" activeCell="B60" sqref="B60:C62"/>
    </sheetView>
  </sheetViews>
  <sheetFormatPr defaultColWidth="9.125" defaultRowHeight="14.25" x14ac:dyDescent="0.2"/>
  <cols>
    <col min="1" max="1" width="4.125" style="7" customWidth="1"/>
    <col min="2" max="2" width="8.125" style="7" customWidth="1"/>
    <col min="3" max="3" width="20.75" style="7" customWidth="1"/>
    <col min="4" max="11" width="6" style="7" customWidth="1"/>
    <col min="12" max="12" width="5.375" style="7" customWidth="1"/>
    <col min="13" max="13" width="20.125" style="7" customWidth="1"/>
    <col min="14" max="14" width="6.875" style="7" customWidth="1"/>
    <col min="15" max="15" width="21.125" style="7" customWidth="1"/>
    <col min="16" max="16" width="7.375" style="7" customWidth="1"/>
    <col min="17" max="17" width="9.625" style="7" customWidth="1"/>
    <col min="18" max="18" width="23.125" style="7" customWidth="1"/>
    <col min="19" max="19" width="9.75" style="7" customWidth="1"/>
    <col min="20" max="16384" width="9.125" style="7"/>
  </cols>
  <sheetData>
    <row r="1" spans="1:21" ht="24" customHeight="1" x14ac:dyDescent="0.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5"/>
      <c r="Q1" s="6" t="s">
        <v>35</v>
      </c>
    </row>
    <row r="2" spans="1:21" ht="21.75" customHeight="1" x14ac:dyDescent="0.7">
      <c r="A2" s="8" t="s">
        <v>3</v>
      </c>
      <c r="B2" s="9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" t="s">
        <v>27</v>
      </c>
      <c r="P2" s="10"/>
      <c r="Q2" s="11" t="s">
        <v>33</v>
      </c>
    </row>
    <row r="3" spans="1:21" ht="26.25" customHeight="1" thickBot="1" x14ac:dyDescent="0.25">
      <c r="A3" s="12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1" ht="22.5" customHeight="1" thickBot="1" x14ac:dyDescent="0.4">
      <c r="A4" s="45"/>
      <c r="B4" s="46"/>
      <c r="C4" s="47"/>
      <c r="D4" s="48"/>
      <c r="E4" s="48"/>
      <c r="F4" s="48"/>
      <c r="G4" s="48"/>
      <c r="H4" s="48"/>
      <c r="I4" s="48"/>
      <c r="J4" s="48"/>
      <c r="K4" s="48"/>
      <c r="L4" s="14" t="s">
        <v>16</v>
      </c>
      <c r="M4" s="14"/>
      <c r="N4" s="47"/>
      <c r="O4" s="71"/>
      <c r="P4" s="72"/>
      <c r="Q4" s="73"/>
    </row>
    <row r="5" spans="1:21" ht="71.25" customHeight="1" thickBot="1" x14ac:dyDescent="0.25">
      <c r="A5" s="52" t="s">
        <v>5</v>
      </c>
      <c r="B5" s="46" t="s">
        <v>6</v>
      </c>
      <c r="C5" s="47" t="s">
        <v>7</v>
      </c>
      <c r="D5" s="48" t="s">
        <v>8</v>
      </c>
      <c r="E5" s="48" t="s">
        <v>9</v>
      </c>
      <c r="F5" s="48" t="s">
        <v>10</v>
      </c>
      <c r="G5" s="48" t="s">
        <v>11</v>
      </c>
      <c r="H5" s="48" t="s">
        <v>12</v>
      </c>
      <c r="I5" s="48" t="s">
        <v>13</v>
      </c>
      <c r="J5" s="48" t="s">
        <v>14</v>
      </c>
      <c r="K5" s="48" t="s">
        <v>15</v>
      </c>
      <c r="L5" s="15" t="s">
        <v>19</v>
      </c>
      <c r="M5" s="16" t="s">
        <v>20</v>
      </c>
      <c r="N5" s="47" t="s">
        <v>17</v>
      </c>
      <c r="O5" s="71" t="s">
        <v>18</v>
      </c>
      <c r="P5" s="74"/>
      <c r="Q5" s="75"/>
      <c r="R5" s="76" t="s">
        <v>34</v>
      </c>
      <c r="S5" s="94"/>
      <c r="T5" s="17" t="s">
        <v>21</v>
      </c>
      <c r="U5" s="18" t="s">
        <v>22</v>
      </c>
    </row>
    <row r="6" spans="1:21" ht="15.75" thickBot="1" x14ac:dyDescent="0.25">
      <c r="A6" s="57">
        <v>1</v>
      </c>
      <c r="B6" s="24">
        <f>'[1]التلاميذ والقيود '!F3</f>
        <v>2438</v>
      </c>
      <c r="C6" s="20" t="str">
        <f>'[1]التلاميذ والقيود '!G3</f>
        <v>الاء سعد محمد</v>
      </c>
      <c r="D6" s="21">
        <v>77</v>
      </c>
      <c r="E6" s="21">
        <v>89</v>
      </c>
      <c r="F6" s="21">
        <v>75</v>
      </c>
      <c r="G6" s="21">
        <v>75</v>
      </c>
      <c r="H6" s="21">
        <v>2</v>
      </c>
      <c r="I6" s="21">
        <v>50</v>
      </c>
      <c r="J6" s="21">
        <v>50</v>
      </c>
      <c r="K6" s="21">
        <v>50</v>
      </c>
      <c r="L6" s="77">
        <f>IF(OR(N6="ناجح",N6="راسب"),SUM(D6:K6),"")</f>
        <v>468</v>
      </c>
      <c r="M6" s="78" t="str">
        <f ca="1">IFERROR(IF(L6=100,"مائة درجة",B_Only(L6,1,1,2,"","","")),"")</f>
        <v/>
      </c>
      <c r="N6" s="79" t="str">
        <f t="array" ref="N6">IF(D6:K6="","",IF(COUNTIF(D6:K6,"غ")+COUNTIF(D6:K6,"&lt;50")=0,"ناجح",IF(COUNTIF(D6:K6,"غ")+COUNTIF(D6:K6,"&lt;50")&gt;=1,"راسب")))</f>
        <v>راسب</v>
      </c>
      <c r="O6" s="95"/>
      <c r="P6" s="96"/>
      <c r="Q6" s="96"/>
      <c r="R6" s="7" t="str">
        <f ca="1">IFERROR(IF(K6="","",IF(K6=0,"صفر",n2t(K6))),"")</f>
        <v/>
      </c>
      <c r="T6" s="23" t="str">
        <f>IF(N6="ناجح",2,"")</f>
        <v/>
      </c>
      <c r="U6" s="23">
        <f>IF(N6="راسب",3,"")</f>
        <v>3</v>
      </c>
    </row>
    <row r="7" spans="1:21" ht="15.75" thickBot="1" x14ac:dyDescent="0.25">
      <c r="A7" s="63">
        <v>2</v>
      </c>
      <c r="B7" s="24">
        <f>'[1]التلاميذ والقيود '!F4</f>
        <v>2889</v>
      </c>
      <c r="C7" s="20" t="str">
        <f>'[1]التلاميذ والقيود '!G4</f>
        <v>اسينات علي حسين</v>
      </c>
      <c r="D7" s="25">
        <v>66</v>
      </c>
      <c r="E7" s="25">
        <v>77</v>
      </c>
      <c r="F7" s="25">
        <v>82</v>
      </c>
      <c r="G7" s="25">
        <v>55</v>
      </c>
      <c r="H7" s="25">
        <v>55</v>
      </c>
      <c r="I7" s="25">
        <v>22</v>
      </c>
      <c r="J7" s="25">
        <v>44</v>
      </c>
      <c r="K7" s="25">
        <v>55</v>
      </c>
      <c r="L7" s="77">
        <f t="shared" ref="L7:L55" si="0">IF(OR(N7="ناجح",N7="راسب"),SUM(D7:K7),"")</f>
        <v>456</v>
      </c>
      <c r="M7" s="78" t="str">
        <f ca="1">IFERROR(IF(L7=100,"مائة درجة",B_Only(L7,1,1,2,"","","")),"")</f>
        <v/>
      </c>
      <c r="N7" s="79" t="str">
        <f t="array" ref="N7">IF(D7:K7="","",IF(COUNTIF(D7:K7,"غ")+COUNTIF(D7:K7,"&lt;50")=0,"ناجح",IF(COUNTIF(D7:K7,"غ")+COUNTIF(D7:K7,"&lt;50")&gt;=1,"راسب")))</f>
        <v>راسب</v>
      </c>
      <c r="O7" s="95"/>
      <c r="P7" s="96"/>
      <c r="Q7" s="96"/>
      <c r="R7" s="7" t="str">
        <f ca="1">IFERROR(IF(K7="","",IF(K7=0,"صفر",n2t(K7))),"")</f>
        <v/>
      </c>
      <c r="T7" s="23" t="str">
        <f t="shared" ref="T7:T55" si="1">IF(N7="ناجح",2,"")</f>
        <v/>
      </c>
      <c r="U7" s="23">
        <f t="shared" ref="U7:U55" si="2">IF(N7="راسب",3,"")</f>
        <v>3</v>
      </c>
    </row>
    <row r="8" spans="1:21" ht="15.75" thickBot="1" x14ac:dyDescent="0.25">
      <c r="A8" s="63">
        <v>3</v>
      </c>
      <c r="B8" s="24">
        <f>'[1]التلاميذ والقيود '!F5</f>
        <v>2565</v>
      </c>
      <c r="C8" s="20" t="str">
        <f>'[1]التلاميذ والقيود '!G5</f>
        <v>ايه مصطفى خير الله</v>
      </c>
      <c r="D8" s="25">
        <v>99</v>
      </c>
      <c r="E8" s="25">
        <v>100</v>
      </c>
      <c r="F8" s="25">
        <v>55</v>
      </c>
      <c r="G8" s="25">
        <v>63</v>
      </c>
      <c r="H8" s="25">
        <v>78</v>
      </c>
      <c r="I8" s="25">
        <v>54</v>
      </c>
      <c r="J8" s="25">
        <v>33</v>
      </c>
      <c r="K8" s="25">
        <v>99</v>
      </c>
      <c r="L8" s="77">
        <f t="shared" si="0"/>
        <v>581</v>
      </c>
      <c r="M8" s="78" t="str">
        <f ca="1">IFERROR(IF(L8=100,"مائة درجة",B_Only(L8,1,1,2,"","","")),"")</f>
        <v/>
      </c>
      <c r="N8" s="79" t="str">
        <f t="array" ref="N8">IF(D8:K8="","",IF(COUNTIF(D8:K8,"غ")+COUNTIF(D8:K8,"&lt;50")=0,"ناجح",IF(COUNTIF(D8:K8,"غ")+COUNTIF(D8:K8,"&lt;50")&gt;=1,"راسب")))</f>
        <v>راسب</v>
      </c>
      <c r="O8" s="95"/>
      <c r="P8" s="96"/>
      <c r="Q8" s="96"/>
      <c r="R8" s="7" t="str">
        <f ca="1">IFERROR(IF(K8="","",IF(K8=0,"صفر",n2t(K8))),"")</f>
        <v/>
      </c>
      <c r="T8" s="23" t="str">
        <f t="shared" si="1"/>
        <v/>
      </c>
      <c r="U8" s="23">
        <f t="shared" si="2"/>
        <v>3</v>
      </c>
    </row>
    <row r="9" spans="1:21" ht="15.75" thickBot="1" x14ac:dyDescent="0.25">
      <c r="A9" s="63">
        <v>4</v>
      </c>
      <c r="B9" s="24">
        <f>'[1]التلاميذ والقيود '!F6</f>
        <v>2521</v>
      </c>
      <c r="C9" s="20" t="str">
        <f>'[1]التلاميذ والقيود '!G6</f>
        <v>جنات عادل فاضل</v>
      </c>
      <c r="D9" s="25">
        <v>88</v>
      </c>
      <c r="E9" s="25">
        <v>99</v>
      </c>
      <c r="F9" s="25">
        <v>57</v>
      </c>
      <c r="G9" s="25">
        <v>65</v>
      </c>
      <c r="H9" s="25">
        <v>66</v>
      </c>
      <c r="I9" s="25">
        <v>51</v>
      </c>
      <c r="J9" s="25">
        <v>88</v>
      </c>
      <c r="K9" s="25">
        <v>91</v>
      </c>
      <c r="L9" s="77">
        <f t="shared" si="0"/>
        <v>605</v>
      </c>
      <c r="M9" s="78" t="str">
        <f ca="1">IFERROR(IF(L9=100,"مائة درجة",B_Only(L9,1,1,2,"","","")),"")</f>
        <v/>
      </c>
      <c r="N9" s="79" t="str">
        <f t="array" ref="N9">IF(D9:K9="","",IF(COUNTIF(D9:K9,"غ")+COUNTIF(D9:K9,"&lt;50")=0,"ناجح",IF(COUNTIF(D9:K9,"غ")+COUNTIF(D9:K9,"&lt;50")&gt;=1,"راسب")))</f>
        <v>ناجح</v>
      </c>
      <c r="O9" s="95"/>
      <c r="P9" s="96"/>
      <c r="Q9" s="96"/>
      <c r="R9" s="7" t="str">
        <f ca="1">IFERROR(IF(K9="","",IF(K9=0,"صفر",n2t(K9))),"")</f>
        <v/>
      </c>
      <c r="T9" s="23">
        <f t="shared" si="1"/>
        <v>2</v>
      </c>
      <c r="U9" s="23" t="str">
        <f t="shared" si="2"/>
        <v/>
      </c>
    </row>
    <row r="10" spans="1:21" ht="15.75" thickBot="1" x14ac:dyDescent="0.25">
      <c r="A10" s="63">
        <v>5</v>
      </c>
      <c r="B10" s="24">
        <f>'[1]التلاميذ والقيود '!F7</f>
        <v>2515</v>
      </c>
      <c r="C10" s="20" t="str">
        <f>'[1]التلاميذ والقيود '!G7</f>
        <v>جنه علي خلف</v>
      </c>
      <c r="D10" s="25">
        <v>77</v>
      </c>
      <c r="E10" s="25">
        <v>98</v>
      </c>
      <c r="F10" s="25" t="s">
        <v>32</v>
      </c>
      <c r="G10" s="25" t="s">
        <v>32</v>
      </c>
      <c r="H10" s="25">
        <v>54</v>
      </c>
      <c r="I10" s="25">
        <v>48</v>
      </c>
      <c r="J10" s="25">
        <v>77</v>
      </c>
      <c r="K10" s="25">
        <v>83</v>
      </c>
      <c r="L10" s="77">
        <f t="shared" si="0"/>
        <v>437</v>
      </c>
      <c r="M10" s="78" t="str">
        <f ca="1">IFERROR(IF(L10=100,"مائة درجة",B_Only(L10,1,1,2,"","","")),"")</f>
        <v/>
      </c>
      <c r="N10" s="79" t="str">
        <f t="array" ref="N10">IF(D10:K10="","",IF(COUNTIF(D10:K10,"غ")+COUNTIF(D10:K10,"&lt;50")=0,"ناجح",IF(COUNTIF(D10:K10,"غ")+COUNTIF(D10:K10,"&lt;50")&gt;=1,"راسب")))</f>
        <v>راسب</v>
      </c>
      <c r="O10" s="95"/>
      <c r="P10" s="96"/>
      <c r="Q10" s="96"/>
      <c r="R10" s="7" t="str">
        <f ca="1">IFERROR(IF(K10="","",IF(K10=0,"صفر",n2t(K10))),"")</f>
        <v/>
      </c>
      <c r="T10" s="23" t="str">
        <f t="shared" si="1"/>
        <v/>
      </c>
      <c r="U10" s="23">
        <f t="shared" si="2"/>
        <v>3</v>
      </c>
    </row>
    <row r="11" spans="1:21" ht="15.75" thickBot="1" x14ac:dyDescent="0.25">
      <c r="A11" s="63">
        <v>6</v>
      </c>
      <c r="B11" s="24">
        <f>'[1]التلاميذ والقيود '!F8</f>
        <v>2534</v>
      </c>
      <c r="C11" s="20" t="str">
        <f>'[1]التلاميذ والقيود '!G8</f>
        <v>حوراء ضياء هادي</v>
      </c>
      <c r="D11" s="25" t="s">
        <v>32</v>
      </c>
      <c r="E11" s="25">
        <v>50</v>
      </c>
      <c r="F11" s="25">
        <v>50</v>
      </c>
      <c r="G11" s="25">
        <v>69</v>
      </c>
      <c r="H11" s="25">
        <v>55</v>
      </c>
      <c r="I11" s="25">
        <v>77</v>
      </c>
      <c r="J11" s="25">
        <v>66</v>
      </c>
      <c r="K11" s="25">
        <v>50</v>
      </c>
      <c r="L11" s="77">
        <f t="shared" si="0"/>
        <v>417</v>
      </c>
      <c r="M11" s="78" t="str">
        <f ca="1">IFERROR(IF(L11=100,"مائة درجة",B_Only(L11,1,1,2,"","","")),"")</f>
        <v/>
      </c>
      <c r="N11" s="79" t="str">
        <f t="array" ref="N11">IF(D11:K11="","",IF(COUNTIF(D11:K11,"غ")+COUNTIF(D11:K11,"&lt;50")=0,"ناجح",IF(COUNTIF(D11:K11,"غ")+COUNTIF(D11:K11,"&lt;50")&gt;=1,"راسب")))</f>
        <v>راسب</v>
      </c>
      <c r="O11" s="95"/>
      <c r="P11" s="96"/>
      <c r="Q11" s="96"/>
      <c r="R11" s="7" t="str">
        <f ca="1">IFERROR(IF(K11="","",IF(K11=0,"صفر",n2t(K11))),"")</f>
        <v/>
      </c>
      <c r="T11" s="23" t="str">
        <f t="shared" si="1"/>
        <v/>
      </c>
      <c r="U11" s="23">
        <f t="shared" si="2"/>
        <v>3</v>
      </c>
    </row>
    <row r="12" spans="1:21" ht="15.75" thickBot="1" x14ac:dyDescent="0.25">
      <c r="A12" s="63">
        <v>7</v>
      </c>
      <c r="B12" s="24">
        <f>'[1]التلاميذ والقيود '!F9</f>
        <v>2538</v>
      </c>
      <c r="C12" s="20" t="str">
        <f>'[1]التلاميذ والقيود '!G9</f>
        <v>دينا حسين علي</v>
      </c>
      <c r="D12" s="25">
        <v>55</v>
      </c>
      <c r="E12" s="25">
        <v>96</v>
      </c>
      <c r="F12" s="82" t="s">
        <v>32</v>
      </c>
      <c r="G12" s="25">
        <v>71</v>
      </c>
      <c r="H12" s="25">
        <v>30</v>
      </c>
      <c r="I12" s="25">
        <v>42</v>
      </c>
      <c r="J12" s="25">
        <v>55</v>
      </c>
      <c r="K12" s="25">
        <v>67</v>
      </c>
      <c r="L12" s="77">
        <f t="shared" si="0"/>
        <v>416</v>
      </c>
      <c r="M12" s="78" t="str">
        <f ca="1">IFERROR(IF(L12=100,"مائة درجة",B_Only(L12,1,1,2,"","","")),"")</f>
        <v/>
      </c>
      <c r="N12" s="79" t="str">
        <f t="array" ref="N12">IF(D12:K12="","",IF(COUNTIF(D12:K12,"غ")+COUNTIF(D12:K12,"&lt;50")=0,"ناجح",IF(COUNTIF(D12:K12,"غ")+COUNTIF(D12:K12,"&lt;50")&gt;=1,"راسب")))</f>
        <v>راسب</v>
      </c>
      <c r="O12" s="95"/>
      <c r="P12" s="96"/>
      <c r="Q12" s="96"/>
      <c r="R12" s="7" t="str">
        <f ca="1">IFERROR(IF(K12="","",IF(K12=0,"صفر",n2t(K12))),"")</f>
        <v/>
      </c>
      <c r="T12" s="23" t="str">
        <f t="shared" si="1"/>
        <v/>
      </c>
      <c r="U12" s="23">
        <f t="shared" si="2"/>
        <v>3</v>
      </c>
    </row>
    <row r="13" spans="1:21" ht="15.75" thickBot="1" x14ac:dyDescent="0.25">
      <c r="A13" s="63">
        <v>8</v>
      </c>
      <c r="B13" s="24">
        <f>'[1]التلاميذ والقيود '!F10</f>
        <v>2403</v>
      </c>
      <c r="C13" s="20" t="str">
        <f>'[1]التلاميذ والقيود '!G10</f>
        <v>راويه رعد حميد</v>
      </c>
      <c r="D13" s="25">
        <v>44</v>
      </c>
      <c r="E13" s="25">
        <v>95</v>
      </c>
      <c r="F13" s="83">
        <v>65</v>
      </c>
      <c r="G13" s="25">
        <v>73</v>
      </c>
      <c r="H13" s="25">
        <v>18</v>
      </c>
      <c r="I13" s="25">
        <v>39</v>
      </c>
      <c r="J13" s="25">
        <v>44</v>
      </c>
      <c r="K13" s="25">
        <v>59</v>
      </c>
      <c r="L13" s="77">
        <f t="shared" si="0"/>
        <v>437</v>
      </c>
      <c r="M13" s="78" t="str">
        <f ca="1">IFERROR(IF(L13=100,"مائة درجة",B_Only(L13,1,1,2,"","","")),"")</f>
        <v/>
      </c>
      <c r="N13" s="79" t="str">
        <f t="array" ref="N13">IF(D13:K13="","",IF(COUNTIF(D13:K13,"غ")+COUNTIF(D13:K13,"&lt;50")=0,"ناجح",IF(COUNTIF(D13:K13,"غ")+COUNTIF(D13:K13,"&lt;50")&gt;=1,"راسب")))</f>
        <v>راسب</v>
      </c>
      <c r="O13" s="95"/>
      <c r="P13" s="96"/>
      <c r="Q13" s="96"/>
      <c r="R13" s="7" t="str">
        <f ca="1">IFERROR(IF(K13="","",IF(K13=0,"صفر",n2t(K13))),"")</f>
        <v/>
      </c>
      <c r="T13" s="23" t="str">
        <f t="shared" si="1"/>
        <v/>
      </c>
      <c r="U13" s="23">
        <f t="shared" si="2"/>
        <v>3</v>
      </c>
    </row>
    <row r="14" spans="1:21" ht="15.75" thickBot="1" x14ac:dyDescent="0.25">
      <c r="A14" s="63">
        <v>9</v>
      </c>
      <c r="B14" s="24">
        <f>'[1]التلاميذ والقيود '!F11</f>
        <v>2505</v>
      </c>
      <c r="C14" s="20" t="str">
        <f>'[1]التلاميذ والقيود '!G11</f>
        <v>رباب احمد كريم</v>
      </c>
      <c r="D14" s="25"/>
      <c r="E14" s="25"/>
      <c r="F14" s="25"/>
      <c r="G14" s="25"/>
      <c r="H14" s="25"/>
      <c r="I14" s="25"/>
      <c r="J14" s="25"/>
      <c r="K14" s="25"/>
      <c r="L14" s="22" t="str">
        <f t="shared" si="0"/>
        <v/>
      </c>
      <c r="M14" s="78" t="str">
        <f ca="1">IFERROR(IF(L14=100,"مائة درجة",B_Only(L14,1,1,2,"","","")),"")</f>
        <v/>
      </c>
      <c r="N14" s="79" t="str">
        <f t="array" ref="N14">IF(D14:K14="","",IF(COUNTIF(D14:K14,"غ")+COUNTIF(D14:K14,"&lt;50")=0,"ناجح",IF(COUNTIF(D14:K14,"غ")+COUNTIF(D14:K14,"&lt;50")&gt;=1,"راسب")))</f>
        <v/>
      </c>
      <c r="O14" s="95"/>
      <c r="P14" s="96"/>
      <c r="Q14" s="96"/>
      <c r="T14" s="23" t="str">
        <f t="shared" si="1"/>
        <v/>
      </c>
      <c r="U14" s="23" t="str">
        <f t="shared" si="2"/>
        <v/>
      </c>
    </row>
    <row r="15" spans="1:21" ht="15.75" thickBot="1" x14ac:dyDescent="0.25">
      <c r="A15" s="63">
        <v>10</v>
      </c>
      <c r="B15" s="24">
        <f>'[1]التلاميذ والقيود '!F12</f>
        <v>2165</v>
      </c>
      <c r="C15" s="20" t="str">
        <f>'[1]التلاميذ والقيود '!G12</f>
        <v>رقيه حيدر عبد الكريم</v>
      </c>
      <c r="D15" s="25"/>
      <c r="E15" s="25"/>
      <c r="F15" s="25"/>
      <c r="G15" s="25"/>
      <c r="H15" s="25"/>
      <c r="I15" s="25"/>
      <c r="J15" s="25"/>
      <c r="K15" s="25"/>
      <c r="L15" s="22" t="str">
        <f t="shared" si="0"/>
        <v/>
      </c>
      <c r="M15" s="78" t="str">
        <f ca="1">IFERROR(IF(L15=100,"مائة درجة",B_Only(L15,1,1,2,"","","")),"")</f>
        <v/>
      </c>
      <c r="N15" s="79" t="str">
        <f t="array" ref="N15">IF(D15:K15="","",IF(COUNTIF(D15:K15,"غ")+COUNTIF(D15:K15,"&lt;50")=0,"ناجح",IF(COUNTIF(D15:K15,"غ")+COUNTIF(D15:K15,"&lt;50")&gt;=1,"راسب")))</f>
        <v/>
      </c>
      <c r="O15" s="95"/>
      <c r="P15" s="96"/>
      <c r="Q15" s="96"/>
      <c r="T15" s="23" t="str">
        <f t="shared" si="1"/>
        <v/>
      </c>
      <c r="U15" s="23" t="str">
        <f t="shared" si="2"/>
        <v/>
      </c>
    </row>
    <row r="16" spans="1:21" ht="15.75" thickBot="1" x14ac:dyDescent="0.25">
      <c r="A16" s="63">
        <v>11</v>
      </c>
      <c r="B16" s="24">
        <f>'[1]التلاميذ والقيود '!F13</f>
        <v>2576</v>
      </c>
      <c r="C16" s="20" t="str">
        <f>'[1]التلاميذ والقيود '!G13</f>
        <v>رقيه علي جعفر</v>
      </c>
      <c r="D16" s="25"/>
      <c r="E16" s="25"/>
      <c r="F16" s="25"/>
      <c r="G16" s="25"/>
      <c r="H16" s="25"/>
      <c r="I16" s="25"/>
      <c r="J16" s="25"/>
      <c r="K16" s="25"/>
      <c r="L16" s="22" t="str">
        <f t="shared" si="0"/>
        <v/>
      </c>
      <c r="M16" s="78" t="str">
        <f ca="1">IFERROR(IF(L16=100,"مائة درجة",B_Only(L16,1,1,2,"","","")),"")</f>
        <v/>
      </c>
      <c r="N16" s="79" t="str">
        <f t="array" ref="N16">IF(D16:K16="","",IF(COUNTIF(D16:K16,"غ")+COUNTIF(D16:K16,"&lt;50")=0,"ناجح",IF(COUNTIF(D16:K16,"غ")+COUNTIF(D16:K16,"&lt;50")&gt;=1,"راسب")))</f>
        <v/>
      </c>
      <c r="O16" s="95"/>
      <c r="P16" s="96"/>
      <c r="Q16" s="96"/>
      <c r="T16" s="23" t="str">
        <f t="shared" si="1"/>
        <v/>
      </c>
      <c r="U16" s="23" t="str">
        <f t="shared" si="2"/>
        <v/>
      </c>
    </row>
    <row r="17" spans="1:21" ht="15.75" thickBot="1" x14ac:dyDescent="0.25">
      <c r="A17" s="63">
        <v>12</v>
      </c>
      <c r="B17" s="24">
        <f>'[1]التلاميذ والقيود '!F14</f>
        <v>2568</v>
      </c>
      <c r="C17" s="20" t="str">
        <f>'[1]التلاميذ والقيود '!G14</f>
        <v>رقيه علي طاهر</v>
      </c>
      <c r="D17" s="25"/>
      <c r="E17" s="25"/>
      <c r="F17" s="25"/>
      <c r="G17" s="25"/>
      <c r="H17" s="25"/>
      <c r="I17" s="25"/>
      <c r="J17" s="25"/>
      <c r="K17" s="25"/>
      <c r="L17" s="22" t="str">
        <f t="shared" si="0"/>
        <v/>
      </c>
      <c r="M17" s="78" t="str">
        <f ca="1">IFERROR(IF(L17=100,"مائة درجة",B_Only(L17,1,1,2,"","","")),"")</f>
        <v/>
      </c>
      <c r="N17" s="79" t="str">
        <f t="array" ref="N17">IF(D17:K17="","",IF(COUNTIF(D17:K17,"غ")+COUNTIF(D17:K17,"&lt;50")=0,"ناجح",IF(COUNTIF(D17:K17,"غ")+COUNTIF(D17:K17,"&lt;50")&gt;=1,"راسب")))</f>
        <v/>
      </c>
      <c r="O17" s="95"/>
      <c r="P17" s="96"/>
      <c r="Q17" s="96"/>
      <c r="T17" s="23" t="str">
        <f t="shared" si="1"/>
        <v/>
      </c>
      <c r="U17" s="23" t="str">
        <f t="shared" si="2"/>
        <v/>
      </c>
    </row>
    <row r="18" spans="1:21" ht="15.75" thickBot="1" x14ac:dyDescent="0.25">
      <c r="A18" s="63">
        <v>13</v>
      </c>
      <c r="B18" s="24">
        <f>'[1]التلاميذ والقيود '!F15</f>
        <v>2544</v>
      </c>
      <c r="C18" s="20" t="str">
        <f>'[1]التلاميذ والقيود '!G15</f>
        <v>رند ناصر محسن</v>
      </c>
      <c r="D18" s="25"/>
      <c r="E18" s="25"/>
      <c r="F18" s="25"/>
      <c r="G18" s="25"/>
      <c r="H18" s="25"/>
      <c r="I18" s="25"/>
      <c r="J18" s="25"/>
      <c r="K18" s="25"/>
      <c r="L18" s="22" t="str">
        <f t="shared" si="0"/>
        <v/>
      </c>
      <c r="M18" s="78" t="str">
        <f ca="1">IFERROR(IF(L18=100,"مائة درجة",B_Only(L18,1,1,2,"","","")),"")</f>
        <v/>
      </c>
      <c r="N18" s="79" t="str">
        <f t="array" ref="N18">IF(D18:K18="","",IF(COUNTIF(D18:K18,"غ")+COUNTIF(D18:K18,"&lt;50")=0,"ناجح",IF(COUNTIF(D18:K18,"غ")+COUNTIF(D18:K18,"&lt;50")&gt;=1,"راسب")))</f>
        <v/>
      </c>
      <c r="O18" s="95"/>
      <c r="P18" s="96"/>
      <c r="Q18" s="96"/>
      <c r="T18" s="23" t="str">
        <f t="shared" si="1"/>
        <v/>
      </c>
      <c r="U18" s="23" t="str">
        <f t="shared" si="2"/>
        <v/>
      </c>
    </row>
    <row r="19" spans="1:21" ht="15.75" thickBot="1" x14ac:dyDescent="0.25">
      <c r="A19" s="63">
        <v>14</v>
      </c>
      <c r="B19" s="24">
        <f>'[1]التلاميذ والقيود '!F16</f>
        <v>2462</v>
      </c>
      <c r="C19" s="20" t="str">
        <f>'[1]التلاميذ والقيود '!G16</f>
        <v>ريتاج حسين علوان</v>
      </c>
      <c r="D19" s="25"/>
      <c r="E19" s="25"/>
      <c r="F19" s="25"/>
      <c r="G19" s="25"/>
      <c r="H19" s="25"/>
      <c r="I19" s="25"/>
      <c r="J19" s="25"/>
      <c r="K19" s="25"/>
      <c r="L19" s="22" t="str">
        <f t="shared" si="0"/>
        <v/>
      </c>
      <c r="M19" s="78" t="str">
        <f ca="1">IFERROR(IF(L19=100,"مائة درجة",B_Only(L19,1,1,2,"","","")),"")</f>
        <v/>
      </c>
      <c r="N19" s="79" t="str">
        <f t="array" ref="N19">IF(D19:K19="","",IF(COUNTIF(D19:K19,"غ")+COUNTIF(D19:K19,"&lt;50")=0,"ناجح",IF(COUNTIF(D19:K19,"غ")+COUNTIF(D19:K19,"&lt;50")&gt;=1,"راسب")))</f>
        <v/>
      </c>
      <c r="O19" s="95"/>
      <c r="P19" s="96"/>
      <c r="Q19" s="96"/>
      <c r="T19" s="23" t="str">
        <f t="shared" si="1"/>
        <v/>
      </c>
      <c r="U19" s="23" t="str">
        <f t="shared" si="2"/>
        <v/>
      </c>
    </row>
    <row r="20" spans="1:21" ht="15.75" thickBot="1" x14ac:dyDescent="0.25">
      <c r="A20" s="63">
        <v>15</v>
      </c>
      <c r="B20" s="24">
        <f>'[1]التلاميذ والقيود '!F17</f>
        <v>2510</v>
      </c>
      <c r="C20" s="20" t="str">
        <f>'[1]التلاميذ والقيود '!G17</f>
        <v>زهراء جواد عبد الكاظم</v>
      </c>
      <c r="D20" s="25"/>
      <c r="E20" s="25"/>
      <c r="F20" s="25"/>
      <c r="G20" s="25"/>
      <c r="H20" s="25"/>
      <c r="I20" s="25"/>
      <c r="J20" s="25"/>
      <c r="K20" s="25"/>
      <c r="L20" s="22" t="str">
        <f t="shared" si="0"/>
        <v/>
      </c>
      <c r="M20" s="78" t="str">
        <f ca="1">IFERROR(IF(L20=100,"مائة درجة",B_Only(L20,1,1,2,"","","")),"")</f>
        <v/>
      </c>
      <c r="N20" s="79" t="str">
        <f t="array" ref="N20">IF(D20:K20="","",IF(COUNTIF(D20:K20,"غ")+COUNTIF(D20:K20,"&lt;50")=0,"ناجح",IF(COUNTIF(D20:K20,"غ")+COUNTIF(D20:K20,"&lt;50")&gt;=1,"راسب")))</f>
        <v/>
      </c>
      <c r="O20" s="95"/>
      <c r="P20" s="96"/>
      <c r="Q20" s="96"/>
      <c r="T20" s="23" t="str">
        <f t="shared" si="1"/>
        <v/>
      </c>
      <c r="U20" s="23" t="str">
        <f t="shared" si="2"/>
        <v/>
      </c>
    </row>
    <row r="21" spans="1:21" ht="15.75" thickBot="1" x14ac:dyDescent="0.25">
      <c r="A21" s="63">
        <v>16</v>
      </c>
      <c r="B21" s="24">
        <f>'[1]التلاميذ والقيود '!F18</f>
        <v>2504</v>
      </c>
      <c r="C21" s="20" t="str">
        <f>'[1]التلاميذ والقيود '!G18</f>
        <v>زهراء ستار جبار</v>
      </c>
      <c r="D21" s="25"/>
      <c r="E21" s="25"/>
      <c r="F21" s="25"/>
      <c r="G21" s="25"/>
      <c r="H21" s="25"/>
      <c r="I21" s="25"/>
      <c r="J21" s="25"/>
      <c r="K21" s="25"/>
      <c r="L21" s="22" t="str">
        <f t="shared" si="0"/>
        <v/>
      </c>
      <c r="M21" s="78" t="str">
        <f ca="1">IFERROR(IF(L21=100,"مائة درجة",B_Only(L21,1,1,2,"","","")),"")</f>
        <v/>
      </c>
      <c r="N21" s="79" t="str">
        <f t="array" ref="N21">IF(D21:K21="","",IF(COUNTIF(D21:K21,"غ")+COUNTIF(D21:K21,"&lt;50")=0,"ناجح",IF(COUNTIF(D21:K21,"غ")+COUNTIF(D21:K21,"&lt;50")&gt;=1,"راسب")))</f>
        <v/>
      </c>
      <c r="O21" s="95"/>
      <c r="P21" s="96"/>
      <c r="Q21" s="96"/>
      <c r="T21" s="23" t="str">
        <f t="shared" si="1"/>
        <v/>
      </c>
      <c r="U21" s="23" t="str">
        <f t="shared" si="2"/>
        <v/>
      </c>
    </row>
    <row r="22" spans="1:21" ht="15.75" thickBot="1" x14ac:dyDescent="0.25">
      <c r="A22" s="63">
        <v>17</v>
      </c>
      <c r="B22" s="24">
        <f>'[1]التلاميذ والقيود '!F19</f>
        <v>2578</v>
      </c>
      <c r="C22" s="20" t="str">
        <f>'[1]التلاميذ والقيود '!G19</f>
        <v>زهراء عبد الحسين كريم</v>
      </c>
      <c r="D22" s="25"/>
      <c r="E22" s="25"/>
      <c r="F22" s="25"/>
      <c r="G22" s="25"/>
      <c r="H22" s="25"/>
      <c r="I22" s="25"/>
      <c r="J22" s="25"/>
      <c r="K22" s="25"/>
      <c r="L22" s="22" t="str">
        <f t="shared" si="0"/>
        <v/>
      </c>
      <c r="M22" s="78" t="str">
        <f ca="1">IFERROR(IF(L22=100,"مائة درجة",B_Only(L22,1,1,2,"","","")),"")</f>
        <v/>
      </c>
      <c r="N22" s="79" t="str">
        <f t="array" ref="N22">IF(D22:K22="","",IF(COUNTIF(D22:K22,"غ")+COUNTIF(D22:K22,"&lt;50")=0,"ناجح",IF(COUNTIF(D22:K22,"غ")+COUNTIF(D22:K22,"&lt;50")&gt;=1,"راسب")))</f>
        <v/>
      </c>
      <c r="O22" s="95"/>
      <c r="P22" s="96"/>
      <c r="Q22" s="96"/>
      <c r="T22" s="23" t="str">
        <f t="shared" si="1"/>
        <v/>
      </c>
      <c r="U22" s="23" t="str">
        <f t="shared" si="2"/>
        <v/>
      </c>
    </row>
    <row r="23" spans="1:21" ht="15.75" thickBot="1" x14ac:dyDescent="0.25">
      <c r="A23" s="63">
        <v>18</v>
      </c>
      <c r="B23" s="24">
        <f>'[1]التلاميذ والقيود '!F20</f>
        <v>2508</v>
      </c>
      <c r="C23" s="20" t="str">
        <f>'[1]التلاميذ والقيود '!G20</f>
        <v>زهراء علي حميد</v>
      </c>
      <c r="D23" s="25"/>
      <c r="E23" s="25"/>
      <c r="F23" s="25"/>
      <c r="G23" s="25"/>
      <c r="H23" s="25"/>
      <c r="I23" s="25"/>
      <c r="J23" s="25"/>
      <c r="K23" s="25"/>
      <c r="L23" s="22" t="str">
        <f t="shared" si="0"/>
        <v/>
      </c>
      <c r="M23" s="78" t="str">
        <f ca="1">IFERROR(IF(L23=100,"مائة درجة",B_Only(L23,1,1,2,"","","")),"")</f>
        <v/>
      </c>
      <c r="N23" s="79" t="str">
        <f t="array" ref="N23">IF(D23:K23="","",IF(COUNTIF(D23:K23,"غ")+COUNTIF(D23:K23,"&lt;50")=0,"ناجح",IF(COUNTIF(D23:K23,"غ")+COUNTIF(D23:K23,"&lt;50")&gt;=1,"راسب")))</f>
        <v/>
      </c>
      <c r="O23" s="95"/>
      <c r="P23" s="96"/>
      <c r="Q23" s="96"/>
      <c r="T23" s="23" t="str">
        <f t="shared" si="1"/>
        <v/>
      </c>
      <c r="U23" s="23" t="str">
        <f t="shared" si="2"/>
        <v/>
      </c>
    </row>
    <row r="24" spans="1:21" ht="15.75" thickBot="1" x14ac:dyDescent="0.25">
      <c r="A24" s="63">
        <v>19</v>
      </c>
      <c r="B24" s="24">
        <f>'[1]التلاميذ والقيود '!F21</f>
        <v>2537</v>
      </c>
      <c r="C24" s="20" t="str">
        <f>'[1]التلاميذ والقيود '!G21</f>
        <v>زينب رعد حميد</v>
      </c>
      <c r="D24" s="25"/>
      <c r="E24" s="25"/>
      <c r="F24" s="25"/>
      <c r="G24" s="25"/>
      <c r="H24" s="25"/>
      <c r="I24" s="25"/>
      <c r="J24" s="25"/>
      <c r="K24" s="25"/>
      <c r="L24" s="22" t="str">
        <f t="shared" si="0"/>
        <v/>
      </c>
      <c r="M24" s="78" t="str">
        <f ca="1">IFERROR(IF(L24=100,"مائة درجة",B_Only(L24,1,1,2,"","","")),"")</f>
        <v/>
      </c>
      <c r="N24" s="79" t="str">
        <f t="array" ref="N24">IF(D24:K24="","",IF(COUNTIF(D24:K24,"غ")+COUNTIF(D24:K24,"&lt;50")=0,"ناجح",IF(COUNTIF(D24:K24,"غ")+COUNTIF(D24:K24,"&lt;50")&gt;=1,"راسب")))</f>
        <v/>
      </c>
      <c r="O24" s="95"/>
      <c r="P24" s="96"/>
      <c r="Q24" s="96"/>
      <c r="T24" s="23" t="str">
        <f t="shared" si="1"/>
        <v/>
      </c>
      <c r="U24" s="23" t="str">
        <f t="shared" si="2"/>
        <v/>
      </c>
    </row>
    <row r="25" spans="1:21" ht="15.75" thickBot="1" x14ac:dyDescent="0.25">
      <c r="A25" s="63">
        <v>20</v>
      </c>
      <c r="B25" s="24">
        <f>'[1]التلاميذ والقيود '!F22</f>
        <v>2342</v>
      </c>
      <c r="C25" s="20" t="str">
        <f>'[1]التلاميذ والقيود '!G22</f>
        <v>زينب عباس سعيد</v>
      </c>
      <c r="D25" s="25"/>
      <c r="E25" s="25"/>
      <c r="F25" s="25"/>
      <c r="G25" s="25"/>
      <c r="H25" s="25"/>
      <c r="I25" s="25"/>
      <c r="J25" s="25"/>
      <c r="K25" s="25"/>
      <c r="L25" s="22" t="str">
        <f t="shared" si="0"/>
        <v/>
      </c>
      <c r="M25" s="78" t="str">
        <f ca="1">IFERROR(IF(L25=100,"مائة درجة",B_Only(L25,1,1,2,"","","")),"")</f>
        <v/>
      </c>
      <c r="N25" s="79" t="str">
        <f t="array" ref="N25">IF(D25:K25="","",IF(COUNTIF(D25:K25,"غ")+COUNTIF(D25:K25,"&lt;50")=0,"ناجح",IF(COUNTIF(D25:K25,"غ")+COUNTIF(D25:K25,"&lt;50")&gt;=1,"راسب")))</f>
        <v/>
      </c>
      <c r="O25" s="95"/>
      <c r="P25" s="96"/>
      <c r="Q25" s="96"/>
      <c r="T25" s="23" t="str">
        <f t="shared" si="1"/>
        <v/>
      </c>
      <c r="U25" s="23" t="str">
        <f t="shared" si="2"/>
        <v/>
      </c>
    </row>
    <row r="26" spans="1:21" ht="15.75" thickBot="1" x14ac:dyDescent="0.25">
      <c r="A26" s="63">
        <v>21</v>
      </c>
      <c r="B26" s="24">
        <f>'[1]التلاميذ والقيود '!F23</f>
        <v>2470</v>
      </c>
      <c r="C26" s="20" t="str">
        <f>'[1]التلاميذ والقيود '!G23</f>
        <v>زينب عبد الله ناصر</v>
      </c>
      <c r="D26" s="25"/>
      <c r="E26" s="25"/>
      <c r="F26" s="25"/>
      <c r="G26" s="25"/>
      <c r="H26" s="25"/>
      <c r="I26" s="25"/>
      <c r="J26" s="25"/>
      <c r="K26" s="25"/>
      <c r="L26" s="22" t="str">
        <f t="shared" si="0"/>
        <v/>
      </c>
      <c r="M26" s="78" t="str">
        <f ca="1">IFERROR(IF(L26=100,"مائة درجة",B_Only(L26,1,1,2,"","","")),"")</f>
        <v/>
      </c>
      <c r="N26" s="79" t="str">
        <f t="array" ref="N26">IF(D26:K26="","",IF(COUNTIF(D26:K26,"غ")+COUNTIF(D26:K26,"&lt;50")=0,"ناجح",IF(COUNTIF(D26:K26,"غ")+COUNTIF(D26:K26,"&lt;50")&gt;=1,"راسب")))</f>
        <v/>
      </c>
      <c r="O26" s="95"/>
      <c r="P26" s="96"/>
      <c r="Q26" s="96"/>
      <c r="T26" s="23" t="str">
        <f t="shared" si="1"/>
        <v/>
      </c>
      <c r="U26" s="23" t="str">
        <f t="shared" si="2"/>
        <v/>
      </c>
    </row>
    <row r="27" spans="1:21" ht="15.75" thickBot="1" x14ac:dyDescent="0.25">
      <c r="A27" s="63">
        <v>22</v>
      </c>
      <c r="B27" s="24">
        <f>'[1]التلاميذ والقيود '!F24</f>
        <v>2332</v>
      </c>
      <c r="C27" s="20" t="str">
        <f>'[1]التلاميذ والقيود '!G24</f>
        <v>زينب علي جعفر</v>
      </c>
      <c r="D27" s="25"/>
      <c r="E27" s="25"/>
      <c r="F27" s="25"/>
      <c r="G27" s="25"/>
      <c r="H27" s="25"/>
      <c r="I27" s="25"/>
      <c r="J27" s="25"/>
      <c r="K27" s="25"/>
      <c r="L27" s="22" t="str">
        <f t="shared" si="0"/>
        <v/>
      </c>
      <c r="M27" s="78" t="str">
        <f ca="1">IFERROR(IF(L27=100,"مائة درجة",B_Only(L27,1,1,2,"","","")),"")</f>
        <v/>
      </c>
      <c r="N27" s="79" t="str">
        <f t="array" ref="N27">IF(D27:K27="","",IF(COUNTIF(D27:K27,"غ")+COUNTIF(D27:K27,"&lt;50")=0,"ناجح",IF(COUNTIF(D27:K27,"غ")+COUNTIF(D27:K27,"&lt;50")&gt;=1,"راسب")))</f>
        <v/>
      </c>
      <c r="O27" s="95"/>
      <c r="P27" s="96"/>
      <c r="Q27" s="96"/>
      <c r="T27" s="23" t="str">
        <f t="shared" si="1"/>
        <v/>
      </c>
      <c r="U27" s="23" t="str">
        <f t="shared" si="2"/>
        <v/>
      </c>
    </row>
    <row r="28" spans="1:21" ht="15.75" thickBot="1" x14ac:dyDescent="0.25">
      <c r="A28" s="63">
        <v>23</v>
      </c>
      <c r="B28" s="24">
        <f>'[1]التلاميذ والقيود '!F25</f>
        <v>2898</v>
      </c>
      <c r="C28" s="20" t="str">
        <f>'[1]التلاميذ والقيود '!G25</f>
        <v>زينب محمد جمعه</v>
      </c>
      <c r="D28" s="25"/>
      <c r="E28" s="25"/>
      <c r="F28" s="25"/>
      <c r="G28" s="25"/>
      <c r="H28" s="25"/>
      <c r="I28" s="25"/>
      <c r="J28" s="25"/>
      <c r="K28" s="25"/>
      <c r="L28" s="22" t="str">
        <f t="shared" si="0"/>
        <v/>
      </c>
      <c r="M28" s="78" t="str">
        <f ca="1">IFERROR(IF(L28=100,"مائة درجة",B_Only(L28,1,1,2,"","","")),"")</f>
        <v/>
      </c>
      <c r="N28" s="79" t="str">
        <f t="array" ref="N28">IF(D28:K28="","",IF(COUNTIF(D28:K28,"غ")+COUNTIF(D28:K28,"&lt;50")=0,"ناجح",IF(COUNTIF(D28:K28,"غ")+COUNTIF(D28:K28,"&lt;50")&gt;=1,"راسب")))</f>
        <v/>
      </c>
      <c r="O28" s="95"/>
      <c r="P28" s="96"/>
      <c r="Q28" s="96"/>
      <c r="T28" s="23" t="str">
        <f t="shared" si="1"/>
        <v/>
      </c>
      <c r="U28" s="23" t="str">
        <f t="shared" si="2"/>
        <v/>
      </c>
    </row>
    <row r="29" spans="1:21" ht="15.75" thickBot="1" x14ac:dyDescent="0.25">
      <c r="A29" s="63">
        <v>24</v>
      </c>
      <c r="B29" s="24">
        <f>'[1]التلاميذ والقيود '!F26</f>
        <v>2698</v>
      </c>
      <c r="C29" s="20" t="str">
        <f>'[1]التلاميذ والقيود '!G26</f>
        <v>سبأ محسن عبد الله</v>
      </c>
      <c r="D29" s="25"/>
      <c r="E29" s="25"/>
      <c r="F29" s="25"/>
      <c r="G29" s="25"/>
      <c r="H29" s="25"/>
      <c r="I29" s="25"/>
      <c r="J29" s="25"/>
      <c r="K29" s="25"/>
      <c r="L29" s="22" t="str">
        <f t="shared" si="0"/>
        <v/>
      </c>
      <c r="M29" s="78" t="str">
        <f ca="1">IFERROR(IF(L29=100,"مائة درجة",B_Only(L29,1,1,2,"","","")),"")</f>
        <v/>
      </c>
      <c r="N29" s="79" t="str">
        <f t="array" ref="N29">IF(D29:K29="","",IF(COUNTIF(D29:K29,"غ")+COUNTIF(D29:K29,"&lt;50")=0,"ناجح",IF(COUNTIF(D29:K29,"غ")+COUNTIF(D29:K29,"&lt;50")&gt;=1,"راسب")))</f>
        <v/>
      </c>
      <c r="O29" s="95"/>
      <c r="P29" s="96"/>
      <c r="Q29" s="96"/>
      <c r="T29" s="23" t="str">
        <f t="shared" si="1"/>
        <v/>
      </c>
      <c r="U29" s="23" t="str">
        <f t="shared" si="2"/>
        <v/>
      </c>
    </row>
    <row r="30" spans="1:21" ht="15.75" thickBot="1" x14ac:dyDescent="0.25">
      <c r="A30" s="63">
        <v>25</v>
      </c>
      <c r="B30" s="24">
        <f>'[1]التلاميذ والقيود '!F27</f>
        <v>2542</v>
      </c>
      <c r="C30" s="20" t="str">
        <f>'[1]التلاميذ والقيود '!G27</f>
        <v>شهد سيف علي</v>
      </c>
      <c r="D30" s="25"/>
      <c r="E30" s="25"/>
      <c r="F30" s="25"/>
      <c r="G30" s="25"/>
      <c r="H30" s="25"/>
      <c r="I30" s="25"/>
      <c r="J30" s="25"/>
      <c r="K30" s="25"/>
      <c r="L30" s="22" t="str">
        <f t="shared" si="0"/>
        <v/>
      </c>
      <c r="M30" s="78" t="str">
        <f ca="1">IFERROR(IF(L30=100,"مائة درجة",B_Only(L30,1,1,2,"","","")),"")</f>
        <v/>
      </c>
      <c r="N30" s="79" t="str">
        <f t="array" ref="N30">IF(D30:K30="","",IF(COUNTIF(D30:K30,"غ")+COUNTIF(D30:K30,"&lt;50")=0,"ناجح",IF(COUNTIF(D30:K30,"غ")+COUNTIF(D30:K30,"&lt;50")&gt;=1,"راسب")))</f>
        <v/>
      </c>
      <c r="O30" s="95"/>
      <c r="P30" s="96"/>
      <c r="Q30" s="96"/>
      <c r="T30" s="23" t="str">
        <f t="shared" si="1"/>
        <v/>
      </c>
      <c r="U30" s="23" t="str">
        <f t="shared" si="2"/>
        <v/>
      </c>
    </row>
    <row r="31" spans="1:21" ht="15.75" thickBot="1" x14ac:dyDescent="0.25">
      <c r="A31" s="63">
        <v>26</v>
      </c>
      <c r="B31" s="24">
        <f>'[1]التلاميذ والقيود '!F28</f>
        <v>2399</v>
      </c>
      <c r="C31" s="20" t="str">
        <f>'[1]التلاميذ والقيود '!G28</f>
        <v>فاطمة عمار جاسم</v>
      </c>
      <c r="D31" s="25"/>
      <c r="E31" s="25"/>
      <c r="F31" s="25"/>
      <c r="G31" s="25"/>
      <c r="H31" s="25"/>
      <c r="I31" s="25"/>
      <c r="J31" s="25"/>
      <c r="K31" s="25"/>
      <c r="L31" s="22" t="str">
        <f t="shared" si="0"/>
        <v/>
      </c>
      <c r="M31" s="78" t="str">
        <f ca="1">IFERROR(IF(L31=100,"مائة درجة",B_Only(L31,1,1,2,"","","")),"")</f>
        <v/>
      </c>
      <c r="N31" s="79" t="str">
        <f t="array" ref="N31">IF(D31:K31="","",IF(COUNTIF(D31:K31,"غ")+COUNTIF(D31:K31,"&lt;50")=0,"ناجح",IF(COUNTIF(D31:K31,"غ")+COUNTIF(D31:K31,"&lt;50")&gt;=1,"راسب")))</f>
        <v/>
      </c>
      <c r="O31" s="95"/>
      <c r="P31" s="96"/>
      <c r="Q31" s="96"/>
      <c r="T31" s="23" t="str">
        <f t="shared" si="1"/>
        <v/>
      </c>
      <c r="U31" s="23" t="str">
        <f t="shared" si="2"/>
        <v/>
      </c>
    </row>
    <row r="32" spans="1:21" ht="15.75" thickBot="1" x14ac:dyDescent="0.25">
      <c r="A32" s="63">
        <v>27</v>
      </c>
      <c r="B32" s="24">
        <f>'[1]التلاميذ والقيود '!F29</f>
        <v>2543</v>
      </c>
      <c r="C32" s="20" t="str">
        <f>'[1]التلاميذ والقيود '!G29</f>
        <v>فاطمه احمد كريم</v>
      </c>
      <c r="D32" s="25"/>
      <c r="E32" s="25"/>
      <c r="F32" s="25"/>
      <c r="G32" s="25"/>
      <c r="H32" s="25"/>
      <c r="I32" s="25"/>
      <c r="J32" s="25"/>
      <c r="K32" s="25"/>
      <c r="L32" s="22" t="str">
        <f t="shared" si="0"/>
        <v/>
      </c>
      <c r="M32" s="78" t="str">
        <f ca="1">IFERROR(IF(L32=100,"مائة درجة",B_Only(L32,1,1,2,"","","")),"")</f>
        <v/>
      </c>
      <c r="N32" s="79" t="str">
        <f t="array" ref="N32">IF(D32:K32="","",IF(COUNTIF(D32:K32,"غ")+COUNTIF(D32:K32,"&lt;50")=0,"ناجح",IF(COUNTIF(D32:K32,"غ")+COUNTIF(D32:K32,"&lt;50")&gt;=1,"راسب")))</f>
        <v/>
      </c>
      <c r="O32" s="95"/>
      <c r="P32" s="96"/>
      <c r="Q32" s="96"/>
      <c r="T32" s="23" t="str">
        <f t="shared" si="1"/>
        <v/>
      </c>
      <c r="U32" s="23" t="str">
        <f t="shared" si="2"/>
        <v/>
      </c>
    </row>
    <row r="33" spans="1:21" ht="15.75" thickBot="1" x14ac:dyDescent="0.25">
      <c r="A33" s="63">
        <v>28</v>
      </c>
      <c r="B33" s="24">
        <f>'[1]التلاميذ والقيود '!F30</f>
        <v>2520</v>
      </c>
      <c r="C33" s="20" t="str">
        <f>'[1]التلاميذ والقيود '!G30</f>
        <v>فاطمه امير خلاف</v>
      </c>
      <c r="D33" s="25"/>
      <c r="E33" s="25"/>
      <c r="F33" s="25"/>
      <c r="G33" s="25"/>
      <c r="H33" s="25"/>
      <c r="I33" s="25"/>
      <c r="J33" s="25"/>
      <c r="K33" s="25"/>
      <c r="L33" s="22" t="str">
        <f t="shared" si="0"/>
        <v/>
      </c>
      <c r="M33" s="78" t="str">
        <f ca="1">IFERROR(IF(L33=100,"مائة درجة",B_Only(L33,1,1,2,"","","")),"")</f>
        <v/>
      </c>
      <c r="N33" s="79" t="str">
        <f t="array" ref="N33">IF(D33:K33="","",IF(COUNTIF(D33:K33,"غ")+COUNTIF(D33:K33,"&lt;50")=0,"ناجح",IF(COUNTIF(D33:K33,"غ")+COUNTIF(D33:K33,"&lt;50")&gt;=1,"راسب")))</f>
        <v/>
      </c>
      <c r="O33" s="95"/>
      <c r="P33" s="96"/>
      <c r="Q33" s="96"/>
      <c r="T33" s="23" t="str">
        <f t="shared" si="1"/>
        <v/>
      </c>
      <c r="U33" s="23" t="str">
        <f t="shared" si="2"/>
        <v/>
      </c>
    </row>
    <row r="34" spans="1:21" ht="15.75" thickBot="1" x14ac:dyDescent="0.25">
      <c r="A34" s="63">
        <v>29</v>
      </c>
      <c r="B34" s="24">
        <f>'[1]التلاميذ والقيود '!F31</f>
        <v>2805</v>
      </c>
      <c r="C34" s="20" t="str">
        <f>'[1]التلاميذ والقيود '!G31</f>
        <v>فاطمه رسول حسين كاظم</v>
      </c>
      <c r="D34" s="25"/>
      <c r="E34" s="25"/>
      <c r="F34" s="25"/>
      <c r="G34" s="25"/>
      <c r="H34" s="25"/>
      <c r="I34" s="25"/>
      <c r="J34" s="25"/>
      <c r="K34" s="25"/>
      <c r="L34" s="22" t="str">
        <f t="shared" si="0"/>
        <v/>
      </c>
      <c r="M34" s="78" t="str">
        <f ca="1">IFERROR(IF(L34=100,"مائة درجة",B_Only(L34,1,1,2,"","","")),"")</f>
        <v/>
      </c>
      <c r="N34" s="79" t="str">
        <f t="array" ref="N34">IF(D34:K34="","",IF(COUNTIF(D34:K34,"غ")+COUNTIF(D34:K34,"&lt;50")=0,"ناجح",IF(COUNTIF(D34:K34,"غ")+COUNTIF(D34:K34,"&lt;50")&gt;=1,"راسب")))</f>
        <v/>
      </c>
      <c r="O34" s="95"/>
      <c r="P34" s="96"/>
      <c r="Q34" s="96"/>
      <c r="T34" s="23" t="str">
        <f t="shared" si="1"/>
        <v/>
      </c>
      <c r="U34" s="23" t="str">
        <f t="shared" si="2"/>
        <v/>
      </c>
    </row>
    <row r="35" spans="1:21" ht="15.75" thickBot="1" x14ac:dyDescent="0.25">
      <c r="A35" s="63">
        <v>30</v>
      </c>
      <c r="B35" s="24">
        <f>'[1]التلاميذ والقيود '!F32</f>
        <v>2548</v>
      </c>
      <c r="C35" s="20" t="str">
        <f>'[1]التلاميذ والقيود '!G32</f>
        <v>فاطمه علي جاسم</v>
      </c>
      <c r="D35" s="25"/>
      <c r="E35" s="25"/>
      <c r="F35" s="25"/>
      <c r="G35" s="25"/>
      <c r="H35" s="25"/>
      <c r="I35" s="25"/>
      <c r="J35" s="25"/>
      <c r="K35" s="25"/>
      <c r="L35" s="22" t="str">
        <f t="shared" si="0"/>
        <v/>
      </c>
      <c r="M35" s="78" t="str">
        <f ca="1">IFERROR(IF(L35=100,"مائة درجة",B_Only(L35,1,1,2,"","","")),"")</f>
        <v/>
      </c>
      <c r="N35" s="79" t="str">
        <f t="array" ref="N35">IF(D35:K35="","",IF(COUNTIF(D35:K35,"غ")+COUNTIF(D35:K35,"&lt;50")=0,"ناجح",IF(COUNTIF(D35:K35,"غ")+COUNTIF(D35:K35,"&lt;50")&gt;=1,"راسب")))</f>
        <v/>
      </c>
      <c r="O35" s="95"/>
      <c r="P35" s="96"/>
      <c r="Q35" s="96"/>
      <c r="T35" s="23" t="str">
        <f t="shared" si="1"/>
        <v/>
      </c>
      <c r="U35" s="23" t="str">
        <f t="shared" si="2"/>
        <v/>
      </c>
    </row>
    <row r="36" spans="1:21" ht="15.75" thickBot="1" x14ac:dyDescent="0.25">
      <c r="A36" s="63">
        <v>31</v>
      </c>
      <c r="B36" s="24">
        <f>'[1]التلاميذ والقيود '!F33</f>
        <v>2533</v>
      </c>
      <c r="C36" s="20" t="str">
        <f>'[1]التلاميذ والقيود '!G33</f>
        <v>فاطمه مصطفى سالم</v>
      </c>
      <c r="D36" s="25"/>
      <c r="E36" s="25"/>
      <c r="F36" s="25"/>
      <c r="G36" s="25"/>
      <c r="H36" s="25"/>
      <c r="I36" s="25"/>
      <c r="J36" s="25"/>
      <c r="K36" s="25"/>
      <c r="L36" s="22" t="str">
        <f t="shared" si="0"/>
        <v/>
      </c>
      <c r="M36" s="78" t="str">
        <f ca="1">IFERROR(IF(L36=100,"مائة درجة",B_Only(L36,1,1,2,"","","")),"")</f>
        <v/>
      </c>
      <c r="N36" s="79" t="str">
        <f t="array" ref="N36">IF(D36:K36="","",IF(COUNTIF(D36:K36,"غ")+COUNTIF(D36:K36,"&lt;50")=0,"ناجح",IF(COUNTIF(D36:K36,"غ")+COUNTIF(D36:K36,"&lt;50")&gt;=1,"راسب")))</f>
        <v/>
      </c>
      <c r="O36" s="95"/>
      <c r="P36" s="96"/>
      <c r="Q36" s="96"/>
      <c r="T36" s="23" t="str">
        <f t="shared" si="1"/>
        <v/>
      </c>
      <c r="U36" s="23" t="str">
        <f t="shared" si="2"/>
        <v/>
      </c>
    </row>
    <row r="37" spans="1:21" ht="15.75" thickBot="1" x14ac:dyDescent="0.25">
      <c r="A37" s="63">
        <v>32</v>
      </c>
      <c r="B37" s="24">
        <f>'[1]التلاميذ والقيود '!F34</f>
        <v>2518</v>
      </c>
      <c r="C37" s="20" t="str">
        <f>'[1]التلاميذ والقيود '!G34</f>
        <v>فرح حيدر عيدان</v>
      </c>
      <c r="D37" s="25"/>
      <c r="E37" s="25"/>
      <c r="F37" s="25"/>
      <c r="G37" s="25"/>
      <c r="H37" s="25"/>
      <c r="I37" s="25"/>
      <c r="J37" s="25"/>
      <c r="K37" s="25"/>
      <c r="L37" s="22" t="str">
        <f t="shared" si="0"/>
        <v/>
      </c>
      <c r="M37" s="78" t="str">
        <f ca="1">IFERROR(IF(L37=100,"مائة درجة",B_Only(L37,1,1,2,"","","")),"")</f>
        <v/>
      </c>
      <c r="N37" s="79" t="str">
        <f t="array" ref="N37">IF(D37:K37="","",IF(COUNTIF(D37:K37,"غ")+COUNTIF(D37:K37,"&lt;50")=0,"ناجح",IF(COUNTIF(D37:K37,"غ")+COUNTIF(D37:K37,"&lt;50")&gt;=1,"راسب")))</f>
        <v/>
      </c>
      <c r="O37" s="95"/>
      <c r="P37" s="96"/>
      <c r="Q37" s="96"/>
      <c r="T37" s="23" t="str">
        <f t="shared" si="1"/>
        <v/>
      </c>
      <c r="U37" s="23" t="str">
        <f t="shared" si="2"/>
        <v/>
      </c>
    </row>
    <row r="38" spans="1:21" ht="15.75" thickBot="1" x14ac:dyDescent="0.25">
      <c r="A38" s="63">
        <v>33</v>
      </c>
      <c r="B38" s="24">
        <f>'[1]التلاميذ والقيود '!F35</f>
        <v>2478</v>
      </c>
      <c r="C38" s="20" t="str">
        <f>'[1]التلاميذ والقيود '!G35</f>
        <v>فرح عقيل مجيد</v>
      </c>
      <c r="D38" s="25"/>
      <c r="E38" s="25"/>
      <c r="F38" s="25"/>
      <c r="G38" s="25"/>
      <c r="H38" s="25"/>
      <c r="I38" s="25"/>
      <c r="J38" s="25"/>
      <c r="K38" s="25"/>
      <c r="L38" s="22" t="str">
        <f t="shared" si="0"/>
        <v/>
      </c>
      <c r="M38" s="78" t="str">
        <f ca="1">IFERROR(IF(L38=100,"مائة درجة",B_Only(L38,1,1,2,"","","")),"")</f>
        <v/>
      </c>
      <c r="N38" s="79" t="str">
        <f t="array" ref="N38">IF(D38:K38="","",IF(COUNTIF(D38:K38,"غ")+COUNTIF(D38:K38,"&lt;50")=0,"ناجح",IF(COUNTIF(D38:K38,"غ")+COUNTIF(D38:K38,"&lt;50")&gt;=1,"راسب")))</f>
        <v/>
      </c>
      <c r="O38" s="95"/>
      <c r="P38" s="96"/>
      <c r="Q38" s="96"/>
      <c r="T38" s="23" t="str">
        <f t="shared" si="1"/>
        <v/>
      </c>
      <c r="U38" s="23" t="str">
        <f t="shared" si="2"/>
        <v/>
      </c>
    </row>
    <row r="39" spans="1:21" ht="15.75" thickBot="1" x14ac:dyDescent="0.25">
      <c r="A39" s="63">
        <v>34</v>
      </c>
      <c r="B39" s="24">
        <f>'[1]التلاميذ والقيود '!F36</f>
        <v>2804</v>
      </c>
      <c r="C39" s="20" t="str">
        <f>'[1]التلاميذ والقيود '!G36</f>
        <v>مرام رعد محسن عبيد</v>
      </c>
      <c r="D39" s="25"/>
      <c r="E39" s="25"/>
      <c r="F39" s="25"/>
      <c r="G39" s="25"/>
      <c r="H39" s="25"/>
      <c r="I39" s="25"/>
      <c r="J39" s="25"/>
      <c r="K39" s="25"/>
      <c r="L39" s="22" t="str">
        <f t="shared" si="0"/>
        <v/>
      </c>
      <c r="M39" s="78" t="str">
        <f ca="1">IFERROR(IF(L39=100,"مائة درجة",B_Only(L39,1,1,2,"","","")),"")</f>
        <v/>
      </c>
      <c r="N39" s="79" t="str">
        <f t="array" ref="N39">IF(D39:K39="","",IF(COUNTIF(D39:K39,"غ")+COUNTIF(D39:K39,"&lt;50")=0,"ناجح",IF(COUNTIF(D39:K39,"غ")+COUNTIF(D39:K39,"&lt;50")&gt;=1,"راسب")))</f>
        <v/>
      </c>
      <c r="O39" s="95"/>
      <c r="P39" s="96"/>
      <c r="Q39" s="96"/>
      <c r="T39" s="23" t="str">
        <f t="shared" si="1"/>
        <v/>
      </c>
      <c r="U39" s="23" t="str">
        <f t="shared" si="2"/>
        <v/>
      </c>
    </row>
    <row r="40" spans="1:21" ht="15.75" thickBot="1" x14ac:dyDescent="0.25">
      <c r="A40" s="63">
        <v>35</v>
      </c>
      <c r="B40" s="24">
        <f>'[1]التلاميذ والقيود '!F37</f>
        <v>2461</v>
      </c>
      <c r="C40" s="20" t="str">
        <f>'[1]التلاميذ والقيود '!G37</f>
        <v>مريم احمد عبد الرزاق</v>
      </c>
      <c r="D40" s="25"/>
      <c r="E40" s="25"/>
      <c r="F40" s="25"/>
      <c r="G40" s="25"/>
      <c r="H40" s="25"/>
      <c r="I40" s="25"/>
      <c r="J40" s="25"/>
      <c r="K40" s="25"/>
      <c r="L40" s="22" t="str">
        <f t="shared" si="0"/>
        <v/>
      </c>
      <c r="M40" s="78" t="str">
        <f ca="1">IFERROR(IF(L40=100,"مائة درجة",B_Only(L40,1,1,2,"","","")),"")</f>
        <v/>
      </c>
      <c r="N40" s="79" t="str">
        <f t="array" ref="N40">IF(D40:K40="","",IF(COUNTIF(D40:K40,"غ")+COUNTIF(D40:K40,"&lt;50")=0,"ناجح",IF(COUNTIF(D40:K40,"غ")+COUNTIF(D40:K40,"&lt;50")&gt;=1,"راسب")))</f>
        <v/>
      </c>
      <c r="O40" s="95"/>
      <c r="P40" s="96"/>
      <c r="Q40" s="96"/>
      <c r="T40" s="23" t="str">
        <f t="shared" si="1"/>
        <v/>
      </c>
      <c r="U40" s="23" t="str">
        <f t="shared" si="2"/>
        <v/>
      </c>
    </row>
    <row r="41" spans="1:21" ht="15.75" thickBot="1" x14ac:dyDescent="0.25">
      <c r="A41" s="63">
        <v>36</v>
      </c>
      <c r="B41" s="24">
        <f>'[1]التلاميذ والقيود '!F38</f>
        <v>2572</v>
      </c>
      <c r="C41" s="20" t="str">
        <f>'[1]التلاميذ والقيود '!G38</f>
        <v>مريم علي جاسم</v>
      </c>
      <c r="D41" s="25"/>
      <c r="E41" s="25"/>
      <c r="F41" s="25"/>
      <c r="G41" s="25"/>
      <c r="H41" s="25"/>
      <c r="I41" s="25"/>
      <c r="J41" s="25"/>
      <c r="K41" s="25"/>
      <c r="L41" s="22" t="str">
        <f t="shared" si="0"/>
        <v/>
      </c>
      <c r="M41" s="78" t="str">
        <f ca="1">IFERROR(IF(L41=100,"مائة درجة",B_Only(L41,1,1,2,"","","")),"")</f>
        <v/>
      </c>
      <c r="N41" s="79" t="str">
        <f t="array" ref="N41">IF(D41:K41="","",IF(COUNTIF(D41:K41,"غ")+COUNTIF(D41:K41,"&lt;50")=0,"ناجح",IF(COUNTIF(D41:K41,"غ")+COUNTIF(D41:K41,"&lt;50")&gt;=1,"راسب")))</f>
        <v/>
      </c>
      <c r="O41" s="95"/>
      <c r="P41" s="96"/>
      <c r="Q41" s="96"/>
      <c r="T41" s="23" t="str">
        <f t="shared" si="1"/>
        <v/>
      </c>
      <c r="U41" s="23" t="str">
        <f t="shared" si="2"/>
        <v/>
      </c>
    </row>
    <row r="42" spans="1:21" ht="15.75" thickBot="1" x14ac:dyDescent="0.25">
      <c r="A42" s="63">
        <v>37</v>
      </c>
      <c r="B42" s="24">
        <f>'[1]التلاميذ والقيود '!F39</f>
        <v>2401</v>
      </c>
      <c r="C42" s="20" t="str">
        <f>'[1]التلاميذ والقيود '!G39</f>
        <v>معصومه حيدر جاسم</v>
      </c>
      <c r="D42" s="25"/>
      <c r="E42" s="25"/>
      <c r="F42" s="25"/>
      <c r="G42" s="25"/>
      <c r="H42" s="25"/>
      <c r="I42" s="25"/>
      <c r="J42" s="25"/>
      <c r="K42" s="25"/>
      <c r="L42" s="22" t="str">
        <f t="shared" si="0"/>
        <v/>
      </c>
      <c r="M42" s="78" t="str">
        <f ca="1">IFERROR(IF(L42=100,"مائة درجة",B_Only(L42,1,1,2,"","","")),"")</f>
        <v/>
      </c>
      <c r="N42" s="79" t="str">
        <f t="array" ref="N42">IF(D42:K42="","",IF(COUNTIF(D42:K42,"غ")+COUNTIF(D42:K42,"&lt;50")=0,"ناجح",IF(COUNTIF(D42:K42,"غ")+COUNTIF(D42:K42,"&lt;50")&gt;=1,"راسب")))</f>
        <v/>
      </c>
      <c r="O42" s="95"/>
      <c r="P42" s="96"/>
      <c r="Q42" s="96"/>
      <c r="T42" s="23" t="str">
        <f t="shared" si="1"/>
        <v/>
      </c>
      <c r="U42" s="23" t="str">
        <f t="shared" si="2"/>
        <v/>
      </c>
    </row>
    <row r="43" spans="1:21" ht="15.75" thickBot="1" x14ac:dyDescent="0.25">
      <c r="A43" s="63">
        <v>38</v>
      </c>
      <c r="B43" s="24">
        <f>'[1]التلاميذ والقيود '!F40</f>
        <v>2693</v>
      </c>
      <c r="C43" s="20" t="str">
        <f>'[1]التلاميذ والقيود '!G40</f>
        <v>ملكوت علي جاسب</v>
      </c>
      <c r="D43" s="25"/>
      <c r="E43" s="25"/>
      <c r="F43" s="25"/>
      <c r="G43" s="25"/>
      <c r="H43" s="25"/>
      <c r="I43" s="25"/>
      <c r="J43" s="25"/>
      <c r="K43" s="25"/>
      <c r="L43" s="22" t="str">
        <f t="shared" si="0"/>
        <v/>
      </c>
      <c r="M43" s="78" t="str">
        <f ca="1">IFERROR(IF(L43=100,"مائة درجة",B_Only(L43,1,1,2,"","","")),"")</f>
        <v/>
      </c>
      <c r="N43" s="79" t="str">
        <f t="array" ref="N43">IF(D43:K43="","",IF(COUNTIF(D43:K43,"غ")+COUNTIF(D43:K43,"&lt;50")=0,"ناجح",IF(COUNTIF(D43:K43,"غ")+COUNTIF(D43:K43,"&lt;50")&gt;=1,"راسب")))</f>
        <v/>
      </c>
      <c r="O43" s="95"/>
      <c r="P43" s="96"/>
      <c r="Q43" s="96"/>
      <c r="T43" s="23" t="str">
        <f t="shared" si="1"/>
        <v/>
      </c>
      <c r="U43" s="23" t="str">
        <f t="shared" si="2"/>
        <v/>
      </c>
    </row>
    <row r="44" spans="1:21" ht="15.75" thickBot="1" x14ac:dyDescent="0.25">
      <c r="A44" s="63">
        <v>39</v>
      </c>
      <c r="B44" s="24">
        <f>'[1]التلاميذ والقيود '!F41</f>
        <v>2525</v>
      </c>
      <c r="C44" s="20" t="str">
        <f>'[1]التلاميذ والقيود '!G41</f>
        <v xml:space="preserve">منى عباس محسن </v>
      </c>
      <c r="D44" s="25"/>
      <c r="E44" s="25"/>
      <c r="F44" s="25"/>
      <c r="G44" s="25"/>
      <c r="H44" s="25"/>
      <c r="I44" s="25"/>
      <c r="J44" s="25"/>
      <c r="K44" s="25"/>
      <c r="L44" s="22" t="str">
        <f t="shared" si="0"/>
        <v/>
      </c>
      <c r="M44" s="78" t="str">
        <f ca="1">IFERROR(IF(L44=100,"مائة درجة",B_Only(L44,1,1,2,"","","")),"")</f>
        <v/>
      </c>
      <c r="N44" s="79" t="str">
        <f t="array" ref="N44">IF(D44:K44="","",IF(COUNTIF(D44:K44,"غ")+COUNTIF(D44:K44,"&lt;50")=0,"ناجح",IF(COUNTIF(D44:K44,"غ")+COUNTIF(D44:K44,"&lt;50")&gt;=1,"راسب")))</f>
        <v/>
      </c>
      <c r="O44" s="95"/>
      <c r="P44" s="96"/>
      <c r="Q44" s="96"/>
      <c r="T44" s="23" t="str">
        <f t="shared" si="1"/>
        <v/>
      </c>
      <c r="U44" s="23" t="str">
        <f t="shared" si="2"/>
        <v/>
      </c>
    </row>
    <row r="45" spans="1:21" ht="15.75" thickBot="1" x14ac:dyDescent="0.25">
      <c r="A45" s="63">
        <v>40</v>
      </c>
      <c r="B45" s="24">
        <f>'[1]التلاميذ والقيود '!F42</f>
        <v>2532</v>
      </c>
      <c r="C45" s="20" t="str">
        <f>'[1]التلاميذ والقيود '!G42</f>
        <v>نادين طه هاشم</v>
      </c>
      <c r="D45" s="25"/>
      <c r="E45" s="25"/>
      <c r="F45" s="25"/>
      <c r="G45" s="25"/>
      <c r="H45" s="25"/>
      <c r="I45" s="25"/>
      <c r="J45" s="25"/>
      <c r="K45" s="25"/>
      <c r="L45" s="22" t="str">
        <f t="shared" si="0"/>
        <v/>
      </c>
      <c r="M45" s="78" t="str">
        <f ca="1">IFERROR(IF(L45=100,"مائة درجة",B_Only(L45,1,1,2,"","","")),"")</f>
        <v/>
      </c>
      <c r="N45" s="79" t="str">
        <f t="array" ref="N45">IF(D45:K45="","",IF(COUNTIF(D45:K45,"غ")+COUNTIF(D45:K45,"&lt;50")=0,"ناجح",IF(COUNTIF(D45:K45,"غ")+COUNTIF(D45:K45,"&lt;50")&gt;=1,"راسب")))</f>
        <v/>
      </c>
      <c r="O45" s="95"/>
      <c r="P45" s="96"/>
      <c r="Q45" s="96"/>
      <c r="T45" s="23" t="str">
        <f t="shared" si="1"/>
        <v/>
      </c>
      <c r="U45" s="23" t="str">
        <f t="shared" si="2"/>
        <v/>
      </c>
    </row>
    <row r="46" spans="1:21" ht="15.75" thickBot="1" x14ac:dyDescent="0.25">
      <c r="A46" s="63">
        <v>41</v>
      </c>
      <c r="B46" s="24">
        <f>'[1]التلاميذ والقيود '!F43</f>
        <v>2434</v>
      </c>
      <c r="C46" s="20" t="str">
        <f>'[1]التلاميذ والقيود '!G43</f>
        <v>نرجس محمد محسن</v>
      </c>
      <c r="D46" s="25"/>
      <c r="E46" s="25"/>
      <c r="F46" s="25"/>
      <c r="G46" s="25"/>
      <c r="H46" s="25"/>
      <c r="I46" s="25"/>
      <c r="J46" s="25"/>
      <c r="K46" s="25"/>
      <c r="L46" s="22" t="str">
        <f t="shared" si="0"/>
        <v/>
      </c>
      <c r="M46" s="78" t="str">
        <f ca="1">IFERROR(IF(L46=100,"مائة درجة",B_Only(L46,1,1,2,"","","")),"")</f>
        <v/>
      </c>
      <c r="N46" s="79" t="str">
        <f t="array" ref="N46">IF(D46:K46="","",IF(COUNTIF(D46:K46,"غ")+COUNTIF(D46:K46,"&lt;50")=0,"ناجح",IF(COUNTIF(D46:K46,"غ")+COUNTIF(D46:K46,"&lt;50")&gt;=1,"راسب")))</f>
        <v/>
      </c>
      <c r="O46" s="95"/>
      <c r="P46" s="96"/>
      <c r="Q46" s="96"/>
      <c r="T46" s="23" t="str">
        <f t="shared" si="1"/>
        <v/>
      </c>
      <c r="U46" s="23" t="str">
        <f t="shared" si="2"/>
        <v/>
      </c>
    </row>
    <row r="47" spans="1:21" ht="15.75" thickBot="1" x14ac:dyDescent="0.25">
      <c r="A47" s="63">
        <v>42</v>
      </c>
      <c r="B47" s="24">
        <f>'[1]التلاميذ والقيود '!F44</f>
        <v>2355</v>
      </c>
      <c r="C47" s="20" t="str">
        <f>'[1]التلاميذ والقيود '!G44</f>
        <v>نور الهدى محمد مجبل</v>
      </c>
      <c r="D47" s="25"/>
      <c r="E47" s="25"/>
      <c r="F47" s="25"/>
      <c r="G47" s="25"/>
      <c r="H47" s="25"/>
      <c r="I47" s="25"/>
      <c r="J47" s="25"/>
      <c r="K47" s="25"/>
      <c r="L47" s="22" t="str">
        <f t="shared" si="0"/>
        <v/>
      </c>
      <c r="M47" s="78" t="str">
        <f ca="1">IFERROR(IF(L47=100,"مائة درجة",B_Only(L47,1,1,2,"","","")),"")</f>
        <v/>
      </c>
      <c r="N47" s="79" t="str">
        <f t="array" ref="N47">IF(D47:K47="","",IF(COUNTIF(D47:K47,"غ")+COUNTIF(D47:K47,"&lt;50")=0,"ناجح",IF(COUNTIF(D47:K47,"غ")+COUNTIF(D47:K47,"&lt;50")&gt;=1,"راسب")))</f>
        <v/>
      </c>
      <c r="O47" s="95"/>
      <c r="P47" s="96"/>
      <c r="Q47" s="96"/>
      <c r="T47" s="23" t="str">
        <f t="shared" si="1"/>
        <v/>
      </c>
      <c r="U47" s="23" t="str">
        <f t="shared" si="2"/>
        <v/>
      </c>
    </row>
    <row r="48" spans="1:21" ht="15.75" thickBot="1" x14ac:dyDescent="0.25">
      <c r="A48" s="63">
        <v>43</v>
      </c>
      <c r="B48" s="24">
        <f>'[1]التلاميذ والقيود '!F45</f>
        <v>1931</v>
      </c>
      <c r="C48" s="20" t="str">
        <f>'[1]التلاميذ والقيود '!G45</f>
        <v>هند علي ياسين</v>
      </c>
      <c r="D48" s="25"/>
      <c r="E48" s="25"/>
      <c r="F48" s="25"/>
      <c r="G48" s="25"/>
      <c r="H48" s="25"/>
      <c r="I48" s="25"/>
      <c r="J48" s="25"/>
      <c r="K48" s="25"/>
      <c r="L48" s="22" t="str">
        <f t="shared" si="0"/>
        <v/>
      </c>
      <c r="M48" s="78" t="str">
        <f ca="1">IFERROR(IF(L48=100,"مائة درجة",B_Only(L48,1,1,2,"","","")),"")</f>
        <v/>
      </c>
      <c r="N48" s="79" t="str">
        <f t="array" ref="N48">IF(D48:K48="","",IF(COUNTIF(D48:K48,"غ")+COUNTIF(D48:K48,"&lt;50")=0,"ناجح",IF(COUNTIF(D48:K48,"غ")+COUNTIF(D48:K48,"&lt;50")&gt;=1,"راسب")))</f>
        <v/>
      </c>
      <c r="O48" s="95"/>
      <c r="P48" s="96"/>
      <c r="Q48" s="96"/>
      <c r="T48" s="23" t="str">
        <f t="shared" si="1"/>
        <v/>
      </c>
      <c r="U48" s="23" t="str">
        <f t="shared" si="2"/>
        <v/>
      </c>
    </row>
    <row r="49" spans="1:21" ht="15.75" thickBot="1" x14ac:dyDescent="0.25">
      <c r="A49" s="63">
        <v>44</v>
      </c>
      <c r="B49" s="24">
        <f>'[1]التلاميذ والقيود '!F46</f>
        <v>2531</v>
      </c>
      <c r="C49" s="20" t="str">
        <f>'[1]التلاميذ والقيود '!G46</f>
        <v>يقين حسين علي</v>
      </c>
      <c r="D49" s="25"/>
      <c r="E49" s="25"/>
      <c r="F49" s="25"/>
      <c r="G49" s="25"/>
      <c r="H49" s="25"/>
      <c r="I49" s="25"/>
      <c r="J49" s="25"/>
      <c r="K49" s="25"/>
      <c r="L49" s="22" t="str">
        <f t="shared" si="0"/>
        <v/>
      </c>
      <c r="M49" s="78" t="str">
        <f ca="1">IFERROR(IF(L49=100,"مائة درجة",B_Only(L49,1,1,2,"","","")),"")</f>
        <v/>
      </c>
      <c r="N49" s="79" t="str">
        <f t="array" ref="N49">IF(D49:K49="","",IF(COUNTIF(D49:K49,"غ")+COUNTIF(D49:K49,"&lt;50")=0,"ناجح",IF(COUNTIF(D49:K49,"غ")+COUNTIF(D49:K49,"&lt;50")&gt;=1,"راسب")))</f>
        <v/>
      </c>
      <c r="O49" s="95"/>
      <c r="P49" s="96"/>
      <c r="Q49" s="96"/>
      <c r="T49" s="23" t="str">
        <f t="shared" si="1"/>
        <v/>
      </c>
      <c r="U49" s="23" t="str">
        <f t="shared" si="2"/>
        <v/>
      </c>
    </row>
    <row r="50" spans="1:21" ht="15.75" thickBot="1" x14ac:dyDescent="0.25">
      <c r="A50" s="63">
        <v>45</v>
      </c>
      <c r="B50" s="24">
        <f>'[1]التلاميذ والقيود '!F47</f>
        <v>0</v>
      </c>
      <c r="C50" s="20">
        <f>'[1]التلاميذ والقيود '!G47</f>
        <v>0</v>
      </c>
      <c r="D50" s="25"/>
      <c r="E50" s="25"/>
      <c r="F50" s="25"/>
      <c r="G50" s="25"/>
      <c r="H50" s="25"/>
      <c r="I50" s="25"/>
      <c r="J50" s="25"/>
      <c r="K50" s="25"/>
      <c r="L50" s="22" t="str">
        <f t="shared" si="0"/>
        <v/>
      </c>
      <c r="M50" s="78" t="str">
        <f ca="1">IFERROR(IF(L50=100,"مائة درجة",B_Only(L50,1,1,2,"","","")),"")</f>
        <v/>
      </c>
      <c r="N50" s="79" t="str">
        <f t="array" ref="N50">IF(D50:K50="","",IF(COUNTIF(D50:K50,"غ")+COUNTIF(D50:K50,"&lt;50")=0,"ناجح",IF(COUNTIF(D50:K50,"غ")+COUNTIF(D50:K50,"&lt;50")&gt;=1,"راسب")))</f>
        <v/>
      </c>
      <c r="O50" s="95"/>
      <c r="P50" s="96"/>
      <c r="Q50" s="96"/>
      <c r="T50" s="23" t="str">
        <f t="shared" si="1"/>
        <v/>
      </c>
      <c r="U50" s="23" t="str">
        <f t="shared" si="2"/>
        <v/>
      </c>
    </row>
    <row r="51" spans="1:21" ht="15.75" thickBot="1" x14ac:dyDescent="0.25">
      <c r="A51" s="63">
        <v>46</v>
      </c>
      <c r="B51" s="24">
        <f>'[1]التلاميذ والقيود '!F48</f>
        <v>0</v>
      </c>
      <c r="C51" s="20">
        <f>'[1]التلاميذ والقيود '!G48</f>
        <v>0</v>
      </c>
      <c r="D51" s="25"/>
      <c r="E51" s="25"/>
      <c r="F51" s="25"/>
      <c r="G51" s="25"/>
      <c r="H51" s="25"/>
      <c r="I51" s="25"/>
      <c r="J51" s="25"/>
      <c r="K51" s="25"/>
      <c r="L51" s="22" t="str">
        <f t="shared" si="0"/>
        <v/>
      </c>
      <c r="M51" s="78" t="str">
        <f ca="1">IFERROR(IF(L51=100,"مائة درجة",B_Only(L51,1,1,2,"","","")),"")</f>
        <v/>
      </c>
      <c r="N51" s="79" t="str">
        <f t="array" ref="N51">IF(D51:K51="","",IF(COUNTIF(D51:K51,"غ")+COUNTIF(D51:K51,"&lt;50")=0,"ناجح",IF(COUNTIF(D51:K51,"غ")+COUNTIF(D51:K51,"&lt;50")&gt;=1,"راسب")))</f>
        <v/>
      </c>
      <c r="O51" s="95"/>
      <c r="P51" s="96"/>
      <c r="Q51" s="96"/>
      <c r="T51" s="23" t="str">
        <f t="shared" si="1"/>
        <v/>
      </c>
      <c r="U51" s="23" t="str">
        <f t="shared" si="2"/>
        <v/>
      </c>
    </row>
    <row r="52" spans="1:21" ht="15.75" thickBot="1" x14ac:dyDescent="0.25">
      <c r="A52" s="63">
        <v>47</v>
      </c>
      <c r="B52" s="24">
        <f>'[1]التلاميذ والقيود '!F49</f>
        <v>0</v>
      </c>
      <c r="C52" s="20">
        <f>'[1]التلاميذ والقيود '!G49</f>
        <v>0</v>
      </c>
      <c r="D52" s="25"/>
      <c r="E52" s="25"/>
      <c r="F52" s="25"/>
      <c r="G52" s="25"/>
      <c r="H52" s="25"/>
      <c r="I52" s="25"/>
      <c r="J52" s="25"/>
      <c r="K52" s="25"/>
      <c r="L52" s="22" t="str">
        <f t="shared" si="0"/>
        <v/>
      </c>
      <c r="M52" s="78" t="str">
        <f ca="1">IFERROR(IF(L52=100,"مائة درجة",B_Only(L52,1,1,2,"","","")),"")</f>
        <v/>
      </c>
      <c r="N52" s="79" t="str">
        <f t="array" ref="N52">IF(D52:K52="","",IF(COUNTIF(D52:K52,"غ")+COUNTIF(D52:K52,"&lt;50")=0,"ناجح",IF(COUNTIF(D52:K52,"غ")+COUNTIF(D52:K52,"&lt;50")&gt;=1,"راسب")))</f>
        <v/>
      </c>
      <c r="O52" s="95"/>
      <c r="P52" s="96"/>
      <c r="Q52" s="96"/>
      <c r="T52" s="23" t="str">
        <f t="shared" si="1"/>
        <v/>
      </c>
      <c r="U52" s="23" t="str">
        <f t="shared" si="2"/>
        <v/>
      </c>
    </row>
    <row r="53" spans="1:21" ht="15.75" thickBot="1" x14ac:dyDescent="0.25">
      <c r="A53" s="63">
        <v>48</v>
      </c>
      <c r="B53" s="24">
        <f>'[1]التلاميذ والقيود '!F50</f>
        <v>0</v>
      </c>
      <c r="C53" s="20">
        <f>'[1]التلاميذ والقيود '!G50</f>
        <v>0</v>
      </c>
      <c r="D53" s="25"/>
      <c r="E53" s="25"/>
      <c r="F53" s="25"/>
      <c r="G53" s="25"/>
      <c r="H53" s="25"/>
      <c r="I53" s="25"/>
      <c r="J53" s="25"/>
      <c r="K53" s="25"/>
      <c r="L53" s="22" t="str">
        <f t="shared" si="0"/>
        <v/>
      </c>
      <c r="M53" s="78" t="str">
        <f ca="1">IFERROR(IF(L53=100,"مائة درجة",B_Only(L53,1,1,2,"","","")),"")</f>
        <v/>
      </c>
      <c r="N53" s="79" t="str">
        <f t="array" ref="N53">IF(D53:K53="","",IF(COUNTIF(D53:K53,"غ")+COUNTIF(D53:K53,"&lt;50")=0,"ناجح",IF(COUNTIF(D53:K53,"غ")+COUNTIF(D53:K53,"&lt;50")&gt;=1,"راسب")))</f>
        <v/>
      </c>
      <c r="O53" s="95"/>
      <c r="P53" s="96"/>
      <c r="Q53" s="96"/>
      <c r="T53" s="23" t="str">
        <f t="shared" si="1"/>
        <v/>
      </c>
      <c r="U53" s="23" t="str">
        <f t="shared" si="2"/>
        <v/>
      </c>
    </row>
    <row r="54" spans="1:21" ht="15.75" thickBot="1" x14ac:dyDescent="0.25">
      <c r="A54" s="63">
        <v>49</v>
      </c>
      <c r="B54" s="24">
        <f>'[1]التلاميذ والقيود '!F51</f>
        <v>0</v>
      </c>
      <c r="C54" s="20">
        <f>'[1]التلاميذ والقيود '!G51</f>
        <v>0</v>
      </c>
      <c r="D54" s="25"/>
      <c r="E54" s="25"/>
      <c r="F54" s="25"/>
      <c r="G54" s="25"/>
      <c r="H54" s="25"/>
      <c r="I54" s="25"/>
      <c r="J54" s="25"/>
      <c r="K54" s="25"/>
      <c r="L54" s="22" t="str">
        <f t="shared" si="0"/>
        <v/>
      </c>
      <c r="M54" s="78" t="str">
        <f ca="1">IFERROR(IF(L54=100,"مائة درجة",B_Only(L54,1,1,2,"","","")),"")</f>
        <v/>
      </c>
      <c r="N54" s="79" t="str">
        <f t="array" ref="N54">IF(D54:K54="","",IF(COUNTIF(D54:K54,"غ")+COUNTIF(D54:K54,"&lt;50")=0,"ناجح",IF(COUNTIF(D54:K54,"غ")+COUNTIF(D54:K54,"&lt;50")&gt;=1,"راسب")))</f>
        <v/>
      </c>
      <c r="O54" s="95"/>
      <c r="P54" s="96"/>
      <c r="Q54" s="96"/>
      <c r="T54" s="23" t="str">
        <f t="shared" si="1"/>
        <v/>
      </c>
      <c r="U54" s="23" t="str">
        <f t="shared" si="2"/>
        <v/>
      </c>
    </row>
    <row r="55" spans="1:21" ht="15.75" thickBot="1" x14ac:dyDescent="0.25">
      <c r="A55" s="65">
        <v>50</v>
      </c>
      <c r="B55" s="24">
        <f>'[1]التلاميذ والقيود '!F52</f>
        <v>0</v>
      </c>
      <c r="C55" s="20">
        <f>'[1]التلاميذ والقيود '!G52</f>
        <v>0</v>
      </c>
      <c r="D55" s="26"/>
      <c r="E55" s="26"/>
      <c r="F55" s="26"/>
      <c r="G55" s="26"/>
      <c r="H55" s="26"/>
      <c r="I55" s="26"/>
      <c r="J55" s="26"/>
      <c r="K55" s="26"/>
      <c r="L55" s="22" t="str">
        <f t="shared" si="0"/>
        <v/>
      </c>
      <c r="M55" s="78" t="str">
        <f ca="1">IFERROR(IF(L55=100,"مائة درجة",B_Only(L55,1,1,2,"","","")),"")</f>
        <v/>
      </c>
      <c r="N55" s="79" t="str">
        <f t="array" ref="N55">IF(D55:K55="","",IF(COUNTIF(D55:K55,"غ")+COUNTIF(D55:K55,"&lt;50")=0,"ناجح",IF(COUNTIF(D55:K55,"غ")+COUNTIF(D55:K55,"&lt;50")&gt;=1,"راسب")))</f>
        <v/>
      </c>
      <c r="O55" s="95"/>
      <c r="P55" s="96"/>
      <c r="Q55" s="96"/>
      <c r="T55" s="23" t="str">
        <f t="shared" si="1"/>
        <v/>
      </c>
      <c r="U55" s="23" t="str">
        <f t="shared" si="2"/>
        <v/>
      </c>
    </row>
    <row r="57" spans="1:21" ht="21" thickBot="1" x14ac:dyDescent="0.3">
      <c r="B57" s="27" t="s">
        <v>23</v>
      </c>
      <c r="C57" s="28"/>
      <c r="D57" s="29"/>
      <c r="E57" s="30"/>
      <c r="F57" s="30"/>
      <c r="G57" s="30"/>
      <c r="H57" s="30"/>
      <c r="I57" s="30"/>
      <c r="J57" s="30"/>
      <c r="K57" s="31"/>
    </row>
    <row r="58" spans="1:21" ht="21" thickBot="1" x14ac:dyDescent="0.3">
      <c r="B58" s="32" t="s">
        <v>21</v>
      </c>
      <c r="C58" s="33"/>
      <c r="D58" s="29">
        <f>COUNTIF(T6:T55,"=2")</f>
        <v>1</v>
      </c>
      <c r="E58" s="30"/>
      <c r="F58" s="30"/>
      <c r="G58" s="30"/>
      <c r="H58" s="30"/>
      <c r="I58" s="30"/>
      <c r="J58" s="30"/>
      <c r="K58" s="31"/>
    </row>
    <row r="59" spans="1:21" ht="21" thickBot="1" x14ac:dyDescent="0.3">
      <c r="B59" s="34" t="s">
        <v>22</v>
      </c>
      <c r="C59" s="35"/>
      <c r="D59" s="29">
        <f>COUNTIF(U5:U54,"=3")</f>
        <v>7</v>
      </c>
      <c r="E59" s="30"/>
      <c r="F59" s="30"/>
      <c r="G59" s="30"/>
      <c r="H59" s="30"/>
      <c r="I59" s="30"/>
      <c r="J59" s="30"/>
      <c r="K59" s="31"/>
    </row>
    <row r="60" spans="1:21" ht="21" thickBot="1" x14ac:dyDescent="0.3">
      <c r="B60" s="36" t="s">
        <v>24</v>
      </c>
      <c r="C60" s="37"/>
      <c r="D60" s="38"/>
      <c r="E60" s="39"/>
      <c r="F60" s="39"/>
      <c r="G60" s="39"/>
      <c r="H60" s="39"/>
      <c r="I60" s="39"/>
      <c r="J60" s="39"/>
      <c r="K60" s="40"/>
    </row>
    <row r="61" spans="1:21" ht="21" thickBot="1" x14ac:dyDescent="0.3">
      <c r="B61" s="41" t="s">
        <v>25</v>
      </c>
      <c r="C61" s="42"/>
      <c r="D61" s="38"/>
      <c r="E61" s="39"/>
      <c r="F61" s="39"/>
      <c r="G61" s="39"/>
      <c r="H61" s="39"/>
      <c r="I61" s="39"/>
      <c r="J61" s="39"/>
      <c r="K61" s="40"/>
    </row>
    <row r="62" spans="1:21" ht="20.25" x14ac:dyDescent="0.25">
      <c r="B62" s="43" t="s">
        <v>26</v>
      </c>
      <c r="C62" s="44"/>
      <c r="D62" s="38"/>
      <c r="E62" s="39"/>
      <c r="F62" s="39"/>
      <c r="G62" s="39"/>
      <c r="H62" s="39"/>
      <c r="I62" s="39"/>
      <c r="J62" s="39"/>
      <c r="K62" s="40"/>
    </row>
    <row r="63" spans="1:21" ht="63.75" customHeight="1" x14ac:dyDescent="0.2"/>
  </sheetData>
  <mergeCells count="18">
    <mergeCell ref="B60:C60"/>
    <mergeCell ref="D60:K60"/>
    <mergeCell ref="B61:C61"/>
    <mergeCell ref="D61:K61"/>
    <mergeCell ref="B62:C62"/>
    <mergeCell ref="D62:K62"/>
    <mergeCell ref="B57:C57"/>
    <mergeCell ref="D57:K57"/>
    <mergeCell ref="B58:C58"/>
    <mergeCell ref="D58:K58"/>
    <mergeCell ref="B59:C59"/>
    <mergeCell ref="D59:K59"/>
    <mergeCell ref="A1:C1"/>
    <mergeCell ref="O1:P1"/>
    <mergeCell ref="A2:C2"/>
    <mergeCell ref="O2:P2"/>
    <mergeCell ref="A3:Q3"/>
    <mergeCell ref="L4:M4"/>
  </mergeCells>
  <conditionalFormatting sqref="N6:N55">
    <cfRule type="containsText" dxfId="7" priority="7" operator="containsText" text="راسب">
      <formula>NOT(ISERROR(SEARCH("راسب",N6)))</formula>
    </cfRule>
  </conditionalFormatting>
  <conditionalFormatting sqref="N6:N55">
    <cfRule type="containsText" dxfId="6" priority="6" operator="containsText" text="ناجح">
      <formula>NOT(ISERROR(SEARCH("ناجح",N6)))</formula>
    </cfRule>
  </conditionalFormatting>
  <conditionalFormatting sqref="N6:N55">
    <cfRule type="containsText" dxfId="5" priority="5" operator="containsText" text="مكمل">
      <formula>NOT(ISERROR(SEARCH("مكمل",N6)))</formula>
    </cfRule>
  </conditionalFormatting>
  <conditionalFormatting sqref="N6:N55">
    <cfRule type="containsText" dxfId="4" priority="2" operator="containsText" text="ناجح">
      <formula>NOT(ISERROR(SEARCH("ناجح",N6)))</formula>
    </cfRule>
    <cfRule type="containsText" dxfId="3" priority="3" operator="containsText" text="مكمل">
      <formula>NOT(ISERROR(SEARCH("مكمل",N6)))</formula>
    </cfRule>
    <cfRule type="containsText" dxfId="2" priority="4" operator="containsText" text="راسب">
      <formula>NOT(ISERROR(SEARCH("راسب",N6)))</formula>
    </cfRule>
  </conditionalFormatting>
  <conditionalFormatting sqref="D6:K55">
    <cfRule type="expression" dxfId="1" priority="1">
      <formula>IF(OR(D6&lt;50,D6="غ"),TRUE)</formula>
    </cfRule>
  </conditionalFormatting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>
    <tabColor rgb="FFFFFF00"/>
  </sheetPr>
  <dimension ref="A1:L119"/>
  <sheetViews>
    <sheetView rightToLeft="1" zoomScale="110" zoomScaleNormal="110" workbookViewId="0">
      <pane ySplit="7" topLeftCell="A8" activePane="bottomLeft" state="frozen"/>
      <selection pane="bottomLeft" activeCell="N13" sqref="N13"/>
    </sheetView>
  </sheetViews>
  <sheetFormatPr defaultColWidth="9.125" defaultRowHeight="14.25" x14ac:dyDescent="0.2"/>
  <cols>
    <col min="1" max="1" width="4.875" style="7" customWidth="1"/>
    <col min="2" max="2" width="11.375" style="7" customWidth="1"/>
    <col min="3" max="3" width="25" style="7" customWidth="1"/>
    <col min="4" max="4" width="19.375" style="7" customWidth="1"/>
    <col min="5" max="6" width="7.375" style="7" customWidth="1"/>
    <col min="7" max="7" width="10.25" style="7" customWidth="1"/>
    <col min="8" max="8" width="4.75" style="97" customWidth="1"/>
    <col min="9" max="9" width="27.75" style="97" customWidth="1"/>
    <col min="10" max="10" width="4.75" style="97" customWidth="1"/>
    <col min="11" max="11" width="13.375" style="97" customWidth="1"/>
    <col min="12" max="12" width="29" style="97" customWidth="1"/>
    <col min="13" max="16384" width="9.125" style="7"/>
  </cols>
  <sheetData>
    <row r="1" spans="1:12" ht="3" customHeight="1" x14ac:dyDescent="0.2"/>
    <row r="2" spans="1:12" ht="3" customHeight="1" x14ac:dyDescent="0.2"/>
    <row r="3" spans="1:12" ht="3" customHeight="1" x14ac:dyDescent="0.2"/>
    <row r="4" spans="1:12" ht="3" customHeight="1" x14ac:dyDescent="0.2"/>
    <row r="5" spans="1:12" ht="3" customHeight="1" thickBot="1" x14ac:dyDescent="0.25"/>
    <row r="6" spans="1:12" ht="39" customHeight="1" thickBot="1" x14ac:dyDescent="0.25">
      <c r="A6" s="98" t="s">
        <v>126</v>
      </c>
      <c r="B6" s="99"/>
      <c r="C6" s="99"/>
      <c r="D6" s="99"/>
      <c r="E6" s="99"/>
      <c r="F6" s="99"/>
      <c r="G6" s="100"/>
      <c r="H6" s="101"/>
      <c r="I6" s="102"/>
      <c r="J6" s="102"/>
      <c r="K6" s="102"/>
      <c r="L6" s="102"/>
    </row>
    <row r="7" spans="1:12" ht="52.5" customHeight="1" thickBot="1" x14ac:dyDescent="0.25">
      <c r="A7" s="103" t="s">
        <v>5</v>
      </c>
      <c r="B7" s="104" t="s">
        <v>6</v>
      </c>
      <c r="C7" s="104" t="s">
        <v>7</v>
      </c>
      <c r="D7" s="105" t="s">
        <v>29</v>
      </c>
      <c r="E7" s="106" t="s">
        <v>127</v>
      </c>
      <c r="F7" s="107" t="s">
        <v>128</v>
      </c>
      <c r="G7" s="108" t="s">
        <v>17</v>
      </c>
      <c r="H7" s="109"/>
      <c r="I7" s="110"/>
      <c r="J7" s="109"/>
      <c r="K7" s="110"/>
      <c r="L7" s="110"/>
    </row>
    <row r="8" spans="1:12" ht="23.25" x14ac:dyDescent="0.55000000000000004">
      <c r="A8" s="111"/>
      <c r="B8" s="112"/>
      <c r="C8" s="112"/>
      <c r="D8" s="113"/>
      <c r="E8" s="112"/>
      <c r="F8" s="114"/>
      <c r="G8" s="115"/>
      <c r="H8" s="116"/>
      <c r="I8" s="117"/>
      <c r="J8" s="118"/>
      <c r="K8" s="117"/>
      <c r="L8" s="117"/>
    </row>
    <row r="9" spans="1:12" ht="23.25" x14ac:dyDescent="0.55000000000000004">
      <c r="A9" s="119"/>
      <c r="B9" s="23"/>
      <c r="C9" s="112"/>
      <c r="D9" s="120"/>
      <c r="E9" s="23"/>
      <c r="F9" s="121"/>
      <c r="G9" s="122"/>
      <c r="H9" s="118"/>
      <c r="I9" s="117"/>
      <c r="J9" s="118"/>
      <c r="L9" s="117"/>
    </row>
    <row r="10" spans="1:12" ht="23.25" x14ac:dyDescent="0.55000000000000004">
      <c r="A10" s="119"/>
      <c r="B10" s="23"/>
      <c r="C10" s="112"/>
      <c r="D10" s="120"/>
      <c r="E10" s="23"/>
      <c r="F10" s="121"/>
      <c r="G10" s="122"/>
      <c r="H10" s="118"/>
      <c r="I10" s="117"/>
      <c r="J10" s="118"/>
      <c r="L10" s="117"/>
    </row>
    <row r="11" spans="1:12" ht="23.25" x14ac:dyDescent="0.55000000000000004">
      <c r="A11" s="123"/>
      <c r="B11" s="23"/>
      <c r="C11" s="112"/>
      <c r="D11" s="113"/>
      <c r="E11" s="23"/>
      <c r="F11" s="121"/>
      <c r="G11" s="122"/>
      <c r="H11" s="116"/>
      <c r="I11" s="117"/>
      <c r="J11" s="118"/>
      <c r="L11" s="117"/>
    </row>
    <row r="12" spans="1:12" ht="23.25" x14ac:dyDescent="0.55000000000000004">
      <c r="A12" s="119"/>
      <c r="B12" s="23"/>
      <c r="C12" s="112"/>
      <c r="D12" s="120"/>
      <c r="E12" s="23"/>
      <c r="F12" s="121"/>
      <c r="G12" s="122"/>
      <c r="H12" s="118"/>
      <c r="I12" s="117"/>
      <c r="J12" s="118"/>
      <c r="L12" s="117"/>
    </row>
    <row r="13" spans="1:12" ht="23.25" x14ac:dyDescent="0.55000000000000004">
      <c r="A13" s="119"/>
      <c r="B13" s="23"/>
      <c r="C13" s="112"/>
      <c r="D13" s="120"/>
      <c r="E13" s="23"/>
      <c r="F13" s="121"/>
      <c r="G13" s="122"/>
      <c r="H13" s="118"/>
      <c r="I13" s="117"/>
      <c r="J13" s="118"/>
      <c r="L13" s="117"/>
    </row>
    <row r="14" spans="1:12" ht="23.25" x14ac:dyDescent="0.55000000000000004">
      <c r="A14" s="123"/>
      <c r="B14" s="23"/>
      <c r="C14" s="112"/>
      <c r="D14" s="113"/>
      <c r="E14" s="23"/>
      <c r="F14" s="121"/>
      <c r="G14" s="122"/>
      <c r="H14" s="116"/>
      <c r="I14" s="117"/>
      <c r="J14" s="118"/>
      <c r="L14" s="117"/>
    </row>
    <row r="15" spans="1:12" ht="23.25" x14ac:dyDescent="0.55000000000000004">
      <c r="A15" s="119"/>
      <c r="B15" s="23"/>
      <c r="C15" s="112"/>
      <c r="D15" s="120"/>
      <c r="E15" s="23"/>
      <c r="F15" s="121"/>
      <c r="G15" s="122"/>
      <c r="H15" s="118"/>
      <c r="I15" s="117"/>
      <c r="J15" s="118"/>
      <c r="L15" s="117"/>
    </row>
    <row r="16" spans="1:12" ht="23.25" x14ac:dyDescent="0.55000000000000004">
      <c r="A16" s="119"/>
      <c r="B16" s="23"/>
      <c r="C16" s="112"/>
      <c r="D16" s="120"/>
      <c r="E16" s="23"/>
      <c r="F16" s="121"/>
      <c r="G16" s="122"/>
      <c r="H16" s="118"/>
      <c r="I16" s="117"/>
      <c r="J16" s="118"/>
      <c r="L16" s="117"/>
    </row>
    <row r="17" spans="1:12" ht="23.25" x14ac:dyDescent="0.55000000000000004">
      <c r="A17" s="123"/>
      <c r="B17" s="23"/>
      <c r="C17" s="112"/>
      <c r="D17" s="113"/>
      <c r="E17" s="23"/>
      <c r="F17" s="121"/>
      <c r="G17" s="122"/>
      <c r="H17" s="116"/>
      <c r="I17" s="117"/>
      <c r="J17" s="118"/>
      <c r="L17" s="117"/>
    </row>
    <row r="18" spans="1:12" ht="23.25" x14ac:dyDescent="0.55000000000000004">
      <c r="A18" s="119"/>
      <c r="B18" s="23"/>
      <c r="C18" s="112"/>
      <c r="D18" s="120"/>
      <c r="E18" s="23"/>
      <c r="F18" s="121"/>
      <c r="G18" s="122"/>
      <c r="H18" s="118"/>
      <c r="I18" s="117"/>
      <c r="J18" s="118"/>
      <c r="L18" s="117"/>
    </row>
    <row r="19" spans="1:12" ht="23.25" x14ac:dyDescent="0.55000000000000004">
      <c r="A19" s="119"/>
      <c r="B19" s="23"/>
      <c r="C19" s="112"/>
      <c r="D19" s="120"/>
      <c r="E19" s="23"/>
      <c r="F19" s="121"/>
      <c r="G19" s="122"/>
      <c r="H19" s="118"/>
      <c r="I19" s="117"/>
      <c r="J19" s="118"/>
      <c r="L19" s="117"/>
    </row>
    <row r="20" spans="1:12" ht="23.25" x14ac:dyDescent="0.55000000000000004">
      <c r="A20" s="123"/>
      <c r="B20" s="23"/>
      <c r="C20" s="112"/>
      <c r="D20" s="113"/>
      <c r="E20" s="23"/>
      <c r="F20" s="121"/>
      <c r="G20" s="122"/>
      <c r="H20" s="116"/>
      <c r="I20" s="117"/>
      <c r="J20" s="118"/>
      <c r="L20" s="117"/>
    </row>
    <row r="21" spans="1:12" ht="23.25" x14ac:dyDescent="0.55000000000000004">
      <c r="A21" s="119"/>
      <c r="B21" s="23"/>
      <c r="C21" s="112"/>
      <c r="D21" s="120"/>
      <c r="E21" s="23"/>
      <c r="F21" s="121"/>
      <c r="G21" s="122"/>
      <c r="H21" s="118"/>
      <c r="I21" s="117"/>
      <c r="J21" s="118"/>
      <c r="L21" s="117"/>
    </row>
    <row r="22" spans="1:12" ht="23.25" x14ac:dyDescent="0.55000000000000004">
      <c r="A22" s="119"/>
      <c r="B22" s="23"/>
      <c r="C22" s="112"/>
      <c r="D22" s="120"/>
      <c r="E22" s="23"/>
      <c r="F22" s="121"/>
      <c r="G22" s="122"/>
      <c r="H22" s="118"/>
      <c r="I22" s="117"/>
      <c r="J22" s="118"/>
      <c r="L22" s="117"/>
    </row>
    <row r="23" spans="1:12" ht="23.25" x14ac:dyDescent="0.55000000000000004">
      <c r="A23" s="123"/>
      <c r="B23" s="23"/>
      <c r="C23" s="112"/>
      <c r="D23" s="113"/>
      <c r="E23" s="23"/>
      <c r="F23" s="121"/>
      <c r="G23" s="122"/>
      <c r="H23" s="116"/>
      <c r="I23" s="117"/>
      <c r="J23" s="118"/>
      <c r="L23" s="117"/>
    </row>
    <row r="24" spans="1:12" ht="23.25" x14ac:dyDescent="0.55000000000000004">
      <c r="A24" s="119"/>
      <c r="B24" s="23"/>
      <c r="C24" s="112"/>
      <c r="D24" s="120"/>
      <c r="E24" s="23"/>
      <c r="F24" s="121"/>
      <c r="G24" s="122"/>
      <c r="H24" s="118"/>
      <c r="I24" s="117"/>
      <c r="J24" s="118"/>
      <c r="L24" s="117"/>
    </row>
    <row r="25" spans="1:12" ht="23.25" x14ac:dyDescent="0.55000000000000004">
      <c r="A25" s="119"/>
      <c r="B25" s="23"/>
      <c r="C25" s="112"/>
      <c r="D25" s="120"/>
      <c r="E25" s="23"/>
      <c r="F25" s="121"/>
      <c r="G25" s="122"/>
      <c r="H25" s="118"/>
      <c r="I25" s="117"/>
      <c r="J25" s="118"/>
      <c r="L25" s="117"/>
    </row>
    <row r="26" spans="1:12" ht="23.25" x14ac:dyDescent="0.55000000000000004">
      <c r="A26" s="123"/>
      <c r="B26" s="23"/>
      <c r="C26" s="112"/>
      <c r="D26" s="113"/>
      <c r="E26" s="23"/>
      <c r="F26" s="121"/>
      <c r="G26" s="122"/>
      <c r="H26" s="116"/>
      <c r="I26" s="117"/>
      <c r="J26" s="118"/>
      <c r="L26" s="117"/>
    </row>
    <row r="27" spans="1:12" ht="23.25" x14ac:dyDescent="0.55000000000000004">
      <c r="A27" s="119"/>
      <c r="B27" s="23"/>
      <c r="C27" s="112"/>
      <c r="D27" s="120"/>
      <c r="E27" s="23"/>
      <c r="F27" s="121"/>
      <c r="G27" s="122"/>
      <c r="H27" s="118"/>
      <c r="I27" s="117"/>
      <c r="J27" s="118"/>
      <c r="L27" s="117"/>
    </row>
    <row r="28" spans="1:12" ht="23.25" x14ac:dyDescent="0.55000000000000004">
      <c r="A28" s="119"/>
      <c r="B28" s="23"/>
      <c r="C28" s="112"/>
      <c r="D28" s="120"/>
      <c r="E28" s="23"/>
      <c r="F28" s="121"/>
      <c r="G28" s="122"/>
      <c r="H28" s="118"/>
      <c r="I28" s="117"/>
      <c r="J28" s="118"/>
      <c r="L28" s="117"/>
    </row>
    <row r="29" spans="1:12" ht="23.25" x14ac:dyDescent="0.55000000000000004">
      <c r="A29" s="123"/>
      <c r="B29" s="23"/>
      <c r="C29" s="112"/>
      <c r="D29" s="113"/>
      <c r="E29" s="23"/>
      <c r="F29" s="121"/>
      <c r="G29" s="122"/>
      <c r="H29" s="116"/>
      <c r="I29" s="117"/>
      <c r="J29" s="118"/>
      <c r="L29" s="117"/>
    </row>
    <row r="30" spans="1:12" ht="23.25" x14ac:dyDescent="0.55000000000000004">
      <c r="A30" s="119"/>
      <c r="B30" s="23"/>
      <c r="C30" s="112"/>
      <c r="D30" s="120"/>
      <c r="E30" s="23"/>
      <c r="F30" s="121"/>
      <c r="G30" s="122"/>
      <c r="H30" s="118"/>
      <c r="I30" s="117"/>
      <c r="J30" s="118"/>
      <c r="L30" s="117"/>
    </row>
    <row r="31" spans="1:12" ht="23.25" x14ac:dyDescent="0.55000000000000004">
      <c r="A31" s="119"/>
      <c r="B31" s="23"/>
      <c r="C31" s="112"/>
      <c r="D31" s="120"/>
      <c r="E31" s="23"/>
      <c r="F31" s="121"/>
      <c r="G31" s="122"/>
      <c r="H31" s="118"/>
      <c r="I31" s="117"/>
      <c r="J31" s="118"/>
      <c r="L31" s="117"/>
    </row>
    <row r="32" spans="1:12" ht="23.25" x14ac:dyDescent="0.55000000000000004">
      <c r="A32" s="123"/>
      <c r="B32" s="23"/>
      <c r="C32" s="112"/>
      <c r="D32" s="113"/>
      <c r="E32" s="23"/>
      <c r="F32" s="121"/>
      <c r="G32" s="122"/>
      <c r="H32" s="116"/>
      <c r="I32" s="117"/>
      <c r="J32" s="118"/>
      <c r="L32" s="117"/>
    </row>
    <row r="33" spans="1:12" ht="23.25" x14ac:dyDescent="0.55000000000000004">
      <c r="A33" s="119"/>
      <c r="B33" s="23"/>
      <c r="C33" s="112"/>
      <c r="D33" s="120"/>
      <c r="E33" s="23"/>
      <c r="F33" s="121"/>
      <c r="G33" s="122"/>
      <c r="H33" s="118"/>
      <c r="I33" s="117"/>
      <c r="J33" s="118"/>
      <c r="L33" s="117"/>
    </row>
    <row r="34" spans="1:12" ht="23.25" x14ac:dyDescent="0.55000000000000004">
      <c r="A34" s="119"/>
      <c r="B34" s="23"/>
      <c r="C34" s="112"/>
      <c r="D34" s="120"/>
      <c r="E34" s="23"/>
      <c r="F34" s="121"/>
      <c r="G34" s="122"/>
      <c r="H34" s="118"/>
      <c r="I34" s="117"/>
      <c r="J34" s="118"/>
      <c r="L34" s="117"/>
    </row>
    <row r="35" spans="1:12" ht="23.25" x14ac:dyDescent="0.55000000000000004">
      <c r="A35" s="123"/>
      <c r="B35" s="23"/>
      <c r="C35" s="112"/>
      <c r="D35" s="113"/>
      <c r="E35" s="23"/>
      <c r="F35" s="121"/>
      <c r="G35" s="122"/>
      <c r="H35" s="116"/>
      <c r="I35" s="117"/>
      <c r="J35" s="118"/>
      <c r="L35" s="117"/>
    </row>
    <row r="36" spans="1:12" ht="23.25" x14ac:dyDescent="0.55000000000000004">
      <c r="A36" s="123"/>
      <c r="B36" s="23"/>
      <c r="C36" s="112"/>
      <c r="D36" s="113"/>
      <c r="E36" s="23"/>
      <c r="F36" s="121"/>
      <c r="G36" s="122"/>
      <c r="H36" s="116"/>
      <c r="I36" s="117"/>
      <c r="J36" s="118"/>
      <c r="L36" s="117"/>
    </row>
    <row r="37" spans="1:12" ht="23.25" x14ac:dyDescent="0.55000000000000004">
      <c r="A37" s="123"/>
      <c r="B37" s="23"/>
      <c r="C37" s="112"/>
      <c r="D37" s="113"/>
      <c r="E37" s="23"/>
      <c r="F37" s="121"/>
      <c r="G37" s="122"/>
      <c r="H37" s="116"/>
      <c r="I37" s="117"/>
      <c r="J37" s="118"/>
      <c r="L37" s="117"/>
    </row>
    <row r="38" spans="1:12" ht="23.25" x14ac:dyDescent="0.55000000000000004">
      <c r="A38" s="123"/>
      <c r="B38" s="23"/>
      <c r="C38" s="112"/>
      <c r="D38" s="113"/>
      <c r="E38" s="23"/>
      <c r="F38" s="121"/>
      <c r="G38" s="122"/>
      <c r="H38" s="116"/>
      <c r="I38" s="117"/>
      <c r="J38" s="118"/>
      <c r="L38" s="117"/>
    </row>
    <row r="39" spans="1:12" ht="23.25" x14ac:dyDescent="0.55000000000000004">
      <c r="A39" s="123"/>
      <c r="B39" s="23"/>
      <c r="C39" s="112"/>
      <c r="D39" s="113"/>
      <c r="E39" s="23"/>
      <c r="F39" s="121"/>
      <c r="G39" s="122"/>
      <c r="H39" s="116"/>
      <c r="I39" s="117"/>
      <c r="J39" s="118"/>
      <c r="L39" s="117"/>
    </row>
    <row r="40" spans="1:12" ht="23.25" x14ac:dyDescent="0.55000000000000004">
      <c r="A40" s="123"/>
      <c r="B40" s="23"/>
      <c r="C40" s="112"/>
      <c r="D40" s="113"/>
      <c r="E40" s="23"/>
      <c r="F40" s="121"/>
      <c r="G40" s="122"/>
      <c r="H40" s="116"/>
      <c r="I40" s="117"/>
      <c r="J40" s="118"/>
      <c r="L40" s="117"/>
    </row>
    <row r="41" spans="1:12" ht="23.25" x14ac:dyDescent="0.55000000000000004">
      <c r="A41" s="123"/>
      <c r="B41" s="23"/>
      <c r="C41" s="112"/>
      <c r="D41" s="113"/>
      <c r="E41" s="23"/>
      <c r="F41" s="121"/>
      <c r="G41" s="122"/>
      <c r="H41" s="116"/>
      <c r="I41" s="117"/>
      <c r="J41" s="118"/>
      <c r="L41" s="117"/>
    </row>
    <row r="42" spans="1:12" ht="23.25" x14ac:dyDescent="0.55000000000000004">
      <c r="A42" s="123"/>
      <c r="B42" s="23"/>
      <c r="C42" s="112"/>
      <c r="D42" s="113"/>
      <c r="E42" s="23"/>
      <c r="F42" s="121"/>
      <c r="G42" s="122"/>
      <c r="H42" s="116"/>
      <c r="I42" s="117"/>
      <c r="J42" s="118"/>
      <c r="L42" s="117"/>
    </row>
    <row r="43" spans="1:12" ht="23.25" x14ac:dyDescent="0.55000000000000004">
      <c r="A43" s="123"/>
      <c r="B43" s="23"/>
      <c r="C43" s="112"/>
      <c r="D43" s="113"/>
      <c r="E43" s="23"/>
      <c r="F43" s="121"/>
      <c r="G43" s="122"/>
      <c r="H43" s="116"/>
      <c r="I43" s="117"/>
      <c r="J43" s="118"/>
      <c r="L43" s="117"/>
    </row>
    <row r="44" spans="1:12" ht="23.25" x14ac:dyDescent="0.55000000000000004">
      <c r="A44" s="123"/>
      <c r="B44" s="23"/>
      <c r="C44" s="112"/>
      <c r="D44" s="113"/>
      <c r="E44" s="23"/>
      <c r="F44" s="121"/>
      <c r="G44" s="122"/>
      <c r="H44" s="116"/>
      <c r="I44" s="117"/>
      <c r="J44" s="118"/>
      <c r="L44" s="117"/>
    </row>
    <row r="45" spans="1:12" ht="23.25" x14ac:dyDescent="0.55000000000000004">
      <c r="A45" s="123"/>
      <c r="B45" s="23"/>
      <c r="C45" s="112"/>
      <c r="D45" s="113"/>
      <c r="E45" s="23"/>
      <c r="F45" s="121"/>
      <c r="G45" s="122"/>
      <c r="H45" s="116"/>
      <c r="I45" s="117"/>
      <c r="J45" s="118"/>
      <c r="L45" s="117"/>
    </row>
    <row r="46" spans="1:12" ht="23.25" x14ac:dyDescent="0.55000000000000004">
      <c r="A46" s="123"/>
      <c r="B46" s="23"/>
      <c r="C46" s="112"/>
      <c r="D46" s="113"/>
      <c r="E46" s="23"/>
      <c r="F46" s="121"/>
      <c r="G46" s="122"/>
      <c r="H46" s="116"/>
      <c r="I46" s="117"/>
      <c r="J46" s="118"/>
      <c r="L46" s="117"/>
    </row>
    <row r="47" spans="1:12" ht="23.25" x14ac:dyDescent="0.55000000000000004">
      <c r="A47" s="123"/>
      <c r="B47" s="23"/>
      <c r="C47" s="112"/>
      <c r="D47" s="113"/>
      <c r="E47" s="23"/>
      <c r="F47" s="121"/>
      <c r="G47" s="122"/>
      <c r="H47" s="116"/>
      <c r="I47" s="117"/>
      <c r="J47" s="118"/>
      <c r="L47" s="117"/>
    </row>
    <row r="48" spans="1:12" ht="23.25" x14ac:dyDescent="0.55000000000000004">
      <c r="A48" s="123"/>
      <c r="B48" s="23"/>
      <c r="C48" s="112"/>
      <c r="D48" s="113"/>
      <c r="E48" s="23"/>
      <c r="F48" s="121"/>
      <c r="G48" s="122"/>
      <c r="H48" s="116"/>
      <c r="I48" s="117"/>
      <c r="J48" s="118"/>
      <c r="L48" s="117"/>
    </row>
    <row r="49" spans="1:12" ht="23.25" x14ac:dyDescent="0.55000000000000004">
      <c r="A49" s="123"/>
      <c r="B49" s="23"/>
      <c r="C49" s="112"/>
      <c r="D49" s="113"/>
      <c r="E49" s="23"/>
      <c r="F49" s="121"/>
      <c r="G49" s="122"/>
      <c r="H49" s="116"/>
      <c r="I49" s="117"/>
      <c r="J49" s="118"/>
      <c r="L49" s="117"/>
    </row>
    <row r="50" spans="1:12" ht="23.25" x14ac:dyDescent="0.55000000000000004">
      <c r="A50" s="123"/>
      <c r="B50" s="23"/>
      <c r="C50" s="112"/>
      <c r="D50" s="113"/>
      <c r="E50" s="23"/>
      <c r="F50" s="121"/>
      <c r="G50" s="122"/>
      <c r="H50" s="116"/>
      <c r="I50" s="117"/>
      <c r="J50" s="118"/>
      <c r="L50" s="117"/>
    </row>
    <row r="51" spans="1:12" ht="23.25" x14ac:dyDescent="0.55000000000000004">
      <c r="A51" s="123"/>
      <c r="B51" s="23"/>
      <c r="C51" s="112"/>
      <c r="D51" s="113"/>
      <c r="E51" s="23"/>
      <c r="F51" s="121"/>
      <c r="G51" s="122"/>
      <c r="H51" s="116"/>
      <c r="I51" s="117"/>
      <c r="J51" s="118"/>
      <c r="L51" s="117"/>
    </row>
    <row r="52" spans="1:12" ht="23.25" x14ac:dyDescent="0.55000000000000004">
      <c r="A52" s="123"/>
      <c r="B52" s="23"/>
      <c r="C52" s="112"/>
      <c r="D52" s="113"/>
      <c r="E52" s="23"/>
      <c r="F52" s="121"/>
      <c r="G52" s="122"/>
      <c r="H52" s="116"/>
      <c r="I52" s="117"/>
      <c r="J52" s="118"/>
      <c r="L52" s="117"/>
    </row>
    <row r="53" spans="1:12" ht="23.25" x14ac:dyDescent="0.55000000000000004">
      <c r="A53" s="123"/>
      <c r="B53" s="23"/>
      <c r="C53" s="112"/>
      <c r="D53" s="113"/>
      <c r="E53" s="23"/>
      <c r="F53" s="121"/>
      <c r="G53" s="122"/>
      <c r="H53" s="116"/>
      <c r="I53" s="117"/>
      <c r="J53" s="118"/>
      <c r="L53" s="117"/>
    </row>
    <row r="54" spans="1:12" ht="23.25" x14ac:dyDescent="0.55000000000000004">
      <c r="A54" s="123"/>
      <c r="B54" s="23"/>
      <c r="C54" s="112"/>
      <c r="D54" s="113"/>
      <c r="E54" s="23"/>
      <c r="F54" s="121"/>
      <c r="G54" s="122"/>
      <c r="H54" s="116"/>
      <c r="I54" s="117"/>
      <c r="J54" s="118"/>
      <c r="L54" s="117"/>
    </row>
    <row r="55" spans="1:12" ht="23.25" x14ac:dyDescent="0.55000000000000004">
      <c r="A55" s="123"/>
      <c r="B55" s="23"/>
      <c r="C55" s="112"/>
      <c r="D55" s="113"/>
      <c r="E55" s="23"/>
      <c r="F55" s="121"/>
      <c r="G55" s="122"/>
      <c r="H55" s="116"/>
      <c r="I55" s="117"/>
      <c r="J55" s="118"/>
      <c r="L55" s="117"/>
    </row>
    <row r="56" spans="1:12" ht="23.25" x14ac:dyDescent="0.55000000000000004">
      <c r="A56" s="123"/>
      <c r="B56" s="23"/>
      <c r="C56" s="112"/>
      <c r="D56" s="113"/>
      <c r="E56" s="23"/>
      <c r="F56" s="121"/>
      <c r="G56" s="122"/>
      <c r="H56" s="116"/>
      <c r="I56" s="117"/>
      <c r="J56" s="118"/>
      <c r="L56" s="117"/>
    </row>
    <row r="57" spans="1:12" ht="23.25" x14ac:dyDescent="0.55000000000000004">
      <c r="A57" s="123"/>
      <c r="B57" s="23"/>
      <c r="C57" s="112"/>
      <c r="D57" s="113"/>
      <c r="E57" s="23"/>
      <c r="F57" s="121"/>
      <c r="G57" s="122"/>
      <c r="H57" s="116"/>
      <c r="I57" s="117"/>
      <c r="J57" s="118"/>
      <c r="L57" s="117"/>
    </row>
    <row r="58" spans="1:12" ht="18" hidden="1" customHeight="1" x14ac:dyDescent="0.55000000000000004">
      <c r="A58" s="123"/>
      <c r="B58" s="23"/>
      <c r="C58" s="23"/>
      <c r="D58" s="113"/>
      <c r="E58" s="23"/>
      <c r="F58" s="121"/>
      <c r="G58" s="122"/>
    </row>
    <row r="59" spans="1:12" ht="18" hidden="1" customHeight="1" x14ac:dyDescent="0.55000000000000004">
      <c r="A59" s="123"/>
      <c r="B59" s="23"/>
      <c r="C59" s="23"/>
      <c r="D59" s="113"/>
      <c r="E59" s="23"/>
      <c r="F59" s="121"/>
      <c r="G59" s="122"/>
    </row>
    <row r="60" spans="1:12" ht="18" hidden="1" customHeight="1" x14ac:dyDescent="0.55000000000000004">
      <c r="A60" s="123"/>
      <c r="B60" s="23"/>
      <c r="C60" s="23"/>
      <c r="D60" s="113"/>
      <c r="E60" s="23"/>
      <c r="F60" s="121"/>
      <c r="G60" s="122"/>
    </row>
    <row r="61" spans="1:12" ht="18.75" hidden="1" customHeight="1" thickBot="1" x14ac:dyDescent="0.6">
      <c r="A61" s="124"/>
      <c r="B61" s="125"/>
      <c r="C61" s="125"/>
      <c r="D61" s="126"/>
      <c r="E61" s="125"/>
      <c r="F61" s="127"/>
      <c r="G61" s="128"/>
    </row>
    <row r="62" spans="1:12" ht="14.25" hidden="1" customHeight="1" x14ac:dyDescent="0.2"/>
    <row r="63" spans="1:12" ht="14.25" hidden="1" customHeight="1" x14ac:dyDescent="0.2"/>
    <row r="64" spans="1:12" ht="14.25" hidden="1" customHeight="1" x14ac:dyDescent="0.2"/>
    <row r="65" ht="14.25" hidden="1" customHeight="1" x14ac:dyDescent="0.2"/>
    <row r="66" ht="14.25" hidden="1" customHeight="1" x14ac:dyDescent="0.2"/>
    <row r="67" ht="14.25" hidden="1" customHeight="1" x14ac:dyDescent="0.2"/>
    <row r="68" ht="14.25" hidden="1" customHeight="1" x14ac:dyDescent="0.2"/>
    <row r="69" ht="14.25" hidden="1" customHeight="1" x14ac:dyDescent="0.2"/>
    <row r="70" ht="14.25" hidden="1" customHeight="1" x14ac:dyDescent="0.2"/>
    <row r="71" ht="14.25" hidden="1" customHeight="1" x14ac:dyDescent="0.2"/>
    <row r="72" ht="14.25" hidden="1" customHeight="1" x14ac:dyDescent="0.2"/>
    <row r="73" ht="14.25" hidden="1" customHeight="1" x14ac:dyDescent="0.2"/>
    <row r="74" ht="14.25" hidden="1" customHeight="1" x14ac:dyDescent="0.2"/>
    <row r="75" ht="14.25" hidden="1" customHeight="1" x14ac:dyDescent="0.2"/>
    <row r="76" ht="14.25" hidden="1" customHeight="1" x14ac:dyDescent="0.2"/>
    <row r="77" ht="14.25" hidden="1" customHeight="1" x14ac:dyDescent="0.2"/>
    <row r="78" ht="14.25" hidden="1" customHeight="1" x14ac:dyDescent="0.2"/>
    <row r="79" ht="14.25" hidden="1" customHeight="1" x14ac:dyDescent="0.2"/>
    <row r="80" ht="14.25" hidden="1" customHeight="1" x14ac:dyDescent="0.2"/>
    <row r="81" ht="14.25" hidden="1" customHeight="1" x14ac:dyDescent="0.2"/>
    <row r="82" ht="14.25" hidden="1" customHeight="1" x14ac:dyDescent="0.2"/>
    <row r="83" ht="14.25" hidden="1" customHeight="1" x14ac:dyDescent="0.2"/>
    <row r="84" ht="14.25" hidden="1" customHeight="1" x14ac:dyDescent="0.2"/>
    <row r="85" ht="14.25" hidden="1" customHeight="1" x14ac:dyDescent="0.2"/>
    <row r="86" ht="14.25" hidden="1" customHeight="1" x14ac:dyDescent="0.2"/>
    <row r="87" ht="14.25" hidden="1" customHeight="1" x14ac:dyDescent="0.2"/>
    <row r="88" ht="14.25" hidden="1" customHeight="1" x14ac:dyDescent="0.2"/>
    <row r="89" ht="14.25" hidden="1" customHeight="1" x14ac:dyDescent="0.2"/>
    <row r="90" ht="14.25" hidden="1" customHeight="1" x14ac:dyDescent="0.2"/>
    <row r="91" ht="14.25" hidden="1" customHeight="1" x14ac:dyDescent="0.2"/>
    <row r="92" ht="14.25" hidden="1" customHeight="1" x14ac:dyDescent="0.2"/>
    <row r="93" ht="14.25" hidden="1" customHeight="1" x14ac:dyDescent="0.2"/>
    <row r="94" ht="14.25" hidden="1" customHeight="1" x14ac:dyDescent="0.2"/>
    <row r="95" ht="14.25" hidden="1" customHeight="1" x14ac:dyDescent="0.2"/>
    <row r="96" ht="14.25" hidden="1" customHeight="1" x14ac:dyDescent="0.2"/>
    <row r="97" spans="1:12" ht="14.25" hidden="1" customHeight="1" x14ac:dyDescent="0.2"/>
    <row r="98" spans="1:12" ht="14.25" hidden="1" customHeight="1" x14ac:dyDescent="0.2"/>
    <row r="99" spans="1:12" ht="14.25" hidden="1" customHeight="1" x14ac:dyDescent="0.2"/>
    <row r="100" spans="1:12" ht="14.25" hidden="1" customHeight="1" x14ac:dyDescent="0.2"/>
    <row r="101" spans="1:12" ht="14.25" hidden="1" customHeight="1" x14ac:dyDescent="0.2"/>
    <row r="102" spans="1:12" ht="14.25" hidden="1" customHeight="1" x14ac:dyDescent="0.2"/>
    <row r="103" spans="1:12" ht="14.25" hidden="1" customHeight="1" x14ac:dyDescent="0.2"/>
    <row r="104" spans="1:12" ht="14.25" hidden="1" customHeight="1" x14ac:dyDescent="0.2"/>
    <row r="105" spans="1:12" ht="14.25" hidden="1" customHeight="1" x14ac:dyDescent="0.2"/>
    <row r="106" spans="1:12" ht="14.25" hidden="1" customHeight="1" x14ac:dyDescent="0.2"/>
    <row r="107" spans="1:12" ht="14.25" hidden="1" customHeight="1" x14ac:dyDescent="0.2"/>
    <row r="108" spans="1:12" s="129" customFormat="1" ht="14.25" hidden="1" customHeight="1" x14ac:dyDescent="0.2">
      <c r="A108" s="7"/>
      <c r="B108" s="7"/>
      <c r="C108" s="7"/>
      <c r="D108" s="7"/>
      <c r="E108" s="7"/>
      <c r="F108" s="7"/>
      <c r="G108" s="7"/>
      <c r="H108" s="97"/>
      <c r="I108" s="97"/>
      <c r="J108" s="97"/>
      <c r="K108" s="97"/>
      <c r="L108" s="97"/>
    </row>
    <row r="109" spans="1:12" s="129" customFormat="1" ht="14.25" hidden="1" customHeight="1" x14ac:dyDescent="0.2">
      <c r="A109" s="7"/>
      <c r="B109" s="7"/>
      <c r="C109" s="7"/>
      <c r="D109" s="7"/>
      <c r="E109" s="7"/>
      <c r="F109" s="7"/>
      <c r="G109" s="7"/>
      <c r="H109" s="97"/>
      <c r="I109" s="97"/>
      <c r="J109" s="97"/>
      <c r="K109" s="97"/>
      <c r="L109" s="97"/>
    </row>
    <row r="110" spans="1:12" s="129" customFormat="1" ht="14.25" hidden="1" customHeight="1" x14ac:dyDescent="0.2">
      <c r="A110" s="7"/>
      <c r="B110" s="7"/>
      <c r="C110" s="7"/>
      <c r="D110" s="7"/>
      <c r="E110" s="7"/>
      <c r="F110" s="7"/>
      <c r="G110" s="7"/>
      <c r="H110" s="97"/>
      <c r="I110" s="97"/>
      <c r="J110" s="97"/>
      <c r="K110" s="97"/>
      <c r="L110" s="97"/>
    </row>
    <row r="111" spans="1:12" s="129" customFormat="1" ht="14.25" hidden="1" customHeight="1" x14ac:dyDescent="0.2">
      <c r="A111" s="7"/>
      <c r="B111" s="7"/>
      <c r="C111" s="7"/>
      <c r="D111" s="7"/>
      <c r="E111" s="7"/>
      <c r="F111" s="7"/>
      <c r="G111" s="7"/>
      <c r="H111" s="97"/>
      <c r="I111" s="97"/>
      <c r="J111" s="97"/>
      <c r="K111" s="97"/>
      <c r="L111" s="97"/>
    </row>
    <row r="112" spans="1:12" s="129" customFormat="1" ht="14.25" hidden="1" customHeight="1" x14ac:dyDescent="0.2">
      <c r="A112" s="7"/>
      <c r="B112" s="7"/>
      <c r="C112" s="7"/>
      <c r="D112" s="7"/>
      <c r="E112" s="7"/>
      <c r="F112" s="7"/>
      <c r="G112" s="7"/>
      <c r="H112" s="97"/>
      <c r="I112" s="97"/>
      <c r="J112" s="97"/>
      <c r="K112" s="97"/>
      <c r="L112" s="97"/>
    </row>
    <row r="113" spans="1:12" s="129" customFormat="1" ht="14.25" hidden="1" customHeight="1" x14ac:dyDescent="0.2">
      <c r="A113" s="7"/>
      <c r="B113" s="7"/>
      <c r="C113" s="7"/>
      <c r="D113" s="7"/>
      <c r="E113" s="7"/>
      <c r="F113" s="7"/>
      <c r="G113" s="7"/>
      <c r="H113" s="97"/>
      <c r="I113" s="97"/>
      <c r="J113" s="97"/>
      <c r="K113" s="97"/>
      <c r="L113" s="97"/>
    </row>
    <row r="114" spans="1:12" s="129" customFormat="1" ht="14.25" hidden="1" customHeight="1" x14ac:dyDescent="0.2">
      <c r="A114" s="7"/>
      <c r="B114" s="7"/>
      <c r="C114" s="7"/>
      <c r="D114" s="7"/>
      <c r="E114" s="7"/>
      <c r="F114" s="7"/>
      <c r="G114" s="7"/>
      <c r="H114" s="97"/>
      <c r="I114" s="97"/>
      <c r="J114" s="97"/>
      <c r="K114" s="97"/>
      <c r="L114" s="97"/>
    </row>
    <row r="115" spans="1:12" s="129" customFormat="1" ht="14.25" hidden="1" customHeight="1" x14ac:dyDescent="0.2">
      <c r="A115" s="7"/>
      <c r="B115" s="7"/>
      <c r="C115" s="7"/>
      <c r="D115" s="7"/>
      <c r="E115" s="7"/>
      <c r="F115" s="7"/>
      <c r="G115" s="7"/>
      <c r="H115" s="97"/>
      <c r="I115" s="97"/>
      <c r="J115" s="97"/>
      <c r="K115" s="97"/>
      <c r="L115" s="97"/>
    </row>
    <row r="116" spans="1:12" s="129" customFormat="1" x14ac:dyDescent="0.2">
      <c r="A116" s="7"/>
      <c r="B116" s="7"/>
      <c r="C116" s="7"/>
      <c r="D116" s="7"/>
      <c r="E116" s="7"/>
      <c r="F116" s="7"/>
      <c r="G116" s="7"/>
      <c r="H116" s="97"/>
      <c r="I116" s="97"/>
      <c r="J116" s="97"/>
      <c r="K116" s="97"/>
      <c r="L116" s="97"/>
    </row>
    <row r="117" spans="1:12" s="129" customFormat="1" x14ac:dyDescent="0.2">
      <c r="A117" s="7"/>
      <c r="B117" s="7"/>
      <c r="C117" s="7"/>
      <c r="D117" s="7"/>
      <c r="E117" s="7"/>
      <c r="F117" s="7"/>
      <c r="G117" s="7"/>
      <c r="H117" s="97"/>
      <c r="I117" s="97"/>
      <c r="J117" s="97"/>
      <c r="K117" s="97"/>
      <c r="L117" s="97"/>
    </row>
    <row r="118" spans="1:12" s="129" customFormat="1" x14ac:dyDescent="0.2">
      <c r="A118" s="7"/>
      <c r="B118" s="7"/>
      <c r="C118" s="7"/>
      <c r="D118" s="7"/>
      <c r="E118" s="7"/>
      <c r="F118" s="7"/>
      <c r="G118" s="7"/>
      <c r="H118" s="97"/>
      <c r="I118" s="97"/>
      <c r="J118" s="97"/>
      <c r="K118" s="97"/>
      <c r="L118" s="97"/>
    </row>
    <row r="119" spans="1:12" s="129" customFormat="1" x14ac:dyDescent="0.2">
      <c r="A119" s="7"/>
      <c r="B119" s="7"/>
      <c r="C119" s="7"/>
      <c r="D119" s="7"/>
      <c r="E119" s="7"/>
      <c r="F119" s="7"/>
      <c r="G119" s="7"/>
      <c r="H119" s="97"/>
      <c r="I119" s="97"/>
      <c r="J119" s="97"/>
      <c r="K119" s="97"/>
      <c r="L119" s="97"/>
    </row>
  </sheetData>
  <mergeCells count="1">
    <mergeCell ref="A6:G6"/>
  </mergeCells>
  <conditionalFormatting sqref="F8:F57">
    <cfRule type="containsErrors" dxfId="0" priority="1">
      <formula>ISERROR(F8)</formula>
    </cfRule>
  </conditionalFormatting>
  <pageMargins left="0.19685039370078741" right="0.5" top="0.19685039370078741" bottom="0.19685039370078741" header="0.19685039370078741" footer="0.1968503937007874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9</vt:i4>
      </vt:variant>
    </vt:vector>
  </HeadingPairs>
  <TitlesOfParts>
    <vt:vector size="15" baseType="lpstr">
      <vt:lpstr>نهاية السنة دور اول خامس أ</vt:lpstr>
      <vt:lpstr>نهاية السنة دور ثاني خامس أ</vt:lpstr>
      <vt:lpstr>التلاميذ والقيود </vt:lpstr>
      <vt:lpstr>نهاية السنة دور اول خامس ب</vt:lpstr>
      <vt:lpstr>نهاية السنة دور ثاني خامس ب</vt:lpstr>
      <vt:lpstr>المكملون</vt:lpstr>
      <vt:lpstr>dor1a</vt:lpstr>
      <vt:lpstr>dor1b</vt:lpstr>
      <vt:lpstr>namea</vt:lpstr>
      <vt:lpstr>nameb</vt:lpstr>
      <vt:lpstr>المكملون!Print_Titles</vt:lpstr>
      <vt:lpstr>'نهاية السنة دور اول خامس أ'!Print_Titles</vt:lpstr>
      <vt:lpstr>'نهاية السنة دور اول خامس ب'!Print_Titles</vt:lpstr>
      <vt:lpstr>'نهاية السنة دور ثاني خامس أ'!Print_Titles</vt:lpstr>
      <vt:lpstr>'نهاية السنة دور ثاني خامس 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</dc:creator>
  <cp:lastModifiedBy>karrar</cp:lastModifiedBy>
  <dcterms:created xsi:type="dcterms:W3CDTF">2019-10-25T16:05:24Z</dcterms:created>
  <dcterms:modified xsi:type="dcterms:W3CDTF">2019-10-25T16:21:01Z</dcterms:modified>
</cp:coreProperties>
</file>