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7496" windowHeight="11016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I13" i="2"/>
  <c r="J13" s="1"/>
  <c r="F13"/>
  <c r="I12"/>
  <c r="J12" s="1"/>
  <c r="F12"/>
  <c r="I11"/>
  <c r="J11" s="1"/>
  <c r="F11"/>
  <c r="I10" i="3"/>
  <c r="J10" s="1"/>
  <c r="F10"/>
  <c r="J9"/>
  <c r="I9"/>
  <c r="F9"/>
  <c r="I8"/>
  <c r="J8" s="1"/>
  <c r="F8"/>
  <c r="I7"/>
  <c r="J7" s="1"/>
  <c r="F7"/>
  <c r="I6"/>
  <c r="J6" s="1"/>
  <c r="F6"/>
  <c r="J5"/>
  <c r="I5"/>
  <c r="F5"/>
  <c r="I10" i="2"/>
  <c r="J10" s="1"/>
  <c r="F10"/>
  <c r="I9"/>
  <c r="J9" s="1"/>
  <c r="F9"/>
  <c r="I8"/>
  <c r="J8" s="1"/>
  <c r="F8"/>
  <c r="I7"/>
  <c r="J7" s="1"/>
  <c r="F7"/>
  <c r="J6"/>
  <c r="I6"/>
  <c r="F6"/>
  <c r="I4"/>
  <c r="J4" s="1"/>
  <c r="F4"/>
  <c r="I4" i="3"/>
  <c r="J4" s="1"/>
  <c r="F4"/>
  <c r="A2" i="1" l="1"/>
  <c r="A1"/>
  <c r="I5" i="2"/>
  <c r="J5" s="1"/>
  <c r="F5"/>
</calcChain>
</file>

<file path=xl/sharedStrings.xml><?xml version="1.0" encoding="utf-8"?>
<sst xmlns="http://schemas.openxmlformats.org/spreadsheetml/2006/main" count="40" uniqueCount="19">
  <si>
    <t>بسم الله الرحمن الرحيم</t>
  </si>
  <si>
    <t>اسم الشركة</t>
  </si>
  <si>
    <t>مسمى المادة</t>
  </si>
  <si>
    <t>كمية العقد</t>
  </si>
  <si>
    <t>الكمية الموردة</t>
  </si>
  <si>
    <t>الكمية المتبقية</t>
  </si>
  <si>
    <t>بداية العقد</t>
  </si>
  <si>
    <t>مدة العقد</t>
  </si>
  <si>
    <t>نهاية العقد</t>
  </si>
  <si>
    <t>الأيام المتبقية لنهاية العقد</t>
  </si>
  <si>
    <t>رقم العقد</t>
  </si>
  <si>
    <t>470-22-4</t>
  </si>
  <si>
    <t>الإسم</t>
  </si>
  <si>
    <t>الجوال</t>
  </si>
  <si>
    <t>المستودع</t>
  </si>
  <si>
    <t>ملاحظات</t>
  </si>
  <si>
    <t>90 يوم</t>
  </si>
  <si>
    <t>أمين المستودع</t>
  </si>
  <si>
    <t>المرتبة</t>
  </si>
</sst>
</file>

<file path=xl/styles.xml><?xml version="1.0" encoding="utf-8"?>
<styleSheet xmlns="http://schemas.openxmlformats.org/spreadsheetml/2006/main">
  <numFmts count="1">
    <numFmt numFmtId="164" formatCode="General\ &quot;يوم&quot;"/>
  </numFmts>
  <fonts count="5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slantDashDot">
        <color indexed="64"/>
      </left>
      <right style="double">
        <color indexed="64"/>
      </right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 style="slantDashDot">
        <color indexed="64"/>
      </right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slantDashDot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slantDashDot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0" fillId="4" borderId="0" xfId="0" applyFill="1"/>
    <xf numFmtId="0" fontId="0" fillId="3" borderId="0" xfId="0" applyFill="1" applyAlignment="1"/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2" fillId="2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10" borderId="0" xfId="0" applyFill="1"/>
    <xf numFmtId="0" fontId="0" fillId="10" borderId="0" xfId="0" applyFont="1" applyFill="1"/>
    <xf numFmtId="0" fontId="2" fillId="11" borderId="4" xfId="0" applyFont="1" applyFill="1" applyBorder="1"/>
    <xf numFmtId="0" fontId="2" fillId="11" borderId="4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14" fontId="4" fillId="11" borderId="4" xfId="0" applyNumberFormat="1" applyFont="1" applyFill="1" applyBorder="1" applyAlignment="1">
      <alignment horizontal="center" vertical="center"/>
    </xf>
    <xf numFmtId="164" fontId="4" fillId="11" borderId="4" xfId="0" applyNumberFormat="1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7" borderId="20" xfId="0" applyFill="1" applyBorder="1"/>
    <xf numFmtId="0" fontId="0" fillId="7" borderId="0" xfId="0" applyFill="1" applyBorder="1"/>
    <xf numFmtId="0" fontId="0" fillId="7" borderId="21" xfId="0" applyFill="1" applyBorder="1"/>
    <xf numFmtId="0" fontId="0" fillId="10" borderId="12" xfId="0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2" fillId="8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34"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</dxfs>
  <tableStyles count="0" defaultTableStyle="TableStyleMedium9" defaultPivotStyle="PivotStyleLight16"/>
  <colors>
    <mruColors>
      <color rgb="FFEFEF83"/>
      <color rgb="FF205C6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608;&#1585;&#1602;&#1577;9!A1"/><Relationship Id="rId3" Type="http://schemas.openxmlformats.org/officeDocument/2006/relationships/hyperlink" Target="#&#1608;&#1585;&#1602;&#1577;4!A1"/><Relationship Id="rId7" Type="http://schemas.openxmlformats.org/officeDocument/2006/relationships/hyperlink" Target="#&#1608;&#1585;&#1602;&#1577;8!A1"/><Relationship Id="rId2" Type="http://schemas.openxmlformats.org/officeDocument/2006/relationships/hyperlink" Target="#&#1608;&#1585;&#1602;&#1577;3!A1"/><Relationship Id="rId1" Type="http://schemas.openxmlformats.org/officeDocument/2006/relationships/hyperlink" Target="#&#1608;&#1585;&#1602;&#1577;2!A1"/><Relationship Id="rId6" Type="http://schemas.openxmlformats.org/officeDocument/2006/relationships/hyperlink" Target="#&#1608;&#1585;&#1602;&#1577;7!A1"/><Relationship Id="rId5" Type="http://schemas.openxmlformats.org/officeDocument/2006/relationships/hyperlink" Target="#&#1608;&#1585;&#1602;&#1577;6!A1"/><Relationship Id="rId4" Type="http://schemas.openxmlformats.org/officeDocument/2006/relationships/hyperlink" Target="#&#1608;&#1585;&#1602;&#1577;5!A1"/><Relationship Id="rId9" Type="http://schemas.openxmlformats.org/officeDocument/2006/relationships/hyperlink" Target="#&#1608;&#1585;&#1602;&#1577;10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608;&#1585;&#1602;&#1577;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608;&#1585;&#1602;&#1577;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6</xdr:row>
      <xdr:rowOff>123825</xdr:rowOff>
    </xdr:from>
    <xdr:to>
      <xdr:col>9</xdr:col>
      <xdr:colOff>47625</xdr:colOff>
      <xdr:row>21</xdr:row>
      <xdr:rowOff>66675</xdr:rowOff>
    </xdr:to>
    <xdr:sp macro="" textlink="">
      <xdr:nvSpPr>
        <xdr:cNvPr id="10" name="مستطيل 9"/>
        <xdr:cNvSpPr/>
      </xdr:nvSpPr>
      <xdr:spPr>
        <a:xfrm>
          <a:off x="9982152375" y="1266825"/>
          <a:ext cx="5067300" cy="2800350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endParaRPr lang="en-US" sz="1100">
            <a:effectLst>
              <a:glow rad="228600">
                <a:schemeClr val="accent3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514350</xdr:colOff>
      <xdr:row>7</xdr:row>
      <xdr:rowOff>38100</xdr:rowOff>
    </xdr:from>
    <xdr:to>
      <xdr:col>2</xdr:col>
      <xdr:colOff>485775</xdr:colOff>
      <xdr:row>10</xdr:row>
      <xdr:rowOff>0</xdr:rowOff>
    </xdr:to>
    <xdr:sp macro="" textlink="$A$1">
      <xdr:nvSpPr>
        <xdr:cNvPr id="2" name="مستطيل ذو زوايا قطرية مستديرة 1">
          <a:hlinkClick xmlns:r="http://schemas.openxmlformats.org/officeDocument/2006/relationships" r:id="rId1"/>
        </xdr:cNvPr>
        <xdr:cNvSpPr/>
      </xdr:nvSpPr>
      <xdr:spPr>
        <a:xfrm>
          <a:off x="9985981425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fld id="{287324EC-129E-43EA-B96B-2F7CD8300004}" type="TxLink"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المصنع1 باقي 3 يوم</a:t>
          </a:fld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523875</xdr:colOff>
      <xdr:row>7</xdr:row>
      <xdr:rowOff>38100</xdr:rowOff>
    </xdr:from>
    <xdr:to>
      <xdr:col>4</xdr:col>
      <xdr:colOff>495300</xdr:colOff>
      <xdr:row>10</xdr:row>
      <xdr:rowOff>0</xdr:rowOff>
    </xdr:to>
    <xdr:sp macro="" textlink="$A$2">
      <xdr:nvSpPr>
        <xdr:cNvPr id="3" name="مستطيل ذو زوايا قطرية مستديرة 2">
          <a:hlinkClick xmlns:r="http://schemas.openxmlformats.org/officeDocument/2006/relationships" r:id="rId2"/>
        </xdr:cNvPr>
        <xdr:cNvSpPr/>
      </xdr:nvSpPr>
      <xdr:spPr>
        <a:xfrm>
          <a:off x="9984752700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fld id="{30A63C9D-5A13-4676-B7B6-E8D9BFEEE4C3}" type="TxLink"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المصنع2 باقي 1 يوم</a:t>
          </a:fld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5</xdr:col>
      <xdr:colOff>9525</xdr:colOff>
      <xdr:row>7</xdr:row>
      <xdr:rowOff>38100</xdr:rowOff>
    </xdr:from>
    <xdr:to>
      <xdr:col>6</xdr:col>
      <xdr:colOff>590550</xdr:colOff>
      <xdr:row>10</xdr:row>
      <xdr:rowOff>0</xdr:rowOff>
    </xdr:to>
    <xdr:sp macro="" textlink="">
      <xdr:nvSpPr>
        <xdr:cNvPr id="4" name="مستطيل ذو زوايا قطرية مستديرة 3">
          <a:hlinkClick xmlns:r="http://schemas.openxmlformats.org/officeDocument/2006/relationships" r:id="rId3"/>
        </xdr:cNvPr>
        <xdr:cNvSpPr/>
      </xdr:nvSpPr>
      <xdr:spPr>
        <a:xfrm>
          <a:off x="9983438250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</a:t>
          </a:r>
          <a:r>
            <a:rPr lang="ar-SA" sz="1400" b="1" baseline="0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 3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7</xdr:col>
      <xdr:colOff>28575</xdr:colOff>
      <xdr:row>7</xdr:row>
      <xdr:rowOff>38100</xdr:rowOff>
    </xdr:from>
    <xdr:to>
      <xdr:col>9</xdr:col>
      <xdr:colOff>0</xdr:colOff>
      <xdr:row>10</xdr:row>
      <xdr:rowOff>0</xdr:rowOff>
    </xdr:to>
    <xdr:sp macro="" textlink="">
      <xdr:nvSpPr>
        <xdr:cNvPr id="5" name="مستطيل ذو زوايا قطرية مستديرة 4">
          <a:hlinkClick xmlns:r="http://schemas.openxmlformats.org/officeDocument/2006/relationships" r:id="rId4"/>
        </xdr:cNvPr>
        <xdr:cNvSpPr/>
      </xdr:nvSpPr>
      <xdr:spPr>
        <a:xfrm>
          <a:off x="9982200000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</a:t>
          </a:r>
          <a:r>
            <a:rPr lang="ar-SA" sz="1400" b="1" baseline="0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 4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514350</xdr:colOff>
      <xdr:row>13</xdr:row>
      <xdr:rowOff>38100</xdr:rowOff>
    </xdr:from>
    <xdr:to>
      <xdr:col>2</xdr:col>
      <xdr:colOff>485775</xdr:colOff>
      <xdr:row>16</xdr:row>
      <xdr:rowOff>0</xdr:rowOff>
    </xdr:to>
    <xdr:sp macro="" textlink="">
      <xdr:nvSpPr>
        <xdr:cNvPr id="6" name="مستطيل ذو زوايا قطرية مستديرة 5">
          <a:hlinkClick xmlns:r="http://schemas.openxmlformats.org/officeDocument/2006/relationships" r:id="rId5"/>
        </xdr:cNvPr>
        <xdr:cNvSpPr/>
      </xdr:nvSpPr>
      <xdr:spPr>
        <a:xfrm>
          <a:off x="8658225" y="2514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5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514350</xdr:colOff>
      <xdr:row>13</xdr:row>
      <xdr:rowOff>38100</xdr:rowOff>
    </xdr:from>
    <xdr:to>
      <xdr:col>4</xdr:col>
      <xdr:colOff>485775</xdr:colOff>
      <xdr:row>16</xdr:row>
      <xdr:rowOff>0</xdr:rowOff>
    </xdr:to>
    <xdr:sp macro="" textlink="">
      <xdr:nvSpPr>
        <xdr:cNvPr id="7" name="مستطيل ذو زوايا قطرية مستديرة 6">
          <a:hlinkClick xmlns:r="http://schemas.openxmlformats.org/officeDocument/2006/relationships" r:id="rId6"/>
        </xdr:cNvPr>
        <xdr:cNvSpPr/>
      </xdr:nvSpPr>
      <xdr:spPr>
        <a:xfrm>
          <a:off x="7439025" y="2514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6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5</xdr:col>
      <xdr:colOff>19050</xdr:colOff>
      <xdr:row>13</xdr:row>
      <xdr:rowOff>38100</xdr:rowOff>
    </xdr:from>
    <xdr:to>
      <xdr:col>6</xdr:col>
      <xdr:colOff>600075</xdr:colOff>
      <xdr:row>16</xdr:row>
      <xdr:rowOff>0</xdr:rowOff>
    </xdr:to>
    <xdr:sp macro="" textlink="">
      <xdr:nvSpPr>
        <xdr:cNvPr id="8" name="مستطيل ذو زوايا قطرية مستديرة 7">
          <a:hlinkClick xmlns:r="http://schemas.openxmlformats.org/officeDocument/2006/relationships" r:id="rId7"/>
        </xdr:cNvPr>
        <xdr:cNvSpPr/>
      </xdr:nvSpPr>
      <xdr:spPr>
        <a:xfrm>
          <a:off x="9983428725" y="2514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7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7</xdr:col>
      <xdr:colOff>38100</xdr:colOff>
      <xdr:row>13</xdr:row>
      <xdr:rowOff>47625</xdr:rowOff>
    </xdr:from>
    <xdr:to>
      <xdr:col>9</xdr:col>
      <xdr:colOff>9525</xdr:colOff>
      <xdr:row>16</xdr:row>
      <xdr:rowOff>9525</xdr:rowOff>
    </xdr:to>
    <xdr:sp macro="" textlink="">
      <xdr:nvSpPr>
        <xdr:cNvPr id="9" name="مستطيل ذو زوايا قطرية مستديرة 8">
          <a:hlinkClick xmlns:r="http://schemas.openxmlformats.org/officeDocument/2006/relationships" r:id="rId8"/>
        </xdr:cNvPr>
        <xdr:cNvSpPr/>
      </xdr:nvSpPr>
      <xdr:spPr>
        <a:xfrm>
          <a:off x="9982190475" y="2524125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8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4</xdr:col>
      <xdr:colOff>135249</xdr:colOff>
      <xdr:row>2</xdr:row>
      <xdr:rowOff>40696</xdr:rowOff>
    </xdr:from>
    <xdr:to>
      <xdr:col>12</xdr:col>
      <xdr:colOff>311721</xdr:colOff>
      <xdr:row>7</xdr:row>
      <xdr:rowOff>31171</xdr:rowOff>
    </xdr:to>
    <xdr:sp macro="" textlink="">
      <xdr:nvSpPr>
        <xdr:cNvPr id="11" name="تمرير أفقي 10"/>
        <xdr:cNvSpPr/>
      </xdr:nvSpPr>
      <xdr:spPr>
        <a:xfrm>
          <a:off x="4793679" y="387060"/>
          <a:ext cx="5718290" cy="856384"/>
        </a:xfrm>
        <a:prstGeom prst="horizontalScroll">
          <a:avLst/>
        </a:prstGeom>
        <a:solidFill>
          <a:schemeClr val="bg1"/>
        </a:solidFill>
        <a:ln w="6350">
          <a:solidFill>
            <a:schemeClr val="tx1"/>
          </a:solidFill>
          <a:prstDash val="solid"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2000" b="0">
              <a:solidFill>
                <a:sysClr val="windowText" lastClr="000000"/>
              </a:solidFill>
              <a:effectLst>
                <a:glow rad="228600">
                  <a:schemeClr val="accent6">
                    <a:satMod val="175000"/>
                    <a:alpha val="40000"/>
                  </a:schemeClr>
                </a:glow>
              </a:effectLst>
              <a:latin typeface="Hacen Samra" pitchFamily="2" charset="-78"/>
              <a:cs typeface="Hacen Samra" pitchFamily="2" charset="-78"/>
            </a:rPr>
            <a:t>عند</a:t>
          </a:r>
          <a:r>
            <a:rPr lang="ar-SA" sz="2000" b="0" baseline="0">
              <a:solidFill>
                <a:sysClr val="windowText" lastClr="000000"/>
              </a:solidFill>
              <a:effectLst>
                <a:glow rad="228600">
                  <a:schemeClr val="accent6">
                    <a:satMod val="175000"/>
                    <a:alpha val="40000"/>
                  </a:schemeClr>
                </a:glow>
              </a:effectLst>
              <a:latin typeface="Hacen Samra" pitchFamily="2" charset="-78"/>
              <a:cs typeface="Hacen Samra" pitchFamily="2" charset="-78"/>
            </a:rPr>
            <a:t> القرب من انتهاء مدة العقد باسبوع تغير ايقونة المصنع الى لون تحذيري </a:t>
          </a:r>
        </a:p>
        <a:p>
          <a:pPr algn="ctr" rtl="1"/>
          <a:r>
            <a:rPr lang="ar-SA" sz="2000" b="0" baseline="0">
              <a:solidFill>
                <a:sysClr val="windowText" lastClr="000000"/>
              </a:solidFill>
              <a:effectLst>
                <a:glow rad="228600">
                  <a:schemeClr val="accent6">
                    <a:satMod val="175000"/>
                    <a:alpha val="40000"/>
                  </a:schemeClr>
                </a:glow>
              </a:effectLst>
              <a:latin typeface="Hacen Samra" pitchFamily="2" charset="-78"/>
              <a:cs typeface="Hacen Samra" pitchFamily="2" charset="-78"/>
            </a:rPr>
            <a:t>دون الحاجة إلى الدخول إلى الورقة الخاصة بكل مصنع</a:t>
          </a:r>
          <a:endParaRPr lang="en-US" sz="2000" b="0">
            <a:solidFill>
              <a:sysClr val="windowText" lastClr="000000"/>
            </a:solidFill>
            <a:effectLst>
              <a:glow rad="228600">
                <a:schemeClr val="accent6">
                  <a:satMod val="175000"/>
                  <a:alpha val="40000"/>
                </a:schemeClr>
              </a:glow>
            </a:effectLst>
            <a:latin typeface="Hacen Samra" pitchFamily="2" charset="-78"/>
            <a:cs typeface="Hacen Samra" pitchFamily="2" charset="-78"/>
          </a:endParaRPr>
        </a:p>
      </xdr:txBody>
    </xdr:sp>
    <xdr:clientData/>
  </xdr:twoCellAnchor>
  <xdr:twoCellAnchor>
    <xdr:from>
      <xdr:col>2</xdr:col>
      <xdr:colOff>361950</xdr:colOff>
      <xdr:row>18</xdr:row>
      <xdr:rowOff>0</xdr:rowOff>
    </xdr:from>
    <xdr:to>
      <xdr:col>7</xdr:col>
      <xdr:colOff>76200</xdr:colOff>
      <xdr:row>20</xdr:row>
      <xdr:rowOff>152400</xdr:rowOff>
    </xdr:to>
    <xdr:sp macro="" textlink="">
      <xdr:nvSpPr>
        <xdr:cNvPr id="13" name="مستطيل ذو زوايا قطرية مستديرة 12">
          <a:hlinkClick xmlns:r="http://schemas.openxmlformats.org/officeDocument/2006/relationships" r:id="rId9"/>
        </xdr:cNvPr>
        <xdr:cNvSpPr/>
      </xdr:nvSpPr>
      <xdr:spPr>
        <a:xfrm>
          <a:off x="9983343000" y="3429000"/>
          <a:ext cx="2762250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9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1</xdr:col>
      <xdr:colOff>277091</xdr:colOff>
      <xdr:row>0</xdr:row>
      <xdr:rowOff>145473</xdr:rowOff>
    </xdr:from>
    <xdr:to>
      <xdr:col>2</xdr:col>
      <xdr:colOff>41563</xdr:colOff>
      <xdr:row>7</xdr:row>
      <xdr:rowOff>76200</xdr:rowOff>
    </xdr:to>
    <xdr:cxnSp macro="">
      <xdr:nvCxnSpPr>
        <xdr:cNvPr id="18" name="رابط كسهم مستقيم 17"/>
        <xdr:cNvCxnSpPr/>
      </xdr:nvCxnSpPr>
      <xdr:spPr>
        <a:xfrm rot="5400000">
          <a:off x="11648209" y="488373"/>
          <a:ext cx="1143000" cy="45720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152399</xdr:colOff>
      <xdr:row>1</xdr:row>
      <xdr:rowOff>131617</xdr:rowOff>
    </xdr:from>
    <xdr:to>
      <xdr:col>3</xdr:col>
      <xdr:colOff>491835</xdr:colOff>
      <xdr:row>7</xdr:row>
      <xdr:rowOff>76199</xdr:rowOff>
    </xdr:to>
    <xdr:cxnSp macro="">
      <xdr:nvCxnSpPr>
        <xdr:cNvPr id="22" name="رابط كسهم مستقيم 21"/>
        <xdr:cNvCxnSpPr/>
      </xdr:nvCxnSpPr>
      <xdr:spPr>
        <a:xfrm rot="10800000" flipV="1">
          <a:off x="10848110" y="304799"/>
          <a:ext cx="1724891" cy="983673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19</xdr:row>
      <xdr:rowOff>57150</xdr:rowOff>
    </xdr:from>
    <xdr:to>
      <xdr:col>5</xdr:col>
      <xdr:colOff>542925</xdr:colOff>
      <xdr:row>21</xdr:row>
      <xdr:rowOff>123825</xdr:rowOff>
    </xdr:to>
    <xdr:sp macro="" textlink="">
      <xdr:nvSpPr>
        <xdr:cNvPr id="2" name="خماسي 1">
          <a:hlinkClick xmlns:r="http://schemas.openxmlformats.org/officeDocument/2006/relationships" r:id="rId1"/>
        </xdr:cNvPr>
        <xdr:cNvSpPr/>
      </xdr:nvSpPr>
      <xdr:spPr>
        <a:xfrm>
          <a:off x="9985352775" y="3724275"/>
          <a:ext cx="2028825" cy="447675"/>
        </a:xfrm>
        <a:prstGeom prst="homePlate">
          <a:avLst>
            <a:gd name="adj" fmla="val 0"/>
          </a:avLst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600" b="1"/>
            <a:t>العودة للصفحة الرئيسية</a:t>
          </a:r>
          <a:endParaRPr lang="en-US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19</xdr:row>
      <xdr:rowOff>57150</xdr:rowOff>
    </xdr:from>
    <xdr:to>
      <xdr:col>5</xdr:col>
      <xdr:colOff>514350</xdr:colOff>
      <xdr:row>21</xdr:row>
      <xdr:rowOff>123825</xdr:rowOff>
    </xdr:to>
    <xdr:sp macro="" textlink="">
      <xdr:nvSpPr>
        <xdr:cNvPr id="2" name="خماسي 1">
          <a:hlinkClick xmlns:r="http://schemas.openxmlformats.org/officeDocument/2006/relationships" r:id="rId1"/>
        </xdr:cNvPr>
        <xdr:cNvSpPr/>
      </xdr:nvSpPr>
      <xdr:spPr>
        <a:xfrm>
          <a:off x="5619750" y="4038600"/>
          <a:ext cx="2028825" cy="447675"/>
        </a:xfrm>
        <a:prstGeom prst="homePlate">
          <a:avLst>
            <a:gd name="adj" fmla="val 0"/>
          </a:avLst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600" b="1"/>
            <a:t>العودة للصفحة الرئيسية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rightToLeft="1" tabSelected="1" zoomScale="110" zoomScaleNormal="110" workbookViewId="0">
      <selection sqref="A1:A2"/>
    </sheetView>
  </sheetViews>
  <sheetFormatPr defaultColWidth="0" defaultRowHeight="13.8"/>
  <cols>
    <col min="1" max="16" width="9.09765625" style="14" customWidth="1"/>
    <col min="17" max="17" width="30.59765625" style="14" customWidth="1"/>
    <col min="18" max="20" width="9.09765625" style="9" hidden="1" customWidth="1"/>
    <col min="21" max="16384" width="9.09765625" hidden="1"/>
  </cols>
  <sheetData>
    <row r="1" spans="1:9">
      <c r="A1" s="14" t="str">
        <f ca="1">IF(ورقة2!I$4-TODAY()&lt;=7,"المصنع1 باقي "&amp;ورقة2!I$4-TODAY()&amp;" يوم","مصنع1")</f>
        <v>المصنع1 باقي 3 يوم</v>
      </c>
    </row>
    <row r="2" spans="1:9">
      <c r="A2" s="14" t="str">
        <f ca="1">IF(ورقة3!I$4-TODAY()&lt;=7,"المصنع2 باقي "&amp;ورقة3!I$4-TODAY()&amp;" يوم","مصنع2")</f>
        <v>المصنع2 باقي 1 يوم</v>
      </c>
    </row>
    <row r="3" spans="1:9">
      <c r="I3" s="15"/>
    </row>
    <row r="23" spans="4:6">
      <c r="D23" s="28"/>
      <c r="E23" s="28"/>
      <c r="F23" s="28"/>
    </row>
    <row r="24" spans="4:6">
      <c r="D24" s="28"/>
      <c r="E24" s="28"/>
      <c r="F24" s="28"/>
    </row>
  </sheetData>
  <mergeCells count="2">
    <mergeCell ref="D23:F23"/>
    <mergeCell ref="D24:F24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rightToLeft="1" workbookViewId="0">
      <selection sqref="A1:J1"/>
    </sheetView>
  </sheetViews>
  <sheetFormatPr defaultColWidth="0" defaultRowHeight="13.8"/>
  <cols>
    <col min="1" max="1" width="19.8984375" style="2" customWidth="1"/>
    <col min="2" max="2" width="25.296875" style="2" customWidth="1"/>
    <col min="3" max="3" width="16.69921875" style="2" customWidth="1"/>
    <col min="4" max="4" width="9.09765625" style="2" customWidth="1"/>
    <col min="5" max="6" width="11.09765625" style="2" customWidth="1"/>
    <col min="7" max="7" width="9.8984375" style="2" bestFit="1" customWidth="1"/>
    <col min="8" max="8" width="10.59765625" style="2" customWidth="1"/>
    <col min="9" max="9" width="10" style="2" customWidth="1"/>
    <col min="10" max="10" width="23.296875" style="2" customWidth="1"/>
    <col min="11" max="13" width="9.09765625" customWidth="1"/>
    <col min="14" max="16384" width="9.09765625" hidden="1"/>
  </cols>
  <sheetData>
    <row r="1" spans="1:13" ht="27.7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0"/>
      <c r="L1" s="10"/>
      <c r="M1" s="10"/>
    </row>
    <row r="2" spans="1:13" ht="14.4" thickBot="1">
      <c r="A2" s="3"/>
      <c r="B2" s="3"/>
      <c r="C2" s="3"/>
      <c r="D2" s="3"/>
      <c r="E2" s="3"/>
      <c r="F2" s="3"/>
      <c r="G2" s="3"/>
      <c r="H2" s="3"/>
      <c r="I2" s="3"/>
      <c r="J2" s="3"/>
      <c r="K2" s="30" t="s">
        <v>10</v>
      </c>
      <c r="L2" s="30"/>
      <c r="M2" s="30"/>
    </row>
    <row r="3" spans="1:13" ht="14.4" thickBot="1">
      <c r="A3" s="4" t="s">
        <v>17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2" t="s">
        <v>9</v>
      </c>
      <c r="K3" s="30"/>
      <c r="L3" s="30"/>
      <c r="M3" s="30"/>
    </row>
    <row r="4" spans="1:13" ht="15" thickTop="1" thickBot="1">
      <c r="A4" s="22"/>
      <c r="B4" s="17"/>
      <c r="C4" s="19"/>
      <c r="D4" s="19">
        <v>5</v>
      </c>
      <c r="E4" s="19">
        <v>4</v>
      </c>
      <c r="F4" s="23">
        <f t="shared" ref="F4:F13" si="0">D4-E4</f>
        <v>1</v>
      </c>
      <c r="G4" s="20">
        <v>43704</v>
      </c>
      <c r="H4" s="21">
        <v>65</v>
      </c>
      <c r="I4" s="20">
        <f t="shared" ref="I4:I13" si="1">IF(OR(G4="",H4=""),"",G4+H4)</f>
        <v>43769</v>
      </c>
      <c r="J4" s="13" t="str">
        <f t="shared" ref="J4:J13" ca="1" si="2">IFERROR(IF(I4&lt;TODAY()," إنتهت مدة العقد منذ "&amp;TODAY()-I4 &amp; " يوم",IF(I4=TODAY(),"اليوم انتهت مدة العقد",IF(I4&gt;TODAY()," باقى " &amp;  I4-TODAY() &amp; " يوم على انتهاء العقد ",""))),"")</f>
        <v xml:space="preserve"> باقى 3 يوم على انتهاء العقد </v>
      </c>
      <c r="K4" s="31" t="s">
        <v>11</v>
      </c>
      <c r="L4" s="31"/>
      <c r="M4" s="31"/>
    </row>
    <row r="5" spans="1:13" ht="15" thickTop="1" thickBot="1">
      <c r="A5" s="17"/>
      <c r="B5" s="17"/>
      <c r="C5" s="19"/>
      <c r="D5" s="19">
        <v>5</v>
      </c>
      <c r="E5" s="19">
        <v>4</v>
      </c>
      <c r="F5" s="23">
        <f t="shared" si="0"/>
        <v>1</v>
      </c>
      <c r="G5" s="20">
        <v>43704</v>
      </c>
      <c r="H5" s="21">
        <v>65</v>
      </c>
      <c r="I5" s="20">
        <f t="shared" si="1"/>
        <v>43769</v>
      </c>
      <c r="J5" s="13" t="str">
        <f t="shared" ca="1" si="2"/>
        <v xml:space="preserve"> باقى 3 يوم على انتهاء العقد </v>
      </c>
      <c r="K5" s="38" t="s">
        <v>7</v>
      </c>
      <c r="L5" s="39"/>
      <c r="M5" s="40"/>
    </row>
    <row r="6" spans="1:13" ht="15" thickTop="1" thickBot="1">
      <c r="A6" s="22"/>
      <c r="B6" s="17"/>
      <c r="C6" s="19"/>
      <c r="D6" s="19">
        <v>5</v>
      </c>
      <c r="E6" s="19">
        <v>4</v>
      </c>
      <c r="F6" s="23">
        <f t="shared" si="0"/>
        <v>1</v>
      </c>
      <c r="G6" s="20">
        <v>43704</v>
      </c>
      <c r="H6" s="21">
        <v>65</v>
      </c>
      <c r="I6" s="20">
        <f t="shared" si="1"/>
        <v>43769</v>
      </c>
      <c r="J6" s="13" t="str">
        <f t="shared" ca="1" si="2"/>
        <v xml:space="preserve"> باقى 3 يوم على انتهاء العقد </v>
      </c>
      <c r="K6" s="41" t="s">
        <v>16</v>
      </c>
      <c r="L6" s="42"/>
      <c r="M6" s="43"/>
    </row>
    <row r="7" spans="1:13" ht="15" thickTop="1" thickBot="1">
      <c r="A7" s="17"/>
      <c r="B7" s="17"/>
      <c r="C7" s="19"/>
      <c r="D7" s="19">
        <v>5</v>
      </c>
      <c r="E7" s="19">
        <v>4</v>
      </c>
      <c r="F7" s="23">
        <f t="shared" si="0"/>
        <v>1</v>
      </c>
      <c r="G7" s="20">
        <v>43704</v>
      </c>
      <c r="H7" s="21">
        <v>65</v>
      </c>
      <c r="I7" s="20">
        <f t="shared" si="1"/>
        <v>43769</v>
      </c>
      <c r="J7" s="13" t="str">
        <f t="shared" ca="1" si="2"/>
        <v xml:space="preserve"> باقى 3 يوم على انتهاء العقد </v>
      </c>
      <c r="K7" s="25"/>
      <c r="L7" s="26"/>
      <c r="M7" s="27"/>
    </row>
    <row r="8" spans="1:13" ht="15" thickTop="1" thickBot="1">
      <c r="A8" s="22"/>
      <c r="B8" s="17"/>
      <c r="C8" s="19"/>
      <c r="D8" s="19">
        <v>5</v>
      </c>
      <c r="E8" s="19">
        <v>4</v>
      </c>
      <c r="F8" s="23">
        <f t="shared" si="0"/>
        <v>1</v>
      </c>
      <c r="G8" s="20">
        <v>43704</v>
      </c>
      <c r="H8" s="21">
        <v>65</v>
      </c>
      <c r="I8" s="20">
        <f t="shared" si="1"/>
        <v>43769</v>
      </c>
      <c r="J8" s="13" t="str">
        <f t="shared" ca="1" si="2"/>
        <v xml:space="preserve"> باقى 3 يوم على انتهاء العقد </v>
      </c>
      <c r="K8" s="32" t="s">
        <v>17</v>
      </c>
      <c r="L8" s="33"/>
      <c r="M8" s="34"/>
    </row>
    <row r="9" spans="1:13" ht="15" thickTop="1" thickBot="1">
      <c r="A9" s="17"/>
      <c r="B9" s="17"/>
      <c r="C9" s="19"/>
      <c r="D9" s="19">
        <v>5</v>
      </c>
      <c r="E9" s="19">
        <v>4</v>
      </c>
      <c r="F9" s="23">
        <f t="shared" si="0"/>
        <v>1</v>
      </c>
      <c r="G9" s="20">
        <v>43704</v>
      </c>
      <c r="H9" s="21">
        <v>65</v>
      </c>
      <c r="I9" s="20">
        <f t="shared" si="1"/>
        <v>43769</v>
      </c>
      <c r="J9" s="13" t="str">
        <f t="shared" ca="1" si="2"/>
        <v xml:space="preserve"> باقى 3 يوم على انتهاء العقد </v>
      </c>
      <c r="K9" s="35"/>
      <c r="L9" s="36"/>
      <c r="M9" s="37"/>
    </row>
    <row r="10" spans="1:13" ht="15" thickTop="1" thickBot="1">
      <c r="A10" s="22"/>
      <c r="B10" s="17"/>
      <c r="C10" s="19"/>
      <c r="D10" s="19">
        <v>5</v>
      </c>
      <c r="E10" s="19">
        <v>4</v>
      </c>
      <c r="F10" s="23">
        <f t="shared" si="0"/>
        <v>1</v>
      </c>
      <c r="G10" s="20">
        <v>43704</v>
      </c>
      <c r="H10" s="21">
        <v>65</v>
      </c>
      <c r="I10" s="20">
        <f t="shared" si="1"/>
        <v>43769</v>
      </c>
      <c r="J10" s="13" t="str">
        <f t="shared" ca="1" si="2"/>
        <v xml:space="preserve"> باقى 3 يوم على انتهاء العقد </v>
      </c>
      <c r="K10" s="24" t="s">
        <v>12</v>
      </c>
      <c r="L10" s="45"/>
      <c r="M10" s="45"/>
    </row>
    <row r="11" spans="1:13" ht="15" thickTop="1" thickBot="1">
      <c r="A11" s="22"/>
      <c r="B11" s="17"/>
      <c r="C11" s="19"/>
      <c r="D11" s="19">
        <v>5</v>
      </c>
      <c r="E11" s="19">
        <v>4</v>
      </c>
      <c r="F11" s="23">
        <f t="shared" si="0"/>
        <v>1</v>
      </c>
      <c r="G11" s="20">
        <v>43704</v>
      </c>
      <c r="H11" s="21">
        <v>65</v>
      </c>
      <c r="I11" s="20">
        <f t="shared" si="1"/>
        <v>43769</v>
      </c>
      <c r="J11" s="13" t="str">
        <f t="shared" ca="1" si="2"/>
        <v xml:space="preserve"> باقى 3 يوم على انتهاء العقد </v>
      </c>
      <c r="K11" s="11" t="s">
        <v>18</v>
      </c>
      <c r="L11" s="46"/>
      <c r="M11" s="46"/>
    </row>
    <row r="12" spans="1:13" ht="15" thickTop="1" thickBot="1">
      <c r="A12" s="17"/>
      <c r="B12" s="17"/>
      <c r="C12" s="19"/>
      <c r="D12" s="19">
        <v>5</v>
      </c>
      <c r="E12" s="19">
        <v>4</v>
      </c>
      <c r="F12" s="23">
        <f t="shared" si="0"/>
        <v>1</v>
      </c>
      <c r="G12" s="20">
        <v>43704</v>
      </c>
      <c r="H12" s="21">
        <v>65</v>
      </c>
      <c r="I12" s="20">
        <f t="shared" si="1"/>
        <v>43769</v>
      </c>
      <c r="J12" s="7" t="str">
        <f t="shared" ca="1" si="2"/>
        <v xml:space="preserve"> باقى 3 يوم على انتهاء العقد </v>
      </c>
      <c r="K12" s="11"/>
      <c r="L12" s="46"/>
      <c r="M12" s="46"/>
    </row>
    <row r="13" spans="1:13" ht="15" thickTop="1" thickBot="1">
      <c r="A13" s="22"/>
      <c r="B13" s="17"/>
      <c r="C13" s="19"/>
      <c r="D13" s="19">
        <v>5</v>
      </c>
      <c r="E13" s="19">
        <v>4</v>
      </c>
      <c r="F13" s="23">
        <f t="shared" si="0"/>
        <v>1</v>
      </c>
      <c r="G13" s="20">
        <v>43704</v>
      </c>
      <c r="H13" s="21">
        <v>65</v>
      </c>
      <c r="I13" s="20">
        <f t="shared" si="1"/>
        <v>43769</v>
      </c>
      <c r="J13" s="13" t="str">
        <f t="shared" ca="1" si="2"/>
        <v xml:space="preserve"> باقى 3 يوم على انتهاء العقد </v>
      </c>
      <c r="K13" s="11" t="s">
        <v>13</v>
      </c>
      <c r="L13" s="46"/>
      <c r="M13" s="46"/>
    </row>
    <row r="14" spans="1:13" ht="14.4" thickTop="1">
      <c r="A14" s="1"/>
      <c r="B14" s="1"/>
      <c r="C14" s="1"/>
      <c r="D14" s="1"/>
      <c r="E14" s="1"/>
      <c r="F14" s="1"/>
      <c r="G14" s="1"/>
      <c r="H14" s="1"/>
      <c r="I14" s="1"/>
      <c r="J14" s="1"/>
      <c r="K14" s="11" t="s">
        <v>14</v>
      </c>
      <c r="L14" s="46"/>
      <c r="M14" s="46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  <c r="L15" s="10"/>
      <c r="M15" s="10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  <c r="L16" s="10"/>
      <c r="M16" s="10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30" t="s">
        <v>15</v>
      </c>
      <c r="L17" s="30"/>
      <c r="M17" s="30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30"/>
      <c r="L18" s="30"/>
      <c r="M18" s="30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44"/>
      <c r="L19" s="44"/>
      <c r="M19" s="44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44"/>
      <c r="L20" s="44"/>
      <c r="M20" s="44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44"/>
      <c r="L21" s="44"/>
      <c r="M21" s="44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44"/>
      <c r="L22" s="44"/>
      <c r="M22" s="44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44"/>
      <c r="L23" s="44"/>
      <c r="M23" s="44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0"/>
      <c r="L24" s="10"/>
      <c r="M24" s="10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3">
    <mergeCell ref="K17:M18"/>
    <mergeCell ref="K19:M23"/>
    <mergeCell ref="L10:M10"/>
    <mergeCell ref="L11:M11"/>
    <mergeCell ref="L13:M13"/>
    <mergeCell ref="L12:M12"/>
    <mergeCell ref="L14:M14"/>
    <mergeCell ref="A1:J1"/>
    <mergeCell ref="K2:M3"/>
    <mergeCell ref="K4:M4"/>
    <mergeCell ref="K8:M9"/>
    <mergeCell ref="K5:M5"/>
    <mergeCell ref="K6:M6"/>
  </mergeCells>
  <conditionalFormatting sqref="J5">
    <cfRule type="expression" dxfId="33" priority="22">
      <formula>I5-TODAY()=14</formula>
    </cfRule>
  </conditionalFormatting>
  <conditionalFormatting sqref="J5">
    <cfRule type="expression" dxfId="32" priority="21">
      <formula>I5-TODAY()=7</formula>
    </cfRule>
  </conditionalFormatting>
  <conditionalFormatting sqref="J4">
    <cfRule type="expression" dxfId="31" priority="20">
      <formula>I4-TODAY()=14</formula>
    </cfRule>
  </conditionalFormatting>
  <conditionalFormatting sqref="J4">
    <cfRule type="expression" dxfId="30" priority="19">
      <formula>I4-TODAY()=7</formula>
    </cfRule>
  </conditionalFormatting>
  <conditionalFormatting sqref="J7">
    <cfRule type="expression" dxfId="29" priority="18">
      <formula>I7-TODAY()=14</formula>
    </cfRule>
  </conditionalFormatting>
  <conditionalFormatting sqref="J7">
    <cfRule type="expression" dxfId="28" priority="17">
      <formula>I7-TODAY()=7</formula>
    </cfRule>
  </conditionalFormatting>
  <conditionalFormatting sqref="J6">
    <cfRule type="expression" dxfId="27" priority="16">
      <formula>I6-TODAY()=14</formula>
    </cfRule>
  </conditionalFormatting>
  <conditionalFormatting sqref="J6">
    <cfRule type="expression" dxfId="26" priority="15">
      <formula>I6-TODAY()=7</formula>
    </cfRule>
  </conditionalFormatting>
  <conditionalFormatting sqref="J9">
    <cfRule type="expression" dxfId="25" priority="14">
      <formula>I9-TODAY()=14</formula>
    </cfRule>
  </conditionalFormatting>
  <conditionalFormatting sqref="J9">
    <cfRule type="expression" dxfId="24" priority="13">
      <formula>I9-TODAY()=7</formula>
    </cfRule>
  </conditionalFormatting>
  <conditionalFormatting sqref="J8">
    <cfRule type="expression" dxfId="23" priority="12">
      <formula>I8-TODAY()=14</formula>
    </cfRule>
  </conditionalFormatting>
  <conditionalFormatting sqref="J8">
    <cfRule type="expression" dxfId="22" priority="11">
      <formula>I8-TODAY()=7</formula>
    </cfRule>
  </conditionalFormatting>
  <conditionalFormatting sqref="J10">
    <cfRule type="expression" dxfId="21" priority="8">
      <formula>I10-TODAY()=14</formula>
    </cfRule>
  </conditionalFormatting>
  <conditionalFormatting sqref="J10">
    <cfRule type="expression" dxfId="20" priority="7">
      <formula>I10-TODAY()=7</formula>
    </cfRule>
  </conditionalFormatting>
  <conditionalFormatting sqref="J12">
    <cfRule type="expression" dxfId="19" priority="6">
      <formula>I12-TODAY()=14</formula>
    </cfRule>
  </conditionalFormatting>
  <conditionalFormatting sqref="J12">
    <cfRule type="expression" dxfId="18" priority="5">
      <formula>I12-TODAY()=7</formula>
    </cfRule>
  </conditionalFormatting>
  <conditionalFormatting sqref="J11">
    <cfRule type="expression" dxfId="17" priority="4">
      <formula>I11-TODAY()=14</formula>
    </cfRule>
  </conditionalFormatting>
  <conditionalFormatting sqref="J11">
    <cfRule type="expression" dxfId="16" priority="3">
      <formula>I11-TODAY()=7</formula>
    </cfRule>
  </conditionalFormatting>
  <conditionalFormatting sqref="J13">
    <cfRule type="expression" dxfId="15" priority="2">
      <formula>I13-TODAY()=14</formula>
    </cfRule>
  </conditionalFormatting>
  <conditionalFormatting sqref="J13">
    <cfRule type="expression" dxfId="14" priority="1">
      <formula>I13-TODAY()=7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rightToLeft="1" topLeftCell="B1" workbookViewId="0">
      <selection activeCell="H4" sqref="H4:H10"/>
    </sheetView>
  </sheetViews>
  <sheetFormatPr defaultColWidth="0" defaultRowHeight="13.8"/>
  <cols>
    <col min="1" max="1" width="19.8984375" style="2" customWidth="1"/>
    <col min="2" max="2" width="21.59765625" style="2" customWidth="1"/>
    <col min="3" max="3" width="16.69921875" style="2" customWidth="1"/>
    <col min="4" max="4" width="9.09765625" style="2" customWidth="1"/>
    <col min="5" max="6" width="11.09765625" style="2" customWidth="1"/>
    <col min="7" max="7" width="9.8984375" style="2" bestFit="1" customWidth="1"/>
    <col min="8" max="8" width="10.59765625" style="2" customWidth="1"/>
    <col min="9" max="9" width="10" style="2" customWidth="1"/>
    <col min="10" max="10" width="23.296875" style="2" customWidth="1"/>
    <col min="11" max="13" width="9.09765625" customWidth="1"/>
    <col min="14" max="16384" width="9.09765625" hidden="1"/>
  </cols>
  <sheetData>
    <row r="1" spans="1:13" ht="30.75" customHeight="1" thickBot="1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  <c r="K1" s="10"/>
      <c r="L1" s="10"/>
      <c r="M1" s="10"/>
    </row>
    <row r="2" spans="1:13" ht="14.4" thickBot="1">
      <c r="A2" s="3"/>
      <c r="B2" s="3"/>
      <c r="C2" s="3"/>
      <c r="D2" s="3"/>
      <c r="E2" s="3"/>
      <c r="F2" s="3"/>
      <c r="G2" s="3"/>
      <c r="H2" s="3"/>
      <c r="I2" s="3"/>
      <c r="J2" s="3"/>
      <c r="K2" s="30" t="s">
        <v>10</v>
      </c>
      <c r="L2" s="30"/>
      <c r="M2" s="30"/>
    </row>
    <row r="3" spans="1:13" ht="14.4" thickBot="1">
      <c r="A3" s="4" t="s">
        <v>17</v>
      </c>
      <c r="B3" s="8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0"/>
      <c r="L3" s="30"/>
      <c r="M3" s="30"/>
    </row>
    <row r="4" spans="1:13" ht="15" thickTop="1" thickBot="1">
      <c r="A4" s="16"/>
      <c r="B4" s="17"/>
      <c r="C4" s="18"/>
      <c r="D4" s="19">
        <v>5</v>
      </c>
      <c r="E4" s="19">
        <v>4</v>
      </c>
      <c r="F4" s="19">
        <f t="shared" ref="F4:F10" si="0">D4-E4</f>
        <v>1</v>
      </c>
      <c r="G4" s="20">
        <v>43697</v>
      </c>
      <c r="H4" s="21">
        <v>70</v>
      </c>
      <c r="I4" s="20">
        <f t="shared" ref="I4:I10" si="1">IF(OR(G4="",H4=""),"",G4+H4)</f>
        <v>43767</v>
      </c>
      <c r="J4" s="7" t="str">
        <f t="shared" ref="J4:J10" ca="1" si="2">IFERROR(IF(I4&lt;TODAY()," إنتهت مدة العقد منذ "&amp;TODAY()-I4 &amp; " يوم",IF(I4=TODAY(),"اليوم انتهت مدة العقد",IF(I4&gt;TODAY()," باقى " &amp;  I4-TODAY() &amp; " يوم على انتهاء العقد ",""))),"")</f>
        <v xml:space="preserve"> باقى 1 يوم على انتهاء العقد </v>
      </c>
      <c r="K4" s="50" t="s">
        <v>11</v>
      </c>
      <c r="L4" s="50"/>
      <c r="M4" s="50"/>
    </row>
    <row r="5" spans="1:13" ht="15" thickTop="1" thickBot="1">
      <c r="A5" s="16"/>
      <c r="B5" s="17"/>
      <c r="C5" s="18"/>
      <c r="D5" s="19">
        <v>5</v>
      </c>
      <c r="E5" s="19">
        <v>4</v>
      </c>
      <c r="F5" s="19">
        <f t="shared" si="0"/>
        <v>1</v>
      </c>
      <c r="G5" s="20">
        <v>43697</v>
      </c>
      <c r="H5" s="21">
        <v>70</v>
      </c>
      <c r="I5" s="20">
        <f t="shared" si="1"/>
        <v>43767</v>
      </c>
      <c r="J5" s="7" t="str">
        <f t="shared" ca="1" si="2"/>
        <v xml:space="preserve"> باقى 1 يوم على انتهاء العقد </v>
      </c>
      <c r="K5" s="10"/>
      <c r="L5" s="10"/>
      <c r="M5" s="10"/>
    </row>
    <row r="6" spans="1:13" ht="15" thickTop="1" thickBot="1">
      <c r="A6" s="16"/>
      <c r="B6" s="17"/>
      <c r="C6" s="18"/>
      <c r="D6" s="19">
        <v>5</v>
      </c>
      <c r="E6" s="19">
        <v>4</v>
      </c>
      <c r="F6" s="19">
        <f t="shared" si="0"/>
        <v>1</v>
      </c>
      <c r="G6" s="20">
        <v>43697</v>
      </c>
      <c r="H6" s="21">
        <v>70</v>
      </c>
      <c r="I6" s="20">
        <f t="shared" si="1"/>
        <v>43767</v>
      </c>
      <c r="J6" s="7" t="str">
        <f t="shared" ca="1" si="2"/>
        <v xml:space="preserve"> باقى 1 يوم على انتهاء العقد </v>
      </c>
      <c r="K6" s="10"/>
      <c r="L6" s="10"/>
      <c r="M6" s="10"/>
    </row>
    <row r="7" spans="1:13" ht="15" thickTop="1" thickBot="1">
      <c r="A7" s="16"/>
      <c r="B7" s="17"/>
      <c r="C7" s="18"/>
      <c r="D7" s="19">
        <v>5</v>
      </c>
      <c r="E7" s="19">
        <v>4</v>
      </c>
      <c r="F7" s="19">
        <f t="shared" si="0"/>
        <v>1</v>
      </c>
      <c r="G7" s="20">
        <v>43697</v>
      </c>
      <c r="H7" s="21">
        <v>70</v>
      </c>
      <c r="I7" s="20">
        <f t="shared" si="1"/>
        <v>43767</v>
      </c>
      <c r="J7" s="7" t="str">
        <f t="shared" ca="1" si="2"/>
        <v xml:space="preserve"> باقى 1 يوم على انتهاء العقد </v>
      </c>
      <c r="K7" s="10"/>
      <c r="L7" s="10"/>
      <c r="M7" s="10"/>
    </row>
    <row r="8" spans="1:13" ht="15" thickTop="1" thickBot="1">
      <c r="A8" s="16"/>
      <c r="B8" s="17"/>
      <c r="C8" s="18"/>
      <c r="D8" s="19">
        <v>5</v>
      </c>
      <c r="E8" s="19">
        <v>4</v>
      </c>
      <c r="F8" s="19">
        <f t="shared" si="0"/>
        <v>1</v>
      </c>
      <c r="G8" s="20">
        <v>43697</v>
      </c>
      <c r="H8" s="21">
        <v>70</v>
      </c>
      <c r="I8" s="20">
        <f t="shared" si="1"/>
        <v>43767</v>
      </c>
      <c r="J8" s="7" t="str">
        <f t="shared" ca="1" si="2"/>
        <v xml:space="preserve"> باقى 1 يوم على انتهاء العقد </v>
      </c>
      <c r="K8" s="32" t="s">
        <v>17</v>
      </c>
      <c r="L8" s="33"/>
      <c r="M8" s="34"/>
    </row>
    <row r="9" spans="1:13" ht="15" thickTop="1" thickBot="1">
      <c r="A9" s="16"/>
      <c r="B9" s="17"/>
      <c r="C9" s="18"/>
      <c r="D9" s="19">
        <v>5</v>
      </c>
      <c r="E9" s="19">
        <v>4</v>
      </c>
      <c r="F9" s="19">
        <f t="shared" si="0"/>
        <v>1</v>
      </c>
      <c r="G9" s="20">
        <v>43697</v>
      </c>
      <c r="H9" s="21">
        <v>70</v>
      </c>
      <c r="I9" s="20">
        <f t="shared" si="1"/>
        <v>43767</v>
      </c>
      <c r="J9" s="7" t="str">
        <f t="shared" ca="1" si="2"/>
        <v xml:space="preserve"> باقى 1 يوم على انتهاء العقد </v>
      </c>
      <c r="K9" s="35"/>
      <c r="L9" s="36"/>
      <c r="M9" s="37"/>
    </row>
    <row r="10" spans="1:13" ht="15" thickTop="1" thickBot="1">
      <c r="A10" s="16"/>
      <c r="B10" s="17"/>
      <c r="C10" s="18"/>
      <c r="D10" s="19">
        <v>5</v>
      </c>
      <c r="E10" s="19">
        <v>4</v>
      </c>
      <c r="F10" s="19">
        <f t="shared" si="0"/>
        <v>1</v>
      </c>
      <c r="G10" s="20">
        <v>43697</v>
      </c>
      <c r="H10" s="21">
        <v>70</v>
      </c>
      <c r="I10" s="20">
        <f t="shared" si="1"/>
        <v>43767</v>
      </c>
      <c r="J10" s="7" t="str">
        <f t="shared" ca="1" si="2"/>
        <v xml:space="preserve"> باقى 1 يوم على انتهاء العقد </v>
      </c>
      <c r="K10" s="24" t="s">
        <v>12</v>
      </c>
      <c r="L10" s="45"/>
      <c r="M10" s="45"/>
    </row>
    <row r="11" spans="1:13" ht="14.4" thickTop="1">
      <c r="A11" s="1"/>
      <c r="B11" s="1"/>
      <c r="C11" s="1"/>
      <c r="D11" s="1"/>
      <c r="E11" s="1"/>
      <c r="F11" s="1"/>
      <c r="G11" s="1"/>
      <c r="H11" s="1"/>
      <c r="I11" s="1"/>
      <c r="J11" s="1"/>
      <c r="K11" s="11" t="s">
        <v>18</v>
      </c>
      <c r="L11" s="46"/>
      <c r="M11" s="46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1"/>
      <c r="L12" s="46"/>
      <c r="M12" s="46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1" t="s">
        <v>13</v>
      </c>
      <c r="L13" s="46"/>
      <c r="M13" s="46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1" t="s">
        <v>14</v>
      </c>
      <c r="L14" s="46"/>
      <c r="M14" s="46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  <c r="L15" s="10"/>
      <c r="M15" s="10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  <c r="L16" s="10"/>
      <c r="M16" s="10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30" t="s">
        <v>15</v>
      </c>
      <c r="L17" s="30"/>
      <c r="M17" s="30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30"/>
      <c r="L18" s="30"/>
      <c r="M18" s="30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44"/>
      <c r="L19" s="44"/>
      <c r="M19" s="44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44"/>
      <c r="L20" s="44"/>
      <c r="M20" s="44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44"/>
      <c r="L21" s="44"/>
      <c r="M21" s="44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44"/>
      <c r="L22" s="44"/>
      <c r="M22" s="44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44"/>
      <c r="L23" s="44"/>
      <c r="M23" s="44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0"/>
      <c r="L24" s="10"/>
      <c r="M24" s="10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1">
    <mergeCell ref="K19:M23"/>
    <mergeCell ref="L11:M11"/>
    <mergeCell ref="L12:M12"/>
    <mergeCell ref="L13:M13"/>
    <mergeCell ref="L14:M14"/>
    <mergeCell ref="K17:M18"/>
    <mergeCell ref="A1:J1"/>
    <mergeCell ref="K2:M3"/>
    <mergeCell ref="K4:M4"/>
    <mergeCell ref="K8:M9"/>
    <mergeCell ref="L10:M10"/>
  </mergeCells>
  <conditionalFormatting sqref="J4">
    <cfRule type="expression" dxfId="13" priority="14">
      <formula>I4-TODAY()=14</formula>
    </cfRule>
  </conditionalFormatting>
  <conditionalFormatting sqref="J4">
    <cfRule type="expression" dxfId="12" priority="13">
      <formula>I4-TODAY()=7</formula>
    </cfRule>
  </conditionalFormatting>
  <conditionalFormatting sqref="J5">
    <cfRule type="expression" dxfId="11" priority="12">
      <formula>I5-TODAY()=14</formula>
    </cfRule>
  </conditionalFormatting>
  <conditionalFormatting sqref="J5">
    <cfRule type="expression" dxfId="10" priority="11">
      <formula>I5-TODAY()=7</formula>
    </cfRule>
  </conditionalFormatting>
  <conditionalFormatting sqref="J6">
    <cfRule type="expression" dxfId="9" priority="10">
      <formula>I6-TODAY()=14</formula>
    </cfRule>
  </conditionalFormatting>
  <conditionalFormatting sqref="J6">
    <cfRule type="expression" dxfId="8" priority="9">
      <formula>I6-TODAY()=7</formula>
    </cfRule>
  </conditionalFormatting>
  <conditionalFormatting sqref="J7">
    <cfRule type="expression" dxfId="7" priority="8">
      <formula>I7-TODAY()=14</formula>
    </cfRule>
  </conditionalFormatting>
  <conditionalFormatting sqref="J7">
    <cfRule type="expression" dxfId="6" priority="7">
      <formula>I7-TODAY()=7</formula>
    </cfRule>
  </conditionalFormatting>
  <conditionalFormatting sqref="J8">
    <cfRule type="expression" dxfId="5" priority="6">
      <formula>I8-TODAY()=14</formula>
    </cfRule>
  </conditionalFormatting>
  <conditionalFormatting sqref="J8">
    <cfRule type="expression" dxfId="4" priority="5">
      <formula>I8-TODAY()=7</formula>
    </cfRule>
  </conditionalFormatting>
  <conditionalFormatting sqref="J9">
    <cfRule type="expression" dxfId="3" priority="4">
      <formula>I9-TODAY()=14</formula>
    </cfRule>
  </conditionalFormatting>
  <conditionalFormatting sqref="J9">
    <cfRule type="expression" dxfId="2" priority="3">
      <formula>I9-TODAY()=7</formula>
    </cfRule>
  </conditionalFormatting>
  <conditionalFormatting sqref="J10">
    <cfRule type="expression" dxfId="1" priority="2">
      <formula>I10-TODAY()=14</formula>
    </cfRule>
  </conditionalFormatting>
  <conditionalFormatting sqref="J10">
    <cfRule type="expression" dxfId="0" priority="1">
      <formula>I10-TODAY()=7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2019-10-28T03:55:49Z</dcterms:modified>
</cp:coreProperties>
</file>