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725" windowWidth="19440" windowHeight="8355"/>
  </bookViews>
  <sheets>
    <sheet name="5135" sheetId="43" r:id="rId1"/>
    <sheet name="eti-5135" sheetId="44" r:id="rId2"/>
  </sheets>
  <definedNames>
    <definedName name="_xlnm.Print_Area" localSheetId="0">'5135'!$A$1:$S$62</definedName>
    <definedName name="_xlnm.Print_Area" localSheetId="1">'eti-5135'!$A$1:$D$6</definedName>
    <definedName name="Z_E3BC3935_6F95_4F2A_BA10_A4F3B60686BA_.wvu.PrintArea" localSheetId="0" hidden="1">'5135'!$E$1:$P$3</definedName>
  </definedNames>
  <calcPr calcId="144525"/>
</workbook>
</file>

<file path=xl/calcChain.xml><?xml version="1.0" encoding="utf-8"?>
<calcChain xmlns="http://schemas.openxmlformats.org/spreadsheetml/2006/main">
  <c r="B5" i="44" l="1"/>
  <c r="R60" i="43" l="1"/>
  <c r="Q60" i="43"/>
  <c r="P60" i="43"/>
  <c r="O60" i="43"/>
  <c r="N60" i="43"/>
  <c r="M60" i="43"/>
  <c r="L60" i="43"/>
  <c r="K60" i="43"/>
  <c r="J60" i="43"/>
  <c r="I60" i="43"/>
  <c r="H60" i="43"/>
  <c r="G60" i="43"/>
  <c r="R59" i="43"/>
  <c r="S59" i="43" s="1"/>
  <c r="R58" i="43"/>
  <c r="S58" i="43" s="1"/>
  <c r="R57" i="43"/>
  <c r="S57" i="43" s="1"/>
  <c r="R56" i="43"/>
  <c r="S56" i="43" s="1"/>
  <c r="R55" i="43"/>
  <c r="S55" i="43" s="1"/>
  <c r="R54" i="43"/>
  <c r="S54" i="43" s="1"/>
  <c r="R53" i="43"/>
  <c r="S53" i="43" s="1"/>
  <c r="R52" i="43"/>
  <c r="S52" i="43" s="1"/>
  <c r="R51" i="43"/>
  <c r="S51" i="43" s="1"/>
  <c r="R50" i="43"/>
  <c r="S50" i="43" s="1"/>
  <c r="R49" i="43"/>
  <c r="S49" i="43" s="1"/>
  <c r="R48" i="43"/>
  <c r="S48" i="43" s="1"/>
  <c r="R47" i="43"/>
  <c r="S47" i="43" s="1"/>
  <c r="R46" i="43"/>
  <c r="S46" i="43" s="1"/>
  <c r="R45" i="43"/>
  <c r="S45" i="43" s="1"/>
  <c r="R44" i="43"/>
  <c r="S44" i="43" s="1"/>
  <c r="R41" i="43"/>
  <c r="Q41" i="43"/>
  <c r="P41" i="43"/>
  <c r="O41" i="43"/>
  <c r="N41" i="43"/>
  <c r="M41" i="43"/>
  <c r="L41" i="43"/>
  <c r="K41" i="43"/>
  <c r="J41" i="43"/>
  <c r="I41" i="43"/>
  <c r="H41" i="43"/>
  <c r="G41" i="43"/>
  <c r="R40" i="43"/>
  <c r="S40" i="43" s="1"/>
  <c r="R39" i="43"/>
  <c r="S39" i="43" s="1"/>
  <c r="R38" i="43"/>
  <c r="S38" i="43" s="1"/>
  <c r="R37" i="43"/>
  <c r="S37" i="43" s="1"/>
  <c r="R36" i="43"/>
  <c r="S36" i="43" s="1"/>
  <c r="R35" i="43"/>
  <c r="S35" i="43" s="1"/>
  <c r="R34" i="43"/>
  <c r="S34" i="43" s="1"/>
  <c r="R33" i="43"/>
  <c r="S33" i="43" s="1"/>
  <c r="R32" i="43"/>
  <c r="S32" i="43" s="1"/>
  <c r="R31" i="43"/>
  <c r="S31" i="43" s="1"/>
  <c r="R30" i="43"/>
  <c r="S30" i="43" s="1"/>
  <c r="S29" i="43"/>
  <c r="R29" i="43"/>
  <c r="S28" i="43"/>
  <c r="R28" i="43"/>
  <c r="S27" i="43"/>
  <c r="R27" i="43"/>
  <c r="S26" i="43"/>
  <c r="S41" i="43" s="1"/>
  <c r="R26" i="43"/>
  <c r="R23" i="43"/>
  <c r="R62" i="43" s="1"/>
  <c r="Q23" i="43"/>
  <c r="P23" i="43"/>
  <c r="O23" i="43"/>
  <c r="N23" i="43"/>
  <c r="M23" i="43"/>
  <c r="L23" i="43"/>
  <c r="K23" i="43"/>
  <c r="J23" i="43"/>
  <c r="I23" i="43"/>
  <c r="H23" i="43"/>
  <c r="G23" i="43"/>
  <c r="R22" i="43"/>
  <c r="S22" i="43" s="1"/>
  <c r="R21" i="43"/>
  <c r="S21" i="43" s="1"/>
  <c r="R20" i="43"/>
  <c r="S20" i="43" s="1"/>
  <c r="R19" i="43"/>
  <c r="S19" i="43" s="1"/>
  <c r="R18" i="43"/>
  <c r="S18" i="43" s="1"/>
  <c r="R17" i="43"/>
  <c r="S17" i="43" s="1"/>
  <c r="R16" i="43"/>
  <c r="S16" i="43" s="1"/>
  <c r="R15" i="43"/>
  <c r="S15" i="43" s="1"/>
  <c r="R14" i="43"/>
  <c r="S14" i="43" s="1"/>
  <c r="R13" i="43"/>
  <c r="S13" i="43" s="1"/>
  <c r="R12" i="43"/>
  <c r="S12" i="43" s="1"/>
  <c r="R11" i="43"/>
  <c r="S11" i="43" s="1"/>
  <c r="R10" i="43"/>
  <c r="S10" i="43" s="1"/>
  <c r="R9" i="43"/>
  <c r="S9" i="43" s="1"/>
  <c r="R8" i="43"/>
  <c r="S8" i="43" s="1"/>
  <c r="R7" i="43"/>
  <c r="S7" i="43" s="1"/>
  <c r="R6" i="43"/>
  <c r="S6" i="43" s="1"/>
  <c r="B6" i="43"/>
  <c r="B7" i="43" s="1"/>
  <c r="B8" i="43" l="1"/>
  <c r="A8" i="43"/>
  <c r="S23" i="43"/>
  <c r="S60" i="43"/>
  <c r="A7" i="43"/>
  <c r="S62" i="43" l="1"/>
  <c r="B9" i="43"/>
  <c r="A9" i="43"/>
  <c r="B10" i="43" l="1"/>
  <c r="A10" i="43"/>
  <c r="B11" i="43" l="1"/>
  <c r="A11" i="43"/>
  <c r="B12" i="43" l="1"/>
  <c r="A12" i="43"/>
  <c r="B13" i="43" l="1"/>
  <c r="A13" i="43"/>
  <c r="B14" i="43" l="1"/>
  <c r="A14" i="43"/>
  <c r="B15" i="43" l="1"/>
  <c r="A15" i="43"/>
  <c r="B16" i="43" l="1"/>
  <c r="A16" i="43"/>
  <c r="B17" i="43" l="1"/>
  <c r="A17" i="43"/>
  <c r="B18" i="43" l="1"/>
  <c r="A18" i="43"/>
  <c r="B19" i="43" l="1"/>
  <c r="A19" i="43"/>
  <c r="B20" i="43" l="1"/>
  <c r="A20" i="43"/>
  <c r="B21" i="43" l="1"/>
  <c r="A21" i="43"/>
  <c r="B22" i="43" l="1"/>
  <c r="A22" i="43"/>
  <c r="A26" i="43" l="1"/>
  <c r="B26" i="43"/>
  <c r="B27" i="43" l="1"/>
  <c r="A27" i="43"/>
  <c r="B28" i="43" l="1"/>
  <c r="A28" i="43"/>
  <c r="B29" i="43" l="1"/>
  <c r="A29" i="43"/>
  <c r="B30" i="43" l="1"/>
  <c r="A30" i="43"/>
  <c r="B31" i="43" l="1"/>
  <c r="A31" i="43"/>
  <c r="B32" i="43" l="1"/>
  <c r="A32" i="43"/>
  <c r="B4" i="44" s="1"/>
  <c r="B33" i="43" l="1"/>
  <c r="A33" i="43"/>
  <c r="B34" i="43" l="1"/>
  <c r="A34" i="43"/>
  <c r="B1" i="44"/>
  <c r="B35" i="43" l="1"/>
  <c r="A35" i="43"/>
  <c r="C2" i="44"/>
  <c r="B36" i="43" l="1"/>
  <c r="A36" i="43"/>
  <c r="B37" i="43" l="1"/>
  <c r="A37" i="43"/>
  <c r="A38" i="43" l="1"/>
  <c r="B38" i="43"/>
  <c r="A39" i="43" l="1"/>
  <c r="B39" i="43"/>
  <c r="A40" i="43" l="1"/>
  <c r="B40" i="43"/>
  <c r="B44" i="43" l="1"/>
  <c r="A44" i="43"/>
  <c r="A45" i="43" l="1"/>
  <c r="B45" i="43"/>
  <c r="A46" i="43" l="1"/>
  <c r="B46" i="43"/>
  <c r="A47" i="43" l="1"/>
  <c r="B47" i="43"/>
  <c r="A48" i="43" l="1"/>
  <c r="B48" i="43"/>
  <c r="A49" i="43" l="1"/>
  <c r="B49" i="43"/>
  <c r="A50" i="43" l="1"/>
  <c r="B50" i="43"/>
  <c r="A51" i="43" l="1"/>
  <c r="B51" i="43"/>
  <c r="A52" i="43" l="1"/>
  <c r="B52" i="43"/>
  <c r="A53" i="43" l="1"/>
  <c r="B53" i="43"/>
  <c r="A54" i="43" l="1"/>
  <c r="B54" i="43"/>
  <c r="A55" i="43" l="1"/>
  <c r="B55" i="43"/>
  <c r="A56" i="43" l="1"/>
  <c r="B56" i="43"/>
  <c r="A57" i="43" l="1"/>
  <c r="B57" i="43"/>
  <c r="A58" i="43" l="1"/>
  <c r="B58" i="43"/>
  <c r="A59" i="43" l="1"/>
  <c r="B59" i="43"/>
</calcChain>
</file>

<file path=xl/sharedStrings.xml><?xml version="1.0" encoding="utf-8"?>
<sst xmlns="http://schemas.openxmlformats.org/spreadsheetml/2006/main" count="121" uniqueCount="23">
  <si>
    <t>PACKING LIST</t>
  </si>
  <si>
    <t>CUT</t>
  </si>
  <si>
    <t>TOT
CTNS</t>
  </si>
  <si>
    <t>PCS PER
BOX</t>
  </si>
  <si>
    <t>TOTAL
PCS</t>
  </si>
  <si>
    <t>L32</t>
  </si>
  <si>
    <t>L34</t>
  </si>
  <si>
    <t xml:space="preserve">TOTAL ORDER </t>
  </si>
  <si>
    <t>L30</t>
  </si>
  <si>
    <t>Art.-Nr.:</t>
  </si>
  <si>
    <t>Auftragsnummer</t>
  </si>
  <si>
    <r>
      <t>Gr</t>
    </r>
    <r>
      <rPr>
        <sz val="26"/>
        <color indexed="8"/>
        <rFont val="Arial"/>
        <family val="2"/>
      </rPr>
      <t>öße:</t>
    </r>
  </si>
  <si>
    <t>SGS-Textilhandels GmbH
Adolf-Kolping-Str. 39
D-83607 Holzkirchen</t>
  </si>
  <si>
    <t>Menge:</t>
  </si>
  <si>
    <t>Destination</t>
  </si>
  <si>
    <t>Haldensleben</t>
  </si>
  <si>
    <t>9435 5726</t>
  </si>
  <si>
    <t>7338 4231</t>
  </si>
  <si>
    <t>4747 5335</t>
  </si>
  <si>
    <t>141/010566</t>
  </si>
  <si>
    <t>141/010567</t>
  </si>
  <si>
    <t>141/010570</t>
  </si>
  <si>
    <t>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</si>
</sst>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\-* #,##0_-;_-* &quot;-&quot;_-;_-@_-"/>
    <numFmt numFmtId="165" formatCode="_-&quot;L.&quot;\ * #,##0_-;\-&quot;L.&quot;\ * #,##0_-;_-&quot;L.&quot;\ * &quot;-&quot;_-;_-@_-"/>
  </numFmts>
  <fonts count="26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MS Sans Serif"/>
      <family val="2"/>
      <charset val="178"/>
    </font>
    <font>
      <sz val="11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Calibri"/>
      <family val="2"/>
      <charset val="178"/>
      <scheme val="minor"/>
    </font>
    <font>
      <b/>
      <u/>
      <sz val="14"/>
      <name val="Arial"/>
      <family val="2"/>
    </font>
    <font>
      <b/>
      <u/>
      <sz val="18"/>
      <name val="Algerian"/>
      <family val="5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2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sz val="26"/>
      <color indexed="8"/>
      <name val="Arial"/>
      <family val="2"/>
    </font>
    <font>
      <sz val="13"/>
      <color indexed="8"/>
      <name val="Calibri"/>
      <family val="2"/>
    </font>
    <font>
      <sz val="20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1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</cellStyleXfs>
  <cellXfs count="79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6" fillId="0" borderId="0" xfId="1" applyFont="1" applyFill="1" applyAlignment="1">
      <alignment horizontal="center" vertical="center"/>
    </xf>
    <xf numFmtId="9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3" borderId="4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4" xfId="1" applyBorder="1"/>
    <xf numFmtId="0" fontId="5" fillId="0" borderId="4" xfId="1" applyFont="1" applyBorder="1" applyAlignment="1">
      <alignment horizontal="center" vertical="center"/>
    </xf>
    <xf numFmtId="0" fontId="1" fillId="0" borderId="0" xfId="1" applyFill="1"/>
    <xf numFmtId="0" fontId="5" fillId="2" borderId="4" xfId="1" applyFont="1" applyFill="1" applyBorder="1" applyAlignment="1">
      <alignment horizontal="center" vertical="center"/>
    </xf>
    <xf numFmtId="1" fontId="5" fillId="3" borderId="4" xfId="1" applyNumberFormat="1" applyFont="1" applyFill="1" applyBorder="1" applyAlignment="1">
      <alignment horizontal="center" vertical="center"/>
    </xf>
    <xf numFmtId="1" fontId="6" fillId="3" borderId="4" xfId="1" applyNumberFormat="1" applyFont="1" applyFill="1" applyBorder="1" applyAlignment="1">
      <alignment horizontal="center" vertical="center"/>
    </xf>
    <xf numFmtId="0" fontId="18" fillId="0" borderId="11" xfId="26" applyFont="1" applyBorder="1" applyAlignment="1">
      <alignment horizontal="left" vertical="center"/>
    </xf>
    <xf numFmtId="0" fontId="19" fillId="0" borderId="12" xfId="26" applyFont="1" applyBorder="1"/>
    <xf numFmtId="0" fontId="19" fillId="0" borderId="0" xfId="26" applyFont="1"/>
    <xf numFmtId="0" fontId="17" fillId="0" borderId="14" xfId="26" applyFont="1" applyBorder="1" applyAlignment="1">
      <alignment horizontal="center" vertical="center"/>
    </xf>
    <xf numFmtId="0" fontId="15" fillId="0" borderId="15" xfId="26" applyBorder="1"/>
    <xf numFmtId="0" fontId="15" fillId="0" borderId="0" xfId="26"/>
    <xf numFmtId="0" fontId="19" fillId="0" borderId="16" xfId="26" applyFont="1" applyBorder="1"/>
    <xf numFmtId="0" fontId="20" fillId="0" borderId="7" xfId="26" applyFont="1" applyBorder="1"/>
    <xf numFmtId="0" fontId="15" fillId="0" borderId="5" xfId="26" applyBorder="1" applyAlignment="1">
      <alignment vertical="top"/>
    </xf>
    <xf numFmtId="0" fontId="15" fillId="0" borderId="17" xfId="26" applyBorder="1" applyAlignment="1">
      <alignment vertical="top"/>
    </xf>
    <xf numFmtId="0" fontId="19" fillId="0" borderId="0" xfId="26" applyFont="1" applyBorder="1"/>
    <xf numFmtId="0" fontId="16" fillId="0" borderId="18" xfId="26" applyFont="1" applyBorder="1" applyAlignment="1">
      <alignment vertical="center"/>
    </xf>
    <xf numFmtId="0" fontId="22" fillId="0" borderId="6" xfId="26" applyFont="1" applyBorder="1" applyAlignment="1">
      <alignment horizontal="center" vertical="center" wrapText="1"/>
    </xf>
    <xf numFmtId="0" fontId="23" fillId="0" borderId="19" xfId="26" applyFont="1" applyBorder="1" applyAlignment="1">
      <alignment vertical="top" wrapText="1"/>
    </xf>
    <xf numFmtId="0" fontId="15" fillId="0" borderId="0" xfId="26" applyBorder="1"/>
    <xf numFmtId="0" fontId="23" fillId="0" borderId="17" xfId="26" applyFont="1" applyBorder="1" applyAlignment="1">
      <alignment vertical="top" wrapText="1"/>
    </xf>
    <xf numFmtId="0" fontId="14" fillId="0" borderId="0" xfId="1" applyFont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0" fontId="25" fillId="3" borderId="4" xfId="1" applyFont="1" applyFill="1" applyBorder="1" applyAlignment="1">
      <alignment horizontal="center" vertical="center"/>
    </xf>
    <xf numFmtId="0" fontId="23" fillId="0" borderId="0" xfId="26" applyFont="1"/>
    <xf numFmtId="1" fontId="19" fillId="0" borderId="0" xfId="26" applyNumberFormat="1" applyFont="1"/>
    <xf numFmtId="1" fontId="5" fillId="0" borderId="1" xfId="1" applyNumberFormat="1" applyFont="1" applyBorder="1" applyAlignment="1">
      <alignment horizontal="center" vertical="center"/>
    </xf>
    <xf numFmtId="1" fontId="9" fillId="3" borderId="0" xfId="1" applyNumberFormat="1" applyFont="1" applyFill="1" applyBorder="1" applyAlignment="1">
      <alignment horizontal="center" vertical="center"/>
    </xf>
    <xf numFmtId="0" fontId="1" fillId="0" borderId="0" xfId="1" applyBorder="1"/>
    <xf numFmtId="0" fontId="14" fillId="3" borderId="1" xfId="1" applyFont="1" applyFill="1" applyBorder="1" applyAlignment="1">
      <alignment horizontal="center" vertical="center" wrapText="1"/>
    </xf>
    <xf numFmtId="0" fontId="1" fillId="0" borderId="0" xfId="1" applyFill="1" applyBorder="1"/>
    <xf numFmtId="0" fontId="1" fillId="0" borderId="6" xfId="1" applyBorder="1"/>
    <xf numFmtId="0" fontId="12" fillId="4" borderId="2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/>
    </xf>
    <xf numFmtId="0" fontId="14" fillId="3" borderId="4" xfId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16" fillId="0" borderId="9" xfId="26" applyFont="1" applyBorder="1" applyAlignment="1">
      <alignment horizontal="center" vertical="center" wrapText="1"/>
    </xf>
    <xf numFmtId="0" fontId="16" fillId="0" borderId="13" xfId="26" applyFont="1" applyBorder="1" applyAlignment="1">
      <alignment horizontal="center" vertical="center" wrapText="1"/>
    </xf>
    <xf numFmtId="0" fontId="17" fillId="0" borderId="10" xfId="26" applyFont="1" applyBorder="1" applyAlignment="1">
      <alignment horizontal="center" vertical="center"/>
    </xf>
    <xf numFmtId="0" fontId="17" fillId="0" borderId="8" xfId="26" applyFont="1" applyBorder="1" applyAlignment="1">
      <alignment horizontal="center" vertical="center"/>
    </xf>
    <xf numFmtId="0" fontId="16" fillId="0" borderId="20" xfId="26" applyFont="1" applyBorder="1" applyAlignment="1">
      <alignment horizontal="center" vertical="center"/>
    </xf>
    <xf numFmtId="0" fontId="16" fillId="0" borderId="21" xfId="26" applyFont="1" applyBorder="1" applyAlignment="1">
      <alignment horizontal="center" vertical="center"/>
    </xf>
    <xf numFmtId="0" fontId="17" fillId="0" borderId="7" xfId="26" applyFont="1" applyBorder="1" applyAlignment="1">
      <alignment horizontal="center" vertical="center"/>
    </xf>
    <xf numFmtId="0" fontId="17" fillId="0" borderId="22" xfId="26" applyFont="1" applyBorder="1" applyAlignment="1">
      <alignment horizontal="center" vertical="center"/>
    </xf>
    <xf numFmtId="0" fontId="24" fillId="0" borderId="23" xfId="26" applyFont="1" applyBorder="1" applyAlignment="1">
      <alignment horizontal="center"/>
    </xf>
    <xf numFmtId="0" fontId="24" fillId="0" borderId="24" xfId="26" applyFont="1" applyBorder="1" applyAlignment="1">
      <alignment horizontal="center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3" xfId="1" applyNumberFormat="1" applyFont="1" applyFill="1" applyBorder="1" applyAlignment="1">
      <alignment horizontal="center" vertical="center"/>
    </xf>
    <xf numFmtId="1" fontId="5" fillId="6" borderId="3" xfId="1" applyNumberFormat="1" applyFont="1" applyFill="1" applyBorder="1" applyAlignment="1">
      <alignment horizontal="center" vertical="center"/>
    </xf>
    <xf numFmtId="0" fontId="17" fillId="6" borderId="8" xfId="26" applyFont="1" applyFill="1" applyBorder="1" applyAlignment="1">
      <alignment horizontal="center" vertical="center"/>
    </xf>
  </cellXfs>
  <cellStyles count="27">
    <cellStyle name="Comma 10" xfId="18"/>
    <cellStyle name="Migliaia (0)_Camel Active" xfId="8"/>
    <cellStyle name="Normal" xfId="0" builtinId="0"/>
    <cellStyle name="Normal 10" xfId="19"/>
    <cellStyle name="Normal 11" xfId="20"/>
    <cellStyle name="Normal 12" xfId="21"/>
    <cellStyle name="Normal 13" xfId="22"/>
    <cellStyle name="Normal 14" xfId="23"/>
    <cellStyle name="Normal 15" xfId="26"/>
    <cellStyle name="Normal 2" xfId="1"/>
    <cellStyle name="Normal 2 2" xfId="4"/>
    <cellStyle name="Normal 3" xfId="5"/>
    <cellStyle name="Normal 4" xfId="6"/>
    <cellStyle name="Normal 5" xfId="7"/>
    <cellStyle name="Normal 6" xfId="3"/>
    <cellStyle name="Normal 7" xfId="2"/>
    <cellStyle name="Normal 7 2" xfId="9"/>
    <cellStyle name="Normal 8" xfId="10"/>
    <cellStyle name="Normal 9" xfId="17"/>
    <cellStyle name="Normal 9 2" xfId="24"/>
    <cellStyle name="Normal 9 3" xfId="25"/>
    <cellStyle name="Normale 2" xfId="11"/>
    <cellStyle name="Normale 2 2" xfId="12"/>
    <cellStyle name="Normale 2 2 2" xfId="13"/>
    <cellStyle name="Normale 2 3" xfId="16"/>
    <cellStyle name="Normale_COLUCCI" xfId="14"/>
    <cellStyle name="Valuta (0)_Camel Active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65"/>
  <sheetViews>
    <sheetView tabSelected="1" view="pageBreakPreview" zoomScaleNormal="100" zoomScaleSheetLayoutView="100" workbookViewId="0">
      <pane ySplit="4" topLeftCell="A5" activePane="bottomLeft" state="frozen"/>
      <selection activeCell="B4" sqref="B4"/>
      <selection pane="bottomLeft" activeCell="J15" sqref="J15"/>
    </sheetView>
  </sheetViews>
  <sheetFormatPr defaultColWidth="9.140625" defaultRowHeight="12.75"/>
  <cols>
    <col min="1" max="2" width="3.85546875" style="1" customWidth="1"/>
    <col min="3" max="3" width="9.5703125" style="1" customWidth="1"/>
    <col min="4" max="4" width="10.5703125" style="1" customWidth="1"/>
    <col min="5" max="5" width="6.5703125" style="1" customWidth="1"/>
    <col min="6" max="6" width="5.42578125" style="1" bestFit="1" customWidth="1"/>
    <col min="7" max="17" width="7.7109375" style="1" customWidth="1"/>
    <col min="18" max="19" width="15.7109375" style="1" customWidth="1"/>
    <col min="20" max="16384" width="9.140625" style="1"/>
  </cols>
  <sheetData>
    <row r="1" spans="1:30" ht="15.75" customHeight="1">
      <c r="F1" s="2"/>
      <c r="I1" s="3"/>
      <c r="J1" s="3"/>
      <c r="K1" s="3"/>
      <c r="L1" s="3"/>
      <c r="M1" s="3"/>
      <c r="N1" s="3"/>
      <c r="O1" s="3"/>
    </row>
    <row r="2" spans="1:30" ht="20.100000000000001" customHeight="1">
      <c r="A2" s="4"/>
      <c r="B2" s="4"/>
      <c r="E2" s="59"/>
      <c r="F2" s="59"/>
      <c r="G2" s="59"/>
      <c r="H2" s="59"/>
      <c r="I2" s="3"/>
      <c r="J2" s="3"/>
      <c r="K2" s="3" t="s">
        <v>0</v>
      </c>
      <c r="L2" s="3"/>
      <c r="M2" s="3"/>
      <c r="N2" s="3"/>
      <c r="O2" s="3"/>
      <c r="R2" s="5">
        <v>801</v>
      </c>
      <c r="S2" s="6">
        <v>1</v>
      </c>
    </row>
    <row r="3" spans="1:30" ht="20.100000000000001" customHeight="1">
      <c r="A3" s="4"/>
      <c r="B3" s="4"/>
      <c r="E3" s="60"/>
      <c r="F3" s="60"/>
      <c r="G3" s="60"/>
      <c r="H3" s="7"/>
      <c r="I3" s="7"/>
      <c r="J3" s="7"/>
      <c r="K3" s="7"/>
      <c r="L3" s="7"/>
      <c r="M3" s="7"/>
      <c r="N3" s="7"/>
      <c r="O3" s="7"/>
      <c r="R3" s="5">
        <v>843</v>
      </c>
      <c r="S3" s="8" t="s">
        <v>1</v>
      </c>
    </row>
    <row r="4" spans="1:30" ht="15.75" customHeight="1">
      <c r="A4" s="4"/>
      <c r="B4" s="4"/>
      <c r="E4" s="61"/>
      <c r="F4" s="61"/>
      <c r="G4" s="61"/>
      <c r="H4" s="9"/>
      <c r="I4" s="9"/>
      <c r="J4" s="9"/>
      <c r="K4" s="9"/>
      <c r="L4" s="9"/>
      <c r="M4" s="9"/>
      <c r="N4" s="9"/>
      <c r="O4" s="9"/>
    </row>
    <row r="5" spans="1:30" ht="25.5">
      <c r="A5" s="57" t="s">
        <v>22</v>
      </c>
      <c r="B5" s="58"/>
      <c r="C5" s="39" t="s">
        <v>9</v>
      </c>
      <c r="D5" s="10" t="s">
        <v>10</v>
      </c>
      <c r="E5" s="10" t="s">
        <v>2</v>
      </c>
      <c r="F5" s="41"/>
      <c r="G5" s="75">
        <v>30</v>
      </c>
      <c r="H5" s="75">
        <v>31</v>
      </c>
      <c r="I5" s="75">
        <v>32</v>
      </c>
      <c r="J5" s="75">
        <v>33</v>
      </c>
      <c r="K5" s="75">
        <v>34</v>
      </c>
      <c r="L5" s="75">
        <v>36</v>
      </c>
      <c r="M5" s="75">
        <v>38</v>
      </c>
      <c r="N5" s="75">
        <v>40</v>
      </c>
      <c r="O5" s="75">
        <v>42</v>
      </c>
      <c r="P5" s="75">
        <v>44</v>
      </c>
      <c r="Q5" s="75">
        <v>46</v>
      </c>
      <c r="R5" s="10" t="s">
        <v>3</v>
      </c>
      <c r="S5" s="10" t="s">
        <v>4</v>
      </c>
    </row>
    <row r="6" spans="1:30" ht="18.95" customHeight="1">
      <c r="A6" s="76">
        <v>1</v>
      </c>
      <c r="B6" s="77">
        <f>E6</f>
        <v>1</v>
      </c>
      <c r="C6" s="40" t="s">
        <v>16</v>
      </c>
      <c r="D6" s="40" t="s">
        <v>19</v>
      </c>
      <c r="E6" s="13">
        <v>1</v>
      </c>
      <c r="F6" s="62" t="s">
        <v>8</v>
      </c>
      <c r="G6" s="14">
        <v>12</v>
      </c>
      <c r="H6" s="14"/>
      <c r="I6" s="14"/>
      <c r="J6" s="14"/>
      <c r="K6" s="14"/>
      <c r="L6" s="14"/>
      <c r="M6" s="14"/>
      <c r="N6" s="14"/>
      <c r="O6" s="15"/>
      <c r="P6" s="16"/>
      <c r="Q6" s="14"/>
      <c r="R6" s="17">
        <f>SUM(G6:Q6)</f>
        <v>12</v>
      </c>
      <c r="S6" s="44">
        <f t="shared" ref="S6:S22" si="0">R6*E6</f>
        <v>12</v>
      </c>
      <c r="T6" s="49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ht="18.95" customHeight="1">
      <c r="A7" s="77">
        <f>B6+1</f>
        <v>2</v>
      </c>
      <c r="B7" s="77">
        <f>B6+E7</f>
        <v>2</v>
      </c>
      <c r="C7" s="40" t="s">
        <v>16</v>
      </c>
      <c r="D7" s="40" t="s">
        <v>19</v>
      </c>
      <c r="E7" s="13">
        <v>1</v>
      </c>
      <c r="F7" s="63"/>
      <c r="G7" s="14"/>
      <c r="H7" s="14">
        <v>14</v>
      </c>
      <c r="I7" s="14"/>
      <c r="J7" s="14"/>
      <c r="K7" s="14"/>
      <c r="L7" s="14"/>
      <c r="M7" s="14"/>
      <c r="N7" s="14"/>
      <c r="O7" s="15"/>
      <c r="P7" s="16"/>
      <c r="Q7" s="14"/>
      <c r="R7" s="17">
        <f>SUM(G7:Q7)</f>
        <v>14</v>
      </c>
      <c r="S7" s="13">
        <f t="shared" si="0"/>
        <v>14</v>
      </c>
    </row>
    <row r="8" spans="1:30" ht="18.95" customHeight="1">
      <c r="A8" s="77">
        <f t="shared" ref="A8:A22" si="1">B7+1</f>
        <v>3</v>
      </c>
      <c r="B8" s="77">
        <f>B7+E8</f>
        <v>3</v>
      </c>
      <c r="C8" s="40" t="s">
        <v>16</v>
      </c>
      <c r="D8" s="40" t="s">
        <v>19</v>
      </c>
      <c r="E8" s="13">
        <v>1</v>
      </c>
      <c r="F8" s="63"/>
      <c r="G8" s="16"/>
      <c r="H8" s="16"/>
      <c r="I8" s="14">
        <v>15</v>
      </c>
      <c r="J8" s="16"/>
      <c r="K8" s="16"/>
      <c r="L8" s="16"/>
      <c r="M8" s="16"/>
      <c r="N8" s="16"/>
      <c r="O8" s="16"/>
      <c r="P8" s="16"/>
      <c r="Q8" s="14"/>
      <c r="R8" s="17">
        <f t="shared" ref="R8:R22" si="2">SUM(G8:Q8)</f>
        <v>15</v>
      </c>
      <c r="S8" s="13">
        <f t="shared" si="0"/>
        <v>15</v>
      </c>
    </row>
    <row r="9" spans="1:30" s="18" customFormat="1" ht="18.95" customHeight="1">
      <c r="A9" s="77">
        <f t="shared" si="1"/>
        <v>4</v>
      </c>
      <c r="B9" s="77">
        <f>B8+E9</f>
        <v>4</v>
      </c>
      <c r="C9" s="40" t="s">
        <v>16</v>
      </c>
      <c r="D9" s="40" t="s">
        <v>19</v>
      </c>
      <c r="E9" s="13">
        <v>1</v>
      </c>
      <c r="F9" s="63"/>
      <c r="G9" s="14"/>
      <c r="H9" s="14"/>
      <c r="I9" s="14">
        <v>8</v>
      </c>
      <c r="J9" s="14"/>
      <c r="K9" s="14"/>
      <c r="L9" s="14"/>
      <c r="M9" s="14"/>
      <c r="N9" s="14"/>
      <c r="O9" s="14"/>
      <c r="P9" s="14"/>
      <c r="Q9" s="14"/>
      <c r="R9" s="17">
        <f t="shared" si="2"/>
        <v>8</v>
      </c>
      <c r="S9" s="13">
        <f t="shared" si="0"/>
        <v>8</v>
      </c>
    </row>
    <row r="10" spans="1:30" ht="18.95" customHeight="1">
      <c r="A10" s="77">
        <f t="shared" si="1"/>
        <v>5</v>
      </c>
      <c r="B10" s="77">
        <f>B9+E10</f>
        <v>5</v>
      </c>
      <c r="C10" s="40" t="s">
        <v>16</v>
      </c>
      <c r="D10" s="40" t="s">
        <v>19</v>
      </c>
      <c r="E10" s="13">
        <v>1</v>
      </c>
      <c r="F10" s="63"/>
      <c r="G10" s="14"/>
      <c r="H10" s="14"/>
      <c r="I10" s="14">
        <v>9</v>
      </c>
      <c r="J10" s="14"/>
      <c r="K10" s="14"/>
      <c r="L10" s="14"/>
      <c r="M10" s="14"/>
      <c r="N10" s="14"/>
      <c r="O10" s="14"/>
      <c r="P10" s="14"/>
      <c r="Q10" s="14"/>
      <c r="R10" s="17">
        <f t="shared" si="2"/>
        <v>9</v>
      </c>
      <c r="S10" s="13">
        <f t="shared" si="0"/>
        <v>9</v>
      </c>
    </row>
    <row r="11" spans="1:30" s="18" customFormat="1" ht="18.95" customHeight="1">
      <c r="A11" s="77">
        <f t="shared" si="1"/>
        <v>6</v>
      </c>
      <c r="B11" s="77">
        <f>B10+E11</f>
        <v>6</v>
      </c>
      <c r="C11" s="40" t="s">
        <v>16</v>
      </c>
      <c r="D11" s="40" t="s">
        <v>19</v>
      </c>
      <c r="E11" s="13">
        <v>1</v>
      </c>
      <c r="F11" s="63"/>
      <c r="G11" s="14"/>
      <c r="H11" s="14"/>
      <c r="I11" s="14"/>
      <c r="J11" s="14">
        <v>15</v>
      </c>
      <c r="K11" s="14"/>
      <c r="L11" s="14"/>
      <c r="M11" s="14"/>
      <c r="N11" s="14"/>
      <c r="O11" s="14"/>
      <c r="P11" s="14"/>
      <c r="Q11" s="14"/>
      <c r="R11" s="17">
        <f t="shared" si="2"/>
        <v>15</v>
      </c>
      <c r="S11" s="13">
        <f t="shared" si="0"/>
        <v>15</v>
      </c>
    </row>
    <row r="12" spans="1:30" ht="18.95" customHeight="1">
      <c r="A12" s="77">
        <f t="shared" si="1"/>
        <v>7</v>
      </c>
      <c r="B12" s="77">
        <f>B11+E12</f>
        <v>7</v>
      </c>
      <c r="C12" s="40" t="s">
        <v>16</v>
      </c>
      <c r="D12" s="40" t="s">
        <v>19</v>
      </c>
      <c r="E12" s="13">
        <v>1</v>
      </c>
      <c r="F12" s="63"/>
      <c r="G12" s="14"/>
      <c r="H12" s="14"/>
      <c r="I12" s="14"/>
      <c r="J12" s="14">
        <v>12</v>
      </c>
      <c r="K12" s="14"/>
      <c r="L12" s="14"/>
      <c r="M12" s="14"/>
      <c r="N12" s="14"/>
      <c r="O12" s="14"/>
      <c r="P12" s="14"/>
      <c r="Q12" s="14"/>
      <c r="R12" s="13">
        <f t="shared" si="2"/>
        <v>12</v>
      </c>
      <c r="S12" s="13">
        <f t="shared" si="0"/>
        <v>12</v>
      </c>
    </row>
    <row r="13" spans="1:30" ht="18.95" customHeight="1">
      <c r="A13" s="77">
        <f t="shared" si="1"/>
        <v>8</v>
      </c>
      <c r="B13" s="77">
        <f>B12+E13</f>
        <v>8</v>
      </c>
      <c r="C13" s="40" t="s">
        <v>16</v>
      </c>
      <c r="D13" s="40" t="s">
        <v>19</v>
      </c>
      <c r="E13" s="13">
        <v>1</v>
      </c>
      <c r="F13" s="63"/>
      <c r="G13" s="14"/>
      <c r="H13" s="14"/>
      <c r="I13" s="14"/>
      <c r="J13" s="14"/>
      <c r="K13" s="14">
        <v>15</v>
      </c>
      <c r="L13" s="14"/>
      <c r="M13" s="14"/>
      <c r="N13" s="14"/>
      <c r="O13" s="14"/>
      <c r="P13" s="14"/>
      <c r="Q13" s="14"/>
      <c r="R13" s="13">
        <f t="shared" si="2"/>
        <v>15</v>
      </c>
      <c r="S13" s="13">
        <f t="shared" si="0"/>
        <v>15</v>
      </c>
    </row>
    <row r="14" spans="1:30" ht="18.95" customHeight="1">
      <c r="A14" s="77">
        <f t="shared" si="1"/>
        <v>9</v>
      </c>
      <c r="B14" s="77">
        <f>B13+E14</f>
        <v>9</v>
      </c>
      <c r="C14" s="40" t="s">
        <v>16</v>
      </c>
      <c r="D14" s="40" t="s">
        <v>19</v>
      </c>
      <c r="E14" s="13">
        <v>1</v>
      </c>
      <c r="F14" s="63"/>
      <c r="G14" s="14"/>
      <c r="H14" s="14"/>
      <c r="I14" s="14"/>
      <c r="J14" s="14"/>
      <c r="K14" s="14">
        <v>8</v>
      </c>
      <c r="L14" s="14"/>
      <c r="M14" s="14"/>
      <c r="N14" s="14"/>
      <c r="O14" s="14"/>
      <c r="P14" s="14"/>
      <c r="Q14" s="14"/>
      <c r="R14" s="17">
        <f t="shared" si="2"/>
        <v>8</v>
      </c>
      <c r="S14" s="13">
        <f t="shared" si="0"/>
        <v>8</v>
      </c>
    </row>
    <row r="15" spans="1:30" s="18" customFormat="1" ht="18.95" customHeight="1">
      <c r="A15" s="77">
        <f t="shared" si="1"/>
        <v>10</v>
      </c>
      <c r="B15" s="77">
        <f>B14+E15</f>
        <v>11</v>
      </c>
      <c r="C15" s="40" t="s">
        <v>16</v>
      </c>
      <c r="D15" s="40" t="s">
        <v>19</v>
      </c>
      <c r="E15" s="13">
        <v>2</v>
      </c>
      <c r="F15" s="63"/>
      <c r="G15" s="14"/>
      <c r="H15" s="14"/>
      <c r="I15" s="14"/>
      <c r="J15" s="14"/>
      <c r="K15" s="14"/>
      <c r="L15" s="14">
        <v>15</v>
      </c>
      <c r="M15" s="14"/>
      <c r="N15" s="14"/>
      <c r="O15" s="14"/>
      <c r="P15" s="14"/>
      <c r="Q15" s="14"/>
      <c r="R15" s="17">
        <f t="shared" si="2"/>
        <v>15</v>
      </c>
      <c r="S15" s="13">
        <f t="shared" si="0"/>
        <v>30</v>
      </c>
    </row>
    <row r="16" spans="1:30" ht="18.75" customHeight="1">
      <c r="A16" s="77">
        <f t="shared" si="1"/>
        <v>12</v>
      </c>
      <c r="B16" s="77">
        <f>B15+E16</f>
        <v>12</v>
      </c>
      <c r="C16" s="40" t="s">
        <v>16</v>
      </c>
      <c r="D16" s="40" t="s">
        <v>19</v>
      </c>
      <c r="E16" s="13">
        <v>1</v>
      </c>
      <c r="F16" s="63"/>
      <c r="G16" s="14"/>
      <c r="H16" s="14"/>
      <c r="I16" s="14"/>
      <c r="J16" s="14"/>
      <c r="K16" s="14"/>
      <c r="L16" s="14">
        <v>6</v>
      </c>
      <c r="M16" s="14"/>
      <c r="N16" s="14"/>
      <c r="O16" s="14"/>
      <c r="P16" s="14"/>
      <c r="Q16" s="14"/>
      <c r="R16" s="17">
        <f t="shared" si="2"/>
        <v>6</v>
      </c>
      <c r="S16" s="13">
        <f t="shared" si="0"/>
        <v>6</v>
      </c>
    </row>
    <row r="17" spans="1:30" s="18" customFormat="1" ht="18.95" customHeight="1">
      <c r="A17" s="77">
        <f t="shared" si="1"/>
        <v>13</v>
      </c>
      <c r="B17" s="77">
        <f>B16+E17</f>
        <v>14</v>
      </c>
      <c r="C17" s="40" t="s">
        <v>16</v>
      </c>
      <c r="D17" s="40" t="s">
        <v>19</v>
      </c>
      <c r="E17" s="13">
        <v>2</v>
      </c>
      <c r="F17" s="63"/>
      <c r="G17" s="14"/>
      <c r="H17" s="14"/>
      <c r="I17" s="14"/>
      <c r="J17" s="14"/>
      <c r="K17" s="14"/>
      <c r="L17" s="14"/>
      <c r="M17" s="14">
        <v>15</v>
      </c>
      <c r="N17" s="14"/>
      <c r="O17" s="14"/>
      <c r="P17" s="14"/>
      <c r="Q17" s="14"/>
      <c r="R17" s="17">
        <f t="shared" si="2"/>
        <v>15</v>
      </c>
      <c r="S17" s="13">
        <f t="shared" si="0"/>
        <v>30</v>
      </c>
    </row>
    <row r="18" spans="1:30" s="18" customFormat="1" ht="18.95" customHeight="1">
      <c r="A18" s="77">
        <f t="shared" si="1"/>
        <v>15</v>
      </c>
      <c r="B18" s="77">
        <f>B17+E18</f>
        <v>15</v>
      </c>
      <c r="C18" s="40" t="s">
        <v>16</v>
      </c>
      <c r="D18" s="40" t="s">
        <v>19</v>
      </c>
      <c r="E18" s="13">
        <v>1</v>
      </c>
      <c r="F18" s="63"/>
      <c r="G18" s="14"/>
      <c r="H18" s="14"/>
      <c r="I18" s="14"/>
      <c r="J18" s="14"/>
      <c r="K18" s="14"/>
      <c r="L18" s="14"/>
      <c r="M18" s="14">
        <v>13</v>
      </c>
      <c r="N18" s="14"/>
      <c r="O18" s="14"/>
      <c r="P18" s="14"/>
      <c r="Q18" s="14"/>
      <c r="R18" s="17">
        <f t="shared" si="2"/>
        <v>13</v>
      </c>
      <c r="S18" s="13">
        <f t="shared" si="0"/>
        <v>13</v>
      </c>
    </row>
    <row r="19" spans="1:30" ht="18.95" customHeight="1">
      <c r="A19" s="77">
        <f t="shared" si="1"/>
        <v>16</v>
      </c>
      <c r="B19" s="77">
        <f>B18+E19</f>
        <v>16</v>
      </c>
      <c r="C19" s="40" t="s">
        <v>16</v>
      </c>
      <c r="D19" s="40" t="s">
        <v>19</v>
      </c>
      <c r="E19" s="13">
        <v>1</v>
      </c>
      <c r="F19" s="63"/>
      <c r="G19" s="14"/>
      <c r="H19" s="14"/>
      <c r="I19" s="14"/>
      <c r="J19" s="14"/>
      <c r="K19" s="14"/>
      <c r="L19" s="14"/>
      <c r="M19" s="14"/>
      <c r="N19" s="14">
        <v>15</v>
      </c>
      <c r="O19" s="14"/>
      <c r="P19" s="14"/>
      <c r="Q19" s="14"/>
      <c r="R19" s="13">
        <f t="shared" si="2"/>
        <v>15</v>
      </c>
      <c r="S19" s="13">
        <f t="shared" si="0"/>
        <v>15</v>
      </c>
    </row>
    <row r="20" spans="1:30" ht="18.95" customHeight="1">
      <c r="A20" s="77">
        <f t="shared" si="1"/>
        <v>17</v>
      </c>
      <c r="B20" s="77">
        <f>B19+E20</f>
        <v>17</v>
      </c>
      <c r="C20" s="40" t="s">
        <v>16</v>
      </c>
      <c r="D20" s="40" t="s">
        <v>19</v>
      </c>
      <c r="E20" s="13">
        <v>1</v>
      </c>
      <c r="F20" s="63"/>
      <c r="G20" s="14"/>
      <c r="H20" s="14"/>
      <c r="I20" s="14"/>
      <c r="J20" s="14"/>
      <c r="K20" s="14"/>
      <c r="L20" s="14"/>
      <c r="M20" s="14"/>
      <c r="N20" s="14">
        <v>13</v>
      </c>
      <c r="O20" s="14"/>
      <c r="P20" s="14"/>
      <c r="Q20" s="14"/>
      <c r="R20" s="13">
        <f t="shared" si="2"/>
        <v>13</v>
      </c>
      <c r="S20" s="13">
        <f t="shared" si="0"/>
        <v>13</v>
      </c>
    </row>
    <row r="21" spans="1:30" ht="18.95" customHeight="1">
      <c r="A21" s="77">
        <f t="shared" si="1"/>
        <v>18</v>
      </c>
      <c r="B21" s="77">
        <f>B20+E21</f>
        <v>18</v>
      </c>
      <c r="C21" s="40" t="s">
        <v>16</v>
      </c>
      <c r="D21" s="40" t="s">
        <v>19</v>
      </c>
      <c r="E21" s="13">
        <v>1</v>
      </c>
      <c r="F21" s="63"/>
      <c r="G21" s="14"/>
      <c r="H21" s="14"/>
      <c r="I21" s="14"/>
      <c r="J21" s="14"/>
      <c r="K21" s="14"/>
      <c r="L21" s="14"/>
      <c r="M21" s="14"/>
      <c r="N21" s="14"/>
      <c r="O21" s="14">
        <v>15</v>
      </c>
      <c r="P21" s="14"/>
      <c r="Q21" s="14"/>
      <c r="R21" s="13">
        <f t="shared" si="2"/>
        <v>15</v>
      </c>
      <c r="S21" s="13">
        <f t="shared" si="0"/>
        <v>15</v>
      </c>
    </row>
    <row r="22" spans="1:30" ht="18.95" customHeight="1">
      <c r="A22" s="77">
        <f t="shared" si="1"/>
        <v>19</v>
      </c>
      <c r="B22" s="77">
        <f>B21+E22</f>
        <v>19</v>
      </c>
      <c r="C22" s="40" t="s">
        <v>16</v>
      </c>
      <c r="D22" s="40" t="s">
        <v>19</v>
      </c>
      <c r="E22" s="13">
        <v>1</v>
      </c>
      <c r="F22" s="64"/>
      <c r="G22" s="14"/>
      <c r="H22" s="14"/>
      <c r="I22" s="14"/>
      <c r="J22" s="14"/>
      <c r="K22" s="14"/>
      <c r="L22" s="14"/>
      <c r="M22" s="14"/>
      <c r="N22" s="14"/>
      <c r="O22" s="14">
        <v>11</v>
      </c>
      <c r="P22" s="14"/>
      <c r="Q22" s="14"/>
      <c r="R22" s="13">
        <f t="shared" si="2"/>
        <v>11</v>
      </c>
      <c r="S22" s="13">
        <f t="shared" si="0"/>
        <v>11</v>
      </c>
    </row>
    <row r="23" spans="1:30" ht="15" customHeight="1">
      <c r="E23" s="53"/>
      <c r="F23" s="51"/>
      <c r="G23" s="19">
        <f>G18*$E18+G17*$E17+G16*$E16+G15*$E15+G14*$E14+G13*$E13+G12*$E12+G11*$E11+G10*$E10+G9*$E9+G8*$E8+G7*$E7+G6*$E6+G22*$E22+G19*$E19+G20*$E20+G21*$E21</f>
        <v>12</v>
      </c>
      <c r="H23" s="19">
        <f t="shared" ref="H23:Q23" si="3">H18*$E18+H17*$E17+H16*$E16+H15*$E15+H14*$E14+H13*$E13+H12*$E12+H11*$E11+H10*$E10+H9*$E9+H8*$E8+H7*$E7+H6*$E6+H22*$E22+H19*$E19+H20*$E20+H21*$E21</f>
        <v>14</v>
      </c>
      <c r="I23" s="19">
        <f t="shared" si="3"/>
        <v>32</v>
      </c>
      <c r="J23" s="19">
        <f t="shared" si="3"/>
        <v>27</v>
      </c>
      <c r="K23" s="19">
        <f t="shared" si="3"/>
        <v>23</v>
      </c>
      <c r="L23" s="19">
        <f t="shared" si="3"/>
        <v>36</v>
      </c>
      <c r="M23" s="19">
        <f t="shared" si="3"/>
        <v>43</v>
      </c>
      <c r="N23" s="19">
        <f t="shared" si="3"/>
        <v>28</v>
      </c>
      <c r="O23" s="19">
        <f t="shared" si="3"/>
        <v>26</v>
      </c>
      <c r="P23" s="19">
        <f t="shared" si="3"/>
        <v>0</v>
      </c>
      <c r="Q23" s="19">
        <f t="shared" si="3"/>
        <v>0</v>
      </c>
      <c r="R23" s="20">
        <f>SUM(E6:E22)</f>
        <v>19</v>
      </c>
      <c r="S23" s="20">
        <f>SUM(S6:S22)</f>
        <v>241</v>
      </c>
    </row>
    <row r="24" spans="1:30" ht="15" customHeight="1">
      <c r="R24" s="38"/>
      <c r="S24" s="38"/>
    </row>
    <row r="25" spans="1:30" ht="25.5">
      <c r="E25" s="10" t="s">
        <v>2</v>
      </c>
      <c r="F25" s="52"/>
      <c r="G25" s="11">
        <v>30</v>
      </c>
      <c r="H25" s="11">
        <v>31</v>
      </c>
      <c r="I25" s="11">
        <v>32</v>
      </c>
      <c r="J25" s="11">
        <v>33</v>
      </c>
      <c r="K25" s="11">
        <v>34</v>
      </c>
      <c r="L25" s="11">
        <v>36</v>
      </c>
      <c r="M25" s="11">
        <v>38</v>
      </c>
      <c r="N25" s="11">
        <v>40</v>
      </c>
      <c r="O25" s="11">
        <v>42</v>
      </c>
      <c r="P25" s="11">
        <v>44</v>
      </c>
      <c r="Q25" s="11">
        <v>46</v>
      </c>
      <c r="R25" s="10" t="s">
        <v>3</v>
      </c>
      <c r="S25" s="10" t="s">
        <v>4</v>
      </c>
    </row>
    <row r="26" spans="1:30" ht="18.95" customHeight="1">
      <c r="A26" s="12">
        <f>B22+1</f>
        <v>20</v>
      </c>
      <c r="B26" s="12">
        <f>B22+E26</f>
        <v>20</v>
      </c>
      <c r="C26" s="40" t="s">
        <v>17</v>
      </c>
      <c r="D26" s="40" t="s">
        <v>20</v>
      </c>
      <c r="E26" s="13">
        <v>1</v>
      </c>
      <c r="F26" s="62" t="s">
        <v>5</v>
      </c>
      <c r="G26" s="14">
        <v>13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7">
        <f>SUM(G26:Q26)</f>
        <v>13</v>
      </c>
      <c r="S26" s="44">
        <f t="shared" ref="S26:S40" si="4">R26*E26</f>
        <v>13</v>
      </c>
      <c r="T26" s="49"/>
      <c r="U26" s="45"/>
      <c r="V26" s="45"/>
      <c r="W26" s="45"/>
      <c r="X26" s="45"/>
      <c r="Y26" s="45"/>
      <c r="Z26" s="45"/>
      <c r="AA26" s="45"/>
      <c r="AB26" s="45"/>
      <c r="AC26" s="45"/>
      <c r="AD26" s="45"/>
    </row>
    <row r="27" spans="1:30" ht="18.95" customHeight="1">
      <c r="A27" s="12">
        <f t="shared" ref="A27:A40" si="5">B26+1</f>
        <v>21</v>
      </c>
      <c r="B27" s="12">
        <f>B26+E27</f>
        <v>21</v>
      </c>
      <c r="C27" s="40" t="s">
        <v>17</v>
      </c>
      <c r="D27" s="40" t="s">
        <v>20</v>
      </c>
      <c r="E27" s="13">
        <v>1</v>
      </c>
      <c r="F27" s="63"/>
      <c r="G27" s="14"/>
      <c r="H27" s="14">
        <v>12</v>
      </c>
      <c r="I27" s="14"/>
      <c r="J27" s="14"/>
      <c r="K27" s="14"/>
      <c r="L27" s="14"/>
      <c r="M27" s="14"/>
      <c r="N27" s="14"/>
      <c r="O27" s="14"/>
      <c r="P27" s="14"/>
      <c r="Q27" s="14"/>
      <c r="R27" s="17">
        <f>SUM(G27:Q27)</f>
        <v>12</v>
      </c>
      <c r="S27" s="44">
        <f t="shared" si="4"/>
        <v>12</v>
      </c>
      <c r="T27" s="49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0" ht="18.95" customHeight="1">
      <c r="A28" s="12">
        <f t="shared" si="5"/>
        <v>22</v>
      </c>
      <c r="B28" s="12">
        <f>B27+E28</f>
        <v>23</v>
      </c>
      <c r="C28" s="40" t="s">
        <v>17</v>
      </c>
      <c r="D28" s="40" t="s">
        <v>20</v>
      </c>
      <c r="E28" s="13">
        <v>2</v>
      </c>
      <c r="F28" s="63"/>
      <c r="G28" s="14"/>
      <c r="H28" s="14"/>
      <c r="I28" s="14">
        <v>15</v>
      </c>
      <c r="J28" s="14"/>
      <c r="K28" s="14"/>
      <c r="L28" s="14"/>
      <c r="M28" s="14"/>
      <c r="N28" s="14"/>
      <c r="O28" s="14"/>
      <c r="P28" s="14"/>
      <c r="Q28" s="14"/>
      <c r="R28" s="17">
        <f>SUM(G28:Q28)</f>
        <v>15</v>
      </c>
      <c r="S28" s="44">
        <f t="shared" si="4"/>
        <v>30</v>
      </c>
      <c r="T28" s="49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0" s="18" customFormat="1" ht="18.95" customHeight="1">
      <c r="A29" s="12">
        <f t="shared" si="5"/>
        <v>24</v>
      </c>
      <c r="B29" s="12">
        <f>B28+E29</f>
        <v>24</v>
      </c>
      <c r="C29" s="40" t="s">
        <v>17</v>
      </c>
      <c r="D29" s="40" t="s">
        <v>20</v>
      </c>
      <c r="E29" s="13">
        <v>1</v>
      </c>
      <c r="F29" s="63"/>
      <c r="G29" s="14"/>
      <c r="H29" s="14"/>
      <c r="I29" s="14">
        <v>6</v>
      </c>
      <c r="J29" s="14"/>
      <c r="K29" s="14"/>
      <c r="L29" s="14"/>
      <c r="M29" s="14"/>
      <c r="N29" s="14"/>
      <c r="O29" s="14"/>
      <c r="P29" s="14"/>
      <c r="Q29" s="14"/>
      <c r="R29" s="17">
        <f t="shared" ref="R29:R40" si="6">SUM(G29:Q29)</f>
        <v>6</v>
      </c>
      <c r="S29" s="13">
        <f t="shared" si="4"/>
        <v>6</v>
      </c>
    </row>
    <row r="30" spans="1:30" ht="18.95" customHeight="1">
      <c r="A30" s="12">
        <f t="shared" si="5"/>
        <v>25</v>
      </c>
      <c r="B30" s="12">
        <f>B29+E30</f>
        <v>26</v>
      </c>
      <c r="C30" s="40" t="s">
        <v>17</v>
      </c>
      <c r="D30" s="40" t="s">
        <v>20</v>
      </c>
      <c r="E30" s="13">
        <v>2</v>
      </c>
      <c r="F30" s="63"/>
      <c r="G30" s="14"/>
      <c r="H30" s="14"/>
      <c r="I30" s="14"/>
      <c r="J30" s="14">
        <v>15</v>
      </c>
      <c r="K30" s="14"/>
      <c r="L30" s="14"/>
      <c r="M30" s="14"/>
      <c r="N30" s="14"/>
      <c r="O30" s="14"/>
      <c r="P30" s="14"/>
      <c r="Q30" s="14"/>
      <c r="R30" s="17">
        <f t="shared" si="6"/>
        <v>15</v>
      </c>
      <c r="S30" s="13">
        <f t="shared" si="4"/>
        <v>30</v>
      </c>
    </row>
    <row r="31" spans="1:30" s="18" customFormat="1" ht="18.95" customHeight="1">
      <c r="A31" s="12">
        <f t="shared" si="5"/>
        <v>27</v>
      </c>
      <c r="B31" s="12">
        <f>B30+E31</f>
        <v>27</v>
      </c>
      <c r="C31" s="40" t="s">
        <v>17</v>
      </c>
      <c r="D31" s="40" t="s">
        <v>20</v>
      </c>
      <c r="E31" s="13">
        <v>1</v>
      </c>
      <c r="F31" s="63"/>
      <c r="G31" s="14"/>
      <c r="H31" s="14"/>
      <c r="I31" s="14"/>
      <c r="J31" s="14">
        <v>8</v>
      </c>
      <c r="K31" s="14"/>
      <c r="L31" s="14"/>
      <c r="M31" s="14"/>
      <c r="N31" s="14"/>
      <c r="O31" s="14"/>
      <c r="P31" s="14"/>
      <c r="Q31" s="14"/>
      <c r="R31" s="17">
        <f t="shared" si="6"/>
        <v>8</v>
      </c>
      <c r="S31" s="13">
        <f t="shared" si="4"/>
        <v>8</v>
      </c>
    </row>
    <row r="32" spans="1:30" ht="18.95" customHeight="1">
      <c r="A32" s="12">
        <f t="shared" si="5"/>
        <v>28</v>
      </c>
      <c r="B32" s="12">
        <f>B31+E32</f>
        <v>30</v>
      </c>
      <c r="C32" s="40" t="s">
        <v>17</v>
      </c>
      <c r="D32" s="40" t="s">
        <v>20</v>
      </c>
      <c r="E32" s="13">
        <v>3</v>
      </c>
      <c r="F32" s="63"/>
      <c r="G32" s="14"/>
      <c r="H32" s="14"/>
      <c r="I32" s="14"/>
      <c r="J32" s="14"/>
      <c r="K32" s="14">
        <v>15</v>
      </c>
      <c r="L32" s="14"/>
      <c r="M32" s="14"/>
      <c r="N32" s="14"/>
      <c r="O32" s="14"/>
      <c r="P32" s="14"/>
      <c r="Q32" s="14"/>
      <c r="R32" s="13">
        <f t="shared" si="6"/>
        <v>15</v>
      </c>
      <c r="S32" s="13">
        <f t="shared" si="4"/>
        <v>45</v>
      </c>
    </row>
    <row r="33" spans="1:33" ht="18.95" customHeight="1">
      <c r="A33" s="12">
        <f t="shared" si="5"/>
        <v>31</v>
      </c>
      <c r="B33" s="12">
        <f>B32+E33</f>
        <v>31</v>
      </c>
      <c r="C33" s="40" t="s">
        <v>17</v>
      </c>
      <c r="D33" s="40" t="s">
        <v>20</v>
      </c>
      <c r="E33" s="13">
        <v>1</v>
      </c>
      <c r="F33" s="63"/>
      <c r="G33" s="14"/>
      <c r="H33" s="14"/>
      <c r="I33" s="14"/>
      <c r="J33" s="14"/>
      <c r="K33" s="14">
        <v>10</v>
      </c>
      <c r="L33" s="14"/>
      <c r="M33" s="14"/>
      <c r="N33" s="14"/>
      <c r="O33" s="14"/>
      <c r="P33" s="14"/>
      <c r="Q33" s="14"/>
      <c r="R33" s="13">
        <f t="shared" si="6"/>
        <v>10</v>
      </c>
      <c r="S33" s="13">
        <f t="shared" si="4"/>
        <v>10</v>
      </c>
    </row>
    <row r="34" spans="1:33" ht="18.95" customHeight="1">
      <c r="A34" s="12">
        <f t="shared" si="5"/>
        <v>32</v>
      </c>
      <c r="B34" s="12">
        <f>B33+E34</f>
        <v>34</v>
      </c>
      <c r="C34" s="40" t="s">
        <v>17</v>
      </c>
      <c r="D34" s="40" t="s">
        <v>20</v>
      </c>
      <c r="E34" s="13">
        <v>3</v>
      </c>
      <c r="F34" s="63"/>
      <c r="G34" s="14"/>
      <c r="H34" s="14"/>
      <c r="I34" s="14"/>
      <c r="J34" s="14"/>
      <c r="K34" s="14"/>
      <c r="L34" s="14">
        <v>15</v>
      </c>
      <c r="M34" s="14"/>
      <c r="N34" s="14"/>
      <c r="O34" s="14"/>
      <c r="P34" s="14"/>
      <c r="Q34" s="14"/>
      <c r="R34" s="17">
        <f t="shared" si="6"/>
        <v>15</v>
      </c>
      <c r="S34" s="13">
        <f t="shared" si="4"/>
        <v>45</v>
      </c>
    </row>
    <row r="35" spans="1:33" s="18" customFormat="1" ht="18.95" customHeight="1">
      <c r="A35" s="12">
        <f t="shared" si="5"/>
        <v>35</v>
      </c>
      <c r="B35" s="12">
        <f>B34+E35</f>
        <v>35</v>
      </c>
      <c r="C35" s="40" t="s">
        <v>17</v>
      </c>
      <c r="D35" s="40" t="s">
        <v>20</v>
      </c>
      <c r="E35" s="13">
        <v>1</v>
      </c>
      <c r="F35" s="63"/>
      <c r="G35" s="14"/>
      <c r="H35" s="14"/>
      <c r="I35" s="14"/>
      <c r="J35" s="14"/>
      <c r="K35" s="14"/>
      <c r="L35" s="14">
        <v>5</v>
      </c>
      <c r="M35" s="14"/>
      <c r="N35" s="14"/>
      <c r="O35" s="14"/>
      <c r="P35" s="14"/>
      <c r="Q35" s="14"/>
      <c r="R35" s="17">
        <f t="shared" si="6"/>
        <v>5</v>
      </c>
      <c r="S35" s="13">
        <f t="shared" si="4"/>
        <v>5</v>
      </c>
    </row>
    <row r="36" spans="1:33" ht="18.95" customHeight="1">
      <c r="A36" s="12">
        <f t="shared" si="5"/>
        <v>36</v>
      </c>
      <c r="B36" s="12">
        <f>B35+E36</f>
        <v>37</v>
      </c>
      <c r="C36" s="40" t="s">
        <v>17</v>
      </c>
      <c r="D36" s="40" t="s">
        <v>20</v>
      </c>
      <c r="E36" s="13">
        <v>2</v>
      </c>
      <c r="F36" s="63"/>
      <c r="G36" s="14"/>
      <c r="H36" s="14"/>
      <c r="I36" s="14"/>
      <c r="J36" s="14"/>
      <c r="K36" s="14"/>
      <c r="L36" s="14"/>
      <c r="M36" s="14">
        <v>15</v>
      </c>
      <c r="N36" s="14"/>
      <c r="O36" s="14"/>
      <c r="P36" s="14"/>
      <c r="Q36" s="14"/>
      <c r="R36" s="17">
        <f t="shared" si="6"/>
        <v>15</v>
      </c>
      <c r="S36" s="13">
        <f t="shared" si="4"/>
        <v>30</v>
      </c>
    </row>
    <row r="37" spans="1:33" s="18" customFormat="1" ht="18.95" customHeight="1">
      <c r="A37" s="12">
        <f t="shared" si="5"/>
        <v>38</v>
      </c>
      <c r="B37" s="12">
        <f>B36+E37</f>
        <v>39</v>
      </c>
      <c r="C37" s="40" t="s">
        <v>17</v>
      </c>
      <c r="D37" s="40" t="s">
        <v>20</v>
      </c>
      <c r="E37" s="13">
        <v>2</v>
      </c>
      <c r="F37" s="63"/>
      <c r="G37" s="14"/>
      <c r="H37" s="14"/>
      <c r="I37" s="14"/>
      <c r="J37" s="14"/>
      <c r="K37" s="14"/>
      <c r="L37" s="14"/>
      <c r="M37" s="14"/>
      <c r="N37" s="14">
        <v>15</v>
      </c>
      <c r="O37" s="14"/>
      <c r="P37" s="14"/>
      <c r="Q37" s="14"/>
      <c r="R37" s="17">
        <f t="shared" si="6"/>
        <v>15</v>
      </c>
      <c r="S37" s="13">
        <f t="shared" si="4"/>
        <v>30</v>
      </c>
    </row>
    <row r="38" spans="1:33" s="18" customFormat="1" ht="18.95" customHeight="1">
      <c r="A38" s="12">
        <f t="shared" si="5"/>
        <v>40</v>
      </c>
      <c r="B38" s="12">
        <f>B37+E38</f>
        <v>40</v>
      </c>
      <c r="C38" s="40" t="s">
        <v>17</v>
      </c>
      <c r="D38" s="40" t="s">
        <v>20</v>
      </c>
      <c r="E38" s="13">
        <v>1</v>
      </c>
      <c r="F38" s="63"/>
      <c r="G38" s="14"/>
      <c r="H38" s="14"/>
      <c r="I38" s="14"/>
      <c r="J38" s="14"/>
      <c r="K38" s="14"/>
      <c r="L38" s="14"/>
      <c r="M38" s="14"/>
      <c r="N38" s="14">
        <v>5</v>
      </c>
      <c r="O38" s="14"/>
      <c r="P38" s="14"/>
      <c r="Q38" s="14"/>
      <c r="R38" s="17">
        <f t="shared" si="6"/>
        <v>5</v>
      </c>
      <c r="S38" s="13">
        <f t="shared" si="4"/>
        <v>5</v>
      </c>
    </row>
    <row r="39" spans="1:33" ht="18.95" customHeight="1">
      <c r="A39" s="12">
        <f t="shared" si="5"/>
        <v>41</v>
      </c>
      <c r="B39" s="12">
        <f>B38+E39</f>
        <v>41</v>
      </c>
      <c r="C39" s="40" t="s">
        <v>17</v>
      </c>
      <c r="D39" s="40" t="s">
        <v>20</v>
      </c>
      <c r="E39" s="13">
        <v>1</v>
      </c>
      <c r="F39" s="63"/>
      <c r="G39" s="14"/>
      <c r="H39" s="14"/>
      <c r="I39" s="14"/>
      <c r="J39" s="14"/>
      <c r="K39" s="14"/>
      <c r="L39" s="14"/>
      <c r="M39" s="14"/>
      <c r="N39" s="14"/>
      <c r="O39" s="14">
        <v>15</v>
      </c>
      <c r="P39" s="14"/>
      <c r="Q39" s="14"/>
      <c r="R39" s="13">
        <f t="shared" si="6"/>
        <v>15</v>
      </c>
      <c r="S39" s="13">
        <f t="shared" si="4"/>
        <v>15</v>
      </c>
    </row>
    <row r="40" spans="1:33" ht="18.95" customHeight="1">
      <c r="A40" s="12">
        <f t="shared" si="5"/>
        <v>42</v>
      </c>
      <c r="B40" s="12">
        <f>B39+E40</f>
        <v>42</v>
      </c>
      <c r="C40" s="40" t="s">
        <v>17</v>
      </c>
      <c r="D40" s="40" t="s">
        <v>20</v>
      </c>
      <c r="E40" s="13">
        <v>1</v>
      </c>
      <c r="F40" s="64"/>
      <c r="G40" s="14"/>
      <c r="H40" s="14"/>
      <c r="I40" s="14"/>
      <c r="J40" s="14"/>
      <c r="K40" s="14"/>
      <c r="L40" s="14"/>
      <c r="M40" s="14"/>
      <c r="N40" s="14"/>
      <c r="O40" s="14">
        <v>10</v>
      </c>
      <c r="P40" s="14"/>
      <c r="Q40" s="14"/>
      <c r="R40" s="13">
        <f t="shared" si="6"/>
        <v>10</v>
      </c>
      <c r="S40" s="13">
        <f t="shared" si="4"/>
        <v>10</v>
      </c>
    </row>
    <row r="41" spans="1:33" ht="15" customHeight="1">
      <c r="E41" s="50"/>
      <c r="F41" s="51"/>
      <c r="G41" s="19">
        <f>G39*$E39+G38*$E38+G37*$E37+G36*$E36+G35*$E35+G34*$E34+G33*$E33+G32*$E32+G31*$E31+G40*$E40+G26*$E26+G27*$E27+G28*$E28+G29*$E29+G30*$E30</f>
        <v>13</v>
      </c>
      <c r="H41" s="19">
        <f t="shared" ref="H41:Q41" si="7">H39*$E39+H38*$E38+H37*$E37+H36*$E36+H35*$E35+H34*$E34+H33*$E33+H32*$E32+H31*$E31+H40*$E40+H26*$E26+H27*$E27+H28*$E28+H29*$E29+H30*$E30</f>
        <v>12</v>
      </c>
      <c r="I41" s="19">
        <f t="shared" si="7"/>
        <v>36</v>
      </c>
      <c r="J41" s="19">
        <f t="shared" si="7"/>
        <v>38</v>
      </c>
      <c r="K41" s="19">
        <f t="shared" si="7"/>
        <v>55</v>
      </c>
      <c r="L41" s="19">
        <f t="shared" si="7"/>
        <v>50</v>
      </c>
      <c r="M41" s="19">
        <f t="shared" si="7"/>
        <v>30</v>
      </c>
      <c r="N41" s="19">
        <f t="shared" si="7"/>
        <v>35</v>
      </c>
      <c r="O41" s="19">
        <f t="shared" si="7"/>
        <v>25</v>
      </c>
      <c r="P41" s="19">
        <f t="shared" si="7"/>
        <v>0</v>
      </c>
      <c r="Q41" s="19">
        <f t="shared" si="7"/>
        <v>0</v>
      </c>
      <c r="R41" s="20">
        <f>SUM(E26:E40)</f>
        <v>23</v>
      </c>
      <c r="S41" s="20">
        <f>SUM(S26:S40)</f>
        <v>294</v>
      </c>
    </row>
    <row r="42" spans="1:33" ht="15" customHeight="1">
      <c r="R42" s="38"/>
      <c r="S42" s="38"/>
    </row>
    <row r="43" spans="1:33" ht="25.5">
      <c r="E43" s="10" t="s">
        <v>2</v>
      </c>
      <c r="F43" s="52"/>
      <c r="G43" s="11">
        <v>30</v>
      </c>
      <c r="H43" s="11">
        <v>31</v>
      </c>
      <c r="I43" s="11">
        <v>32</v>
      </c>
      <c r="J43" s="11">
        <v>33</v>
      </c>
      <c r="K43" s="11">
        <v>34</v>
      </c>
      <c r="L43" s="11">
        <v>36</v>
      </c>
      <c r="M43" s="11">
        <v>38</v>
      </c>
      <c r="N43" s="11">
        <v>40</v>
      </c>
      <c r="O43" s="11">
        <v>42</v>
      </c>
      <c r="P43" s="11">
        <v>44</v>
      </c>
      <c r="Q43" s="11">
        <v>46</v>
      </c>
      <c r="R43" s="10" t="s">
        <v>3</v>
      </c>
      <c r="S43" s="47" t="s">
        <v>4</v>
      </c>
      <c r="T43" s="49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3" ht="18.95" customHeight="1">
      <c r="A44" s="12">
        <f>B40+1</f>
        <v>43</v>
      </c>
      <c r="B44" s="12">
        <f>B40+E44</f>
        <v>43</v>
      </c>
      <c r="C44" s="40" t="s">
        <v>18</v>
      </c>
      <c r="D44" s="40" t="s">
        <v>21</v>
      </c>
      <c r="E44" s="13">
        <v>1</v>
      </c>
      <c r="F44" s="62" t="s">
        <v>6</v>
      </c>
      <c r="G44" s="14">
        <v>11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7">
        <f>SUM(G44:Q44)</f>
        <v>11</v>
      </c>
      <c r="S44" s="44">
        <f t="shared" ref="S44:S59" si="8">R44*E44</f>
        <v>11</v>
      </c>
      <c r="T44" s="49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6"/>
      <c r="AF44" s="46"/>
      <c r="AG44" s="46"/>
    </row>
    <row r="45" spans="1:33" ht="18.95" customHeight="1">
      <c r="A45" s="12">
        <f t="shared" ref="A45:A59" si="9">B44+1</f>
        <v>44</v>
      </c>
      <c r="B45" s="12">
        <f>B44+E45</f>
        <v>44</v>
      </c>
      <c r="C45" s="40" t="s">
        <v>18</v>
      </c>
      <c r="D45" s="40" t="s">
        <v>21</v>
      </c>
      <c r="E45" s="13">
        <v>1</v>
      </c>
      <c r="F45" s="63"/>
      <c r="G45" s="14"/>
      <c r="H45" s="14">
        <v>9</v>
      </c>
      <c r="I45" s="14"/>
      <c r="J45" s="14"/>
      <c r="K45" s="14"/>
      <c r="L45" s="14"/>
      <c r="M45" s="14"/>
      <c r="N45" s="14"/>
      <c r="O45" s="14"/>
      <c r="P45" s="14"/>
      <c r="Q45" s="14"/>
      <c r="R45" s="17">
        <f>SUM(G45:Q45)</f>
        <v>9</v>
      </c>
      <c r="S45" s="44">
        <f t="shared" si="8"/>
        <v>9</v>
      </c>
      <c r="T45" s="49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 spans="1:33" ht="18.95" customHeight="1">
      <c r="A46" s="12">
        <f t="shared" si="9"/>
        <v>45</v>
      </c>
      <c r="B46" s="12">
        <f>B45+E46</f>
        <v>45</v>
      </c>
      <c r="C46" s="40" t="s">
        <v>18</v>
      </c>
      <c r="D46" s="40" t="s">
        <v>21</v>
      </c>
      <c r="E46" s="13">
        <v>1</v>
      </c>
      <c r="F46" s="63"/>
      <c r="G46" s="14"/>
      <c r="H46" s="14"/>
      <c r="I46" s="14">
        <v>15</v>
      </c>
      <c r="J46" s="14"/>
      <c r="K46" s="14"/>
      <c r="L46" s="14"/>
      <c r="M46" s="14"/>
      <c r="N46" s="14"/>
      <c r="O46" s="14"/>
      <c r="P46" s="14"/>
      <c r="Q46" s="14"/>
      <c r="R46" s="17">
        <f>SUM(G46:Q46)</f>
        <v>15</v>
      </c>
      <c r="S46" s="44">
        <f t="shared" si="8"/>
        <v>15</v>
      </c>
      <c r="T46" s="49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 spans="1:33" s="18" customFormat="1" ht="18.95" customHeight="1">
      <c r="A47" s="12">
        <f t="shared" si="9"/>
        <v>46</v>
      </c>
      <c r="B47" s="12">
        <f>B46+E47</f>
        <v>46</v>
      </c>
      <c r="C47" s="40" t="s">
        <v>18</v>
      </c>
      <c r="D47" s="40" t="s">
        <v>21</v>
      </c>
      <c r="E47" s="13">
        <v>1</v>
      </c>
      <c r="F47" s="63"/>
      <c r="G47" s="14"/>
      <c r="H47" s="14"/>
      <c r="I47" s="14"/>
      <c r="J47" s="14">
        <v>15</v>
      </c>
      <c r="K47" s="14"/>
      <c r="L47" s="14"/>
      <c r="M47" s="14"/>
      <c r="N47" s="14"/>
      <c r="O47" s="14"/>
      <c r="P47" s="14"/>
      <c r="Q47" s="14"/>
      <c r="R47" s="17">
        <f t="shared" ref="R47:R59" si="10">SUM(G47:Q47)</f>
        <v>15</v>
      </c>
      <c r="S47" s="44">
        <f t="shared" si="8"/>
        <v>15</v>
      </c>
      <c r="T47" s="49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</row>
    <row r="48" spans="1:33" ht="18.95" customHeight="1">
      <c r="A48" s="12">
        <f t="shared" si="9"/>
        <v>47</v>
      </c>
      <c r="B48" s="12">
        <f>B47+E48</f>
        <v>47</v>
      </c>
      <c r="C48" s="40" t="s">
        <v>18</v>
      </c>
      <c r="D48" s="40" t="s">
        <v>21</v>
      </c>
      <c r="E48" s="13">
        <v>1</v>
      </c>
      <c r="F48" s="63"/>
      <c r="G48" s="14"/>
      <c r="H48" s="14"/>
      <c r="I48" s="14"/>
      <c r="J48" s="14">
        <v>7</v>
      </c>
      <c r="K48" s="14"/>
      <c r="L48" s="14"/>
      <c r="M48" s="14"/>
      <c r="N48" s="14"/>
      <c r="O48" s="14"/>
      <c r="P48" s="14"/>
      <c r="Q48" s="14"/>
      <c r="R48" s="17">
        <f t="shared" si="10"/>
        <v>7</v>
      </c>
      <c r="S48" s="44">
        <f t="shared" si="8"/>
        <v>7</v>
      </c>
      <c r="T48" s="49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 spans="1:19" s="18" customFormat="1" ht="18.95" customHeight="1">
      <c r="A49" s="12">
        <f t="shared" si="9"/>
        <v>48</v>
      </c>
      <c r="B49" s="12">
        <f>B48+E49</f>
        <v>49</v>
      </c>
      <c r="C49" s="40" t="s">
        <v>18</v>
      </c>
      <c r="D49" s="40" t="s">
        <v>21</v>
      </c>
      <c r="E49" s="13">
        <v>2</v>
      </c>
      <c r="F49" s="63"/>
      <c r="G49" s="14"/>
      <c r="H49" s="14"/>
      <c r="I49" s="14"/>
      <c r="J49" s="14"/>
      <c r="K49" s="14">
        <v>15</v>
      </c>
      <c r="L49" s="14"/>
      <c r="M49" s="14"/>
      <c r="N49" s="14"/>
      <c r="O49" s="14"/>
      <c r="P49" s="14"/>
      <c r="Q49" s="14"/>
      <c r="R49" s="17">
        <f t="shared" si="10"/>
        <v>15</v>
      </c>
      <c r="S49" s="13">
        <f t="shared" si="8"/>
        <v>30</v>
      </c>
    </row>
    <row r="50" spans="1:19" ht="18.95" customHeight="1">
      <c r="A50" s="12">
        <f t="shared" si="9"/>
        <v>50</v>
      </c>
      <c r="B50" s="12">
        <f>B49+E50</f>
        <v>50</v>
      </c>
      <c r="C50" s="40" t="s">
        <v>18</v>
      </c>
      <c r="D50" s="40" t="s">
        <v>21</v>
      </c>
      <c r="E50" s="13">
        <v>1</v>
      </c>
      <c r="F50" s="63"/>
      <c r="G50" s="14"/>
      <c r="H50" s="14"/>
      <c r="I50" s="14"/>
      <c r="J50" s="14"/>
      <c r="K50" s="14">
        <v>9</v>
      </c>
      <c r="L50" s="14"/>
      <c r="M50" s="14"/>
      <c r="N50" s="14"/>
      <c r="O50" s="14"/>
      <c r="P50" s="14"/>
      <c r="Q50" s="14"/>
      <c r="R50" s="13">
        <f t="shared" si="10"/>
        <v>9</v>
      </c>
      <c r="S50" s="13">
        <f t="shared" si="8"/>
        <v>9</v>
      </c>
    </row>
    <row r="51" spans="1:19" ht="18.95" customHeight="1">
      <c r="A51" s="12">
        <f t="shared" si="9"/>
        <v>51</v>
      </c>
      <c r="B51" s="12">
        <f>B50+E51</f>
        <v>51</v>
      </c>
      <c r="C51" s="40" t="s">
        <v>18</v>
      </c>
      <c r="D51" s="40" t="s">
        <v>21</v>
      </c>
      <c r="E51" s="13">
        <v>1</v>
      </c>
      <c r="F51" s="63"/>
      <c r="G51" s="14"/>
      <c r="H51" s="14"/>
      <c r="I51" s="14"/>
      <c r="J51" s="14"/>
      <c r="K51" s="14"/>
      <c r="L51" s="14">
        <v>15</v>
      </c>
      <c r="M51" s="14"/>
      <c r="N51" s="14"/>
      <c r="O51" s="14"/>
      <c r="P51" s="14"/>
      <c r="Q51" s="14"/>
      <c r="R51" s="13">
        <f t="shared" si="10"/>
        <v>15</v>
      </c>
      <c r="S51" s="13">
        <f t="shared" si="8"/>
        <v>15</v>
      </c>
    </row>
    <row r="52" spans="1:19" ht="18.95" customHeight="1">
      <c r="A52" s="12">
        <f t="shared" si="9"/>
        <v>52</v>
      </c>
      <c r="B52" s="12">
        <f>B51+E52</f>
        <v>52</v>
      </c>
      <c r="C52" s="40" t="s">
        <v>18</v>
      </c>
      <c r="D52" s="40" t="s">
        <v>21</v>
      </c>
      <c r="E52" s="13">
        <v>1</v>
      </c>
      <c r="F52" s="63"/>
      <c r="G52" s="14"/>
      <c r="H52" s="14"/>
      <c r="I52" s="14"/>
      <c r="J52" s="14"/>
      <c r="K52" s="14"/>
      <c r="L52" s="14">
        <v>9</v>
      </c>
      <c r="M52" s="14"/>
      <c r="N52" s="14"/>
      <c r="O52" s="14"/>
      <c r="P52" s="14"/>
      <c r="Q52" s="14"/>
      <c r="R52" s="17">
        <f t="shared" si="10"/>
        <v>9</v>
      </c>
      <c r="S52" s="13">
        <f t="shared" si="8"/>
        <v>9</v>
      </c>
    </row>
    <row r="53" spans="1:19" s="18" customFormat="1" ht="18.95" customHeight="1">
      <c r="A53" s="12">
        <f t="shared" si="9"/>
        <v>53</v>
      </c>
      <c r="B53" s="12">
        <f>B52+E53</f>
        <v>53</v>
      </c>
      <c r="C53" s="40" t="s">
        <v>18</v>
      </c>
      <c r="D53" s="40" t="s">
        <v>21</v>
      </c>
      <c r="E53" s="13">
        <v>1</v>
      </c>
      <c r="F53" s="63"/>
      <c r="G53" s="14"/>
      <c r="H53" s="14"/>
      <c r="I53" s="14"/>
      <c r="J53" s="14"/>
      <c r="K53" s="14"/>
      <c r="L53" s="14">
        <v>8</v>
      </c>
      <c r="M53" s="14"/>
      <c r="N53" s="14"/>
      <c r="O53" s="14"/>
      <c r="P53" s="14"/>
      <c r="Q53" s="14"/>
      <c r="R53" s="17">
        <f t="shared" si="10"/>
        <v>8</v>
      </c>
      <c r="S53" s="13">
        <f t="shared" si="8"/>
        <v>8</v>
      </c>
    </row>
    <row r="54" spans="1:19" ht="18.95" customHeight="1">
      <c r="A54" s="12">
        <f t="shared" si="9"/>
        <v>54</v>
      </c>
      <c r="B54" s="12">
        <f>B53+E54</f>
        <v>54</v>
      </c>
      <c r="C54" s="40" t="s">
        <v>18</v>
      </c>
      <c r="D54" s="40" t="s">
        <v>21</v>
      </c>
      <c r="E54" s="13">
        <v>1</v>
      </c>
      <c r="F54" s="63"/>
      <c r="G54" s="14"/>
      <c r="H54" s="14"/>
      <c r="I54" s="14"/>
      <c r="J54" s="14"/>
      <c r="K54" s="14"/>
      <c r="L54" s="14"/>
      <c r="M54" s="14">
        <v>15</v>
      </c>
      <c r="N54" s="14"/>
      <c r="O54" s="14"/>
      <c r="P54" s="14"/>
      <c r="Q54" s="14"/>
      <c r="R54" s="17">
        <f t="shared" si="10"/>
        <v>15</v>
      </c>
      <c r="S54" s="13">
        <f t="shared" si="8"/>
        <v>15</v>
      </c>
    </row>
    <row r="55" spans="1:19" s="18" customFormat="1" ht="18.95" customHeight="1">
      <c r="A55" s="12">
        <f t="shared" si="9"/>
        <v>55</v>
      </c>
      <c r="B55" s="12">
        <f>B54+E55</f>
        <v>55</v>
      </c>
      <c r="C55" s="40" t="s">
        <v>18</v>
      </c>
      <c r="D55" s="40" t="s">
        <v>21</v>
      </c>
      <c r="E55" s="13">
        <v>1</v>
      </c>
      <c r="F55" s="63"/>
      <c r="G55" s="14"/>
      <c r="H55" s="14"/>
      <c r="I55" s="14"/>
      <c r="J55" s="14"/>
      <c r="K55" s="14"/>
      <c r="L55" s="14"/>
      <c r="M55" s="14">
        <v>13</v>
      </c>
      <c r="N55" s="14"/>
      <c r="O55" s="14"/>
      <c r="P55" s="14"/>
      <c r="Q55" s="14"/>
      <c r="R55" s="17">
        <f t="shared" si="10"/>
        <v>13</v>
      </c>
      <c r="S55" s="13">
        <f t="shared" si="8"/>
        <v>13</v>
      </c>
    </row>
    <row r="56" spans="1:19" s="18" customFormat="1" ht="18.95" customHeight="1">
      <c r="A56" s="12">
        <f t="shared" si="9"/>
        <v>56</v>
      </c>
      <c r="B56" s="12">
        <f>B55+E56</f>
        <v>56</v>
      </c>
      <c r="C56" s="40" t="s">
        <v>18</v>
      </c>
      <c r="D56" s="40" t="s">
        <v>21</v>
      </c>
      <c r="E56" s="13">
        <v>1</v>
      </c>
      <c r="F56" s="63"/>
      <c r="G56" s="14"/>
      <c r="H56" s="14"/>
      <c r="I56" s="14"/>
      <c r="J56" s="14"/>
      <c r="K56" s="14"/>
      <c r="L56" s="14"/>
      <c r="M56" s="14"/>
      <c r="N56" s="14">
        <v>15</v>
      </c>
      <c r="O56" s="14"/>
      <c r="P56" s="14"/>
      <c r="Q56" s="14"/>
      <c r="R56" s="17">
        <f t="shared" si="10"/>
        <v>15</v>
      </c>
      <c r="S56" s="13">
        <f t="shared" si="8"/>
        <v>15</v>
      </c>
    </row>
    <row r="57" spans="1:19" ht="18.95" customHeight="1">
      <c r="A57" s="12">
        <f t="shared" si="9"/>
        <v>57</v>
      </c>
      <c r="B57" s="12">
        <f>B56+E57</f>
        <v>57</v>
      </c>
      <c r="C57" s="40" t="s">
        <v>18</v>
      </c>
      <c r="D57" s="40" t="s">
        <v>21</v>
      </c>
      <c r="E57" s="13">
        <v>1</v>
      </c>
      <c r="F57" s="63"/>
      <c r="G57" s="14"/>
      <c r="H57" s="14"/>
      <c r="I57" s="14"/>
      <c r="J57" s="14"/>
      <c r="K57" s="14"/>
      <c r="L57" s="14"/>
      <c r="M57" s="14"/>
      <c r="N57" s="14">
        <v>11</v>
      </c>
      <c r="O57" s="14"/>
      <c r="P57" s="14"/>
      <c r="Q57" s="14"/>
      <c r="R57" s="13">
        <f t="shared" si="10"/>
        <v>11</v>
      </c>
      <c r="S57" s="13">
        <f t="shared" si="8"/>
        <v>11</v>
      </c>
    </row>
    <row r="58" spans="1:19" ht="18.95" customHeight="1">
      <c r="A58" s="12">
        <f t="shared" si="9"/>
        <v>58</v>
      </c>
      <c r="B58" s="12">
        <f>B57+E58</f>
        <v>58</v>
      </c>
      <c r="C58" s="40" t="s">
        <v>18</v>
      </c>
      <c r="D58" s="40" t="s">
        <v>21</v>
      </c>
      <c r="E58" s="13">
        <v>1</v>
      </c>
      <c r="F58" s="63"/>
      <c r="G58" s="14"/>
      <c r="H58" s="14"/>
      <c r="I58" s="14"/>
      <c r="J58" s="14"/>
      <c r="K58" s="14"/>
      <c r="L58" s="14"/>
      <c r="M58" s="14"/>
      <c r="N58" s="14"/>
      <c r="O58" s="14">
        <v>15</v>
      </c>
      <c r="P58" s="14"/>
      <c r="Q58" s="14"/>
      <c r="R58" s="13">
        <f t="shared" si="10"/>
        <v>15</v>
      </c>
      <c r="S58" s="13">
        <f t="shared" si="8"/>
        <v>15</v>
      </c>
    </row>
    <row r="59" spans="1:19" ht="18.95" customHeight="1">
      <c r="A59" s="12">
        <f t="shared" si="9"/>
        <v>59</v>
      </c>
      <c r="B59" s="12">
        <f>B58+E59</f>
        <v>59</v>
      </c>
      <c r="C59" s="40" t="s">
        <v>18</v>
      </c>
      <c r="D59" s="40" t="s">
        <v>21</v>
      </c>
      <c r="E59" s="13">
        <v>1</v>
      </c>
      <c r="F59" s="64"/>
      <c r="G59" s="14"/>
      <c r="H59" s="14"/>
      <c r="I59" s="14"/>
      <c r="J59" s="14"/>
      <c r="K59" s="14"/>
      <c r="L59" s="14"/>
      <c r="M59" s="14"/>
      <c r="N59" s="14"/>
      <c r="O59" s="14">
        <v>9</v>
      </c>
      <c r="P59" s="14"/>
      <c r="Q59" s="14"/>
      <c r="R59" s="13">
        <f t="shared" si="10"/>
        <v>9</v>
      </c>
      <c r="S59" s="13">
        <f t="shared" si="8"/>
        <v>9</v>
      </c>
    </row>
    <row r="60" spans="1:19" ht="15" customHeight="1">
      <c r="E60" s="50"/>
      <c r="F60" s="51"/>
      <c r="G60" s="19">
        <f>G57*$E57+G56*$E56+G55*$E55+G54*$E54+G53*$E53+G52*$E52+G51*$E51+G50*$E50+G49*$E49+G58*$E58+G59*$E59+G44*$E44+G45*$E45+G46*$E46+G47*$E47+G48*$E48</f>
        <v>11</v>
      </c>
      <c r="H60" s="19">
        <f t="shared" ref="H60:Q60" si="11">H57*$E57+H56*$E56+H55*$E55+H54*$E54+H53*$E53+H52*$E52+H51*$E51+H50*$E50+H49*$E49+H58*$E58+H59*$E59+H44*$E44+H45*$E45+H46*$E46+H47*$E47+H48*$E48</f>
        <v>9</v>
      </c>
      <c r="I60" s="19">
        <f t="shared" si="11"/>
        <v>15</v>
      </c>
      <c r="J60" s="19">
        <f t="shared" si="11"/>
        <v>22</v>
      </c>
      <c r="K60" s="19">
        <f t="shared" si="11"/>
        <v>39</v>
      </c>
      <c r="L60" s="19">
        <f t="shared" si="11"/>
        <v>32</v>
      </c>
      <c r="M60" s="19">
        <f t="shared" si="11"/>
        <v>28</v>
      </c>
      <c r="N60" s="19">
        <f t="shared" si="11"/>
        <v>26</v>
      </c>
      <c r="O60" s="19">
        <f t="shared" si="11"/>
        <v>24</v>
      </c>
      <c r="P60" s="19">
        <f t="shared" si="11"/>
        <v>0</v>
      </c>
      <c r="Q60" s="19">
        <f t="shared" si="11"/>
        <v>0</v>
      </c>
      <c r="R60" s="20">
        <f>SUM(E44:E59)</f>
        <v>17</v>
      </c>
      <c r="S60" s="20">
        <f>SUM(S44:S59)</f>
        <v>206</v>
      </c>
    </row>
    <row r="61" spans="1:19" ht="15" customHeight="1">
      <c r="R61" s="38"/>
      <c r="S61" s="38"/>
    </row>
    <row r="62" spans="1:19" ht="24" customHeight="1">
      <c r="A62" s="54" t="s">
        <v>7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21">
        <f>R23+R41+R60</f>
        <v>59</v>
      </c>
      <c r="S62" s="21">
        <f>S23+S41+S60</f>
        <v>741</v>
      </c>
    </row>
    <row r="64" spans="1:19" ht="15">
      <c r="E64" s="59"/>
      <c r="F64" s="59"/>
      <c r="G64" s="59"/>
      <c r="H64" s="59"/>
    </row>
    <row r="65" spans="5:8" ht="25.5">
      <c r="E65" s="60"/>
      <c r="F65" s="60"/>
      <c r="G65" s="60"/>
      <c r="H65" s="7"/>
    </row>
  </sheetData>
  <mergeCells count="10">
    <mergeCell ref="E64:H64"/>
    <mergeCell ref="E65:G65"/>
    <mergeCell ref="A62:Q62"/>
    <mergeCell ref="E2:H2"/>
    <mergeCell ref="E3:G3"/>
    <mergeCell ref="E4:G4"/>
    <mergeCell ref="A5:B5"/>
    <mergeCell ref="F6:F22"/>
    <mergeCell ref="F26:F40"/>
    <mergeCell ref="F44:F59"/>
  </mergeCells>
  <printOptions horizontalCentered="1"/>
  <pageMargins left="0" right="0" top="0" bottom="0" header="0" footer="0"/>
  <pageSetup paperSize="9" scale="27" orientation="portrait" r:id="rId1"/>
  <headerFooter alignWithMargins="0">
    <oddFooter>&amp;C&amp;"Calisto MT,Bold"&amp;11Final product
&amp;D-&amp;T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="60" zoomScaleNormal="55" workbookViewId="0">
      <selection activeCell="B4" sqref="B4"/>
    </sheetView>
  </sheetViews>
  <sheetFormatPr defaultColWidth="9.140625" defaultRowHeight="15"/>
  <cols>
    <col min="1" max="1" width="16.5703125" style="27" customWidth="1"/>
    <col min="2" max="2" width="32.85546875" style="27" bestFit="1" customWidth="1"/>
    <col min="3" max="3" width="43.5703125" style="27" bestFit="1" customWidth="1"/>
    <col min="4" max="4" width="5" style="27" bestFit="1" customWidth="1"/>
    <col min="5" max="5" width="32.7109375" style="27" bestFit="1" customWidth="1"/>
    <col min="6" max="10" width="9.140625" style="27"/>
    <col min="11" max="11" width="11.140625" style="27" bestFit="1" customWidth="1"/>
    <col min="12" max="16384" width="9.140625" style="27"/>
  </cols>
  <sheetData>
    <row r="1" spans="1:11" s="24" customFormat="1" ht="63" customHeight="1" thickTop="1">
      <c r="A1" s="65" t="s">
        <v>9</v>
      </c>
      <c r="B1" s="67" t="str">
        <f>VLOOKUP(D2,'5135'!$A$5:$C$62,3,1)</f>
        <v>9435 5726</v>
      </c>
      <c r="C1" s="22" t="s">
        <v>10</v>
      </c>
      <c r="D1" s="23"/>
      <c r="K1" s="43"/>
    </row>
    <row r="2" spans="1:11" ht="63" customHeight="1">
      <c r="A2" s="66"/>
      <c r="B2" s="68"/>
      <c r="C2" s="25" t="str">
        <f>VLOOKUP(D2,'5135'!$A$6:$D$62,4,1)</f>
        <v>141/010566</v>
      </c>
      <c r="D2" s="26">
        <v>4</v>
      </c>
      <c r="E2" s="24"/>
    </row>
    <row r="3" spans="1:11" s="24" customFormat="1" ht="63" customHeight="1">
      <c r="A3" s="28"/>
      <c r="B3" s="29"/>
      <c r="C3" s="30"/>
      <c r="D3" s="31"/>
    </row>
    <row r="4" spans="1:11" ht="63" customHeight="1">
      <c r="A4" s="33" t="s">
        <v>11</v>
      </c>
      <c r="B4" s="78">
        <f>INDEX('5135'!G5:Q23,1,MATCH(D2,'5135'!A6:A59,1))</f>
        <v>33</v>
      </c>
      <c r="C4" s="34" t="s">
        <v>12</v>
      </c>
      <c r="D4" s="35"/>
      <c r="E4" s="24"/>
    </row>
    <row r="5" spans="1:11" s="24" customFormat="1" ht="63" customHeight="1">
      <c r="A5" s="69" t="s">
        <v>13</v>
      </c>
      <c r="B5" s="71">
        <f>VLOOKUP(D2,'5135'!$A$6:$S$62,18,1)</f>
        <v>8</v>
      </c>
      <c r="C5" s="30" t="s">
        <v>14</v>
      </c>
      <c r="D5" s="37"/>
      <c r="E5" s="32"/>
    </row>
    <row r="6" spans="1:11" ht="63" customHeight="1" thickBot="1">
      <c r="A6" s="70"/>
      <c r="B6" s="72"/>
      <c r="C6" s="73" t="s">
        <v>15</v>
      </c>
      <c r="D6" s="74"/>
      <c r="E6" s="32"/>
      <c r="F6" s="32"/>
      <c r="H6" s="36"/>
      <c r="I6" s="36"/>
    </row>
    <row r="7" spans="1:11" s="42" customFormat="1" ht="24.95" customHeight="1" thickTop="1"/>
    <row r="8" spans="1:11" ht="54">
      <c r="E8" s="32"/>
    </row>
    <row r="10" spans="1:11" ht="54">
      <c r="E10" s="32"/>
    </row>
    <row r="11" spans="1:11" ht="54">
      <c r="E11" s="32"/>
    </row>
    <row r="12" spans="1:11" ht="54">
      <c r="E12" s="32"/>
    </row>
    <row r="13" spans="1:11" ht="54">
      <c r="E13" s="32"/>
    </row>
    <row r="14" spans="1:11" ht="54">
      <c r="E14" s="32"/>
    </row>
  </sheetData>
  <mergeCells count="5">
    <mergeCell ref="A1:A2"/>
    <mergeCell ref="B1:B2"/>
    <mergeCell ref="A5:A6"/>
    <mergeCell ref="B5:B6"/>
    <mergeCell ref="C6:D6"/>
  </mergeCells>
  <printOptions horizontalCentered="1" verticalCentered="1"/>
  <pageMargins left="0" right="0.15748031496062992" top="0.15748031496062992" bottom="0" header="0" footer="0"/>
  <pageSetup paperSize="259"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5135</vt:lpstr>
      <vt:lpstr>eti-5135</vt:lpstr>
      <vt:lpstr>'5135'!Print_Area</vt:lpstr>
      <vt:lpstr>'eti-5135'!Print_Area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packing1</dc:creator>
  <cp:lastModifiedBy>packing3</cp:lastModifiedBy>
  <cp:lastPrinted>2019-10-12T19:05:00Z</cp:lastPrinted>
  <dcterms:created xsi:type="dcterms:W3CDTF">2014-01-18T12:34:54Z</dcterms:created>
  <dcterms:modified xsi:type="dcterms:W3CDTF">2019-11-04T09:06:39Z</dcterms:modified>
</cp:coreProperties>
</file>