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C:\Users\Mohamed Aly\Desktop\"/>
    </mc:Choice>
  </mc:AlternateContent>
  <xr:revisionPtr revIDLastSave="0" documentId="13_ncr:1_{D96084EA-28E9-44BB-BE65-7DF8E3F92B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تسويات أكتوبر" sheetId="3" r:id="rId1"/>
    <sheet name="اليوميه العامه" sheetId="4" r:id="rId2"/>
    <sheet name="دفتر الأستاذ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rr_eventdate">[1]Events!$D$1:$D$65536</definedName>
    <definedName name="arr_holidaydate">[1]Holidays!$F$1:$F$65536</definedName>
    <definedName name="_xlnm.Print_Area" localSheetId="1">'اليوميه العامه'!$B$1:$I$59</definedName>
    <definedName name="_xlnm.Print_Area" localSheetId="0">'تسويات أكتوبر'!$B$2:$H$253</definedName>
    <definedName name="startday">[2]CALENDER!$M$1</definedName>
    <definedName name="theDate">[1]Schedule!$D$4</definedName>
    <definedName name="weekNumOpt">[3]CALENDER!$P$1</definedName>
    <definedName name="الحسابات">'[4]دليل الحسابات'!$C$5:$C$100</definedName>
    <definedName name="الصنف" localSheetId="0">#REF!</definedName>
    <definedName name="الصنف">#REF!</definedName>
    <definedName name="ص">'[5]دليل الحسابات'!$C$5:$C$74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05" i="5" l="1"/>
  <c r="AA104" i="5"/>
  <c r="Z104" i="5"/>
  <c r="Y104" i="5"/>
  <c r="X104" i="5"/>
  <c r="W104" i="5"/>
  <c r="V104" i="5"/>
  <c r="V105" i="5" s="1"/>
  <c r="U104" i="5"/>
  <c r="T104" i="5"/>
  <c r="T105" i="5" s="1"/>
  <c r="S104" i="5"/>
  <c r="R104" i="5"/>
  <c r="R105" i="5" s="1"/>
  <c r="Q104" i="5"/>
  <c r="P104" i="5"/>
  <c r="P105" i="5" s="1"/>
  <c r="O104" i="5"/>
  <c r="N104" i="5"/>
  <c r="N105" i="5" s="1"/>
  <c r="M104" i="5"/>
  <c r="L104" i="5"/>
  <c r="L105" i="5" s="1"/>
  <c r="K104" i="5"/>
  <c r="J104" i="5"/>
  <c r="J105" i="5" s="1"/>
  <c r="I104" i="5"/>
  <c r="H104" i="5"/>
  <c r="H105" i="5" s="1"/>
  <c r="G104" i="5"/>
  <c r="F104" i="5"/>
  <c r="F105" i="5" s="1"/>
  <c r="E104" i="5"/>
  <c r="D104" i="5"/>
  <c r="D105" i="5" s="1"/>
  <c r="AC103" i="5"/>
  <c r="AE103" i="5" s="1"/>
  <c r="AB103" i="5"/>
  <c r="C103" i="5"/>
  <c r="B103" i="5"/>
  <c r="AC102" i="5"/>
  <c r="AE102" i="5" s="1"/>
  <c r="AB102" i="5"/>
  <c r="C102" i="5"/>
  <c r="B102" i="5"/>
  <c r="AD101" i="5"/>
  <c r="AC101" i="5"/>
  <c r="AB101" i="5"/>
  <c r="C101" i="5"/>
  <c r="B101" i="5"/>
  <c r="AC100" i="5"/>
  <c r="AB100" i="5"/>
  <c r="AD100" i="5" s="1"/>
  <c r="C100" i="5"/>
  <c r="B100" i="5"/>
  <c r="AC99" i="5"/>
  <c r="AE99" i="5" s="1"/>
  <c r="AB99" i="5"/>
  <c r="AD99" i="5" s="1"/>
  <c r="C99" i="5"/>
  <c r="B99" i="5"/>
  <c r="AC98" i="5"/>
  <c r="AB98" i="5"/>
  <c r="AD98" i="5" s="1"/>
  <c r="C98" i="5"/>
  <c r="B98" i="5"/>
  <c r="AE97" i="5"/>
  <c r="AD97" i="5"/>
  <c r="AC97" i="5"/>
  <c r="AB97" i="5"/>
  <c r="C97" i="5"/>
  <c r="B97" i="5"/>
  <c r="AC96" i="5"/>
  <c r="AB96" i="5"/>
  <c r="AD96" i="5" s="1"/>
  <c r="C96" i="5"/>
  <c r="B96" i="5"/>
  <c r="AC95" i="5"/>
  <c r="AE95" i="5" s="1"/>
  <c r="AB95" i="5"/>
  <c r="AD95" i="5" s="1"/>
  <c r="C95" i="5"/>
  <c r="B95" i="5"/>
  <c r="AC94" i="5"/>
  <c r="AB94" i="5"/>
  <c r="AD94" i="5" s="1"/>
  <c r="C94" i="5"/>
  <c r="B94" i="5"/>
  <c r="AE93" i="5"/>
  <c r="AD93" i="5"/>
  <c r="AC93" i="5"/>
  <c r="AB93" i="5"/>
  <c r="C93" i="5"/>
  <c r="B93" i="5"/>
  <c r="AC92" i="5"/>
  <c r="AB92" i="5"/>
  <c r="AD92" i="5" s="1"/>
  <c r="C92" i="5"/>
  <c r="B92" i="5"/>
  <c r="AC91" i="5"/>
  <c r="AE91" i="5" s="1"/>
  <c r="AB91" i="5"/>
  <c r="AD91" i="5" s="1"/>
  <c r="C91" i="5"/>
  <c r="B91" i="5"/>
  <c r="AC90" i="5"/>
  <c r="AB90" i="5"/>
  <c r="AD90" i="5" s="1"/>
  <c r="C90" i="5"/>
  <c r="B90" i="5"/>
  <c r="AE89" i="5"/>
  <c r="AD89" i="5"/>
  <c r="AC89" i="5"/>
  <c r="AB89" i="5"/>
  <c r="C89" i="5"/>
  <c r="B89" i="5"/>
  <c r="AC88" i="5"/>
  <c r="AB88" i="5"/>
  <c r="AD88" i="5" s="1"/>
  <c r="C88" i="5"/>
  <c r="B88" i="5"/>
  <c r="AC87" i="5"/>
  <c r="AE87" i="5" s="1"/>
  <c r="AB87" i="5"/>
  <c r="AD87" i="5" s="1"/>
  <c r="C87" i="5"/>
  <c r="B87" i="5"/>
  <c r="AC86" i="5"/>
  <c r="AB86" i="5"/>
  <c r="AD86" i="5" s="1"/>
  <c r="C86" i="5"/>
  <c r="B86" i="5"/>
  <c r="AE85" i="5"/>
  <c r="AD85" i="5"/>
  <c r="AC85" i="5"/>
  <c r="AB85" i="5"/>
  <c r="C85" i="5"/>
  <c r="B85" i="5"/>
  <c r="AC84" i="5"/>
  <c r="AB84" i="5"/>
  <c r="AD84" i="5" s="1"/>
  <c r="C84" i="5"/>
  <c r="B84" i="5"/>
  <c r="AC83" i="5"/>
  <c r="AE83" i="5" s="1"/>
  <c r="AB83" i="5"/>
  <c r="AD83" i="5" s="1"/>
  <c r="C83" i="5"/>
  <c r="B83" i="5"/>
  <c r="AC82" i="5"/>
  <c r="AB82" i="5"/>
  <c r="AD82" i="5" s="1"/>
  <c r="C82" i="5"/>
  <c r="B82" i="5"/>
  <c r="AE81" i="5"/>
  <c r="AD81" i="5"/>
  <c r="AC81" i="5"/>
  <c r="AB81" i="5"/>
  <c r="C81" i="5"/>
  <c r="B81" i="5"/>
  <c r="AC80" i="5"/>
  <c r="AB80" i="5"/>
  <c r="AD80" i="5" s="1"/>
  <c r="C80" i="5"/>
  <c r="B80" i="5"/>
  <c r="AC79" i="5"/>
  <c r="AE79" i="5" s="1"/>
  <c r="AB79" i="5"/>
  <c r="AD79" i="5" s="1"/>
  <c r="C79" i="5"/>
  <c r="B79" i="5"/>
  <c r="AC78" i="5"/>
  <c r="AB78" i="5"/>
  <c r="AD78" i="5" s="1"/>
  <c r="C78" i="5"/>
  <c r="B78" i="5"/>
  <c r="AE77" i="5"/>
  <c r="AD77" i="5"/>
  <c r="AC77" i="5"/>
  <c r="AB77" i="5"/>
  <c r="C77" i="5"/>
  <c r="B77" i="5"/>
  <c r="AC76" i="5"/>
  <c r="AB76" i="5"/>
  <c r="AD76" i="5" s="1"/>
  <c r="C76" i="5"/>
  <c r="B76" i="5"/>
  <c r="AC75" i="5"/>
  <c r="AE75" i="5" s="1"/>
  <c r="AB75" i="5"/>
  <c r="AD75" i="5" s="1"/>
  <c r="C75" i="5"/>
  <c r="B75" i="5"/>
  <c r="AC74" i="5"/>
  <c r="AB74" i="5"/>
  <c r="AD74" i="5" s="1"/>
  <c r="C74" i="5"/>
  <c r="B74" i="5"/>
  <c r="AE73" i="5"/>
  <c r="AD73" i="5"/>
  <c r="AC73" i="5"/>
  <c r="AB73" i="5"/>
  <c r="C73" i="5"/>
  <c r="B73" i="5"/>
  <c r="AC72" i="5"/>
  <c r="AB72" i="5"/>
  <c r="AD72" i="5" s="1"/>
  <c r="C72" i="5"/>
  <c r="B72" i="5"/>
  <c r="AC71" i="5"/>
  <c r="AE71" i="5" s="1"/>
  <c r="AB71" i="5"/>
  <c r="AD71" i="5" s="1"/>
  <c r="C71" i="5"/>
  <c r="B71" i="5"/>
  <c r="AC70" i="5"/>
  <c r="AB70" i="5"/>
  <c r="AD70" i="5" s="1"/>
  <c r="C70" i="5"/>
  <c r="B70" i="5"/>
  <c r="AE69" i="5"/>
  <c r="AD69" i="5"/>
  <c r="AC69" i="5"/>
  <c r="AB69" i="5"/>
  <c r="C69" i="5"/>
  <c r="B69" i="5"/>
  <c r="AC68" i="5"/>
  <c r="AB68" i="5"/>
  <c r="AD68" i="5" s="1"/>
  <c r="C68" i="5"/>
  <c r="B68" i="5"/>
  <c r="AC67" i="5"/>
  <c r="AE67" i="5" s="1"/>
  <c r="AB67" i="5"/>
  <c r="AD67" i="5" s="1"/>
  <c r="C67" i="5"/>
  <c r="B67" i="5"/>
  <c r="AC66" i="5"/>
  <c r="AB66" i="5"/>
  <c r="AD66" i="5" s="1"/>
  <c r="C66" i="5"/>
  <c r="B66" i="5"/>
  <c r="AE65" i="5"/>
  <c r="AD65" i="5"/>
  <c r="AC65" i="5"/>
  <c r="AB65" i="5"/>
  <c r="C65" i="5"/>
  <c r="B65" i="5"/>
  <c r="AC64" i="5"/>
  <c r="AB64" i="5"/>
  <c r="AD64" i="5" s="1"/>
  <c r="C64" i="5"/>
  <c r="B64" i="5"/>
  <c r="AC63" i="5"/>
  <c r="AE63" i="5" s="1"/>
  <c r="AB63" i="5"/>
  <c r="AD63" i="5" s="1"/>
  <c r="C63" i="5"/>
  <c r="B63" i="5"/>
  <c r="AC62" i="5"/>
  <c r="AB62" i="5"/>
  <c r="AD62" i="5" s="1"/>
  <c r="C62" i="5"/>
  <c r="B62" i="5"/>
  <c r="AE61" i="5"/>
  <c r="AD61" i="5"/>
  <c r="AC61" i="5"/>
  <c r="AB61" i="5"/>
  <c r="C61" i="5"/>
  <c r="B61" i="5"/>
  <c r="AC60" i="5"/>
  <c r="AB60" i="5"/>
  <c r="AD60" i="5" s="1"/>
  <c r="C60" i="5"/>
  <c r="B60" i="5"/>
  <c r="AC59" i="5"/>
  <c r="AE59" i="5" s="1"/>
  <c r="AB59" i="5"/>
  <c r="AD59" i="5" s="1"/>
  <c r="C59" i="5"/>
  <c r="B59" i="5"/>
  <c r="AC58" i="5"/>
  <c r="AB58" i="5"/>
  <c r="AD58" i="5" s="1"/>
  <c r="C58" i="5"/>
  <c r="B58" i="5"/>
  <c r="AE57" i="5"/>
  <c r="AD57" i="5"/>
  <c r="AC57" i="5"/>
  <c r="AB57" i="5"/>
  <c r="C57" i="5"/>
  <c r="B57" i="5"/>
  <c r="AC56" i="5"/>
  <c r="AB56" i="5"/>
  <c r="AD56" i="5" s="1"/>
  <c r="C56" i="5"/>
  <c r="B56" i="5"/>
  <c r="AC55" i="5"/>
  <c r="AE55" i="5" s="1"/>
  <c r="AB55" i="5"/>
  <c r="AD55" i="5" s="1"/>
  <c r="C55" i="5"/>
  <c r="B55" i="5"/>
  <c r="AC54" i="5"/>
  <c r="AB54" i="5"/>
  <c r="AD54" i="5" s="1"/>
  <c r="C54" i="5"/>
  <c r="B54" i="5"/>
  <c r="AE53" i="5"/>
  <c r="AD53" i="5"/>
  <c r="AC53" i="5"/>
  <c r="AB53" i="5"/>
  <c r="C53" i="5"/>
  <c r="B53" i="5"/>
  <c r="AC52" i="5"/>
  <c r="AB52" i="5"/>
  <c r="AD52" i="5" s="1"/>
  <c r="C52" i="5"/>
  <c r="B52" i="5"/>
  <c r="AC51" i="5"/>
  <c r="AE51" i="5" s="1"/>
  <c r="AB51" i="5"/>
  <c r="AD51" i="5" s="1"/>
  <c r="C51" i="5"/>
  <c r="B51" i="5"/>
  <c r="AC50" i="5"/>
  <c r="AB50" i="5"/>
  <c r="AD50" i="5" s="1"/>
  <c r="C50" i="5"/>
  <c r="B50" i="5"/>
  <c r="AE49" i="5"/>
  <c r="AD49" i="5"/>
  <c r="AC49" i="5"/>
  <c r="AB49" i="5"/>
  <c r="C49" i="5"/>
  <c r="B49" i="5"/>
  <c r="AC48" i="5"/>
  <c r="AB48" i="5"/>
  <c r="AD48" i="5" s="1"/>
  <c r="C48" i="5"/>
  <c r="B48" i="5"/>
  <c r="AC47" i="5"/>
  <c r="AE47" i="5" s="1"/>
  <c r="AB47" i="5"/>
  <c r="AD47" i="5" s="1"/>
  <c r="C47" i="5"/>
  <c r="B47" i="5"/>
  <c r="AC46" i="5"/>
  <c r="AB46" i="5"/>
  <c r="AD46" i="5" s="1"/>
  <c r="C46" i="5"/>
  <c r="B46" i="5"/>
  <c r="AE45" i="5"/>
  <c r="AD45" i="5"/>
  <c r="AC45" i="5"/>
  <c r="AB45" i="5"/>
  <c r="C45" i="5"/>
  <c r="B45" i="5"/>
  <c r="AC44" i="5"/>
  <c r="AB44" i="5"/>
  <c r="AD44" i="5" s="1"/>
  <c r="C44" i="5"/>
  <c r="B44" i="5"/>
  <c r="AC43" i="5"/>
  <c r="AE43" i="5" s="1"/>
  <c r="AB43" i="5"/>
  <c r="AD43" i="5" s="1"/>
  <c r="C43" i="5"/>
  <c r="B43" i="5"/>
  <c r="AC42" i="5"/>
  <c r="AB42" i="5"/>
  <c r="AD42" i="5" s="1"/>
  <c r="C42" i="5"/>
  <c r="B42" i="5"/>
  <c r="AE41" i="5"/>
  <c r="AD41" i="5"/>
  <c r="AC41" i="5"/>
  <c r="AB41" i="5"/>
  <c r="C41" i="5"/>
  <c r="B41" i="5"/>
  <c r="AC40" i="5"/>
  <c r="AB40" i="5"/>
  <c r="AD40" i="5" s="1"/>
  <c r="C40" i="5"/>
  <c r="B40" i="5"/>
  <c r="AC39" i="5"/>
  <c r="AE39" i="5" s="1"/>
  <c r="AB39" i="5"/>
  <c r="AD39" i="5" s="1"/>
  <c r="C39" i="5"/>
  <c r="B39" i="5"/>
  <c r="AC38" i="5"/>
  <c r="AB38" i="5"/>
  <c r="AD38" i="5" s="1"/>
  <c r="C38" i="5"/>
  <c r="B38" i="5"/>
  <c r="AE37" i="5"/>
  <c r="AD37" i="5"/>
  <c r="AC37" i="5"/>
  <c r="AB37" i="5"/>
  <c r="C37" i="5"/>
  <c r="B37" i="5"/>
  <c r="AC36" i="5"/>
  <c r="AB36" i="5"/>
  <c r="AD36" i="5" s="1"/>
  <c r="C36" i="5"/>
  <c r="B36" i="5"/>
  <c r="AC35" i="5"/>
  <c r="AE35" i="5" s="1"/>
  <c r="AB35" i="5"/>
  <c r="AD35" i="5" s="1"/>
  <c r="C35" i="5"/>
  <c r="B35" i="5"/>
  <c r="AC34" i="5"/>
  <c r="AB34" i="5"/>
  <c r="AD34" i="5" s="1"/>
  <c r="C34" i="5"/>
  <c r="B34" i="5"/>
  <c r="AE33" i="5"/>
  <c r="AD33" i="5"/>
  <c r="AC33" i="5"/>
  <c r="AB33" i="5"/>
  <c r="C33" i="5"/>
  <c r="B33" i="5"/>
  <c r="AC32" i="5"/>
  <c r="AB32" i="5"/>
  <c r="AD32" i="5" s="1"/>
  <c r="C32" i="5"/>
  <c r="B32" i="5"/>
  <c r="AC31" i="5"/>
  <c r="AE31" i="5" s="1"/>
  <c r="AB31" i="5"/>
  <c r="AD31" i="5" s="1"/>
  <c r="C31" i="5"/>
  <c r="B31" i="5"/>
  <c r="AC30" i="5"/>
  <c r="AB30" i="5"/>
  <c r="AD30" i="5" s="1"/>
  <c r="C30" i="5"/>
  <c r="B30" i="5"/>
  <c r="AE29" i="5"/>
  <c r="AD29" i="5"/>
  <c r="AC29" i="5"/>
  <c r="AB29" i="5"/>
  <c r="C29" i="5"/>
  <c r="B29" i="5"/>
  <c r="AC28" i="5"/>
  <c r="AB28" i="5"/>
  <c r="AD28" i="5" s="1"/>
  <c r="C28" i="5"/>
  <c r="B28" i="5"/>
  <c r="AC27" i="5"/>
  <c r="AE27" i="5" s="1"/>
  <c r="AB27" i="5"/>
  <c r="AD27" i="5" s="1"/>
  <c r="C27" i="5"/>
  <c r="B27" i="5"/>
  <c r="AC26" i="5"/>
  <c r="AB26" i="5"/>
  <c r="AD26" i="5" s="1"/>
  <c r="C26" i="5"/>
  <c r="B26" i="5"/>
  <c r="AE25" i="5"/>
  <c r="AD25" i="5"/>
  <c r="AC25" i="5"/>
  <c r="AB25" i="5"/>
  <c r="C25" i="5"/>
  <c r="B25" i="5"/>
  <c r="AC24" i="5"/>
  <c r="AB24" i="5"/>
  <c r="AD24" i="5" s="1"/>
  <c r="C24" i="5"/>
  <c r="B24" i="5"/>
  <c r="AC23" i="5"/>
  <c r="AE23" i="5" s="1"/>
  <c r="AB23" i="5"/>
  <c r="AD23" i="5" s="1"/>
  <c r="C23" i="5"/>
  <c r="B23" i="5"/>
  <c r="AC22" i="5"/>
  <c r="AB22" i="5"/>
  <c r="AD22" i="5" s="1"/>
  <c r="C22" i="5"/>
  <c r="B22" i="5"/>
  <c r="AE21" i="5"/>
  <c r="AD21" i="5"/>
  <c r="AC21" i="5"/>
  <c r="AB21" i="5"/>
  <c r="C21" i="5"/>
  <c r="B21" i="5"/>
  <c r="AC20" i="5"/>
  <c r="AB20" i="5"/>
  <c r="AD20" i="5" s="1"/>
  <c r="C20" i="5"/>
  <c r="B20" i="5"/>
  <c r="AC19" i="5"/>
  <c r="AE19" i="5" s="1"/>
  <c r="AB19" i="5"/>
  <c r="AD19" i="5" s="1"/>
  <c r="C19" i="5"/>
  <c r="B19" i="5"/>
  <c r="AC18" i="5"/>
  <c r="AB18" i="5"/>
  <c r="AD18" i="5" s="1"/>
  <c r="C18" i="5"/>
  <c r="B18" i="5"/>
  <c r="AE17" i="5"/>
  <c r="AD17" i="5"/>
  <c r="AC17" i="5"/>
  <c r="AB17" i="5"/>
  <c r="C17" i="5"/>
  <c r="B17" i="5"/>
  <c r="AC16" i="5"/>
  <c r="AB16" i="5"/>
  <c r="AD16" i="5" s="1"/>
  <c r="C16" i="5"/>
  <c r="B16" i="5"/>
  <c r="AC15" i="5"/>
  <c r="AE15" i="5" s="1"/>
  <c r="AB15" i="5"/>
  <c r="AD15" i="5" s="1"/>
  <c r="C15" i="5"/>
  <c r="B15" i="5"/>
  <c r="AC14" i="5"/>
  <c r="AB14" i="5"/>
  <c r="AD14" i="5" s="1"/>
  <c r="C14" i="5"/>
  <c r="B14" i="5"/>
  <c r="AC13" i="5"/>
  <c r="AE13" i="5" s="1"/>
  <c r="AB13" i="5"/>
  <c r="AD13" i="5" s="1"/>
  <c r="C13" i="5"/>
  <c r="B13" i="5"/>
  <c r="AC12" i="5"/>
  <c r="AE12" i="5" s="1"/>
  <c r="AB12" i="5"/>
  <c r="C12" i="5"/>
  <c r="B12" i="5"/>
  <c r="AD11" i="5"/>
  <c r="AC11" i="5"/>
  <c r="AE11" i="5" s="1"/>
  <c r="AB11" i="5"/>
  <c r="C11" i="5"/>
  <c r="B11" i="5"/>
  <c r="AC10" i="5"/>
  <c r="AE10" i="5" s="1"/>
  <c r="AB10" i="5"/>
  <c r="C10" i="5"/>
  <c r="B10" i="5"/>
  <c r="AD9" i="5"/>
  <c r="AC9" i="5"/>
  <c r="AB9" i="5"/>
  <c r="C9" i="5"/>
  <c r="B9" i="5"/>
  <c r="AC8" i="5"/>
  <c r="AB8" i="5"/>
  <c r="AD8" i="5" s="1"/>
  <c r="C8" i="5"/>
  <c r="B8" i="5"/>
  <c r="AC7" i="5"/>
  <c r="AB7" i="5"/>
  <c r="AD7" i="5" s="1"/>
  <c r="C7" i="5"/>
  <c r="B7" i="5"/>
  <c r="AC6" i="5"/>
  <c r="AB6" i="5"/>
  <c r="AE6" i="5" s="1"/>
  <c r="C6" i="5"/>
  <c r="B6" i="5"/>
  <c r="AC5" i="5"/>
  <c r="AE5" i="5" s="1"/>
  <c r="AB5" i="5"/>
  <c r="AD5" i="5" s="1"/>
  <c r="C5" i="5"/>
  <c r="B5" i="5"/>
  <c r="AC4" i="5"/>
  <c r="AB4" i="5"/>
  <c r="C4" i="5"/>
  <c r="B4" i="5"/>
  <c r="AB104" i="5" l="1"/>
  <c r="AE7" i="5"/>
  <c r="AE14" i="5"/>
  <c r="AE18" i="5"/>
  <c r="AE22" i="5"/>
  <c r="AE26" i="5"/>
  <c r="AE30" i="5"/>
  <c r="AE34" i="5"/>
  <c r="AE38" i="5"/>
  <c r="AE42" i="5"/>
  <c r="AE46" i="5"/>
  <c r="AE50" i="5"/>
  <c r="AE54" i="5"/>
  <c r="AE58" i="5"/>
  <c r="AE62" i="5"/>
  <c r="AE66" i="5"/>
  <c r="AE70" i="5"/>
  <c r="AE74" i="5"/>
  <c r="AE78" i="5"/>
  <c r="AE82" i="5"/>
  <c r="AE86" i="5"/>
  <c r="AE90" i="5"/>
  <c r="AE94" i="5"/>
  <c r="AE98" i="5"/>
  <c r="AD103" i="5"/>
  <c r="AC104" i="5"/>
  <c r="AE104" i="5" s="1"/>
  <c r="AE8" i="5"/>
  <c r="AE9" i="5"/>
  <c r="AD10" i="5"/>
  <c r="AE4" i="5"/>
  <c r="AD12" i="5"/>
  <c r="AE16" i="5"/>
  <c r="AE20" i="5"/>
  <c r="AE24" i="5"/>
  <c r="AE28" i="5"/>
  <c r="AE32" i="5"/>
  <c r="AE36" i="5"/>
  <c r="AE40" i="5"/>
  <c r="AE44" i="5"/>
  <c r="AE48" i="5"/>
  <c r="AE52" i="5"/>
  <c r="AE56" i="5"/>
  <c r="AE60" i="5"/>
  <c r="AE64" i="5"/>
  <c r="AE68" i="5"/>
  <c r="AE72" i="5"/>
  <c r="AE76" i="5"/>
  <c r="AE80" i="5"/>
  <c r="AE84" i="5"/>
  <c r="AE88" i="5"/>
  <c r="AE92" i="5"/>
  <c r="AE96" i="5"/>
  <c r="AE100" i="5"/>
  <c r="AE101" i="5"/>
  <c r="AD102" i="5"/>
  <c r="AD104" i="5"/>
  <c r="AD105" i="5" s="1"/>
  <c r="AB105" i="5"/>
  <c r="Z105" i="5"/>
  <c r="AD4" i="5"/>
  <c r="AD6" i="5"/>
</calcChain>
</file>

<file path=xl/sharedStrings.xml><?xml version="1.0" encoding="utf-8"?>
<sst xmlns="http://schemas.openxmlformats.org/spreadsheetml/2006/main" count="445" uniqueCount="98">
  <si>
    <t>نجف وأبليكات</t>
  </si>
  <si>
    <t>أنتريهات</t>
  </si>
  <si>
    <t>ستائـــــــــــر</t>
  </si>
  <si>
    <t>خزينة الشركه - جنيه مصري</t>
  </si>
  <si>
    <t>سلــــــف موظفين</t>
  </si>
  <si>
    <t>تأمينات لدى الغير</t>
  </si>
  <si>
    <t>جاري شركاء مدين</t>
  </si>
  <si>
    <t>مســــــاهمة الشركاء</t>
  </si>
  <si>
    <t>مرتبات مستحقه</t>
  </si>
  <si>
    <t xml:space="preserve">مصاريف مرتبات ومكافآت  </t>
  </si>
  <si>
    <t>مصاريف مكالمات موبايلات</t>
  </si>
  <si>
    <t xml:space="preserve">مصاريف كمبيوتر وشبكات </t>
  </si>
  <si>
    <t>مصاريف كهرباء عموميه</t>
  </si>
  <si>
    <t>مصاريف إيجار</t>
  </si>
  <si>
    <t>مصاريف بوفيه</t>
  </si>
  <si>
    <t xml:space="preserve">مصاريف ترفيه </t>
  </si>
  <si>
    <t>مصاريف نقل مستلزمات الشركه</t>
  </si>
  <si>
    <t>مصاريف إنتقالات موظفين عموميه</t>
  </si>
  <si>
    <t>مصاريف مكتب أخرى عموميه</t>
  </si>
  <si>
    <t>مصاريف أدوات كتابيه عموميه</t>
  </si>
  <si>
    <t>مصاريف صيانه عموميه</t>
  </si>
  <si>
    <t>إكراميات عموميه</t>
  </si>
  <si>
    <t>مصاريف نظافه</t>
  </si>
  <si>
    <t>مصاريف مكافآت لغير العاملين عن خدمات مؤداه</t>
  </si>
  <si>
    <t>مصاريف رسوم إداريه</t>
  </si>
  <si>
    <t>إيرادات الشركه</t>
  </si>
  <si>
    <t>رقم قيـــــــد</t>
  </si>
  <si>
    <t>التاريخ</t>
  </si>
  <si>
    <t>قيمة مصاريف خزينة الشركه عن شهر أكتوبر</t>
  </si>
  <si>
    <t>رقم</t>
  </si>
  <si>
    <t>رقـــــم الحساب</t>
  </si>
  <si>
    <t xml:space="preserve"> إسم  الحســـــــــــاب</t>
  </si>
  <si>
    <t>مدين</t>
  </si>
  <si>
    <t>دائن</t>
  </si>
  <si>
    <t>بيــــــــان</t>
  </si>
  <si>
    <t>ملاحظـــــــــــات</t>
  </si>
  <si>
    <t>No</t>
  </si>
  <si>
    <t>Codes</t>
  </si>
  <si>
    <t>Account</t>
  </si>
  <si>
    <t>Debit.</t>
  </si>
  <si>
    <t>Credit.</t>
  </si>
  <si>
    <t>Explanation</t>
  </si>
  <si>
    <t>Notes</t>
  </si>
  <si>
    <t>قيمة شراء نجف وأبليكات كتان</t>
  </si>
  <si>
    <t>قيمة طقم أنتريه للشركه</t>
  </si>
  <si>
    <t>قيمة عهدة الأستاذ خالد المحامي لعمل أوراق الشركه</t>
  </si>
  <si>
    <t xml:space="preserve">مصاريف السمسره الخاصه بمقر الشركه </t>
  </si>
  <si>
    <t>قيمة مشال الإنتريه</t>
  </si>
  <si>
    <t>قيمة ستائر وتابلوهات باللوجو</t>
  </si>
  <si>
    <t>قيمة مصاريف الخزينه عن شهر أكتوبر</t>
  </si>
  <si>
    <t/>
  </si>
  <si>
    <t>الإجمـــــــــــــــــــالي</t>
  </si>
  <si>
    <t>حرر بمعرفه</t>
  </si>
  <si>
    <t>روجع بمعرفه</t>
  </si>
  <si>
    <t>قيمة مصروفات مكالمات إنترنت</t>
  </si>
  <si>
    <t>قيمة إيرادات الشركه</t>
  </si>
  <si>
    <t xml:space="preserve">قيمة ماتم سداده للشريك </t>
  </si>
  <si>
    <t>قيمة توريدات للشركه من مستحقاتنا لدى شركة SND ليد الشريك أحمد</t>
  </si>
  <si>
    <t>قيمة توريدات للشركه من مستحقاتنا لدى شركة عميلي ليد نانسي بهيج</t>
  </si>
  <si>
    <t>2700$</t>
  </si>
  <si>
    <t>1711$</t>
  </si>
  <si>
    <t>1385$</t>
  </si>
  <si>
    <t xml:space="preserve">قيمة توريدات لخزينة الشركه </t>
  </si>
  <si>
    <t>100$</t>
  </si>
  <si>
    <t>889$</t>
  </si>
  <si>
    <t>قيمة مرتبات العاملين عن شهر أكتوبر</t>
  </si>
  <si>
    <t>قيمة مرتبات العاملين المستحقه عن شهر أكتوبر</t>
  </si>
  <si>
    <t>غياب العاملين خصما من حساب المرتبات</t>
  </si>
  <si>
    <t>خصومات العاملين خصما من حساب المرتبات</t>
  </si>
  <si>
    <t>سداد سلفه ماجد إبراهيم</t>
  </si>
  <si>
    <t>سداد سلفه أحمد غبدالله</t>
  </si>
  <si>
    <t>قيمة مساهمة الشريك إبراهيم عطوه</t>
  </si>
  <si>
    <t>قيود اليومية العامة عن شهـــــــــــر</t>
  </si>
  <si>
    <t>رقم القيد</t>
  </si>
  <si>
    <t>Date</t>
  </si>
  <si>
    <t>فقط واحد وثلاثون ألف وثمانمائة وأربعون جنيهاً وخمسة وعشرون قرشاً</t>
  </si>
  <si>
    <t>فقط ستة آلاف وثمانمائة وخمسون جنيهاً</t>
  </si>
  <si>
    <t>فقط أربعة آلاف وثمانمائة وثلاثة عشر جنيهاً وستون قرشاً</t>
  </si>
  <si>
    <t>فقط واحد وعشرون ألف وخمسمائة وخمسون جنيهاً</t>
  </si>
  <si>
    <t>فقط مائة وثمانية ألف وخمسمائة وستون جنيهاً</t>
  </si>
  <si>
    <t>فقط واحد وستون ألف وثلاثمائة وخمسة وستون جنيهاً</t>
  </si>
  <si>
    <t>رقــــــم الحساب</t>
  </si>
  <si>
    <t>إسم الحســــــــــــــــــاب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</si>
  <si>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</si>
  <si>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</si>
  <si>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</si>
  <si>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</si>
  <si>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</si>
  <si>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</si>
  <si>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</si>
  <si>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</si>
  <si>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</si>
  <si>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</si>
  <si>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</si>
  <si>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</si>
  <si>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ميزان مراجعة بالمجاميع</t>
  </si>
  <si>
    <t>ميزان مراجعة بالأرصده</t>
  </si>
  <si>
    <t>الاجمالى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</si>
</sst>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yyyy\-mm\-dd;@"/>
    <numFmt numFmtId="165" formatCode="[$-409]d\-mmm\-yy;@"/>
    <numFmt numFmtId="166" formatCode="0000"/>
    <numFmt numFmtId="167" formatCode="&quot;حــ/&quot;\ @"/>
    <numFmt numFmtId="168" formatCode="#.00\ ###\ ###\ ###\ _);\(###.00\ ###\ ###\ \)"/>
    <numFmt numFmtId="169" formatCode="#\ ###\ ###\ ###\ _);\(###\ ###\ ###\ \)"/>
    <numFmt numFmtId="170" formatCode="0.00000000000"/>
    <numFmt numFmtId="171" formatCode="_-[$$-409]* #,##0.00_ ;_-[$$-409]* \-#,##0.00\ ;_-[$$-409]* &quot;-&quot;??_ ;_-@_ "/>
    <numFmt numFmtId="172" formatCode="_-[$SAR]\ * #,##0.00_-;_-[$SAR]\ * #,##0.00\-;_-[$SAR]\ * &quot;-&quot;??_-;_-@_-"/>
    <numFmt numFmtId="173" formatCode="mmm/yyyy"/>
    <numFmt numFmtId="174" formatCode="[$-2010000]yyyy/mm/dd;@"/>
  </numFmts>
  <fonts count="52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charset val="178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23"/>
      <color theme="4"/>
      <name val="Times New Roman"/>
      <family val="1"/>
    </font>
    <font>
      <b/>
      <sz val="20"/>
      <color theme="1"/>
      <name val="Bauhaus 93"/>
      <family val="5"/>
    </font>
    <font>
      <b/>
      <sz val="18"/>
      <color theme="1"/>
      <name val="Bauhaus 93"/>
      <family val="5"/>
    </font>
    <font>
      <b/>
      <sz val="26"/>
      <color theme="1"/>
      <name val="Bauhaus 93"/>
      <family val="5"/>
    </font>
    <font>
      <b/>
      <u/>
      <sz val="20"/>
      <color theme="1"/>
      <name val="Arial"/>
      <family val="2"/>
      <scheme val="minor"/>
    </font>
    <font>
      <b/>
      <sz val="20"/>
      <color rgb="FFFF0000"/>
      <name val="Adobe Arabic"/>
      <family val="1"/>
    </font>
    <font>
      <sz val="20"/>
      <color theme="1"/>
      <name val="Aharoni"/>
      <charset val="177"/>
    </font>
    <font>
      <b/>
      <sz val="14"/>
      <color theme="7" tint="-0.499984740745262"/>
      <name val="AF_Hijaz"/>
      <charset val="178"/>
    </font>
    <font>
      <sz val="14"/>
      <color theme="6" tint="-0.499984740745262"/>
      <name val="AF_Hijaz"/>
      <charset val="178"/>
    </font>
    <font>
      <b/>
      <sz val="14"/>
      <name val="Times New Roman"/>
      <family val="1"/>
      <scheme val="major"/>
    </font>
    <font>
      <sz val="9"/>
      <color rgb="FFFFFF00"/>
      <name val="Arial"/>
      <family val="2"/>
      <scheme val="minor"/>
    </font>
    <font>
      <b/>
      <sz val="9"/>
      <color rgb="FFFFFF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charset val="204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7" tint="-0.49998474074526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8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6"/>
      <name val="Arial"/>
      <family val="2"/>
    </font>
    <font>
      <b/>
      <sz val="26"/>
      <color theme="9" tint="-0.249977111117893"/>
      <name val="Arial"/>
      <family val="2"/>
      <scheme val="minor"/>
    </font>
    <font>
      <b/>
      <sz val="26"/>
      <color theme="9" tint="-0.249977111117893"/>
      <name val="Bauhaus 93"/>
      <family val="5"/>
    </font>
    <font>
      <b/>
      <sz val="13"/>
      <color theme="1"/>
      <name val="Bauhaus 93"/>
      <family val="5"/>
    </font>
    <font>
      <b/>
      <sz val="14"/>
      <color theme="1"/>
      <name val="Bauhaus 93"/>
      <family val="5"/>
    </font>
    <font>
      <b/>
      <sz val="14"/>
      <name val="Arial"/>
      <family val="2"/>
    </font>
    <font>
      <b/>
      <sz val="12"/>
      <name val="Arial"/>
      <family val="2"/>
    </font>
    <font>
      <b/>
      <sz val="22"/>
      <color theme="1"/>
      <name val="Bauhaus 93"/>
      <family val="5"/>
    </font>
    <font>
      <sz val="20"/>
      <color theme="1"/>
      <name val="DecoType Naskh Extensions"/>
      <charset val="178"/>
    </font>
    <font>
      <b/>
      <sz val="28"/>
      <color theme="1"/>
      <name val="Arial"/>
      <family val="2"/>
      <scheme val="minor"/>
    </font>
    <font>
      <b/>
      <sz val="28"/>
      <color theme="9" tint="-0.249977111117893"/>
      <name val="Times New Roman"/>
      <family val="1"/>
      <scheme val="major"/>
    </font>
    <font>
      <b/>
      <u/>
      <sz val="12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rial"/>
      <family val="2"/>
      <charset val="204"/>
      <scheme val="minor"/>
    </font>
    <font>
      <b/>
      <sz val="14"/>
      <color theme="3" tint="-0.499984740745262"/>
      <name val="Arial"/>
      <family val="2"/>
      <scheme val="minor"/>
    </font>
    <font>
      <b/>
      <sz val="12"/>
      <color theme="4" tint="0.79998168889431442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3" tint="-0.499984740745262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sz val="11"/>
      <color rgb="FFFFFFFF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gradientFill degree="90">
        <stop position="0">
          <color rgb="FF00668A"/>
        </stop>
        <stop position="0.5">
          <color rgb="FF89E0FF"/>
        </stop>
        <stop position="1">
          <color rgb="FF00668A"/>
        </stop>
      </gradientFill>
    </fill>
    <fill>
      <gradientFill degree="90">
        <stop position="0">
          <color rgb="FF00668A"/>
        </stop>
        <stop position="1">
          <color rgb="FF89EBFF"/>
        </stop>
      </gradientFill>
    </fill>
    <fill>
      <gradientFill degree="270">
        <stop position="0">
          <color rgb="FF009BD2"/>
        </stop>
        <stop position="1">
          <color rgb="FF89EBFF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rgb="FF00A4DE"/>
      </right>
      <top/>
      <bottom/>
      <diagonal/>
    </border>
    <border>
      <left style="medium">
        <color indexed="64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/>
      <top style="medium">
        <color indexed="64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medium">
        <color indexed="64"/>
      </top>
      <bottom style="thin">
        <color theme="4" tint="0.59996337778862885"/>
      </bottom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/>
      <right style="thin">
        <color theme="4" tint="0.59996337778862885"/>
      </right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0.59996337778862885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theme="4" tint="0.79998168889431442"/>
      </left>
      <right style="thick">
        <color theme="4" tint="0.79998168889431442"/>
      </right>
      <top style="double">
        <color theme="4" tint="0.79998168889431442"/>
      </top>
      <bottom style="thick">
        <color theme="4" tint="0.79998168889431442"/>
      </bottom>
      <diagonal/>
    </border>
    <border>
      <left style="thick">
        <color theme="4" tint="0.79998168889431442"/>
      </left>
      <right style="double">
        <color theme="4" tint="0.79998168889431442"/>
      </right>
      <top style="double">
        <color theme="4" tint="0.79998168889431442"/>
      </top>
      <bottom style="thick">
        <color theme="4" tint="0.79998168889431442"/>
      </bottom>
      <diagonal/>
    </border>
    <border>
      <left style="thick">
        <color theme="4" tint="0.79998168889431442"/>
      </left>
      <right style="thick">
        <color theme="4" tint="0.79998168889431442"/>
      </right>
      <top style="thick">
        <color theme="4" tint="0.79998168889431442"/>
      </top>
      <bottom/>
      <diagonal/>
    </border>
    <border>
      <left style="thick">
        <color theme="4" tint="0.79998168889431442"/>
      </left>
      <right style="double">
        <color theme="4" tint="0.79998168889431442"/>
      </right>
      <top style="thick">
        <color theme="4" tint="0.7999816888943144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2"/>
      </left>
      <right style="thick">
        <color theme="2"/>
      </right>
      <top style="double">
        <color theme="2"/>
      </top>
      <bottom/>
      <diagonal/>
    </border>
    <border>
      <left style="thick">
        <color theme="2"/>
      </left>
      <right style="thick">
        <color theme="2"/>
      </right>
      <top/>
      <bottom/>
      <diagonal/>
    </border>
    <border>
      <left style="thick">
        <color theme="2"/>
      </left>
      <right style="double">
        <color theme="2"/>
      </right>
      <top/>
      <bottom/>
      <diagonal/>
    </border>
    <border>
      <left style="thick">
        <color theme="2"/>
      </left>
      <right style="medium">
        <color indexed="64"/>
      </right>
      <top/>
      <bottom/>
      <diagonal/>
    </border>
    <border>
      <left style="double">
        <color theme="6" tint="-0.499984740745262"/>
      </left>
      <right style="thick">
        <color theme="6" tint="-0.499984740745262"/>
      </right>
      <top style="double">
        <color theme="6" tint="-0.499984740745262"/>
      </top>
      <bottom style="medium">
        <color indexed="64"/>
      </bottom>
      <diagonal/>
    </border>
    <border>
      <left style="thick">
        <color theme="6" tint="-0.499984740745262"/>
      </left>
      <right/>
      <top style="double">
        <color theme="6" tint="-0.499984740745262"/>
      </top>
      <bottom style="medium">
        <color indexed="64"/>
      </bottom>
      <diagonal/>
    </border>
    <border>
      <left/>
      <right style="thick">
        <color theme="6" tint="-0.499984740745262"/>
      </right>
      <top style="double">
        <color theme="6" tint="-0.499984740745262"/>
      </top>
      <bottom style="medium">
        <color indexed="64"/>
      </bottom>
      <diagonal/>
    </border>
    <border>
      <left/>
      <right style="double">
        <color theme="6" tint="-0.499984740745262"/>
      </right>
      <top style="double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ouble">
        <color theme="6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theme="4" tint="0.79998168889431442"/>
      </right>
      <top style="medium">
        <color indexed="64"/>
      </top>
      <bottom style="thick">
        <color theme="4" tint="0.79998168889431442"/>
      </bottom>
      <diagonal/>
    </border>
    <border>
      <left style="thick">
        <color theme="4" tint="0.79998168889431442"/>
      </left>
      <right style="medium">
        <color indexed="64"/>
      </right>
      <top style="medium">
        <color indexed="64"/>
      </top>
      <bottom style="thick">
        <color theme="4" tint="0.79998168889431442"/>
      </bottom>
      <diagonal/>
    </border>
    <border>
      <left style="medium">
        <color indexed="64"/>
      </left>
      <right style="thick">
        <color theme="4" tint="0.79998168889431442"/>
      </right>
      <top style="thick">
        <color theme="4" tint="0.79998168889431442"/>
      </top>
      <bottom/>
      <diagonal/>
    </border>
    <border>
      <left style="thick">
        <color theme="4" tint="0.79998168889431442"/>
      </left>
      <right style="medium">
        <color indexed="64"/>
      </right>
      <top style="thick">
        <color theme="4" tint="0.79998168889431442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1" fillId="0" borderId="0"/>
  </cellStyleXfs>
  <cellXfs count="174">
    <xf numFmtId="0" fontId="0" fillId="0" borderId="0" xfId="0"/>
    <xf numFmtId="0" fontId="8" fillId="3" borderId="0" xfId="3" applyFont="1" applyFill="1" applyAlignment="1" applyProtection="1">
      <alignment horizontal="left" vertical="center"/>
      <protection locked="0"/>
    </xf>
    <xf numFmtId="0" fontId="9" fillId="3" borderId="9" xfId="3" applyFont="1" applyFill="1" applyBorder="1" applyAlignment="1" applyProtection="1">
      <alignment horizontal="center" vertical="center"/>
      <protection locked="0"/>
    </xf>
    <xf numFmtId="0" fontId="10" fillId="3" borderId="0" xfId="3" applyFont="1" applyFill="1" applyAlignment="1" applyProtection="1">
      <alignment horizontal="left"/>
      <protection locked="0"/>
    </xf>
    <xf numFmtId="0" fontId="11" fillId="3" borderId="0" xfId="3" applyFont="1" applyFill="1" applyAlignment="1" applyProtection="1">
      <alignment horizontal="center" vertical="center"/>
      <protection locked="0"/>
    </xf>
    <xf numFmtId="0" fontId="0" fillId="4" borderId="11" xfId="0" applyFill="1" applyBorder="1"/>
    <xf numFmtId="164" fontId="8" fillId="3" borderId="12" xfId="3" applyNumberFormat="1" applyFont="1" applyFill="1" applyBorder="1" applyAlignment="1" applyProtection="1">
      <alignment horizontal="center" vertical="top"/>
      <protection locked="0"/>
    </xf>
    <xf numFmtId="164" fontId="13" fillId="3" borderId="12" xfId="3" applyNumberFormat="1" applyFont="1" applyFill="1" applyBorder="1" applyAlignment="1" applyProtection="1">
      <alignment horizontal="center" vertical="center"/>
      <protection locked="0"/>
    </xf>
    <xf numFmtId="0" fontId="14" fillId="5" borderId="11" xfId="4" applyFont="1" applyFill="1" applyBorder="1" applyAlignment="1">
      <alignment horizontal="center" vertical="center"/>
    </xf>
    <xf numFmtId="165" fontId="15" fillId="5" borderId="17" xfId="4" applyNumberFormat="1" applyFont="1" applyFill="1" applyBorder="1" applyAlignment="1">
      <alignment horizontal="center"/>
    </xf>
    <xf numFmtId="165" fontId="15" fillId="5" borderId="0" xfId="4" applyNumberFormat="1" applyFont="1" applyFill="1" applyAlignment="1">
      <alignment horizontal="center"/>
    </xf>
    <xf numFmtId="165" fontId="15" fillId="5" borderId="18" xfId="4" applyNumberFormat="1" applyFont="1" applyFill="1" applyBorder="1" applyAlignment="1">
      <alignment horizontal="center"/>
    </xf>
    <xf numFmtId="165" fontId="16" fillId="6" borderId="19" xfId="4" applyNumberFormat="1" applyFont="1" applyFill="1" applyBorder="1" applyAlignment="1">
      <alignment horizontal="center"/>
    </xf>
    <xf numFmtId="165" fontId="16" fillId="6" borderId="10" xfId="4" applyNumberFormat="1" applyFont="1" applyFill="1" applyBorder="1" applyAlignment="1">
      <alignment horizontal="center"/>
    </xf>
    <xf numFmtId="0" fontId="17" fillId="7" borderId="11" xfId="4" applyFont="1" applyFill="1" applyBorder="1" applyAlignment="1">
      <alignment horizontal="center" vertical="center"/>
    </xf>
    <xf numFmtId="166" fontId="17" fillId="7" borderId="0" xfId="4" applyNumberFormat="1" applyFont="1" applyFill="1" applyAlignment="1">
      <alignment horizontal="center" vertical="center"/>
    </xf>
    <xf numFmtId="165" fontId="18" fillId="7" borderId="0" xfId="4" applyNumberFormat="1" applyFont="1" applyFill="1" applyAlignment="1">
      <alignment horizontal="center"/>
    </xf>
    <xf numFmtId="165" fontId="18" fillId="7" borderId="10" xfId="4" applyNumberFormat="1" applyFont="1" applyFill="1" applyBorder="1" applyAlignment="1">
      <alignment horizontal="center" vertical="center"/>
    </xf>
    <xf numFmtId="0" fontId="19" fillId="0" borderId="20" xfId="3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7" fontId="21" fillId="0" borderId="21" xfId="3" applyNumberFormat="1" applyFont="1" applyBorder="1" applyAlignment="1">
      <alignment horizontal="right" vertical="center" wrapText="1"/>
    </xf>
    <xf numFmtId="168" fontId="22" fillId="0" borderId="0" xfId="3" applyNumberFormat="1" applyFont="1" applyAlignment="1">
      <alignment horizontal="center" vertical="center"/>
    </xf>
    <xf numFmtId="168" fontId="2" fillId="0" borderId="0" xfId="3" applyNumberFormat="1" applyAlignment="1">
      <alignment horizontal="center" vertical="center"/>
    </xf>
    <xf numFmtId="0" fontId="23" fillId="0" borderId="22" xfId="3" applyFont="1" applyBorder="1" applyAlignment="1">
      <alignment horizontal="center" vertical="center"/>
    </xf>
    <xf numFmtId="0" fontId="2" fillId="0" borderId="9" xfId="1" applyBorder="1"/>
    <xf numFmtId="167" fontId="21" fillId="0" borderId="23" xfId="3" applyNumberFormat="1" applyFont="1" applyBorder="1" applyAlignment="1">
      <alignment horizontal="right" vertical="center" wrapText="1"/>
    </xf>
    <xf numFmtId="0" fontId="23" fillId="0" borderId="24" xfId="3" applyFont="1" applyBorder="1" applyAlignment="1">
      <alignment horizontal="center" vertical="center"/>
    </xf>
    <xf numFmtId="0" fontId="2" fillId="0" borderId="10" xfId="1" applyBorder="1"/>
    <xf numFmtId="167" fontId="22" fillId="0" borderId="23" xfId="3" applyNumberFormat="1" applyFont="1" applyBorder="1" applyAlignment="1">
      <alignment horizontal="right" wrapText="1"/>
    </xf>
    <xf numFmtId="0" fontId="23" fillId="0" borderId="25" xfId="3" applyFont="1" applyBorder="1" applyAlignment="1">
      <alignment horizontal="center" vertical="center"/>
    </xf>
    <xf numFmtId="0" fontId="24" fillId="0" borderId="25" xfId="3" applyFont="1" applyBorder="1" applyAlignment="1">
      <alignment horizontal="center" vertical="center"/>
    </xf>
    <xf numFmtId="0" fontId="25" fillId="0" borderId="25" xfId="3" applyFont="1" applyBorder="1" applyAlignment="1">
      <alignment horizontal="center" vertical="center"/>
    </xf>
    <xf numFmtId="167" fontId="22" fillId="0" borderId="23" xfId="3" applyNumberFormat="1" applyFont="1" applyBorder="1" applyAlignment="1">
      <alignment horizontal="right"/>
    </xf>
    <xf numFmtId="0" fontId="6" fillId="0" borderId="25" xfId="3" applyFont="1" applyBorder="1" applyAlignment="1">
      <alignment horizontal="center" vertical="center"/>
    </xf>
    <xf numFmtId="0" fontId="26" fillId="0" borderId="26" xfId="3" applyFont="1" applyBorder="1" applyAlignment="1">
      <alignment horizontal="center" vertical="center"/>
    </xf>
    <xf numFmtId="166" fontId="27" fillId="0" borderId="27" xfId="3" applyNumberFormat="1" applyFont="1" applyBorder="1" applyAlignment="1">
      <alignment horizontal="center" vertical="center"/>
    </xf>
    <xf numFmtId="167" fontId="22" fillId="0" borderId="27" xfId="3" applyNumberFormat="1" applyFont="1" applyBorder="1" applyAlignment="1">
      <alignment horizontal="right"/>
    </xf>
    <xf numFmtId="169" fontId="5" fillId="0" borderId="27" xfId="3" applyNumberFormat="1" applyFont="1" applyBorder="1" applyAlignment="1">
      <alignment vertical="center"/>
    </xf>
    <xf numFmtId="169" fontId="5" fillId="0" borderId="27" xfId="3" applyNumberFormat="1" applyFont="1" applyBorder="1"/>
    <xf numFmtId="0" fontId="6" fillId="0" borderId="28" xfId="3" applyFont="1" applyBorder="1" applyAlignment="1">
      <alignment horizontal="center" vertical="center"/>
    </xf>
    <xf numFmtId="0" fontId="2" fillId="0" borderId="29" xfId="1" applyBorder="1"/>
    <xf numFmtId="0" fontId="26" fillId="0" borderId="20" xfId="3" applyFont="1" applyBorder="1" applyAlignment="1">
      <alignment horizontal="center" vertical="center"/>
    </xf>
    <xf numFmtId="49" fontId="28" fillId="0" borderId="21" xfId="3" applyNumberFormat="1" applyFont="1" applyBorder="1" applyAlignment="1">
      <alignment horizontal="left" vertical="center"/>
    </xf>
    <xf numFmtId="168" fontId="29" fillId="0" borderId="30" xfId="3" applyNumberFormat="1" applyFont="1" applyBorder="1" applyAlignment="1">
      <alignment horizontal="right" vertical="center"/>
    </xf>
    <xf numFmtId="166" fontId="27" fillId="0" borderId="31" xfId="3" applyNumberFormat="1" applyFont="1" applyBorder="1" applyAlignment="1">
      <alignment horizontal="center" vertical="center"/>
    </xf>
    <xf numFmtId="0" fontId="22" fillId="0" borderId="23" xfId="3" applyFont="1" applyBorder="1" applyAlignment="1">
      <alignment horizontal="right"/>
    </xf>
    <xf numFmtId="0" fontId="6" fillId="0" borderId="32" xfId="3" applyFont="1" applyBorder="1" applyAlignment="1">
      <alignment horizontal="center" vertical="center"/>
    </xf>
    <xf numFmtId="0" fontId="30" fillId="0" borderId="33" xfId="3" applyFont="1" applyBorder="1" applyAlignment="1">
      <alignment horizontal="right" vertical="center"/>
    </xf>
    <xf numFmtId="0" fontId="30" fillId="0" borderId="2" xfId="3" applyFont="1" applyBorder="1" applyAlignment="1">
      <alignment horizontal="right" vertical="center"/>
    </xf>
    <xf numFmtId="168" fontId="2" fillId="0" borderId="34" xfId="3" applyNumberFormat="1" applyBorder="1" applyAlignment="1">
      <alignment horizontal="center" vertical="center"/>
    </xf>
    <xf numFmtId="168" fontId="2" fillId="0" borderId="6" xfId="3" applyNumberFormat="1" applyBorder="1" applyAlignment="1">
      <alignment horizontal="center" vertical="center"/>
    </xf>
    <xf numFmtId="168" fontId="2" fillId="0" borderId="10" xfId="3" applyNumberFormat="1" applyBorder="1" applyAlignment="1">
      <alignment horizontal="center" vertical="center"/>
    </xf>
    <xf numFmtId="0" fontId="22" fillId="0" borderId="35" xfId="3" applyFont="1" applyBorder="1" applyAlignment="1">
      <alignment horizontal="right"/>
    </xf>
    <xf numFmtId="168" fontId="2" fillId="0" borderId="36" xfId="3" applyNumberFormat="1" applyBorder="1" applyAlignment="1">
      <alignment horizontal="center" vertical="center"/>
    </xf>
    <xf numFmtId="168" fontId="2" fillId="0" borderId="29" xfId="3" applyNumberFormat="1" applyBorder="1" applyAlignment="1">
      <alignment horizontal="center" vertical="center"/>
    </xf>
    <xf numFmtId="0" fontId="31" fillId="3" borderId="0" xfId="3" applyFont="1" applyFill="1" applyAlignment="1" applyProtection="1">
      <alignment horizontal="center" vertical="center"/>
      <protection locked="0"/>
    </xf>
    <xf numFmtId="0" fontId="32" fillId="3" borderId="0" xfId="3" applyFont="1" applyFill="1" applyAlignment="1" applyProtection="1">
      <alignment horizontal="right" vertical="center"/>
      <protection locked="0"/>
    </xf>
    <xf numFmtId="0" fontId="23" fillId="0" borderId="25" xfId="3" applyFont="1" applyBorder="1" applyAlignment="1">
      <alignment horizontal="right" vertical="center"/>
    </xf>
    <xf numFmtId="49" fontId="22" fillId="0" borderId="27" xfId="3" applyNumberFormat="1" applyFont="1" applyBorder="1" applyAlignment="1">
      <alignment horizontal="right"/>
    </xf>
    <xf numFmtId="168" fontId="19" fillId="0" borderId="30" xfId="3" applyNumberFormat="1" applyFont="1" applyBorder="1" applyAlignment="1">
      <alignment horizontal="center" vertical="center"/>
    </xf>
    <xf numFmtId="168" fontId="21" fillId="0" borderId="0" xfId="3" applyNumberFormat="1" applyFont="1" applyAlignment="1">
      <alignment horizontal="center" vertical="center"/>
    </xf>
    <xf numFmtId="0" fontId="23" fillId="0" borderId="22" xfId="3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49" fontId="22" fillId="0" borderId="23" xfId="3" applyNumberFormat="1" applyFont="1" applyBorder="1" applyAlignment="1">
      <alignment horizontal="right"/>
    </xf>
    <xf numFmtId="49" fontId="22" fillId="0" borderId="35" xfId="3" applyNumberFormat="1" applyFont="1" applyBorder="1" applyAlignment="1">
      <alignment horizontal="right"/>
    </xf>
    <xf numFmtId="0" fontId="36" fillId="0" borderId="25" xfId="3" applyFont="1" applyBorder="1" applyAlignment="1">
      <alignment horizontal="right" vertical="center"/>
    </xf>
    <xf numFmtId="0" fontId="0" fillId="0" borderId="10" xfId="1" applyFont="1" applyBorder="1" applyAlignment="1">
      <alignment vertical="center" wrapText="1"/>
    </xf>
    <xf numFmtId="0" fontId="0" fillId="0" borderId="10" xfId="1" applyFont="1" applyBorder="1"/>
    <xf numFmtId="0" fontId="36" fillId="0" borderId="0" xfId="3" applyFont="1" applyAlignment="1">
      <alignment horizontal="right" vertical="center"/>
    </xf>
    <xf numFmtId="168" fontId="21" fillId="0" borderId="30" xfId="3" applyNumberFormat="1" applyFont="1" applyBorder="1" applyAlignment="1">
      <alignment horizontal="center" vertical="center"/>
    </xf>
    <xf numFmtId="171" fontId="23" fillId="0" borderId="25" xfId="3" applyNumberFormat="1" applyFont="1" applyBorder="1" applyAlignment="1">
      <alignment horizontal="center" vertical="center"/>
    </xf>
    <xf numFmtId="0" fontId="36" fillId="0" borderId="25" xfId="3" applyFont="1" applyBorder="1" applyAlignment="1">
      <alignment horizontal="center" vertical="center" wrapText="1"/>
    </xf>
    <xf numFmtId="172" fontId="22" fillId="0" borderId="10" xfId="1" applyNumberFormat="1" applyFont="1" applyBorder="1" applyAlignment="1">
      <alignment vertical="center" wrapText="1"/>
    </xf>
    <xf numFmtId="0" fontId="1" fillId="0" borderId="0" xfId="5"/>
    <xf numFmtId="14" fontId="1" fillId="0" borderId="0" xfId="5" applyNumberFormat="1"/>
    <xf numFmtId="0" fontId="1" fillId="0" borderId="0" xfId="5" applyAlignment="1">
      <alignment wrapText="1"/>
    </xf>
    <xf numFmtId="3" fontId="1" fillId="0" borderId="0" xfId="5" applyNumberFormat="1"/>
    <xf numFmtId="0" fontId="11" fillId="3" borderId="0" xfId="3" applyFont="1" applyFill="1" applyAlignment="1" applyProtection="1">
      <alignment horizontal="center" vertical="center" wrapText="1"/>
      <protection locked="0"/>
    </xf>
    <xf numFmtId="0" fontId="8" fillId="3" borderId="0" xfId="3" applyFont="1" applyFill="1" applyAlignment="1" applyProtection="1">
      <alignment horizontal="center" vertical="center"/>
      <protection locked="0"/>
    </xf>
    <xf numFmtId="0" fontId="37" fillId="3" borderId="0" xfId="3" applyFont="1" applyFill="1" applyAlignment="1" applyProtection="1">
      <alignment horizontal="center" vertical="center"/>
      <protection locked="0"/>
    </xf>
    <xf numFmtId="1" fontId="12" fillId="3" borderId="0" xfId="3" applyNumberFormat="1" applyFont="1" applyFill="1" applyAlignment="1">
      <alignment horizontal="left" vertical="center" wrapText="1"/>
    </xf>
    <xf numFmtId="0" fontId="38" fillId="0" borderId="0" xfId="5" applyFont="1" applyAlignment="1">
      <alignment vertical="center"/>
    </xf>
    <xf numFmtId="173" fontId="40" fillId="3" borderId="0" xfId="3" applyNumberFormat="1" applyFont="1" applyFill="1" applyAlignment="1" applyProtection="1">
      <alignment horizontal="center" vertical="center"/>
      <protection locked="0"/>
    </xf>
    <xf numFmtId="0" fontId="41" fillId="0" borderId="0" xfId="5" applyFont="1" applyAlignment="1">
      <alignment vertical="top" wrapText="1"/>
    </xf>
    <xf numFmtId="0" fontId="22" fillId="0" borderId="0" xfId="5" applyFont="1"/>
    <xf numFmtId="0" fontId="14" fillId="5" borderId="0" xfId="4" applyFont="1" applyFill="1" applyAlignment="1">
      <alignment horizontal="center" vertical="center"/>
    </xf>
    <xf numFmtId="165" fontId="15" fillId="5" borderId="0" xfId="4" applyNumberFormat="1" applyFont="1" applyFill="1" applyAlignment="1">
      <alignment horizontal="center" wrapText="1"/>
    </xf>
    <xf numFmtId="165" fontId="15" fillId="5" borderId="10" xfId="4" applyNumberFormat="1" applyFont="1" applyFill="1" applyBorder="1" applyAlignment="1">
      <alignment horizontal="center"/>
    </xf>
    <xf numFmtId="165" fontId="16" fillId="6" borderId="19" xfId="4" applyNumberFormat="1" applyFont="1" applyFill="1" applyBorder="1" applyAlignment="1">
      <alignment horizontal="center" wrapText="1"/>
    </xf>
    <xf numFmtId="0" fontId="17" fillId="7" borderId="0" xfId="4" applyFont="1" applyFill="1" applyAlignment="1">
      <alignment horizontal="center" vertical="center"/>
    </xf>
    <xf numFmtId="165" fontId="18" fillId="7" borderId="0" xfId="4" applyNumberFormat="1" applyFont="1" applyFill="1" applyAlignment="1">
      <alignment horizontal="center" wrapText="1"/>
    </xf>
    <xf numFmtId="0" fontId="42" fillId="0" borderId="37" xfId="5" applyFont="1" applyBorder="1" applyAlignment="1">
      <alignment horizontal="center" vertical="center"/>
    </xf>
    <xf numFmtId="174" fontId="21" fillId="0" borderId="37" xfId="5" applyNumberFormat="1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43" fillId="8" borderId="40" xfId="0" applyFont="1" applyFill="1" applyBorder="1" applyAlignment="1">
      <alignment horizontal="center" vertical="center" wrapText="1"/>
    </xf>
    <xf numFmtId="0" fontId="43" fillId="8" borderId="41" xfId="0" applyFont="1" applyFill="1" applyBorder="1" applyAlignment="1">
      <alignment horizontal="center" vertical="center"/>
    </xf>
    <xf numFmtId="0" fontId="43" fillId="8" borderId="42" xfId="0" applyFont="1" applyFill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/>
    </xf>
    <xf numFmtId="0" fontId="1" fillId="0" borderId="0" xfId="7"/>
    <xf numFmtId="0" fontId="45" fillId="10" borderId="46" xfId="7" applyFont="1" applyFill="1" applyBorder="1" applyAlignment="1">
      <alignment horizontal="center"/>
    </xf>
    <xf numFmtId="0" fontId="45" fillId="10" borderId="47" xfId="7" applyFont="1" applyFill="1" applyBorder="1" applyAlignment="1">
      <alignment horizontal="center"/>
    </xf>
    <xf numFmtId="0" fontId="46" fillId="12" borderId="33" xfId="7" applyFont="1" applyFill="1" applyBorder="1" applyAlignment="1">
      <alignment horizontal="center"/>
    </xf>
    <xf numFmtId="0" fontId="46" fillId="12" borderId="2" xfId="7" applyFont="1" applyFill="1" applyBorder="1" applyAlignment="1">
      <alignment horizontal="center"/>
    </xf>
    <xf numFmtId="0" fontId="48" fillId="13" borderId="1" xfId="0" applyFont="1" applyFill="1" applyBorder="1" applyAlignment="1">
      <alignment horizontal="center"/>
    </xf>
    <xf numFmtId="0" fontId="48" fillId="13" borderId="2" xfId="0" applyFont="1" applyFill="1" applyBorder="1" applyAlignment="1">
      <alignment horizontal="center"/>
    </xf>
    <xf numFmtId="0" fontId="46" fillId="12" borderId="48" xfId="7" applyFont="1" applyFill="1" applyBorder="1" applyAlignment="1">
      <alignment horizontal="center"/>
    </xf>
    <xf numFmtId="0" fontId="46" fillId="12" borderId="4" xfId="7" applyFont="1" applyFill="1" applyBorder="1" applyAlignment="1">
      <alignment horizontal="center"/>
    </xf>
    <xf numFmtId="0" fontId="48" fillId="13" borderId="3" xfId="0" applyFont="1" applyFill="1" applyBorder="1" applyAlignment="1">
      <alignment horizontal="center"/>
    </xf>
    <xf numFmtId="0" fontId="48" fillId="13" borderId="4" xfId="0" applyFont="1" applyFill="1" applyBorder="1" applyAlignment="1">
      <alignment horizontal="center"/>
    </xf>
    <xf numFmtId="0" fontId="1" fillId="0" borderId="0" xfId="7" applyAlignment="1">
      <alignment vertical="center"/>
    </xf>
    <xf numFmtId="0" fontId="46" fillId="12" borderId="34" xfId="7" applyFont="1" applyFill="1" applyBorder="1" applyAlignment="1">
      <alignment horizontal="center"/>
    </xf>
    <xf numFmtId="0" fontId="46" fillId="12" borderId="6" xfId="7" applyFont="1" applyFill="1" applyBorder="1" applyAlignment="1">
      <alignment horizontal="center"/>
    </xf>
    <xf numFmtId="0" fontId="48" fillId="13" borderId="5" xfId="0" applyFont="1" applyFill="1" applyBorder="1" applyAlignment="1">
      <alignment horizontal="center"/>
    </xf>
    <xf numFmtId="0" fontId="48" fillId="13" borderId="6" xfId="0" applyFont="1" applyFill="1" applyBorder="1" applyAlignment="1">
      <alignment horizontal="center"/>
    </xf>
    <xf numFmtId="0" fontId="50" fillId="14" borderId="49" xfId="7" applyFont="1" applyFill="1" applyBorder="1" applyAlignment="1">
      <alignment horizontal="center" vertical="center" wrapText="1"/>
    </xf>
    <xf numFmtId="0" fontId="51" fillId="14" borderId="50" xfId="7" applyFont="1" applyFill="1" applyBorder="1" applyAlignment="1">
      <alignment horizontal="center"/>
    </xf>
    <xf numFmtId="0" fontId="51" fillId="14" borderId="51" xfId="7" applyFont="1" applyFill="1" applyBorder="1" applyAlignment="1">
      <alignment horizontal="center"/>
    </xf>
    <xf numFmtId="0" fontId="1" fillId="0" borderId="0" xfId="7" applyBorder="1"/>
    <xf numFmtId="0" fontId="4" fillId="2" borderId="33" xfId="2" applyFont="1" applyFill="1" applyBorder="1" applyAlignment="1">
      <alignment horizontal="center" vertical="center" wrapText="1"/>
    </xf>
    <xf numFmtId="0" fontId="4" fillId="2" borderId="48" xfId="2" applyFont="1" applyFill="1" applyBorder="1" applyAlignment="1">
      <alignment horizontal="center" vertical="center" wrapText="1"/>
    </xf>
    <xf numFmtId="0" fontId="51" fillId="14" borderId="52" xfId="7" applyFont="1" applyFill="1" applyBorder="1" applyAlignment="1">
      <alignment horizontal="center"/>
    </xf>
    <xf numFmtId="0" fontId="4" fillId="2" borderId="34" xfId="2" applyFont="1" applyFill="1" applyBorder="1" applyAlignment="1">
      <alignment horizontal="center" vertical="center" wrapText="1"/>
    </xf>
    <xf numFmtId="0" fontId="22" fillId="0" borderId="53" xfId="7" applyFont="1" applyBorder="1" applyAlignment="1">
      <alignment horizontal="center"/>
    </xf>
    <xf numFmtId="0" fontId="4" fillId="2" borderId="60" xfId="2" applyFont="1" applyFill="1" applyBorder="1" applyAlignment="1">
      <alignment horizontal="center" vertical="center" wrapText="1"/>
    </xf>
    <xf numFmtId="0" fontId="45" fillId="10" borderId="63" xfId="7" applyFont="1" applyFill="1" applyBorder="1" applyAlignment="1">
      <alignment horizontal="center"/>
    </xf>
    <xf numFmtId="0" fontId="45" fillId="10" borderId="64" xfId="7" applyFont="1" applyFill="1" applyBorder="1" applyAlignment="1">
      <alignment horizontal="center"/>
    </xf>
    <xf numFmtId="0" fontId="46" fillId="2" borderId="33" xfId="7" applyFont="1" applyFill="1" applyBorder="1" applyAlignment="1">
      <alignment horizontal="center"/>
    </xf>
    <xf numFmtId="0" fontId="47" fillId="11" borderId="2" xfId="7" applyFont="1" applyFill="1" applyBorder="1" applyAlignment="1">
      <alignment horizontal="center"/>
    </xf>
    <xf numFmtId="0" fontId="46" fillId="2" borderId="48" xfId="7" applyFont="1" applyFill="1" applyBorder="1" applyAlignment="1">
      <alignment horizontal="center"/>
    </xf>
    <xf numFmtId="0" fontId="47" fillId="11" borderId="4" xfId="7" applyFont="1" applyFill="1" applyBorder="1" applyAlignment="1">
      <alignment horizontal="center"/>
    </xf>
    <xf numFmtId="0" fontId="46" fillId="2" borderId="34" xfId="7" applyFont="1" applyFill="1" applyBorder="1" applyAlignment="1">
      <alignment horizontal="center"/>
    </xf>
    <xf numFmtId="0" fontId="47" fillId="11" borderId="6" xfId="7" applyFont="1" applyFill="1" applyBorder="1" applyAlignment="1">
      <alignment horizontal="center"/>
    </xf>
    <xf numFmtId="0" fontId="7" fillId="3" borderId="7" xfId="3" applyFont="1" applyFill="1" applyBorder="1" applyAlignment="1">
      <alignment horizontal="right" vertical="center"/>
    </xf>
    <xf numFmtId="0" fontId="7" fillId="3" borderId="8" xfId="3" applyFont="1" applyFill="1" applyBorder="1" applyAlignment="1">
      <alignment horizontal="right" vertical="center"/>
    </xf>
    <xf numFmtId="1" fontId="12" fillId="3" borderId="10" xfId="3" applyNumberFormat="1" applyFont="1" applyFill="1" applyBorder="1" applyAlignment="1">
      <alignment horizontal="left" vertical="center" wrapText="1"/>
    </xf>
    <xf numFmtId="1" fontId="12" fillId="3" borderId="16" xfId="3" applyNumberFormat="1" applyFont="1" applyFill="1" applyBorder="1" applyAlignment="1">
      <alignment horizontal="left" vertical="center" wrapText="1"/>
    </xf>
    <xf numFmtId="0" fontId="8" fillId="3" borderId="13" xfId="3" applyFont="1" applyFill="1" applyBorder="1" applyAlignment="1" applyProtection="1">
      <alignment horizontal="center" vertical="center"/>
      <protection locked="0"/>
    </xf>
    <xf numFmtId="0" fontId="8" fillId="3" borderId="14" xfId="3" applyFont="1" applyFill="1" applyBorder="1" applyAlignment="1" applyProtection="1">
      <alignment horizontal="center" vertical="center"/>
      <protection locked="0"/>
    </xf>
    <xf numFmtId="0" fontId="8" fillId="3" borderId="15" xfId="3" applyFont="1" applyFill="1" applyBorder="1" applyAlignment="1" applyProtection="1">
      <alignment horizontal="center" vertical="center"/>
      <protection locked="0"/>
    </xf>
    <xf numFmtId="170" fontId="30" fillId="0" borderId="7" xfId="3" applyNumberFormat="1" applyFont="1" applyBorder="1" applyAlignment="1">
      <alignment horizontal="center" vertical="center" wrapText="1"/>
    </xf>
    <xf numFmtId="170" fontId="30" fillId="0" borderId="9" xfId="3" applyNumberFormat="1" applyFont="1" applyBorder="1" applyAlignment="1">
      <alignment horizontal="center" vertical="center" wrapText="1"/>
    </xf>
    <xf numFmtId="0" fontId="33" fillId="3" borderId="13" xfId="3" applyFont="1" applyFill="1" applyBorder="1" applyAlignment="1" applyProtection="1">
      <alignment horizontal="center" vertical="center" wrapText="1"/>
      <protection locked="0"/>
    </xf>
    <xf numFmtId="0" fontId="33" fillId="3" borderId="14" xfId="3" applyFont="1" applyFill="1" applyBorder="1" applyAlignment="1" applyProtection="1">
      <alignment horizontal="center" vertical="center" wrapText="1"/>
      <protection locked="0"/>
    </xf>
    <xf numFmtId="0" fontId="33" fillId="3" borderId="15" xfId="3" applyFont="1" applyFill="1" applyBorder="1" applyAlignment="1" applyProtection="1">
      <alignment horizontal="center" vertical="center" wrapText="1"/>
      <protection locked="0"/>
    </xf>
    <xf numFmtId="170" fontId="30" fillId="0" borderId="7" xfId="3" applyNumberFormat="1" applyFont="1" applyBorder="1" applyAlignment="1">
      <alignment horizontal="center" vertical="center"/>
    </xf>
    <xf numFmtId="170" fontId="30" fillId="0" borderId="9" xfId="3" applyNumberFormat="1" applyFont="1" applyBorder="1" applyAlignment="1">
      <alignment horizontal="center" vertical="center"/>
    </xf>
    <xf numFmtId="0" fontId="34" fillId="3" borderId="13" xfId="3" applyFont="1" applyFill="1" applyBorder="1" applyAlignment="1" applyProtection="1">
      <alignment horizontal="center" vertical="center" wrapText="1"/>
      <protection locked="0"/>
    </xf>
    <xf numFmtId="0" fontId="34" fillId="3" borderId="14" xfId="3" applyFont="1" applyFill="1" applyBorder="1" applyAlignment="1" applyProtection="1">
      <alignment horizontal="center" vertical="center" wrapText="1"/>
      <protection locked="0"/>
    </xf>
    <xf numFmtId="0" fontId="34" fillId="3" borderId="15" xfId="3" applyFont="1" applyFill="1" applyBorder="1" applyAlignment="1" applyProtection="1">
      <alignment horizontal="center" vertical="center" wrapText="1"/>
      <protection locked="0"/>
    </xf>
    <xf numFmtId="170" fontId="35" fillId="0" borderId="7" xfId="3" applyNumberFormat="1" applyFont="1" applyBorder="1" applyAlignment="1">
      <alignment horizontal="center" vertical="center" wrapText="1"/>
    </xf>
    <xf numFmtId="170" fontId="35" fillId="0" borderId="9" xfId="3" applyNumberFormat="1" applyFont="1" applyBorder="1" applyAlignment="1">
      <alignment horizontal="center" vertical="center" wrapText="1"/>
    </xf>
    <xf numFmtId="0" fontId="34" fillId="3" borderId="13" xfId="3" applyFont="1" applyFill="1" applyBorder="1" applyAlignment="1" applyProtection="1">
      <alignment horizontal="center" vertical="center"/>
      <protection locked="0"/>
    </xf>
    <xf numFmtId="0" fontId="34" fillId="3" borderId="14" xfId="3" applyFont="1" applyFill="1" applyBorder="1" applyAlignment="1" applyProtection="1">
      <alignment horizontal="center" vertical="center"/>
      <protection locked="0"/>
    </xf>
    <xf numFmtId="0" fontId="34" fillId="3" borderId="15" xfId="3" applyFont="1" applyFill="1" applyBorder="1" applyAlignment="1" applyProtection="1">
      <alignment horizontal="center" vertical="center"/>
      <protection locked="0"/>
    </xf>
    <xf numFmtId="0" fontId="7" fillId="3" borderId="0" xfId="3" applyFont="1" applyFill="1" applyAlignment="1">
      <alignment horizontal="right" vertical="center"/>
    </xf>
    <xf numFmtId="0" fontId="39" fillId="0" borderId="0" xfId="5" applyFont="1" applyAlignment="1">
      <alignment horizontal="right" vertical="center"/>
    </xf>
    <xf numFmtId="0" fontId="22" fillId="0" borderId="54" xfId="7" applyFont="1" applyBorder="1" applyAlignment="1">
      <alignment horizontal="center"/>
    </xf>
    <xf numFmtId="0" fontId="22" fillId="0" borderId="55" xfId="7" applyFont="1" applyBorder="1" applyAlignment="1">
      <alignment horizontal="center"/>
    </xf>
    <xf numFmtId="0" fontId="22" fillId="0" borderId="56" xfId="7" applyFont="1" applyBorder="1" applyAlignment="1">
      <alignment horizontal="center"/>
    </xf>
    <xf numFmtId="0" fontId="22" fillId="0" borderId="57" xfId="7" applyFont="1" applyBorder="1" applyAlignment="1">
      <alignment horizontal="center"/>
    </xf>
    <xf numFmtId="0" fontId="1" fillId="0" borderId="0" xfId="7" applyBorder="1" applyAlignment="1">
      <alignment horizontal="center"/>
    </xf>
    <xf numFmtId="0" fontId="49" fillId="0" borderId="0" xfId="7" applyFont="1" applyBorder="1" applyAlignment="1">
      <alignment horizontal="center" readingOrder="2"/>
    </xf>
    <xf numFmtId="0" fontId="45" fillId="10" borderId="61" xfId="7" applyFont="1" applyFill="1" applyBorder="1" applyAlignment="1">
      <alignment horizontal="center"/>
    </xf>
    <xf numFmtId="0" fontId="45" fillId="10" borderId="62" xfId="7" applyFont="1" applyFill="1" applyBorder="1" applyAlignment="1">
      <alignment horizontal="center"/>
    </xf>
    <xf numFmtId="0" fontId="45" fillId="10" borderId="44" xfId="7" applyFont="1" applyFill="1" applyBorder="1" applyAlignment="1">
      <alignment horizontal="center"/>
    </xf>
    <xf numFmtId="0" fontId="45" fillId="10" borderId="45" xfId="7" applyFont="1" applyFill="1" applyBorder="1" applyAlignment="1">
      <alignment horizontal="center"/>
    </xf>
    <xf numFmtId="0" fontId="44" fillId="9" borderId="58" xfId="7" applyFont="1" applyFill="1" applyBorder="1" applyAlignment="1">
      <alignment horizontal="center" vertical="center"/>
    </xf>
    <xf numFmtId="0" fontId="44" fillId="9" borderId="30" xfId="7" applyFont="1" applyFill="1" applyBorder="1" applyAlignment="1">
      <alignment horizontal="center" vertical="center"/>
    </xf>
    <xf numFmtId="0" fontId="44" fillId="9" borderId="7" xfId="7" applyFont="1" applyFill="1" applyBorder="1" applyAlignment="1">
      <alignment horizontal="center" vertical="center"/>
    </xf>
    <xf numFmtId="0" fontId="44" fillId="9" borderId="59" xfId="7" applyFont="1" applyFill="1" applyBorder="1" applyAlignment="1">
      <alignment horizontal="center" vertical="center"/>
    </xf>
  </cellXfs>
  <cellStyles count="8">
    <cellStyle name="Normal" xfId="0" builtinId="0"/>
    <cellStyle name="Normal 12" xfId="1" xr:uid="{FFC786E1-019E-4678-8138-25C6816B45F3}"/>
    <cellStyle name="Normal 2 2" xfId="4" xr:uid="{958FE259-47D1-4272-BF1C-809EB4B50B8E}"/>
    <cellStyle name="Normal 3" xfId="6" xr:uid="{BC3AC060-4EAA-4E7A-A03D-F84542A79575}"/>
    <cellStyle name="Normal 3 2" xfId="3" xr:uid="{EDCBA248-03CE-4467-AFF5-C31421EE5BEE}"/>
    <cellStyle name="Normal 4" xfId="5" xr:uid="{B2ABE9AC-DAF0-4525-BC4A-C76407BDC1B5}"/>
    <cellStyle name="Normal 6" xfId="7" xr:uid="{6A97F058-6CE2-42AA-86E9-6A32ADA3EAAF}"/>
    <cellStyle name="Normal_Sheet2 2" xfId="2" xr:uid="{88DD6F51-86B5-44A9-AB36-1C232AE7D9EC}"/>
  </cellStyles>
  <dxfs count="32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5" formatCode="\ \ \ \ \ \ \ \ \ \ \ \ \ \ \ &quot;حــ/&quot;\ @"/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numFmt numFmtId="175" formatCode="\ \ \ \ \ \ \ \ \ \ \ \ \ \ \ &quot;حــ/&quot;\ @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numFmt numFmtId="175" formatCode="\ \ \ \ \ \ \ \ \ \ \ \ \ \ \ &quot;حــ/&quot;\ @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800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numFmt numFmtId="175" formatCode="\ \ \ \ \ \ \ \ \ \ \ \ \ \ \ &quot;حــ/&quot;\ 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iprahem/Application%20Data/Microsoft/Excel/Cartoon/printable-daily-planner_mac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AppData/Roaming/Microsoft/Excel/AL-Moltazem%20-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L-Moltazem%20Aluminum/2014/AL-Moltazem%20-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6;&#1585;&#1606;&#1575;&#1605;&#1580;%20&#1575;&#1604;&#1605;&#1581;&#1575;&#1587;&#1576;&#1577;%20&#1575;&#1604;&#1605;&#1575;&#1604;&#1610;&#1577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yalla%20safar\&#1576;&#1608;&#1575;&#1602;&#1610;\&#1581;&#1575;&#1604;&#1577;%20&#1578;&#1591;&#1576;&#1610;&#1602;&#1610;&#1577;%20&#1593;&#1604;&#1609;%20&#1576;&#1585;&#1606;&#1575;&#1605;&#1580;%20&#1575;&#1604;&#1605;&#1581;&#1575;&#1587;&#1576;&#1577;%20&#1575;&#1604;&#1605;&#1575;&#1604;&#1610;&#1577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7-%20&#1575;&#1604;&#1581;&#1587;&#1600;&#1600;&#1600;&#1600;&#1575;&#1576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Holidays"/>
      <sheetName val="Events"/>
      <sheetName val="MiniCalendars"/>
    </sheetNames>
    <sheetDataSet>
      <sheetData sheetId="0">
        <row r="4">
          <cell r="D4">
            <v>41011</v>
          </cell>
        </row>
      </sheetData>
      <sheetData sheetId="1">
        <row r="6">
          <cell r="F6" t="str">
            <v>Date</v>
          </cell>
        </row>
        <row r="7">
          <cell r="F7">
            <v>41015</v>
          </cell>
        </row>
        <row r="8">
          <cell r="F8">
            <v>40979</v>
          </cell>
        </row>
        <row r="9">
          <cell r="F9">
            <v>41217</v>
          </cell>
        </row>
        <row r="10">
          <cell r="F10">
            <v>41161</v>
          </cell>
        </row>
        <row r="11">
          <cell r="F11">
            <v>41024</v>
          </cell>
        </row>
        <row r="12">
          <cell r="F12">
            <v>41295</v>
          </cell>
        </row>
        <row r="15">
          <cell r="F15">
            <v>41235</v>
          </cell>
        </row>
        <row r="16">
          <cell r="F16">
            <v>40924</v>
          </cell>
        </row>
        <row r="17">
          <cell r="F17">
            <v>41042</v>
          </cell>
        </row>
        <row r="18">
          <cell r="F18">
            <v>41077</v>
          </cell>
        </row>
        <row r="19">
          <cell r="F19">
            <v>41112</v>
          </cell>
        </row>
        <row r="20">
          <cell r="F20">
            <v>41155</v>
          </cell>
        </row>
        <row r="21">
          <cell r="F21">
            <v>40959</v>
          </cell>
        </row>
        <row r="22">
          <cell r="F22">
            <v>41190</v>
          </cell>
        </row>
        <row r="23">
          <cell r="F23">
            <v>41057</v>
          </cell>
        </row>
        <row r="24">
          <cell r="F24" t="str">
            <v/>
          </cell>
        </row>
        <row r="25">
          <cell r="F25" t="str">
            <v/>
          </cell>
        </row>
        <row r="28">
          <cell r="F28">
            <v>41213</v>
          </cell>
        </row>
        <row r="29">
          <cell r="F29">
            <v>41268</v>
          </cell>
        </row>
        <row r="30">
          <cell r="F30">
            <v>41267</v>
          </cell>
        </row>
        <row r="31">
          <cell r="F31">
            <v>41274</v>
          </cell>
        </row>
        <row r="32">
          <cell r="F32">
            <v>40909</v>
          </cell>
        </row>
        <row r="33">
          <cell r="F33">
            <v>40985</v>
          </cell>
        </row>
        <row r="34">
          <cell r="F34">
            <v>41000</v>
          </cell>
        </row>
        <row r="35">
          <cell r="F35">
            <v>41074</v>
          </cell>
        </row>
        <row r="36">
          <cell r="F36">
            <v>41094</v>
          </cell>
        </row>
        <row r="37">
          <cell r="F37">
            <v>41224</v>
          </cell>
        </row>
        <row r="38">
          <cell r="F38">
            <v>40941</v>
          </cell>
        </row>
        <row r="39">
          <cell r="F39">
            <v>40951</v>
          </cell>
        </row>
        <row r="40">
          <cell r="F40">
            <v>40953</v>
          </cell>
        </row>
        <row r="41">
          <cell r="F41">
            <v>41021</v>
          </cell>
        </row>
        <row r="42">
          <cell r="F42">
            <v>41206</v>
          </cell>
        </row>
        <row r="43">
          <cell r="F43" t="str">
            <v/>
          </cell>
        </row>
        <row r="44">
          <cell r="F44" t="str">
            <v/>
          </cell>
        </row>
        <row r="45">
          <cell r="F45" t="str">
            <v/>
          </cell>
        </row>
        <row r="46">
          <cell r="F46" t="str">
            <v/>
          </cell>
        </row>
        <row r="47">
          <cell r="F47" t="str">
            <v/>
          </cell>
        </row>
        <row r="48">
          <cell r="F48" t="str">
            <v/>
          </cell>
        </row>
        <row r="49">
          <cell r="F49" t="str">
            <v/>
          </cell>
        </row>
        <row r="50">
          <cell r="F50" t="str">
            <v/>
          </cell>
        </row>
        <row r="51">
          <cell r="F51" t="str">
            <v/>
          </cell>
        </row>
        <row r="52">
          <cell r="F52" t="str">
            <v/>
          </cell>
        </row>
        <row r="53">
          <cell r="F53" t="str">
            <v/>
          </cell>
        </row>
        <row r="54">
          <cell r="F54" t="str">
            <v/>
          </cell>
        </row>
        <row r="55">
          <cell r="F55" t="str">
            <v/>
          </cell>
        </row>
        <row r="56">
          <cell r="F56" t="str">
            <v/>
          </cell>
        </row>
        <row r="57">
          <cell r="F57" t="str">
            <v/>
          </cell>
        </row>
        <row r="58">
          <cell r="F58" t="str">
            <v/>
          </cell>
        </row>
      </sheetData>
      <sheetData sheetId="2">
        <row r="3">
          <cell r="D3" t="str">
            <v>Date</v>
          </cell>
        </row>
        <row r="4">
          <cell r="D4">
            <v>40953</v>
          </cell>
        </row>
        <row r="5">
          <cell r="D5">
            <v>40953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supplyers"/>
      <sheetName val="Customer"/>
      <sheetName val="CALENDER"/>
      <sheetName val="PO#ALU"/>
      <sheetName val="PO#UPVC"/>
      <sheetName val="Employee"/>
      <sheetName val="قائمة الدخل"/>
      <sheetName val="Sheet1"/>
      <sheetName val="Sheet2"/>
      <sheetName val="مستحقات عمال"/>
    </sheetNames>
    <sheetDataSet>
      <sheetData sheetId="0"/>
      <sheetData sheetId="1"/>
      <sheetData sheetId="2">
        <row r="1">
          <cell r="C1" t="str">
            <v>قيـــــــود يوميـــــــة</v>
          </cell>
        </row>
      </sheetData>
      <sheetData sheetId="3"/>
      <sheetData sheetId="4">
        <row r="1">
          <cell r="A1" t="str">
            <v>كود</v>
          </cell>
        </row>
      </sheetData>
      <sheetData sheetId="5">
        <row r="1">
          <cell r="M1">
            <v>1</v>
          </cell>
        </row>
      </sheetData>
      <sheetData sheetId="6"/>
      <sheetData sheetId="7"/>
      <sheetData sheetId="8">
        <row r="2">
          <cell r="A2" t="str">
            <v>كود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Customer"/>
      <sheetName val="supplyers"/>
      <sheetName val="CALENDER"/>
      <sheetName val="PO#ALU"/>
      <sheetName val="PO#UPVC"/>
      <sheetName val="Employee"/>
      <sheetName val="الميزانية"/>
      <sheetName val="قائمة الدخل"/>
      <sheetName val="Sheet1"/>
      <sheetName val="Sheet3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>
        <row r="1">
          <cell r="P1" t="str">
            <v>US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قدمة "/>
      <sheetName val="دليل الحسابات"/>
      <sheetName val="يناير"/>
      <sheetName val="فبراير"/>
      <sheetName val="مارس"/>
      <sheetName val="ابريل"/>
      <sheetName val="مايو"/>
      <sheetName val="يونيو"/>
      <sheetName val="يوليو"/>
      <sheetName val="اغسطس"/>
      <sheetName val="سبتمبر"/>
      <sheetName val="اكتوبر"/>
      <sheetName val="نوفمبر"/>
      <sheetName val="ديسمبر "/>
      <sheetName val="ميزان المراجعة "/>
      <sheetName val="حسابات الاستاذ"/>
      <sheetName val="التسويات الجردية"/>
      <sheetName val="قائمة الدخل "/>
      <sheetName val="حساب المتاجرة "/>
      <sheetName val="حـ الارباح والخسائر"/>
      <sheetName val="الميزانية "/>
      <sheetName val="قائمة التدفقات النقدية"/>
      <sheetName val="المؤشرات المالية"/>
    </sheetNames>
    <sheetDataSet>
      <sheetData sheetId="0" refreshError="1"/>
      <sheetData sheetId="1">
        <row r="5">
          <cell r="C5" t="str">
            <v>اراضى ومبانى</v>
          </cell>
        </row>
        <row r="6">
          <cell r="C6" t="str">
            <v>اثاث وتجهيزات</v>
          </cell>
        </row>
        <row r="7">
          <cell r="C7" t="str">
            <v>الات ومعدات</v>
          </cell>
        </row>
        <row r="8">
          <cell r="C8" t="str">
            <v>سيارات</v>
          </cell>
        </row>
        <row r="9">
          <cell r="C9" t="str">
            <v>استثمارات طويلة الاجل</v>
          </cell>
        </row>
        <row r="10">
          <cell r="C10" t="str">
            <v>شهرة محل</v>
          </cell>
        </row>
        <row r="11">
          <cell r="C11" t="str">
            <v>براءات اختراع وحقوق امتياز</v>
          </cell>
        </row>
        <row r="12">
          <cell r="C12" t="str">
            <v>بضاعة اخر المدة</v>
          </cell>
        </row>
        <row r="13">
          <cell r="C13" t="str">
            <v>العملاء والمدينين وحسابات القبض</v>
          </cell>
        </row>
        <row r="14">
          <cell r="C14" t="str">
            <v>اوراق قبض</v>
          </cell>
        </row>
        <row r="15">
          <cell r="C15" t="str">
            <v>استثمارات قصيرة الاجل</v>
          </cell>
        </row>
        <row r="16">
          <cell r="C16" t="str">
            <v>نقدية بالبنوك</v>
          </cell>
        </row>
        <row r="17">
          <cell r="C17" t="str">
            <v>نقدية بالخزائن</v>
          </cell>
        </row>
        <row r="18">
          <cell r="C18" t="str">
            <v>مصروفات مدفوعة مقدما</v>
          </cell>
        </row>
        <row r="19">
          <cell r="C19" t="str">
            <v>ايرادات مستحقة</v>
          </cell>
        </row>
        <row r="20">
          <cell r="C20" t="str">
            <v>رأس المال</v>
          </cell>
        </row>
        <row r="21">
          <cell r="C21" t="str">
            <v>ارباح مرحلة</v>
          </cell>
        </row>
        <row r="22">
          <cell r="C22" t="str">
            <v>حساب التشغيل</v>
          </cell>
        </row>
        <row r="23">
          <cell r="C23" t="str">
            <v>حساب الارباح والخسائر</v>
          </cell>
        </row>
        <row r="24">
          <cell r="C24" t="str">
            <v>حساب المتاجرة</v>
          </cell>
        </row>
        <row r="25">
          <cell r="C25" t="str">
            <v>حساب توزيع الارباح</v>
          </cell>
        </row>
        <row r="26">
          <cell r="C26" t="str">
            <v>حساب مجمل الربح</v>
          </cell>
        </row>
        <row r="27">
          <cell r="C27" t="str">
            <v>حساب صافى الربح</v>
          </cell>
        </row>
        <row r="28">
          <cell r="C28" t="str">
            <v>احتياطى عام</v>
          </cell>
        </row>
        <row r="29">
          <cell r="C29" t="str">
            <v>احتياطى شراء اصول ثابتة</v>
          </cell>
        </row>
        <row r="30">
          <cell r="C30" t="str">
            <v>احتياطيات اخرى</v>
          </cell>
        </row>
        <row r="31">
          <cell r="C31" t="str">
            <v>مخصص اهلاك مبانى</v>
          </cell>
        </row>
        <row r="32">
          <cell r="C32" t="str">
            <v>مخصص اهلاك الات ومعدات</v>
          </cell>
        </row>
        <row r="33">
          <cell r="C33" t="str">
            <v>مخصص اهلاك اثاث</v>
          </cell>
        </row>
        <row r="34">
          <cell r="C34" t="str">
            <v>مخصص اهلاك سيارات</v>
          </cell>
        </row>
        <row r="35">
          <cell r="C35" t="str">
            <v>مخصص ديون مشكوك فيها</v>
          </cell>
        </row>
        <row r="36">
          <cell r="C36" t="str">
            <v>مخصص هبوط استثمارات</v>
          </cell>
        </row>
        <row r="37">
          <cell r="C37" t="str">
            <v>قروض طويلة الاجل</v>
          </cell>
        </row>
        <row r="38">
          <cell r="C38" t="str">
            <v>التزمات طويلة الاجل اخرى</v>
          </cell>
        </row>
        <row r="39">
          <cell r="C39" t="str">
            <v>قروض قصيرة الاجل</v>
          </cell>
        </row>
        <row r="40">
          <cell r="C40" t="str">
            <v>دائنون وحسابات دفع</v>
          </cell>
        </row>
        <row r="41">
          <cell r="C41" t="str">
            <v>اوراق دفع</v>
          </cell>
        </row>
        <row r="42">
          <cell r="C42" t="str">
            <v>مصروفات مدفوعة مقدما</v>
          </cell>
        </row>
        <row r="43">
          <cell r="C43" t="str">
            <v>ايرادات مستحقة</v>
          </cell>
        </row>
        <row r="44">
          <cell r="C44" t="str">
            <v>مشتريات سلع</v>
          </cell>
        </row>
        <row r="45">
          <cell r="C45" t="str">
            <v>مشتريات خدمات</v>
          </cell>
        </row>
        <row r="46">
          <cell r="C46" t="str">
            <v>مصروفات نقل بضاعة</v>
          </cell>
        </row>
        <row r="47">
          <cell r="C47" t="str">
            <v>عمولة رجال بيع</v>
          </cell>
        </row>
        <row r="48">
          <cell r="C48" t="str">
            <v>بضاعة اول المدة</v>
          </cell>
        </row>
        <row r="49">
          <cell r="C49" t="str">
            <v>مردودات مشتريات</v>
          </cell>
        </row>
        <row r="50">
          <cell r="C50" t="str">
            <v>اجور ومرتبات ومكافآت</v>
          </cell>
        </row>
        <row r="51">
          <cell r="C51" t="str">
            <v>نفقات دعاية واعلان</v>
          </cell>
        </row>
        <row r="52">
          <cell r="C52" t="str">
            <v xml:space="preserve">ايجارات مدينة </v>
          </cell>
        </row>
        <row r="53">
          <cell r="C53" t="str">
            <v>مواد تعبئة وتغليف</v>
          </cell>
        </row>
        <row r="54">
          <cell r="C54" t="str">
            <v>خصم مسموح به</v>
          </cell>
        </row>
        <row r="55">
          <cell r="C55" t="str">
            <v>مصروفات انتقال</v>
          </cell>
        </row>
        <row r="56">
          <cell r="C56" t="str">
            <v>مصروفات نثرية</v>
          </cell>
        </row>
        <row r="57">
          <cell r="C57" t="str">
            <v>ادوات كتابية</v>
          </cell>
        </row>
        <row r="58">
          <cell r="C58" t="str">
            <v xml:space="preserve">مصروفات  اخرى متنوعة </v>
          </cell>
        </row>
        <row r="59">
          <cell r="C59" t="str">
            <v>استهلاك مبانى</v>
          </cell>
        </row>
        <row r="60">
          <cell r="C60" t="str">
            <v>استهلاك الات</v>
          </cell>
        </row>
        <row r="61">
          <cell r="C61" t="str">
            <v>استهلاك سيارات</v>
          </cell>
        </row>
        <row r="62">
          <cell r="C62" t="str">
            <v>استهلاك اثاث</v>
          </cell>
        </row>
        <row r="63">
          <cell r="C63" t="str">
            <v>فوائد قروض طويلة الاجل</v>
          </cell>
        </row>
        <row r="64">
          <cell r="C64" t="str">
            <v xml:space="preserve">فوائد قروض قصيرة الاجل </v>
          </cell>
        </row>
        <row r="65">
          <cell r="C65" t="str">
            <v xml:space="preserve">ديون معدومة </v>
          </cell>
        </row>
        <row r="66">
          <cell r="C66" t="str">
            <v>خسائر رأسمالية</v>
          </cell>
        </row>
        <row r="67">
          <cell r="C67" t="str">
            <v>مبيعات سلع</v>
          </cell>
        </row>
        <row r="68">
          <cell r="C68" t="str">
            <v>مردودات المبيعات</v>
          </cell>
        </row>
        <row r="69">
          <cell r="C69" t="str">
            <v>مبيعات خدمات</v>
          </cell>
        </row>
        <row r="70">
          <cell r="C70" t="str">
            <v>ايرادت الاستثمار</v>
          </cell>
        </row>
        <row r="71">
          <cell r="C71" t="str">
            <v>خصم مكتسب</v>
          </cell>
        </row>
        <row r="72">
          <cell r="C72" t="str">
            <v>ارباح راسمالية</v>
          </cell>
        </row>
        <row r="73">
          <cell r="C73" t="str">
            <v xml:space="preserve">ايجارات دائنة </v>
          </cell>
        </row>
        <row r="74">
          <cell r="C74" t="str">
            <v>ايرادات اخرى متنوعة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قدمة "/>
      <sheetName val="دليل الحسابات"/>
      <sheetName val="يناير"/>
      <sheetName val="فبراير"/>
      <sheetName val="مارس"/>
      <sheetName val="ابريل"/>
      <sheetName val="مايو"/>
      <sheetName val="يونيو"/>
      <sheetName val="يوليو"/>
      <sheetName val="اغسطس"/>
      <sheetName val="سبتمبر"/>
      <sheetName val="اكتوبر"/>
      <sheetName val="نوفمبر"/>
      <sheetName val="ديسمبر "/>
      <sheetName val="ميزان المراجعة "/>
      <sheetName val="حسابات الاستاذ"/>
      <sheetName val="التسويات الجردية"/>
      <sheetName val="قائمة الدخل "/>
      <sheetName val="حساب المتاجرة "/>
      <sheetName val="حـ الارباح والخسائر"/>
      <sheetName val="الميزانية "/>
      <sheetName val="قائمة التدفقات النقدية"/>
      <sheetName val="المؤشرات المالية"/>
      <sheetName val="حالة تطبيقية على برنامج المحاسب"/>
    </sheetNames>
    <sheetDataSet>
      <sheetData sheetId="0"/>
      <sheetData sheetId="1">
        <row r="5">
          <cell r="C5" t="str">
            <v>اراضى ومبانى</v>
          </cell>
        </row>
        <row r="6">
          <cell r="C6" t="str">
            <v>اثاث وتجهيزات</v>
          </cell>
        </row>
        <row r="7">
          <cell r="C7" t="str">
            <v>الات ومعدات</v>
          </cell>
        </row>
        <row r="8">
          <cell r="C8" t="str">
            <v>سيارات</v>
          </cell>
        </row>
        <row r="9">
          <cell r="C9" t="str">
            <v>استثمارات طويلة الاجل</v>
          </cell>
        </row>
        <row r="10">
          <cell r="C10" t="str">
            <v>شهرة محل</v>
          </cell>
        </row>
        <row r="11">
          <cell r="C11" t="str">
            <v>براءات اختراع وحقوق امتياز</v>
          </cell>
        </row>
        <row r="12">
          <cell r="C12" t="str">
            <v>بضاعة اخر المدة</v>
          </cell>
        </row>
        <row r="13">
          <cell r="C13" t="str">
            <v>العملاء والمدينين وحسابات القبض</v>
          </cell>
        </row>
        <row r="14">
          <cell r="C14" t="str">
            <v>اوراق قبض</v>
          </cell>
        </row>
        <row r="15">
          <cell r="C15" t="str">
            <v>استثمارات قصيرة الاجل</v>
          </cell>
        </row>
        <row r="16">
          <cell r="C16" t="str">
            <v>نقدية بالبنوك</v>
          </cell>
        </row>
        <row r="17">
          <cell r="C17" t="str">
            <v>نقدية بالخزائن</v>
          </cell>
        </row>
        <row r="18">
          <cell r="C18" t="str">
            <v>مصروفات مدفوعة مقدما</v>
          </cell>
        </row>
        <row r="19">
          <cell r="C19" t="str">
            <v>ايرادات مستحقة</v>
          </cell>
        </row>
        <row r="20">
          <cell r="C20" t="str">
            <v>رأس المال</v>
          </cell>
        </row>
        <row r="21">
          <cell r="C21" t="str">
            <v>ارباح مرحلة</v>
          </cell>
        </row>
        <row r="22">
          <cell r="C22" t="str">
            <v>حساب التشغيل</v>
          </cell>
        </row>
        <row r="23">
          <cell r="C23" t="str">
            <v>حساب الارباح والخسائر</v>
          </cell>
        </row>
        <row r="24">
          <cell r="C24" t="str">
            <v>حساب المتاجرة</v>
          </cell>
        </row>
        <row r="25">
          <cell r="C25" t="str">
            <v>حساب توزيع الارباح</v>
          </cell>
        </row>
        <row r="26">
          <cell r="C26" t="str">
            <v>حساب مجمل الربح</v>
          </cell>
        </row>
        <row r="27">
          <cell r="C27" t="str">
            <v>حساب صافى الربح</v>
          </cell>
        </row>
        <row r="28">
          <cell r="C28" t="str">
            <v>احتياطى عام</v>
          </cell>
        </row>
        <row r="29">
          <cell r="C29" t="str">
            <v>احتياطى شراء اصول ثابتة</v>
          </cell>
        </row>
        <row r="30">
          <cell r="C30" t="str">
            <v>احتياطيات اخرى</v>
          </cell>
        </row>
        <row r="31">
          <cell r="C31" t="str">
            <v>مخصص اهلاك مبانى</v>
          </cell>
        </row>
        <row r="32">
          <cell r="C32" t="str">
            <v>مخصص اهلاك الات ومعدات</v>
          </cell>
        </row>
        <row r="33">
          <cell r="C33" t="str">
            <v>مخصص اهلاك اثاث</v>
          </cell>
        </row>
        <row r="34">
          <cell r="C34" t="str">
            <v>مخصص اهلاك سيارات</v>
          </cell>
        </row>
        <row r="35">
          <cell r="C35" t="str">
            <v>مخصص ديون مشكوك فيها</v>
          </cell>
        </row>
        <row r="36">
          <cell r="C36" t="str">
            <v>مخصص هبوط استثمارات</v>
          </cell>
        </row>
        <row r="37">
          <cell r="C37" t="str">
            <v>قروض طويلة الاجل</v>
          </cell>
        </row>
        <row r="38">
          <cell r="C38" t="str">
            <v>التزمات طويلة الاجل اخرى</v>
          </cell>
        </row>
        <row r="39">
          <cell r="C39" t="str">
            <v>قروض قصيرة الاجل</v>
          </cell>
        </row>
        <row r="40">
          <cell r="C40" t="str">
            <v>دائنون وحسابات دفع</v>
          </cell>
        </row>
        <row r="41">
          <cell r="C41" t="str">
            <v>اوراق دفع</v>
          </cell>
        </row>
        <row r="42">
          <cell r="C42" t="str">
            <v>مصروفات مدفوعة مقدما</v>
          </cell>
        </row>
        <row r="43">
          <cell r="C43" t="str">
            <v>ايرادات مستحقة</v>
          </cell>
        </row>
        <row r="44">
          <cell r="C44" t="str">
            <v>مشتريات سلع</v>
          </cell>
        </row>
        <row r="45">
          <cell r="C45" t="str">
            <v>مشتريات خدمات</v>
          </cell>
        </row>
        <row r="46">
          <cell r="C46" t="str">
            <v>مصروفات نقل بضاعة</v>
          </cell>
        </row>
        <row r="47">
          <cell r="C47" t="str">
            <v>عمولة رجال بيع</v>
          </cell>
        </row>
        <row r="48">
          <cell r="C48" t="str">
            <v>بضاعة اول المدة</v>
          </cell>
        </row>
        <row r="49">
          <cell r="C49" t="str">
            <v>مردودات مشتريات</v>
          </cell>
        </row>
        <row r="50">
          <cell r="C50" t="str">
            <v>اجور ومرتبات ومكافآت</v>
          </cell>
        </row>
        <row r="51">
          <cell r="C51" t="str">
            <v>نفقات دعاية واعلان</v>
          </cell>
        </row>
        <row r="52">
          <cell r="C52" t="str">
            <v xml:space="preserve">ايجارات مدينة </v>
          </cell>
        </row>
        <row r="53">
          <cell r="C53" t="str">
            <v>مواد تعبئة وتغليف</v>
          </cell>
        </row>
        <row r="54">
          <cell r="C54" t="str">
            <v>خصم مسموح به</v>
          </cell>
        </row>
        <row r="55">
          <cell r="C55" t="str">
            <v>مصروفات انتقال</v>
          </cell>
        </row>
        <row r="56">
          <cell r="C56" t="str">
            <v>مصروفات نثرية</v>
          </cell>
        </row>
        <row r="57">
          <cell r="C57" t="str">
            <v>ادوات كتابية</v>
          </cell>
        </row>
        <row r="58">
          <cell r="C58" t="str">
            <v xml:space="preserve">مصروفات  اخرى متنوعة </v>
          </cell>
        </row>
        <row r="59">
          <cell r="C59" t="str">
            <v>استهلاك مبانى</v>
          </cell>
        </row>
        <row r="60">
          <cell r="C60" t="str">
            <v>استهلاك الات</v>
          </cell>
        </row>
        <row r="61">
          <cell r="C61" t="str">
            <v>استهلاك سيارات</v>
          </cell>
        </row>
        <row r="62">
          <cell r="C62" t="str">
            <v>استهلاك اثاث</v>
          </cell>
        </row>
        <row r="63">
          <cell r="C63" t="str">
            <v>فوائد قروض طويلة الاجل</v>
          </cell>
        </row>
        <row r="64">
          <cell r="C64" t="str">
            <v xml:space="preserve">فوائد قروض قصيرة الاجل </v>
          </cell>
        </row>
        <row r="65">
          <cell r="C65" t="str">
            <v xml:space="preserve">ديون معدومة </v>
          </cell>
        </row>
        <row r="66">
          <cell r="C66" t="str">
            <v>خسائر رأسمالية</v>
          </cell>
        </row>
        <row r="67">
          <cell r="C67" t="str">
            <v>مبيعات سلع</v>
          </cell>
        </row>
        <row r="68">
          <cell r="C68" t="str">
            <v>مردودات المبيعات</v>
          </cell>
        </row>
        <row r="69">
          <cell r="C69" t="str">
            <v>مبيعات خدمات</v>
          </cell>
        </row>
        <row r="70">
          <cell r="C70" t="str">
            <v>ايرادت الاستثمار</v>
          </cell>
        </row>
        <row r="71">
          <cell r="C71" t="str">
            <v>خصم مكتسب</v>
          </cell>
        </row>
        <row r="72">
          <cell r="C72" t="str">
            <v>ارباح راسمالية</v>
          </cell>
        </row>
        <row r="73">
          <cell r="C73" t="str">
            <v xml:space="preserve">ايجارات دائنة </v>
          </cell>
        </row>
        <row r="74">
          <cell r="C74" t="str">
            <v>ايرادات اخرى متنوعة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ليل الحسابـــــــــــــات"/>
      <sheetName val="تسويات أكتوبر"/>
      <sheetName val="اليوميه العامه"/>
      <sheetName val="حسابات الاستاذ"/>
    </sheetNames>
    <sheetDataSet>
      <sheetData sheetId="0">
        <row r="3">
          <cell r="B3" t="str">
            <v>رقم الحساب</v>
          </cell>
        </row>
        <row r="4">
          <cell r="B4">
            <v>1111</v>
          </cell>
          <cell r="C4" t="str">
            <v>أرض 1</v>
          </cell>
        </row>
        <row r="5">
          <cell r="B5">
            <v>1121</v>
          </cell>
          <cell r="C5" t="str">
            <v>أثاث مكاتب</v>
          </cell>
        </row>
        <row r="6">
          <cell r="B6">
            <v>1122</v>
          </cell>
          <cell r="C6" t="str">
            <v>سجاجيد</v>
          </cell>
        </row>
        <row r="7">
          <cell r="B7">
            <v>1123</v>
          </cell>
          <cell r="C7" t="str">
            <v>خزائن</v>
          </cell>
        </row>
        <row r="8">
          <cell r="B8">
            <v>1124</v>
          </cell>
          <cell r="C8" t="str">
            <v>نجف وأبليكات</v>
          </cell>
        </row>
        <row r="9">
          <cell r="B9">
            <v>1125</v>
          </cell>
          <cell r="C9" t="str">
            <v>أنتريهات</v>
          </cell>
        </row>
        <row r="10">
          <cell r="B10">
            <v>1126</v>
          </cell>
          <cell r="C10" t="str">
            <v>ستائـــــــــــر</v>
          </cell>
        </row>
        <row r="11">
          <cell r="B11">
            <v>1129</v>
          </cell>
          <cell r="C11" t="str">
            <v>تجهيزات مكاتب أخرى</v>
          </cell>
        </row>
        <row r="12">
          <cell r="B12">
            <v>1131</v>
          </cell>
          <cell r="C12" t="str">
            <v>تكييفات ومراوح</v>
          </cell>
        </row>
        <row r="13">
          <cell r="B13">
            <v>1132</v>
          </cell>
          <cell r="C13" t="str">
            <v>أجهزة موبايل</v>
          </cell>
        </row>
        <row r="14">
          <cell r="B14">
            <v>1133</v>
          </cell>
          <cell r="C14" t="str">
            <v>ماكينات تصوير</v>
          </cell>
        </row>
        <row r="15">
          <cell r="B15">
            <v>1134</v>
          </cell>
          <cell r="C15" t="str">
            <v>أجهزة كمبيوتر</v>
          </cell>
        </row>
        <row r="16">
          <cell r="B16">
            <v>1135</v>
          </cell>
          <cell r="C16" t="str">
            <v>معدات كمبيوتر</v>
          </cell>
        </row>
        <row r="17">
          <cell r="B17">
            <v>1136</v>
          </cell>
          <cell r="C17" t="str">
            <v>برامج ومواقع</v>
          </cell>
        </row>
        <row r="18">
          <cell r="B18">
            <v>1141</v>
          </cell>
          <cell r="C18" t="str">
            <v>سياره 2</v>
          </cell>
        </row>
        <row r="19">
          <cell r="B19">
            <v>1151</v>
          </cell>
          <cell r="C19" t="str">
            <v>إستثمار طويل الأجل 1</v>
          </cell>
        </row>
        <row r="20">
          <cell r="B20">
            <v>1211</v>
          </cell>
          <cell r="C20" t="str">
            <v>خزينة الشركه - جنيه مصري</v>
          </cell>
        </row>
        <row r="21">
          <cell r="B21">
            <v>1212</v>
          </cell>
          <cell r="C21" t="str">
            <v>خزينة الشركه - دولار أمريكي</v>
          </cell>
        </row>
        <row r="22">
          <cell r="B22">
            <v>1231</v>
          </cell>
          <cell r="C22" t="str">
            <v>بنك 1</v>
          </cell>
        </row>
        <row r="23">
          <cell r="B23">
            <v>1241</v>
          </cell>
          <cell r="C23" t="str">
            <v>وديعة بنك 1</v>
          </cell>
        </row>
        <row r="24">
          <cell r="B24">
            <v>1311</v>
          </cell>
          <cell r="C24" t="str">
            <v xml:space="preserve">عملاء </v>
          </cell>
        </row>
        <row r="25">
          <cell r="B25">
            <v>1321</v>
          </cell>
          <cell r="C25" t="str">
            <v>عهـد موظفين</v>
          </cell>
        </row>
        <row r="26">
          <cell r="B26">
            <v>1322</v>
          </cell>
          <cell r="C26" t="str">
            <v>عهــــد إداره</v>
          </cell>
        </row>
        <row r="27">
          <cell r="B27">
            <v>1331</v>
          </cell>
          <cell r="C27" t="str">
            <v>سلــــــف موظفين</v>
          </cell>
        </row>
        <row r="28">
          <cell r="B28">
            <v>1332</v>
          </cell>
          <cell r="C28" t="str">
            <v>سلــــــف إداره</v>
          </cell>
        </row>
        <row r="29">
          <cell r="B29">
            <v>1341</v>
          </cell>
          <cell r="C29" t="str">
            <v>تأمينات لدى الغير</v>
          </cell>
        </row>
        <row r="30">
          <cell r="B30">
            <v>1351</v>
          </cell>
          <cell r="C30" t="str">
            <v>مصروفات مدفوعه مقدماً</v>
          </cell>
        </row>
        <row r="31">
          <cell r="B31">
            <v>1352</v>
          </cell>
          <cell r="C31" t="str">
            <v>إيرادات مستحقه</v>
          </cell>
        </row>
        <row r="32">
          <cell r="B32">
            <v>1354</v>
          </cell>
          <cell r="C32" t="str">
            <v>جاري شركاء مدين</v>
          </cell>
        </row>
        <row r="33">
          <cell r="B33">
            <v>2111</v>
          </cell>
          <cell r="C33" t="str">
            <v>مســــــاهمة الشركاء</v>
          </cell>
        </row>
        <row r="34">
          <cell r="B34">
            <v>2121</v>
          </cell>
          <cell r="C34" t="str">
            <v>أربـــاح وخسائر العام</v>
          </cell>
        </row>
        <row r="35">
          <cell r="B35">
            <v>2122</v>
          </cell>
          <cell r="C35" t="str">
            <v>أرباح وخسائر سنوات سابقه</v>
          </cell>
        </row>
        <row r="36">
          <cell r="B36">
            <v>2211</v>
          </cell>
          <cell r="C36" t="str">
            <v>إحتياطي عام 2.5%</v>
          </cell>
        </row>
        <row r="37">
          <cell r="B37">
            <v>2212</v>
          </cell>
          <cell r="C37" t="str">
            <v>احتياطى شراء اصول ثابتة</v>
          </cell>
        </row>
        <row r="38">
          <cell r="B38">
            <v>2311</v>
          </cell>
          <cell r="C38" t="str">
            <v>مخصص ضرائب مستحقه</v>
          </cell>
        </row>
        <row r="39">
          <cell r="B39">
            <v>2321</v>
          </cell>
          <cell r="C39" t="str">
            <v>مخصص اهلاك مبانى</v>
          </cell>
        </row>
        <row r="40">
          <cell r="B40">
            <v>2322</v>
          </cell>
          <cell r="C40" t="str">
            <v>مخصص اهلاك الات ومعدات</v>
          </cell>
        </row>
        <row r="41">
          <cell r="B41">
            <v>2323</v>
          </cell>
          <cell r="C41" t="str">
            <v>مخصص اهلاك اثاث</v>
          </cell>
        </row>
        <row r="42">
          <cell r="B42">
            <v>2324</v>
          </cell>
          <cell r="C42" t="str">
            <v>مخصص اهلاك سيارات</v>
          </cell>
        </row>
        <row r="43">
          <cell r="B43">
            <v>2331</v>
          </cell>
          <cell r="C43" t="str">
            <v>مخصص ديون مشكوك فيها</v>
          </cell>
        </row>
        <row r="44">
          <cell r="B44">
            <v>2332</v>
          </cell>
          <cell r="C44" t="str">
            <v>مخصص هبوط استثمارات</v>
          </cell>
        </row>
        <row r="45">
          <cell r="B45">
            <v>2411</v>
          </cell>
          <cell r="C45" t="str">
            <v>قرض طويل الأجل 1</v>
          </cell>
        </row>
        <row r="46">
          <cell r="B46">
            <v>2421</v>
          </cell>
          <cell r="C46" t="str">
            <v>التزامات طويلة الأجل 1</v>
          </cell>
        </row>
        <row r="47">
          <cell r="B47">
            <v>2511</v>
          </cell>
          <cell r="C47" t="str">
            <v>موردين</v>
          </cell>
        </row>
        <row r="48">
          <cell r="B48">
            <v>2521</v>
          </cell>
          <cell r="C48" t="str">
            <v xml:space="preserve">شيكات (دفع ) تحت التحصيل </v>
          </cell>
        </row>
        <row r="49">
          <cell r="B49">
            <v>2611</v>
          </cell>
          <cell r="C49" t="str">
            <v>تأمينات مستحقه</v>
          </cell>
        </row>
        <row r="50">
          <cell r="B50">
            <v>2612</v>
          </cell>
          <cell r="C50" t="str">
            <v>ضــــــــرائب دائنه</v>
          </cell>
        </row>
        <row r="51">
          <cell r="B51">
            <v>2621</v>
          </cell>
          <cell r="C51" t="str">
            <v>ايرادات مستحقة دائنه</v>
          </cell>
        </row>
        <row r="52">
          <cell r="B52">
            <v>2631</v>
          </cell>
          <cell r="C52" t="str">
            <v>جاري شركــــــــاء دائن</v>
          </cell>
        </row>
        <row r="53">
          <cell r="B53">
            <v>2641</v>
          </cell>
          <cell r="C53" t="str">
            <v>مرتبات مستحقه</v>
          </cell>
        </row>
        <row r="54">
          <cell r="B54">
            <v>2642</v>
          </cell>
          <cell r="C54" t="str">
            <v>إيجـــــــــــارات مستحقه</v>
          </cell>
        </row>
        <row r="55">
          <cell r="B55">
            <v>2643</v>
          </cell>
          <cell r="C55" t="str">
            <v>مصاريف مراجعه مستحقه</v>
          </cell>
        </row>
        <row r="56">
          <cell r="B56">
            <v>2644</v>
          </cell>
          <cell r="C56" t="str">
            <v>مصــــــاريف إدارية مستحقه</v>
          </cell>
        </row>
        <row r="57">
          <cell r="B57">
            <v>2645</v>
          </cell>
          <cell r="C57" t="str">
            <v>فواتير تليفونات مستحقه</v>
          </cell>
        </row>
        <row r="58">
          <cell r="B58">
            <v>2646</v>
          </cell>
          <cell r="C58" t="str">
            <v>فواتير موبايلات مستحقه</v>
          </cell>
        </row>
        <row r="59">
          <cell r="B59">
            <v>3111</v>
          </cell>
          <cell r="C59" t="str">
            <v xml:space="preserve">مصاريف مرتبات ومكافآت  </v>
          </cell>
        </row>
        <row r="60">
          <cell r="B60">
            <v>3121</v>
          </cell>
          <cell r="C60" t="str">
            <v>مصاريف تليفونات أرضي</v>
          </cell>
        </row>
        <row r="61">
          <cell r="B61">
            <v>3122</v>
          </cell>
          <cell r="C61" t="str">
            <v>مصاريف مكالمات موبايلات</v>
          </cell>
        </row>
        <row r="62">
          <cell r="B62">
            <v>3128</v>
          </cell>
          <cell r="C62" t="str">
            <v xml:space="preserve">مصاريف كمبيوتر وشبكات </v>
          </cell>
        </row>
        <row r="63">
          <cell r="B63">
            <v>3161</v>
          </cell>
          <cell r="C63" t="str">
            <v>مصاريف بنكيه</v>
          </cell>
        </row>
        <row r="64">
          <cell r="B64">
            <v>3162</v>
          </cell>
          <cell r="C64" t="str">
            <v>مصاريف عمولات بنكيه</v>
          </cell>
        </row>
        <row r="65">
          <cell r="B65">
            <v>3181</v>
          </cell>
          <cell r="C65" t="str">
            <v>مصاريف بريد</v>
          </cell>
        </row>
        <row r="66">
          <cell r="B66">
            <v>3182</v>
          </cell>
          <cell r="C66" t="str">
            <v xml:space="preserve">مصاريف مطبوعات </v>
          </cell>
        </row>
        <row r="67">
          <cell r="B67">
            <v>3183</v>
          </cell>
          <cell r="C67" t="str">
            <v>مصاريف داتا</v>
          </cell>
        </row>
        <row r="68">
          <cell r="B68">
            <v>3184</v>
          </cell>
          <cell r="C68" t="str">
            <v>مصاريف رحلات عمل</v>
          </cell>
        </row>
        <row r="69">
          <cell r="B69">
            <v>3185</v>
          </cell>
          <cell r="C69" t="str">
            <v>مصاريف خصم كروت</v>
          </cell>
        </row>
        <row r="70">
          <cell r="B70">
            <v>3191</v>
          </cell>
          <cell r="C70" t="str">
            <v>مصاريف دعايه وإعلان وترويج</v>
          </cell>
        </row>
        <row r="71">
          <cell r="B71">
            <v>3192</v>
          </cell>
          <cell r="C71" t="str">
            <v>مصاريف علاقات عامه وإستقبال</v>
          </cell>
        </row>
        <row r="72">
          <cell r="B72">
            <v>3211</v>
          </cell>
          <cell r="C72" t="str">
            <v>مرتبات ومكافأت عموميه</v>
          </cell>
        </row>
        <row r="73">
          <cell r="B73">
            <v>3221</v>
          </cell>
          <cell r="C73" t="str">
            <v>حصة الشركه في التأمينات عموميه</v>
          </cell>
        </row>
        <row r="74">
          <cell r="B74">
            <v>3231</v>
          </cell>
          <cell r="C74" t="str">
            <v>مصاريف مياه عموميه</v>
          </cell>
        </row>
        <row r="75">
          <cell r="B75">
            <v>3232</v>
          </cell>
          <cell r="C75" t="str">
            <v>مصاريف كهرباء عموميه</v>
          </cell>
        </row>
        <row r="76">
          <cell r="B76">
            <v>3233</v>
          </cell>
          <cell r="C76" t="str">
            <v>مصاريف غاز عموميه</v>
          </cell>
        </row>
        <row r="77">
          <cell r="B77">
            <v>3241</v>
          </cell>
          <cell r="C77" t="str">
            <v>مصاريف إيجار</v>
          </cell>
        </row>
        <row r="78">
          <cell r="B78">
            <v>3251</v>
          </cell>
          <cell r="C78" t="str">
            <v>مصاريف بوفيه</v>
          </cell>
        </row>
        <row r="79">
          <cell r="B79">
            <v>3252</v>
          </cell>
          <cell r="C79" t="str">
            <v xml:space="preserve">مصاريف ترفيه </v>
          </cell>
        </row>
        <row r="80">
          <cell r="B80">
            <v>3261</v>
          </cell>
          <cell r="C80" t="str">
            <v>مصاريف نقل مستلزمات الشركه</v>
          </cell>
        </row>
        <row r="81">
          <cell r="B81">
            <v>3262</v>
          </cell>
          <cell r="C81" t="str">
            <v>مصاريف إنتقالات موظفين عموميه</v>
          </cell>
        </row>
        <row r="82">
          <cell r="B82">
            <v>32701</v>
          </cell>
          <cell r="C82" t="str">
            <v>مواد تعبئة وتغليف</v>
          </cell>
        </row>
        <row r="83">
          <cell r="B83">
            <v>32702</v>
          </cell>
          <cell r="C83" t="str">
            <v>خصم مسموح به</v>
          </cell>
        </row>
        <row r="84">
          <cell r="B84">
            <v>32703</v>
          </cell>
          <cell r="C84" t="str">
            <v>مصاريف مكتب أخرى عموميه</v>
          </cell>
        </row>
        <row r="85">
          <cell r="B85">
            <v>32704</v>
          </cell>
          <cell r="C85" t="str">
            <v>مصاريف أدوات كتابيه عموميه</v>
          </cell>
        </row>
        <row r="86">
          <cell r="B86">
            <v>32705</v>
          </cell>
          <cell r="C86" t="str">
            <v>مصاريف صيانه عموميه</v>
          </cell>
        </row>
        <row r="87">
          <cell r="B87">
            <v>32706</v>
          </cell>
          <cell r="C87" t="str">
            <v>إكراميات عموميه</v>
          </cell>
        </row>
        <row r="88">
          <cell r="B88">
            <v>32707</v>
          </cell>
          <cell r="C88" t="str">
            <v>مصاريف مراجعه عموميه</v>
          </cell>
        </row>
        <row r="89">
          <cell r="B89">
            <v>32708</v>
          </cell>
          <cell r="C89" t="str">
            <v>مصاريف فرق تقويم عمله</v>
          </cell>
        </row>
        <row r="90">
          <cell r="B90">
            <v>32709</v>
          </cell>
          <cell r="C90" t="str">
            <v>مصاريف نظافه</v>
          </cell>
        </row>
        <row r="91">
          <cell r="B91">
            <v>32710</v>
          </cell>
          <cell r="C91" t="str">
            <v>مصاريف غرامات عموميه</v>
          </cell>
        </row>
        <row r="92">
          <cell r="B92">
            <v>32711</v>
          </cell>
          <cell r="C92" t="str">
            <v>مصاريف مكافآت لغير العاملين عن خدمات مؤداه</v>
          </cell>
        </row>
        <row r="93">
          <cell r="B93">
            <v>32712</v>
          </cell>
          <cell r="C93" t="str">
            <v>مصاريف سنوات سابقه</v>
          </cell>
        </row>
        <row r="94">
          <cell r="B94">
            <v>32713</v>
          </cell>
          <cell r="C94" t="str">
            <v>مصاريف رسوم إداريه</v>
          </cell>
        </row>
        <row r="95">
          <cell r="B95">
            <v>32714</v>
          </cell>
          <cell r="C95" t="str">
            <v>رسوم وضرائب</v>
          </cell>
        </row>
        <row r="96">
          <cell r="B96">
            <v>4111</v>
          </cell>
          <cell r="C96" t="str">
            <v>إيرادات الشركه</v>
          </cell>
        </row>
        <row r="97">
          <cell r="B97">
            <v>4331</v>
          </cell>
          <cell r="C97" t="str">
            <v>إيرادات أخرى فرق تقويم عمله</v>
          </cell>
        </row>
        <row r="98">
          <cell r="B98">
            <v>4332</v>
          </cell>
          <cell r="C98" t="str">
            <v>ايرادت الاستثمار</v>
          </cell>
        </row>
        <row r="99">
          <cell r="B99">
            <v>4333</v>
          </cell>
          <cell r="C99" t="str">
            <v>خصم مكتسب</v>
          </cell>
        </row>
        <row r="100">
          <cell r="B100">
            <v>4334</v>
          </cell>
          <cell r="C100" t="str">
            <v>ارباح راسمالية</v>
          </cell>
        </row>
        <row r="101">
          <cell r="B101">
            <v>4335</v>
          </cell>
          <cell r="C101" t="str">
            <v xml:space="preserve">ايجارات دائنة </v>
          </cell>
        </row>
        <row r="102">
          <cell r="B102">
            <v>4336</v>
          </cell>
          <cell r="C102" t="str">
            <v>ايرادات اخرى متنوعة</v>
          </cell>
        </row>
        <row r="103">
          <cell r="B103">
            <v>4337</v>
          </cell>
          <cell r="C103" t="str">
            <v>إيرادات سنوات سابقه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C46C-AC52-46A0-B2ED-A90D3AB1BE7A}">
  <dimension ref="B1:I253"/>
  <sheetViews>
    <sheetView rightToLeft="1" tabSelected="1" view="pageBreakPreview" topLeftCell="A245" zoomScaleNormal="100" zoomScaleSheetLayoutView="100" workbookViewId="0">
      <selection activeCell="G247" sqref="G247:H247"/>
    </sheetView>
  </sheetViews>
  <sheetFormatPr defaultRowHeight="14.25"/>
  <cols>
    <col min="1" max="1" width="2.125" customWidth="1"/>
    <col min="2" max="2" width="5.125" customWidth="1"/>
    <col min="3" max="3" width="13.25" customWidth="1"/>
    <col min="4" max="4" width="29.875" customWidth="1"/>
    <col min="5" max="6" width="15.625" customWidth="1"/>
    <col min="7" max="8" width="22.375" customWidth="1"/>
    <col min="9" max="6800" width="9" customWidth="1"/>
    <col min="13574" max="16384" width="0" hidden="1" customWidth="1"/>
  </cols>
  <sheetData>
    <row r="1" spans="2:8" ht="36" customHeight="1" thickBot="1"/>
    <row r="2" spans="2:8" ht="31.5">
      <c r="B2" s="136"/>
      <c r="C2" s="137"/>
      <c r="D2" s="137"/>
      <c r="G2" s="1"/>
      <c r="H2" s="2"/>
    </row>
    <row r="3" spans="2:8" ht="41.25" thickBot="1">
      <c r="C3" s="3" t="s">
        <v>26</v>
      </c>
      <c r="D3" s="4">
        <v>1</v>
      </c>
      <c r="H3" s="138"/>
    </row>
    <row r="4" spans="2:8" ht="32.25" thickBot="1">
      <c r="B4" s="5"/>
      <c r="C4" s="6" t="s">
        <v>27</v>
      </c>
      <c r="D4" s="7">
        <v>43769</v>
      </c>
      <c r="E4" s="140" t="s">
        <v>28</v>
      </c>
      <c r="F4" s="141"/>
      <c r="G4" s="142"/>
      <c r="H4" s="139"/>
    </row>
    <row r="5" spans="2:8" ht="20.100000000000001" customHeight="1" thickTop="1">
      <c r="B5" s="8"/>
      <c r="C5" s="9"/>
      <c r="D5" s="10"/>
      <c r="E5" s="9"/>
      <c r="F5" s="9"/>
      <c r="G5" s="9"/>
      <c r="H5" s="11"/>
    </row>
    <row r="6" spans="2:8" ht="20.100000000000001" customHeight="1"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2" t="s">
        <v>34</v>
      </c>
      <c r="H6" s="13" t="s">
        <v>35</v>
      </c>
    </row>
    <row r="7" spans="2:8" ht="20.100000000000001" customHeight="1" thickBot="1">
      <c r="B7" s="14" t="s">
        <v>36</v>
      </c>
      <c r="C7" s="15" t="s">
        <v>37</v>
      </c>
      <c r="D7" s="16" t="s">
        <v>38</v>
      </c>
      <c r="E7" s="16" t="s">
        <v>39</v>
      </c>
      <c r="F7" s="16" t="s">
        <v>40</v>
      </c>
      <c r="G7" s="16" t="s">
        <v>41</v>
      </c>
      <c r="H7" s="17" t="s">
        <v>42</v>
      </c>
    </row>
    <row r="8" spans="2:8" ht="24.95" customHeight="1">
      <c r="B8" s="18">
        <v>1</v>
      </c>
      <c r="C8" s="19">
        <v>1124</v>
      </c>
      <c r="D8" s="20" t="s">
        <v>0</v>
      </c>
      <c r="E8" s="21">
        <v>2730</v>
      </c>
      <c r="F8" s="22"/>
      <c r="G8" s="23" t="s">
        <v>43</v>
      </c>
      <c r="H8" s="24"/>
    </row>
    <row r="9" spans="2:8" ht="24.95" customHeight="1">
      <c r="B9" s="18">
        <v>2</v>
      </c>
      <c r="C9" s="19">
        <v>1125</v>
      </c>
      <c r="D9" s="25" t="s">
        <v>1</v>
      </c>
      <c r="E9" s="21">
        <v>4700</v>
      </c>
      <c r="F9" s="22"/>
      <c r="G9" s="26" t="s">
        <v>44</v>
      </c>
      <c r="H9" s="27"/>
    </row>
    <row r="10" spans="2:8" ht="24.95" customHeight="1">
      <c r="B10" s="18">
        <v>2</v>
      </c>
      <c r="C10" s="19">
        <v>32713</v>
      </c>
      <c r="D10" s="28" t="s">
        <v>24</v>
      </c>
      <c r="E10" s="21">
        <v>2500</v>
      </c>
      <c r="F10" s="22"/>
      <c r="G10" s="29" t="s">
        <v>45</v>
      </c>
      <c r="H10" s="27"/>
    </row>
    <row r="11" spans="2:8" ht="24.95" customHeight="1">
      <c r="B11" s="18">
        <v>3</v>
      </c>
      <c r="C11" s="19">
        <v>3241</v>
      </c>
      <c r="D11" s="28" t="s">
        <v>13</v>
      </c>
      <c r="E11" s="21">
        <v>5000</v>
      </c>
      <c r="F11" s="22"/>
      <c r="G11" s="30"/>
      <c r="H11" s="27"/>
    </row>
    <row r="12" spans="2:8" ht="29.25" customHeight="1">
      <c r="B12" s="18">
        <v>4</v>
      </c>
      <c r="C12" s="19">
        <v>32711</v>
      </c>
      <c r="D12" s="28" t="s">
        <v>23</v>
      </c>
      <c r="E12" s="21">
        <v>2000</v>
      </c>
      <c r="F12" s="22"/>
      <c r="G12" s="29" t="s">
        <v>46</v>
      </c>
      <c r="H12" s="27"/>
    </row>
    <row r="13" spans="2:8" ht="24.95" customHeight="1">
      <c r="B13" s="18">
        <v>5</v>
      </c>
      <c r="C13" s="19">
        <v>3128</v>
      </c>
      <c r="D13" s="28" t="s">
        <v>11</v>
      </c>
      <c r="E13" s="21">
        <v>682.48</v>
      </c>
      <c r="F13" s="22"/>
      <c r="G13" s="30"/>
      <c r="H13" s="27"/>
    </row>
    <row r="14" spans="2:8" ht="24.95" customHeight="1">
      <c r="B14" s="18">
        <v>6</v>
      </c>
      <c r="C14" s="19">
        <v>3232</v>
      </c>
      <c r="D14" s="28" t="s">
        <v>12</v>
      </c>
      <c r="E14" s="21">
        <v>212</v>
      </c>
      <c r="F14" s="22"/>
      <c r="G14" s="30"/>
      <c r="H14" s="27"/>
    </row>
    <row r="15" spans="2:8" ht="24.95" customHeight="1">
      <c r="B15" s="18">
        <v>7</v>
      </c>
      <c r="C15" s="19">
        <v>32705</v>
      </c>
      <c r="D15" s="28" t="s">
        <v>20</v>
      </c>
      <c r="E15" s="21">
        <v>1442.5</v>
      </c>
      <c r="F15" s="22"/>
      <c r="G15" s="31"/>
      <c r="H15" s="27"/>
    </row>
    <row r="16" spans="2:8" ht="24.95" customHeight="1">
      <c r="B16" s="18">
        <v>8</v>
      </c>
      <c r="C16" s="19">
        <v>32706</v>
      </c>
      <c r="D16" s="28" t="s">
        <v>21</v>
      </c>
      <c r="E16" s="21">
        <v>358.52</v>
      </c>
      <c r="F16" s="22"/>
      <c r="G16" s="29"/>
      <c r="H16" s="27"/>
    </row>
    <row r="17" spans="2:8" ht="24.95" customHeight="1">
      <c r="B17" s="18">
        <v>9</v>
      </c>
      <c r="C17" s="19">
        <v>3251</v>
      </c>
      <c r="D17" s="28" t="s">
        <v>14</v>
      </c>
      <c r="E17" s="21">
        <v>442.25</v>
      </c>
      <c r="F17" s="22"/>
      <c r="G17" s="29"/>
      <c r="H17" s="27"/>
    </row>
    <row r="18" spans="2:8" ht="33" customHeight="1">
      <c r="B18" s="18">
        <v>10</v>
      </c>
      <c r="C18" s="19">
        <v>3128</v>
      </c>
      <c r="D18" s="28" t="s">
        <v>11</v>
      </c>
      <c r="E18" s="21">
        <v>1000</v>
      </c>
      <c r="F18" s="22"/>
      <c r="G18" s="29"/>
      <c r="H18" s="27"/>
    </row>
    <row r="19" spans="2:8" ht="24.95" customHeight="1">
      <c r="B19" s="18">
        <v>11</v>
      </c>
      <c r="C19" s="19">
        <v>32709</v>
      </c>
      <c r="D19" s="28" t="s">
        <v>22</v>
      </c>
      <c r="E19" s="21">
        <v>1204.5</v>
      </c>
      <c r="F19" s="22"/>
      <c r="G19" s="31"/>
      <c r="H19" s="27"/>
    </row>
    <row r="20" spans="2:8" ht="24.95" customHeight="1">
      <c r="B20" s="18">
        <v>12</v>
      </c>
      <c r="C20" s="19">
        <v>32703</v>
      </c>
      <c r="D20" s="28" t="s">
        <v>18</v>
      </c>
      <c r="E20" s="21">
        <v>4343</v>
      </c>
      <c r="F20" s="22"/>
      <c r="G20" s="29"/>
      <c r="H20" s="27"/>
    </row>
    <row r="21" spans="2:8" ht="24.95" customHeight="1">
      <c r="B21" s="18">
        <v>13</v>
      </c>
      <c r="C21" s="19">
        <v>3252</v>
      </c>
      <c r="D21" s="28" t="s">
        <v>15</v>
      </c>
      <c r="E21" s="21">
        <v>1000</v>
      </c>
      <c r="F21" s="22"/>
      <c r="G21" s="29"/>
      <c r="H21" s="27"/>
    </row>
    <row r="22" spans="2:8" ht="24.95" customHeight="1">
      <c r="B22" s="18">
        <v>14</v>
      </c>
      <c r="C22" s="19">
        <v>3261</v>
      </c>
      <c r="D22" s="28" t="s">
        <v>16</v>
      </c>
      <c r="E22" s="21">
        <v>300</v>
      </c>
      <c r="F22" s="22"/>
      <c r="G22" s="29" t="s">
        <v>47</v>
      </c>
      <c r="H22" s="27"/>
    </row>
    <row r="23" spans="2:8" ht="24.95" customHeight="1">
      <c r="B23" s="18">
        <v>15</v>
      </c>
      <c r="C23" s="19">
        <v>3262</v>
      </c>
      <c r="D23" s="28" t="s">
        <v>17</v>
      </c>
      <c r="E23" s="21">
        <v>25</v>
      </c>
      <c r="F23" s="22"/>
      <c r="G23" s="29"/>
      <c r="H23" s="27"/>
    </row>
    <row r="24" spans="2:8" ht="24.95" customHeight="1">
      <c r="B24" s="18">
        <v>16</v>
      </c>
      <c r="C24" s="19">
        <v>1331</v>
      </c>
      <c r="D24" s="28" t="s">
        <v>4</v>
      </c>
      <c r="E24" s="21">
        <v>1100</v>
      </c>
      <c r="F24" s="22"/>
      <c r="G24" s="29"/>
      <c r="H24" s="27"/>
    </row>
    <row r="25" spans="2:8" ht="24.95" customHeight="1">
      <c r="B25" s="18">
        <v>17</v>
      </c>
      <c r="C25" s="19">
        <v>1126</v>
      </c>
      <c r="D25" s="28" t="s">
        <v>2</v>
      </c>
      <c r="E25" s="21">
        <v>2800</v>
      </c>
      <c r="F25" s="22"/>
      <c r="G25" s="29" t="s">
        <v>48</v>
      </c>
      <c r="H25" s="27"/>
    </row>
    <row r="26" spans="2:8" ht="24.95" customHeight="1">
      <c r="B26" s="18">
        <v>17</v>
      </c>
      <c r="C26" s="19">
        <v>1211</v>
      </c>
      <c r="D26" s="32" t="s">
        <v>3</v>
      </c>
      <c r="E26" s="22"/>
      <c r="F26" s="21">
        <v>31840.25</v>
      </c>
      <c r="G26" s="29" t="s">
        <v>49</v>
      </c>
      <c r="H26" s="27"/>
    </row>
    <row r="27" spans="2:8" ht="24.95" customHeight="1">
      <c r="B27" s="18"/>
      <c r="D27" s="32"/>
      <c r="E27" s="22"/>
      <c r="F27" s="22"/>
      <c r="G27" s="33"/>
      <c r="H27" s="27"/>
    </row>
    <row r="28" spans="2:8" ht="24.95" customHeight="1">
      <c r="B28" s="18"/>
      <c r="D28" s="32"/>
      <c r="E28" s="22"/>
      <c r="F28" s="22"/>
      <c r="G28" s="33"/>
      <c r="H28" s="27"/>
    </row>
    <row r="29" spans="2:8" ht="24.95" customHeight="1">
      <c r="H29" s="27"/>
    </row>
    <row r="30" spans="2:8" ht="24.95" customHeight="1">
      <c r="B30" s="18"/>
      <c r="D30" s="32"/>
      <c r="E30" s="22"/>
      <c r="F30" s="22"/>
      <c r="G30" s="33"/>
      <c r="H30" s="27"/>
    </row>
    <row r="31" spans="2:8" ht="24.95" customHeight="1" thickBot="1">
      <c r="B31" s="34" t="s">
        <v>50</v>
      </c>
      <c r="C31" s="35"/>
      <c r="D31" s="36" t="s">
        <v>50</v>
      </c>
      <c r="E31" s="37"/>
      <c r="F31" s="38"/>
      <c r="G31" s="39"/>
      <c r="H31" s="40"/>
    </row>
    <row r="32" spans="2:8" ht="39" customHeight="1" thickBot="1">
      <c r="B32" s="41"/>
      <c r="D32" s="42" t="s">
        <v>51</v>
      </c>
      <c r="E32" s="43">
        <v>31840.25</v>
      </c>
      <c r="F32" s="43">
        <v>31840.25</v>
      </c>
      <c r="G32" s="143"/>
      <c r="H32" s="144"/>
    </row>
    <row r="33" spans="2:8" ht="24.95" customHeight="1">
      <c r="B33" s="41" t="s">
        <v>50</v>
      </c>
      <c r="C33" s="44"/>
      <c r="D33" s="45" t="s">
        <v>50</v>
      </c>
      <c r="E33" s="22"/>
      <c r="F33" s="22"/>
      <c r="G33" s="33"/>
      <c r="H33" s="27"/>
    </row>
    <row r="34" spans="2:8" ht="24.95" customHeight="1" thickBot="1">
      <c r="B34" s="41" t="s">
        <v>50</v>
      </c>
      <c r="C34" s="44"/>
      <c r="D34" s="45" t="s">
        <v>50</v>
      </c>
      <c r="E34" s="22"/>
      <c r="F34" s="22"/>
      <c r="G34" s="46"/>
      <c r="H34" s="27"/>
    </row>
    <row r="35" spans="2:8" ht="24.95" customHeight="1">
      <c r="B35" s="41" t="s">
        <v>50</v>
      </c>
      <c r="C35" s="44"/>
      <c r="D35" s="45" t="s">
        <v>50</v>
      </c>
      <c r="E35" s="22"/>
      <c r="F35" s="22"/>
      <c r="G35" s="47" t="s">
        <v>52</v>
      </c>
      <c r="H35" s="48" t="s">
        <v>53</v>
      </c>
    </row>
    <row r="36" spans="2:8" ht="39.75" customHeight="1" thickBot="1">
      <c r="B36" s="41" t="s">
        <v>50</v>
      </c>
      <c r="C36" s="44"/>
      <c r="D36" s="45" t="s">
        <v>50</v>
      </c>
      <c r="E36" s="22"/>
      <c r="F36" s="22"/>
      <c r="G36" s="49"/>
      <c r="H36" s="50"/>
    </row>
    <row r="37" spans="2:8" ht="24.95" customHeight="1">
      <c r="B37" s="41" t="s">
        <v>50</v>
      </c>
      <c r="C37" s="44"/>
      <c r="D37" s="45" t="s">
        <v>50</v>
      </c>
      <c r="E37" s="22"/>
      <c r="F37" s="22"/>
      <c r="G37" s="22"/>
      <c r="H37" s="51"/>
    </row>
    <row r="38" spans="2:8" ht="24.95" customHeight="1" thickBot="1">
      <c r="B38" s="34" t="s">
        <v>50</v>
      </c>
      <c r="C38" s="35"/>
      <c r="D38" s="52" t="s">
        <v>50</v>
      </c>
      <c r="E38" s="53"/>
      <c r="F38" s="53"/>
      <c r="G38" s="53"/>
      <c r="H38" s="54"/>
    </row>
    <row r="39" spans="2:8" ht="33.75">
      <c r="B39" s="136"/>
      <c r="C39" s="137"/>
      <c r="D39" s="137"/>
      <c r="E39" s="55"/>
      <c r="F39" s="55"/>
      <c r="G39" s="1"/>
      <c r="H39" s="2"/>
    </row>
    <row r="40" spans="2:8" ht="41.25" thickBot="1">
      <c r="C40" s="3" t="s">
        <v>26</v>
      </c>
      <c r="D40" s="4">
        <v>2</v>
      </c>
      <c r="E40" s="56"/>
      <c r="F40" s="56"/>
      <c r="G40" s="56"/>
      <c r="H40" s="138"/>
    </row>
    <row r="41" spans="2:8" ht="32.25" thickBot="1">
      <c r="B41" s="5"/>
      <c r="C41" s="6" t="s">
        <v>27</v>
      </c>
      <c r="D41" s="7">
        <v>43752</v>
      </c>
      <c r="E41" s="145" t="s">
        <v>54</v>
      </c>
      <c r="F41" s="146"/>
      <c r="G41" s="147"/>
      <c r="H41" s="139"/>
    </row>
    <row r="42" spans="2:8" ht="20.100000000000001" customHeight="1" thickTop="1">
      <c r="B42" s="8"/>
      <c r="C42" s="9"/>
      <c r="D42" s="10"/>
      <c r="E42" s="10"/>
      <c r="F42" s="10"/>
      <c r="G42" s="10"/>
      <c r="H42" s="11"/>
    </row>
    <row r="43" spans="2:8" ht="20.100000000000001" customHeight="1">
      <c r="B43" s="12" t="s">
        <v>29</v>
      </c>
      <c r="C43" s="12" t="s">
        <v>30</v>
      </c>
      <c r="D43" s="12" t="s">
        <v>31</v>
      </c>
      <c r="E43" s="12" t="s">
        <v>32</v>
      </c>
      <c r="F43" s="12" t="s">
        <v>33</v>
      </c>
      <c r="G43" s="12" t="s">
        <v>34</v>
      </c>
      <c r="H43" s="13" t="s">
        <v>35</v>
      </c>
    </row>
    <row r="44" spans="2:8" ht="20.100000000000001" customHeight="1" thickBot="1">
      <c r="B44" s="14" t="s">
        <v>36</v>
      </c>
      <c r="C44" s="15" t="s">
        <v>37</v>
      </c>
      <c r="D44" s="16" t="s">
        <v>38</v>
      </c>
      <c r="E44" s="16" t="s">
        <v>39</v>
      </c>
      <c r="F44" s="16" t="s">
        <v>40</v>
      </c>
      <c r="G44" s="16" t="s">
        <v>41</v>
      </c>
      <c r="H44" s="17" t="s">
        <v>42</v>
      </c>
    </row>
    <row r="45" spans="2:8" ht="24.95" customHeight="1">
      <c r="B45" s="18">
        <v>1</v>
      </c>
      <c r="C45" s="19">
        <v>3122</v>
      </c>
      <c r="D45" s="20" t="s">
        <v>10</v>
      </c>
      <c r="E45" s="21">
        <v>6850</v>
      </c>
      <c r="F45" s="21"/>
      <c r="G45" s="57"/>
      <c r="H45" s="24"/>
    </row>
    <row r="46" spans="2:8" ht="24.95" customHeight="1">
      <c r="B46" s="18">
        <v>2</v>
      </c>
      <c r="C46" s="19">
        <v>1211</v>
      </c>
      <c r="D46" s="32" t="s">
        <v>3</v>
      </c>
      <c r="E46" s="21"/>
      <c r="F46" s="21">
        <v>6850</v>
      </c>
      <c r="G46" s="57"/>
      <c r="H46" s="27"/>
    </row>
    <row r="47" spans="2:8" ht="24.95" customHeight="1">
      <c r="B47" s="41"/>
      <c r="C47" s="19"/>
      <c r="D47" s="32"/>
      <c r="E47" s="22"/>
      <c r="F47" s="22"/>
      <c r="G47" s="33"/>
      <c r="H47" s="27"/>
    </row>
    <row r="48" spans="2:8" ht="24.95" customHeight="1">
      <c r="B48" s="41"/>
      <c r="C48" s="44"/>
      <c r="D48" s="32"/>
      <c r="E48" s="22"/>
      <c r="F48" s="22"/>
      <c r="G48" s="33"/>
      <c r="H48" s="27"/>
    </row>
    <row r="49" spans="2:8" ht="24.95" customHeight="1">
      <c r="B49" s="41"/>
      <c r="C49" s="44"/>
      <c r="D49" s="32"/>
      <c r="E49" s="22"/>
      <c r="F49" s="22"/>
      <c r="G49" s="33"/>
      <c r="H49" s="27"/>
    </row>
    <row r="50" spans="2:8" ht="24.95" customHeight="1">
      <c r="B50" s="41"/>
      <c r="C50" s="44"/>
      <c r="D50" s="32"/>
      <c r="E50" s="22"/>
      <c r="F50" s="22"/>
      <c r="G50" s="33"/>
      <c r="H50" s="27"/>
    </row>
    <row r="51" spans="2:8" ht="24.95" customHeight="1">
      <c r="B51" s="41"/>
      <c r="C51" s="44"/>
      <c r="D51" s="32"/>
      <c r="E51" s="22"/>
      <c r="F51" s="22"/>
      <c r="G51" s="33"/>
      <c r="H51" s="27"/>
    </row>
    <row r="52" spans="2:8" ht="24.95" customHeight="1">
      <c r="B52" s="41"/>
      <c r="C52" s="44"/>
      <c r="D52" s="32"/>
      <c r="E52" s="22"/>
      <c r="F52" s="22"/>
      <c r="G52" s="33"/>
      <c r="H52" s="27"/>
    </row>
    <row r="53" spans="2:8" ht="24.95" customHeight="1">
      <c r="B53" s="41"/>
      <c r="C53" s="44"/>
      <c r="D53" s="32"/>
      <c r="E53" s="22"/>
      <c r="F53" s="22"/>
      <c r="G53" s="33"/>
      <c r="H53" s="27"/>
    </row>
    <row r="54" spans="2:8" ht="24.95" customHeight="1">
      <c r="B54" s="41"/>
      <c r="C54" s="44"/>
      <c r="D54" s="32"/>
      <c r="E54" s="22"/>
      <c r="F54" s="22"/>
      <c r="G54" s="33"/>
      <c r="H54" s="27"/>
    </row>
    <row r="55" spans="2:8" ht="24.95" customHeight="1">
      <c r="B55" s="41"/>
      <c r="C55" s="44"/>
      <c r="D55" s="32"/>
      <c r="E55" s="22"/>
      <c r="F55" s="22"/>
      <c r="G55" s="33"/>
      <c r="H55" s="27"/>
    </row>
    <row r="56" spans="2:8" ht="24.95" customHeight="1">
      <c r="B56" s="41"/>
      <c r="C56" s="44"/>
      <c r="D56" s="32"/>
      <c r="E56" s="22"/>
      <c r="F56" s="22"/>
      <c r="G56" s="33"/>
      <c r="H56" s="27"/>
    </row>
    <row r="57" spans="2:8" ht="24.95" customHeight="1">
      <c r="B57" s="41"/>
      <c r="C57" s="44"/>
      <c r="D57" s="32"/>
      <c r="E57" s="22"/>
      <c r="F57" s="22"/>
      <c r="G57" s="33"/>
      <c r="H57" s="27"/>
    </row>
    <row r="58" spans="2:8" ht="24.95" customHeight="1">
      <c r="B58" s="41"/>
      <c r="C58" s="44"/>
      <c r="D58" s="32"/>
      <c r="E58" s="22"/>
      <c r="F58" s="22"/>
      <c r="G58" s="33"/>
      <c r="H58" s="27"/>
    </row>
    <row r="59" spans="2:8" ht="24.95" customHeight="1">
      <c r="B59" s="41"/>
      <c r="C59" s="44"/>
      <c r="D59" s="32"/>
      <c r="E59" s="22"/>
      <c r="F59" s="22"/>
      <c r="G59" s="33"/>
      <c r="H59" s="27"/>
    </row>
    <row r="60" spans="2:8" ht="24.95" customHeight="1">
      <c r="B60" s="41"/>
      <c r="C60" s="44"/>
      <c r="D60" s="32"/>
      <c r="E60" s="22"/>
      <c r="F60" s="22"/>
      <c r="G60" s="33"/>
      <c r="H60" s="27"/>
    </row>
    <row r="61" spans="2:8" ht="24.95" customHeight="1">
      <c r="B61" s="41"/>
      <c r="C61" s="44"/>
      <c r="D61" s="32"/>
      <c r="E61" s="22"/>
      <c r="F61" s="22"/>
      <c r="G61" s="33"/>
      <c r="H61" s="27"/>
    </row>
    <row r="62" spans="2:8" ht="24.95" customHeight="1">
      <c r="B62" s="41"/>
      <c r="C62" s="44"/>
      <c r="D62" s="32"/>
      <c r="E62" s="22"/>
      <c r="F62" s="22"/>
      <c r="G62" s="33"/>
      <c r="H62" s="27"/>
    </row>
    <row r="63" spans="2:8" ht="24.95" customHeight="1">
      <c r="B63" s="41"/>
      <c r="C63" s="44"/>
      <c r="D63" s="32"/>
      <c r="E63" s="22"/>
      <c r="F63" s="22"/>
      <c r="G63" s="33"/>
      <c r="H63" s="27"/>
    </row>
    <row r="64" spans="2:8" ht="24.95" customHeight="1">
      <c r="B64" s="41"/>
      <c r="C64" s="44"/>
      <c r="D64" s="32"/>
      <c r="E64" s="22"/>
      <c r="F64" s="22"/>
      <c r="G64" s="33"/>
      <c r="H64" s="27"/>
    </row>
    <row r="65" spans="2:8" ht="24.95" customHeight="1">
      <c r="B65" s="41"/>
      <c r="C65" s="44"/>
      <c r="D65" s="32"/>
      <c r="E65" s="22"/>
      <c r="F65" s="22"/>
      <c r="G65" s="33"/>
      <c r="H65" s="27"/>
    </row>
    <row r="66" spans="2:8" ht="24.95" customHeight="1">
      <c r="B66" s="41"/>
      <c r="C66" s="44"/>
      <c r="D66" s="32"/>
      <c r="E66" s="22"/>
      <c r="F66" s="22"/>
      <c r="G66" s="33"/>
      <c r="H66" s="27"/>
    </row>
    <row r="67" spans="2:8" ht="24.95" customHeight="1" thickBot="1">
      <c r="B67" s="34" t="s">
        <v>50</v>
      </c>
      <c r="C67" s="35"/>
      <c r="D67" s="58" t="s">
        <v>50</v>
      </c>
      <c r="E67" s="37"/>
      <c r="F67" s="38"/>
      <c r="G67" s="39"/>
      <c r="H67" s="40"/>
    </row>
    <row r="68" spans="2:8" ht="39" customHeight="1" thickBot="1">
      <c r="B68" s="41"/>
      <c r="D68" s="42" t="s">
        <v>51</v>
      </c>
      <c r="E68" s="59">
        <v>6850</v>
      </c>
      <c r="F68" s="59">
        <v>6850</v>
      </c>
      <c r="G68" s="148"/>
      <c r="H68" s="149"/>
    </row>
    <row r="69" spans="2:8" ht="24.95" customHeight="1">
      <c r="B69" s="41" t="s">
        <v>50</v>
      </c>
      <c r="C69" s="44"/>
      <c r="D69" s="45" t="s">
        <v>50</v>
      </c>
      <c r="E69" s="22"/>
      <c r="F69" s="22"/>
      <c r="G69" s="33"/>
      <c r="H69" s="27"/>
    </row>
    <row r="70" spans="2:8" ht="24.95" customHeight="1" thickBot="1">
      <c r="B70" s="41" t="s">
        <v>50</v>
      </c>
      <c r="C70" s="44"/>
      <c r="D70" s="45" t="s">
        <v>50</v>
      </c>
      <c r="E70" s="22"/>
      <c r="F70" s="22"/>
      <c r="G70" s="46"/>
      <c r="H70" s="27"/>
    </row>
    <row r="71" spans="2:8" ht="24.95" customHeight="1">
      <c r="B71" s="41" t="s">
        <v>50</v>
      </c>
      <c r="C71" s="44"/>
      <c r="D71" s="45" t="s">
        <v>50</v>
      </c>
      <c r="E71" s="22"/>
      <c r="F71" s="22"/>
      <c r="G71" s="47" t="s">
        <v>52</v>
      </c>
      <c r="H71" s="48" t="s">
        <v>53</v>
      </c>
    </row>
    <row r="72" spans="2:8" ht="39.75" customHeight="1" thickBot="1">
      <c r="B72" s="41" t="s">
        <v>50</v>
      </c>
      <c r="C72" s="44"/>
      <c r="D72" s="45" t="s">
        <v>50</v>
      </c>
      <c r="E72" s="22"/>
      <c r="F72" s="22"/>
      <c r="G72" s="49"/>
      <c r="H72" s="50"/>
    </row>
    <row r="73" spans="2:8" ht="24.95" customHeight="1">
      <c r="B73" s="41" t="s">
        <v>50</v>
      </c>
      <c r="C73" s="44"/>
      <c r="D73" s="45" t="s">
        <v>50</v>
      </c>
      <c r="E73" s="22"/>
      <c r="F73" s="22"/>
      <c r="G73" s="22"/>
      <c r="H73" s="51"/>
    </row>
    <row r="74" spans="2:8" ht="24.95" customHeight="1" thickBot="1">
      <c r="B74" s="34" t="s">
        <v>50</v>
      </c>
      <c r="C74" s="35"/>
      <c r="D74" s="52" t="s">
        <v>50</v>
      </c>
      <c r="E74" s="53"/>
      <c r="F74" s="53"/>
      <c r="G74" s="53"/>
      <c r="H74" s="54"/>
    </row>
    <row r="75" spans="2:8" ht="33.75">
      <c r="B75" s="136"/>
      <c r="C75" s="137"/>
      <c r="D75" s="137"/>
      <c r="E75" s="55"/>
      <c r="F75" s="55"/>
      <c r="G75" s="55"/>
      <c r="H75" s="55"/>
    </row>
    <row r="76" spans="2:8" ht="41.25" thickBot="1">
      <c r="C76" s="3" t="s">
        <v>26</v>
      </c>
      <c r="D76" s="4">
        <v>3</v>
      </c>
      <c r="H76" s="138"/>
    </row>
    <row r="77" spans="2:8" ht="32.25" thickBot="1">
      <c r="B77" s="5"/>
      <c r="C77" s="6" t="s">
        <v>27</v>
      </c>
      <c r="D77" s="7">
        <v>43752</v>
      </c>
      <c r="E77" s="150" t="s">
        <v>55</v>
      </c>
      <c r="F77" s="151"/>
      <c r="G77" s="152"/>
      <c r="H77" s="139"/>
    </row>
    <row r="78" spans="2:8" ht="20.100000000000001" customHeight="1" thickTop="1">
      <c r="B78" s="8"/>
      <c r="C78" s="9"/>
      <c r="D78" s="10"/>
      <c r="E78" s="9"/>
      <c r="F78" s="9"/>
      <c r="G78" s="9"/>
      <c r="H78" s="11"/>
    </row>
    <row r="79" spans="2:8" ht="20.100000000000001" customHeight="1">
      <c r="B79" s="12" t="s">
        <v>29</v>
      </c>
      <c r="C79" s="12" t="s">
        <v>30</v>
      </c>
      <c r="D79" s="12" t="s">
        <v>31</v>
      </c>
      <c r="E79" s="12" t="s">
        <v>32</v>
      </c>
      <c r="F79" s="12" t="s">
        <v>33</v>
      </c>
      <c r="G79" s="12" t="s">
        <v>34</v>
      </c>
      <c r="H79" s="13" t="s">
        <v>35</v>
      </c>
    </row>
    <row r="80" spans="2:8" ht="20.100000000000001" customHeight="1" thickBot="1">
      <c r="B80" s="14" t="s">
        <v>36</v>
      </c>
      <c r="C80" s="15" t="s">
        <v>37</v>
      </c>
      <c r="D80" s="16" t="s">
        <v>38</v>
      </c>
      <c r="E80" s="16" t="s">
        <v>39</v>
      </c>
      <c r="F80" s="16" t="s">
        <v>40</v>
      </c>
      <c r="G80" s="16" t="s">
        <v>41</v>
      </c>
      <c r="H80" s="17" t="s">
        <v>42</v>
      </c>
    </row>
    <row r="81" spans="2:8" ht="24.95" customHeight="1">
      <c r="B81" s="18">
        <v>1</v>
      </c>
      <c r="C81" s="19">
        <v>1211</v>
      </c>
      <c r="D81" s="20" t="s">
        <v>3</v>
      </c>
      <c r="E81" s="60">
        <v>4813.6000000000004</v>
      </c>
      <c r="F81" s="60"/>
      <c r="G81" s="61"/>
      <c r="H81" s="24"/>
    </row>
    <row r="82" spans="2:8" ht="24.95" customHeight="1">
      <c r="B82" s="18">
        <v>2</v>
      </c>
      <c r="C82" s="19">
        <v>4111</v>
      </c>
      <c r="D82" s="32" t="s">
        <v>25</v>
      </c>
      <c r="E82" s="60"/>
      <c r="F82" s="60">
        <v>4813.6000000000004</v>
      </c>
      <c r="G82" s="57"/>
      <c r="H82" s="27"/>
    </row>
    <row r="83" spans="2:8" ht="24.95" customHeight="1">
      <c r="B83" s="41"/>
      <c r="C83" s="62"/>
      <c r="D83" s="32"/>
      <c r="E83" s="22"/>
      <c r="F83" s="22"/>
      <c r="G83" s="33"/>
      <c r="H83" s="27"/>
    </row>
    <row r="84" spans="2:8" ht="24.95" customHeight="1">
      <c r="B84" s="41"/>
      <c r="C84" s="44"/>
      <c r="D84" s="32"/>
      <c r="E84" s="22"/>
      <c r="F84" s="22"/>
      <c r="G84" s="33"/>
      <c r="H84" s="27"/>
    </row>
    <row r="85" spans="2:8" ht="24.95" customHeight="1">
      <c r="B85" s="41"/>
      <c r="C85" s="44"/>
      <c r="D85" s="32"/>
      <c r="E85" s="22"/>
      <c r="F85" s="22"/>
      <c r="G85" s="33"/>
      <c r="H85" s="27"/>
    </row>
    <row r="86" spans="2:8" ht="24.95" customHeight="1">
      <c r="B86" s="41"/>
      <c r="C86" s="44"/>
      <c r="D86" s="32"/>
      <c r="E86" s="22"/>
      <c r="F86" s="22"/>
      <c r="G86" s="33"/>
      <c r="H86" s="27"/>
    </row>
    <row r="87" spans="2:8" ht="24.95" customHeight="1">
      <c r="B87" s="41"/>
      <c r="C87" s="44"/>
      <c r="D87" s="32"/>
      <c r="E87" s="22"/>
      <c r="F87" s="22"/>
      <c r="G87" s="33"/>
      <c r="H87" s="27"/>
    </row>
    <row r="88" spans="2:8" ht="24.95" customHeight="1">
      <c r="B88" s="41"/>
      <c r="C88" s="44"/>
      <c r="D88" s="32"/>
      <c r="E88" s="22"/>
      <c r="F88" s="22"/>
      <c r="G88" s="33"/>
      <c r="H88" s="27"/>
    </row>
    <row r="89" spans="2:8" ht="24.95" customHeight="1">
      <c r="B89" s="41"/>
      <c r="C89" s="44"/>
      <c r="D89" s="32"/>
      <c r="E89" s="22"/>
      <c r="F89" s="22"/>
      <c r="G89" s="33"/>
      <c r="H89" s="27"/>
    </row>
    <row r="90" spans="2:8" ht="24.95" customHeight="1">
      <c r="B90" s="41"/>
      <c r="C90" s="44"/>
      <c r="D90" s="32"/>
      <c r="E90" s="22"/>
      <c r="F90" s="22"/>
      <c r="G90" s="33"/>
      <c r="H90" s="27"/>
    </row>
    <row r="91" spans="2:8" ht="24.95" customHeight="1">
      <c r="B91" s="41"/>
      <c r="C91" s="44"/>
      <c r="D91" s="32"/>
      <c r="E91" s="22"/>
      <c r="F91" s="22"/>
      <c r="G91" s="33"/>
      <c r="H91" s="27"/>
    </row>
    <row r="92" spans="2:8" ht="24.95" customHeight="1">
      <c r="B92" s="41"/>
      <c r="C92" s="44"/>
      <c r="D92" s="32"/>
      <c r="E92" s="22"/>
      <c r="F92" s="22"/>
      <c r="G92" s="33"/>
      <c r="H92" s="27"/>
    </row>
    <row r="93" spans="2:8" ht="24.95" customHeight="1">
      <c r="B93" s="41"/>
      <c r="C93" s="44"/>
      <c r="D93" s="32"/>
      <c r="E93" s="22"/>
      <c r="F93" s="22"/>
      <c r="G93" s="33"/>
      <c r="H93" s="27"/>
    </row>
    <row r="94" spans="2:8" ht="24.95" customHeight="1">
      <c r="B94" s="41"/>
      <c r="C94" s="44"/>
      <c r="D94" s="32"/>
      <c r="E94" s="22"/>
      <c r="F94" s="22"/>
      <c r="G94" s="33"/>
      <c r="H94" s="27"/>
    </row>
    <row r="95" spans="2:8" ht="24.95" customHeight="1">
      <c r="B95" s="41"/>
      <c r="C95" s="44"/>
      <c r="D95" s="32"/>
      <c r="E95" s="22"/>
      <c r="F95" s="22"/>
      <c r="G95" s="33"/>
      <c r="H95" s="27"/>
    </row>
    <row r="96" spans="2:8" ht="24.95" customHeight="1">
      <c r="B96" s="41"/>
      <c r="C96" s="44"/>
      <c r="D96" s="32"/>
      <c r="E96" s="22"/>
      <c r="F96" s="22"/>
      <c r="G96" s="33"/>
      <c r="H96" s="27"/>
    </row>
    <row r="97" spans="2:8" ht="24.95" customHeight="1">
      <c r="B97" s="41"/>
      <c r="C97" s="44"/>
      <c r="D97" s="32"/>
      <c r="E97" s="22"/>
      <c r="F97" s="22"/>
      <c r="G97" s="33"/>
      <c r="H97" s="27"/>
    </row>
    <row r="98" spans="2:8" ht="24.95" customHeight="1">
      <c r="B98" s="41"/>
      <c r="C98" s="44"/>
      <c r="D98" s="32"/>
      <c r="E98" s="22"/>
      <c r="F98" s="22"/>
      <c r="G98" s="33"/>
      <c r="H98" s="27"/>
    </row>
    <row r="99" spans="2:8" ht="24.95" customHeight="1">
      <c r="B99" s="41"/>
      <c r="C99" s="44"/>
      <c r="D99" s="32"/>
      <c r="E99" s="22"/>
      <c r="F99" s="22"/>
      <c r="G99" s="33"/>
      <c r="H99" s="27"/>
    </row>
    <row r="100" spans="2:8" ht="24.95" customHeight="1">
      <c r="B100" s="41"/>
      <c r="C100" s="44"/>
      <c r="D100" s="32"/>
      <c r="E100" s="22"/>
      <c r="F100" s="22"/>
      <c r="G100" s="33"/>
      <c r="H100" s="27"/>
    </row>
    <row r="101" spans="2:8" ht="24.95" customHeight="1">
      <c r="B101" s="41"/>
      <c r="C101" s="44"/>
      <c r="D101" s="32"/>
      <c r="E101" s="22"/>
      <c r="F101" s="22"/>
      <c r="G101" s="33"/>
      <c r="H101" s="27"/>
    </row>
    <row r="102" spans="2:8" ht="24.95" customHeight="1">
      <c r="B102" s="41"/>
      <c r="C102" s="44"/>
      <c r="D102" s="32"/>
      <c r="E102" s="22"/>
      <c r="F102" s="22"/>
      <c r="G102" s="33"/>
      <c r="H102" s="27"/>
    </row>
    <row r="103" spans="2:8" ht="24.95" customHeight="1" thickBot="1">
      <c r="B103" s="34" t="s">
        <v>50</v>
      </c>
      <c r="C103" s="35"/>
      <c r="D103" s="36" t="s">
        <v>50</v>
      </c>
      <c r="E103" s="37"/>
      <c r="F103" s="38"/>
      <c r="G103" s="39"/>
      <c r="H103" s="40"/>
    </row>
    <row r="104" spans="2:8" ht="39" customHeight="1" thickBot="1">
      <c r="B104" s="41"/>
      <c r="D104" s="42" t="s">
        <v>51</v>
      </c>
      <c r="E104" s="59">
        <v>4813.6000000000004</v>
      </c>
      <c r="F104" s="59">
        <v>4813.6000000000004</v>
      </c>
      <c r="G104" s="153"/>
      <c r="H104" s="154"/>
    </row>
    <row r="105" spans="2:8" ht="24.95" customHeight="1">
      <c r="B105" s="41" t="s">
        <v>50</v>
      </c>
      <c r="C105" s="44"/>
      <c r="D105" s="63" t="s">
        <v>50</v>
      </c>
      <c r="E105" s="22"/>
      <c r="F105" s="22"/>
      <c r="G105" s="33"/>
      <c r="H105" s="27"/>
    </row>
    <row r="106" spans="2:8" ht="24.95" customHeight="1" thickBot="1">
      <c r="B106" s="41" t="s">
        <v>50</v>
      </c>
      <c r="C106" s="44"/>
      <c r="D106" s="63" t="s">
        <v>50</v>
      </c>
      <c r="E106" s="22"/>
      <c r="F106" s="22"/>
      <c r="G106" s="46"/>
      <c r="H106" s="27"/>
    </row>
    <row r="107" spans="2:8" ht="24.95" customHeight="1">
      <c r="B107" s="41" t="s">
        <v>50</v>
      </c>
      <c r="C107" s="44"/>
      <c r="D107" s="63" t="s">
        <v>50</v>
      </c>
      <c r="E107" s="22"/>
      <c r="F107" s="22"/>
      <c r="G107" s="47" t="s">
        <v>52</v>
      </c>
      <c r="H107" s="48" t="s">
        <v>53</v>
      </c>
    </row>
    <row r="108" spans="2:8" ht="39.75" customHeight="1" thickBot="1">
      <c r="B108" s="41" t="s">
        <v>50</v>
      </c>
      <c r="C108" s="44"/>
      <c r="D108" s="63" t="s">
        <v>50</v>
      </c>
      <c r="E108" s="22"/>
      <c r="F108" s="22"/>
      <c r="G108" s="49"/>
      <c r="H108" s="50"/>
    </row>
    <row r="109" spans="2:8" ht="24.95" customHeight="1">
      <c r="B109" s="41" t="s">
        <v>50</v>
      </c>
      <c r="C109" s="44"/>
      <c r="D109" s="63" t="s">
        <v>50</v>
      </c>
      <c r="E109" s="22"/>
      <c r="F109" s="22"/>
      <c r="G109" s="22"/>
      <c r="H109" s="51"/>
    </row>
    <row r="110" spans="2:8" ht="24.95" customHeight="1" thickBot="1">
      <c r="B110" s="34" t="s">
        <v>50</v>
      </c>
      <c r="C110" s="35"/>
      <c r="D110" s="64" t="s">
        <v>50</v>
      </c>
      <c r="E110" s="53"/>
      <c r="F110" s="53"/>
      <c r="G110" s="53"/>
      <c r="H110" s="54"/>
    </row>
    <row r="111" spans="2:8" ht="33.75">
      <c r="B111" s="136"/>
      <c r="C111" s="137"/>
      <c r="D111" s="137"/>
      <c r="E111" s="55"/>
      <c r="F111" s="55"/>
      <c r="G111" s="55"/>
      <c r="H111" s="55"/>
    </row>
    <row r="112" spans="2:8" ht="41.25" thickBot="1">
      <c r="C112" s="3" t="s">
        <v>26</v>
      </c>
      <c r="D112" s="4">
        <v>4</v>
      </c>
      <c r="H112" s="138"/>
    </row>
    <row r="113" spans="2:9" ht="32.25" thickBot="1">
      <c r="B113" s="5"/>
      <c r="C113" s="6" t="s">
        <v>27</v>
      </c>
      <c r="D113" s="7">
        <v>43769</v>
      </c>
      <c r="E113" s="155" t="s">
        <v>56</v>
      </c>
      <c r="F113" s="156"/>
      <c r="G113" s="157"/>
      <c r="H113" s="139"/>
    </row>
    <row r="114" spans="2:9" ht="20.100000000000001" customHeight="1" thickTop="1">
      <c r="B114" s="8"/>
      <c r="C114" s="9"/>
      <c r="D114" s="10"/>
      <c r="E114" s="10"/>
      <c r="F114" s="10"/>
      <c r="G114" s="10"/>
      <c r="H114" s="11"/>
    </row>
    <row r="115" spans="2:9" ht="20.100000000000001" customHeight="1">
      <c r="B115" s="12" t="s">
        <v>29</v>
      </c>
      <c r="C115" s="12" t="s">
        <v>30</v>
      </c>
      <c r="D115" s="12" t="s">
        <v>31</v>
      </c>
      <c r="E115" s="12" t="s">
        <v>32</v>
      </c>
      <c r="F115" s="12" t="s">
        <v>33</v>
      </c>
      <c r="G115" s="12" t="s">
        <v>34</v>
      </c>
      <c r="H115" s="13" t="s">
        <v>35</v>
      </c>
    </row>
    <row r="116" spans="2:9" ht="20.100000000000001" customHeight="1" thickBot="1">
      <c r="B116" s="14" t="s">
        <v>36</v>
      </c>
      <c r="C116" s="15" t="s">
        <v>37</v>
      </c>
      <c r="D116" s="16" t="s">
        <v>38</v>
      </c>
      <c r="E116" s="16" t="s">
        <v>39</v>
      </c>
      <c r="F116" s="16" t="s">
        <v>40</v>
      </c>
      <c r="G116" s="16" t="s">
        <v>41</v>
      </c>
      <c r="H116" s="17" t="s">
        <v>42</v>
      </c>
    </row>
    <row r="117" spans="2:9" ht="24.95" customHeight="1">
      <c r="B117" s="18">
        <v>1</v>
      </c>
      <c r="C117" s="19">
        <v>1354</v>
      </c>
      <c r="D117" s="20" t="s">
        <v>6</v>
      </c>
      <c r="E117" s="60">
        <v>21550</v>
      </c>
      <c r="F117" s="21"/>
      <c r="G117" s="65"/>
      <c r="H117" s="33"/>
      <c r="I117" s="33"/>
    </row>
    <row r="118" spans="2:9" ht="24.95" customHeight="1">
      <c r="B118" s="18">
        <v>3</v>
      </c>
      <c r="C118" s="19">
        <v>1211</v>
      </c>
      <c r="D118" s="32" t="s">
        <v>3</v>
      </c>
      <c r="E118" s="22"/>
      <c r="F118" s="60">
        <v>21550</v>
      </c>
      <c r="G118" s="65"/>
      <c r="H118" s="66"/>
    </row>
    <row r="119" spans="2:9" ht="24.95" customHeight="1">
      <c r="B119" s="18"/>
      <c r="C119" s="19"/>
      <c r="D119" s="32"/>
      <c r="E119" s="22"/>
      <c r="F119" s="60"/>
      <c r="G119" s="65"/>
      <c r="H119" s="67"/>
    </row>
    <row r="120" spans="2:9" ht="24.95" customHeight="1">
      <c r="B120" s="41"/>
      <c r="C120" s="44"/>
      <c r="D120" s="32"/>
      <c r="E120" s="22"/>
      <c r="F120" s="22"/>
      <c r="G120" s="33"/>
      <c r="H120" s="27"/>
    </row>
    <row r="121" spans="2:9" ht="24.95" customHeight="1">
      <c r="B121" s="41"/>
      <c r="C121" s="44"/>
      <c r="D121" s="32"/>
      <c r="E121" s="22"/>
      <c r="F121" s="22"/>
      <c r="G121" s="33"/>
      <c r="H121" s="27"/>
    </row>
    <row r="122" spans="2:9" ht="24.95" customHeight="1">
      <c r="B122" s="41"/>
      <c r="C122" s="44"/>
      <c r="D122" s="32"/>
      <c r="E122" s="22"/>
      <c r="F122" s="22"/>
      <c r="G122" s="33"/>
      <c r="H122" s="27"/>
    </row>
    <row r="123" spans="2:9" ht="24.95" customHeight="1">
      <c r="B123" s="41"/>
      <c r="C123" s="44"/>
      <c r="D123" s="32"/>
      <c r="E123" s="22"/>
      <c r="F123" s="22"/>
      <c r="G123" s="33"/>
      <c r="H123" s="27"/>
    </row>
    <row r="124" spans="2:9" ht="24.95" customHeight="1">
      <c r="B124" s="41"/>
      <c r="C124" s="44"/>
      <c r="D124" s="32"/>
      <c r="E124" s="22"/>
      <c r="F124" s="22"/>
      <c r="G124" s="33"/>
      <c r="H124" s="27"/>
    </row>
    <row r="125" spans="2:9" ht="24.95" customHeight="1">
      <c r="B125" s="41"/>
      <c r="C125" s="44"/>
      <c r="D125" s="32"/>
      <c r="E125" s="22"/>
      <c r="F125" s="22"/>
      <c r="G125" s="33"/>
      <c r="H125" s="27"/>
    </row>
    <row r="126" spans="2:9" ht="24.95" customHeight="1">
      <c r="B126" s="41"/>
      <c r="C126" s="44"/>
      <c r="D126" s="32"/>
      <c r="E126" s="22"/>
      <c r="F126" s="22"/>
      <c r="G126" s="33"/>
      <c r="H126" s="27"/>
    </row>
    <row r="127" spans="2:9" ht="24.95" customHeight="1">
      <c r="B127" s="41"/>
      <c r="C127" s="44"/>
      <c r="D127" s="32"/>
      <c r="E127" s="22"/>
      <c r="F127" s="22"/>
      <c r="G127" s="33"/>
      <c r="H127" s="27"/>
    </row>
    <row r="128" spans="2:9" ht="24.95" customHeight="1">
      <c r="B128" s="41"/>
      <c r="C128" s="44"/>
      <c r="D128" s="32"/>
      <c r="E128" s="22"/>
      <c r="F128" s="22"/>
      <c r="G128" s="33"/>
      <c r="H128" s="27"/>
    </row>
    <row r="129" spans="2:8" ht="24.95" customHeight="1">
      <c r="B129" s="41"/>
      <c r="C129" s="44"/>
      <c r="D129" s="32"/>
      <c r="E129" s="22"/>
      <c r="F129" s="22"/>
      <c r="G129" s="33"/>
      <c r="H129" s="27"/>
    </row>
    <row r="130" spans="2:8" ht="24.95" customHeight="1">
      <c r="B130" s="41"/>
      <c r="C130" s="44"/>
      <c r="D130" s="32"/>
      <c r="E130" s="22"/>
      <c r="F130" s="22"/>
      <c r="G130" s="33"/>
      <c r="H130" s="27"/>
    </row>
    <row r="131" spans="2:8" ht="24.95" customHeight="1">
      <c r="B131" s="41"/>
      <c r="C131" s="44"/>
      <c r="D131" s="32"/>
      <c r="E131" s="22"/>
      <c r="F131" s="22"/>
      <c r="G131" s="33"/>
      <c r="H131" s="27"/>
    </row>
    <row r="132" spans="2:8" ht="24.95" customHeight="1">
      <c r="B132" s="41"/>
      <c r="C132" s="44"/>
      <c r="D132" s="32"/>
      <c r="E132" s="22"/>
      <c r="F132" s="22"/>
      <c r="G132" s="33"/>
      <c r="H132" s="27"/>
    </row>
    <row r="133" spans="2:8" ht="24.95" customHeight="1">
      <c r="B133" s="41"/>
      <c r="C133" s="44"/>
      <c r="D133" s="32"/>
      <c r="E133" s="22"/>
      <c r="F133" s="22"/>
      <c r="G133" s="33"/>
      <c r="H133" s="27"/>
    </row>
    <row r="134" spans="2:8" ht="24.95" customHeight="1">
      <c r="B134" s="41"/>
      <c r="C134" s="44"/>
      <c r="D134" s="32"/>
      <c r="E134" s="22"/>
      <c r="F134" s="22"/>
      <c r="G134" s="33"/>
      <c r="H134" s="27"/>
    </row>
    <row r="135" spans="2:8" ht="24.95" customHeight="1">
      <c r="B135" s="41"/>
      <c r="C135" s="44"/>
      <c r="D135" s="32"/>
      <c r="E135" s="22"/>
      <c r="F135" s="22"/>
      <c r="G135" s="33"/>
      <c r="H135" s="27"/>
    </row>
    <row r="136" spans="2:8" ht="24.95" customHeight="1">
      <c r="B136" s="41"/>
      <c r="C136" s="44"/>
      <c r="D136" s="32"/>
      <c r="E136" s="22"/>
      <c r="F136" s="22"/>
      <c r="G136" s="33"/>
      <c r="H136" s="27"/>
    </row>
    <row r="137" spans="2:8" ht="24.95" customHeight="1">
      <c r="B137" s="41"/>
      <c r="C137" s="44"/>
      <c r="D137" s="32"/>
      <c r="E137" s="22"/>
      <c r="F137" s="22"/>
      <c r="G137" s="33"/>
      <c r="H137" s="27"/>
    </row>
    <row r="138" spans="2:8" ht="24.95" customHeight="1">
      <c r="B138" s="41"/>
      <c r="C138" s="44"/>
      <c r="D138" s="32"/>
      <c r="E138" s="22"/>
      <c r="F138" s="22"/>
      <c r="G138" s="33"/>
      <c r="H138" s="27"/>
    </row>
    <row r="139" spans="2:8" ht="24.95" customHeight="1" thickBot="1">
      <c r="B139" s="34" t="s">
        <v>50</v>
      </c>
      <c r="C139" s="35"/>
      <c r="D139" s="58" t="s">
        <v>50</v>
      </c>
      <c r="E139" s="37"/>
      <c r="F139" s="38"/>
      <c r="G139" s="39"/>
      <c r="H139" s="40"/>
    </row>
    <row r="140" spans="2:8" ht="39" customHeight="1" thickBot="1">
      <c r="B140" s="41"/>
      <c r="D140" s="42" t="s">
        <v>51</v>
      </c>
      <c r="E140" s="59">
        <v>21550</v>
      </c>
      <c r="F140" s="59">
        <v>21550</v>
      </c>
      <c r="G140" s="153"/>
      <c r="H140" s="154"/>
    </row>
    <row r="141" spans="2:8" ht="24.95" customHeight="1">
      <c r="B141" s="41" t="s">
        <v>50</v>
      </c>
      <c r="C141" s="44"/>
      <c r="D141" s="45" t="s">
        <v>50</v>
      </c>
      <c r="E141" s="22"/>
      <c r="F141" s="22"/>
      <c r="G141" s="33"/>
      <c r="H141" s="27"/>
    </row>
    <row r="142" spans="2:8" ht="24.95" customHeight="1" thickBot="1">
      <c r="B142" s="41" t="s">
        <v>50</v>
      </c>
      <c r="C142" s="44"/>
      <c r="D142" s="45" t="s">
        <v>50</v>
      </c>
      <c r="E142" s="22"/>
      <c r="F142" s="22"/>
      <c r="G142" s="46"/>
      <c r="H142" s="27"/>
    </row>
    <row r="143" spans="2:8" ht="24.95" customHeight="1">
      <c r="B143" s="41" t="s">
        <v>50</v>
      </c>
      <c r="C143" s="44"/>
      <c r="D143" s="45" t="s">
        <v>50</v>
      </c>
      <c r="E143" s="22"/>
      <c r="F143" s="22"/>
      <c r="G143" s="47" t="s">
        <v>52</v>
      </c>
      <c r="H143" s="48" t="s">
        <v>53</v>
      </c>
    </row>
    <row r="144" spans="2:8" ht="39.75" customHeight="1" thickBot="1">
      <c r="B144" s="41" t="s">
        <v>50</v>
      </c>
      <c r="C144" s="44"/>
      <c r="D144" s="45" t="s">
        <v>50</v>
      </c>
      <c r="E144" s="22"/>
      <c r="F144" s="22"/>
      <c r="G144" s="49"/>
      <c r="H144" s="50"/>
    </row>
    <row r="145" spans="2:9" ht="24.95" customHeight="1">
      <c r="B145" s="41" t="s">
        <v>50</v>
      </c>
      <c r="C145" s="44"/>
      <c r="D145" s="45" t="s">
        <v>50</v>
      </c>
      <c r="E145" s="22"/>
      <c r="F145" s="22"/>
      <c r="G145" s="22"/>
      <c r="H145" s="51"/>
    </row>
    <row r="146" spans="2:9" ht="24.95" customHeight="1" thickBot="1">
      <c r="B146" s="34" t="s">
        <v>50</v>
      </c>
      <c r="C146" s="35"/>
      <c r="D146" s="52" t="s">
        <v>50</v>
      </c>
      <c r="E146" s="53"/>
      <c r="F146" s="53"/>
      <c r="G146" s="53"/>
      <c r="H146" s="54"/>
    </row>
    <row r="147" spans="2:9" ht="33.75">
      <c r="B147" s="136"/>
      <c r="C147" s="137"/>
      <c r="D147" s="137"/>
      <c r="E147" s="55"/>
      <c r="F147" s="55"/>
      <c r="G147" s="55"/>
      <c r="H147" s="55"/>
    </row>
    <row r="148" spans="2:9" ht="41.25" thickBot="1">
      <c r="C148" s="3" t="s">
        <v>26</v>
      </c>
      <c r="D148" s="4">
        <v>5</v>
      </c>
      <c r="H148" s="138"/>
    </row>
    <row r="149" spans="2:9" ht="32.25" thickBot="1">
      <c r="B149" s="5"/>
      <c r="C149" s="6" t="s">
        <v>27</v>
      </c>
      <c r="D149" s="7">
        <v>43769</v>
      </c>
      <c r="E149" s="155" t="s">
        <v>57</v>
      </c>
      <c r="F149" s="156"/>
      <c r="G149" s="157"/>
      <c r="H149" s="139"/>
    </row>
    <row r="150" spans="2:9" ht="20.100000000000001" customHeight="1" thickTop="1">
      <c r="B150" s="8"/>
      <c r="C150" s="9"/>
      <c r="D150" s="10"/>
      <c r="E150" s="10"/>
      <c r="F150" s="10"/>
      <c r="G150" s="10"/>
      <c r="H150" s="11"/>
    </row>
    <row r="151" spans="2:9" ht="20.100000000000001" customHeight="1">
      <c r="B151" s="12" t="s">
        <v>29</v>
      </c>
      <c r="C151" s="12" t="s">
        <v>30</v>
      </c>
      <c r="D151" s="12" t="s">
        <v>31</v>
      </c>
      <c r="E151" s="12" t="s">
        <v>32</v>
      </c>
      <c r="F151" s="12" t="s">
        <v>33</v>
      </c>
      <c r="G151" s="12" t="s">
        <v>34</v>
      </c>
      <c r="H151" s="13" t="s">
        <v>35</v>
      </c>
    </row>
    <row r="152" spans="2:9" ht="20.100000000000001" customHeight="1">
      <c r="B152" s="14" t="s">
        <v>36</v>
      </c>
      <c r="C152" s="15" t="s">
        <v>37</v>
      </c>
      <c r="D152" s="16" t="s">
        <v>38</v>
      </c>
      <c r="E152" s="16" t="s">
        <v>39</v>
      </c>
      <c r="F152" s="16" t="s">
        <v>40</v>
      </c>
      <c r="G152" s="16" t="s">
        <v>41</v>
      </c>
      <c r="H152" s="17" t="s">
        <v>42</v>
      </c>
    </row>
    <row r="153" spans="2:9" ht="24.95" customHeight="1">
      <c r="B153" s="18">
        <v>1</v>
      </c>
      <c r="C153" s="19">
        <v>1354</v>
      </c>
      <c r="D153" s="32" t="s">
        <v>6</v>
      </c>
      <c r="E153" s="60">
        <v>43200</v>
      </c>
      <c r="F153" s="21"/>
      <c r="G153" s="65" t="s">
        <v>58</v>
      </c>
      <c r="H153" s="29" t="s">
        <v>59</v>
      </c>
      <c r="I153" s="33"/>
    </row>
    <row r="154" spans="2:9" ht="24.95" customHeight="1">
      <c r="B154" s="18">
        <v>2</v>
      </c>
      <c r="C154" s="19">
        <v>1354</v>
      </c>
      <c r="D154" s="32" t="s">
        <v>6</v>
      </c>
      <c r="E154" s="60">
        <v>27376</v>
      </c>
      <c r="G154" s="65" t="s">
        <v>58</v>
      </c>
      <c r="H154" s="29" t="s">
        <v>60</v>
      </c>
    </row>
    <row r="155" spans="2:9" ht="24.95" customHeight="1">
      <c r="B155" s="18">
        <v>3</v>
      </c>
      <c r="C155" s="19">
        <v>1354</v>
      </c>
      <c r="D155" s="32" t="s">
        <v>6</v>
      </c>
      <c r="E155" s="60">
        <v>22160</v>
      </c>
      <c r="F155" s="60"/>
      <c r="G155" s="65" t="s">
        <v>58</v>
      </c>
      <c r="H155" s="29" t="s">
        <v>61</v>
      </c>
    </row>
    <row r="156" spans="2:9" ht="24.95" customHeight="1">
      <c r="B156" s="18">
        <v>4</v>
      </c>
      <c r="C156" s="19">
        <v>1354</v>
      </c>
      <c r="D156" s="32" t="s">
        <v>6</v>
      </c>
      <c r="E156" s="60">
        <v>1600</v>
      </c>
      <c r="G156" s="68" t="s">
        <v>62</v>
      </c>
      <c r="H156" s="29" t="s">
        <v>63</v>
      </c>
    </row>
    <row r="157" spans="2:9" ht="24.95" customHeight="1">
      <c r="B157" s="18">
        <v>5</v>
      </c>
      <c r="C157" s="19">
        <v>1354</v>
      </c>
      <c r="D157" s="32" t="s">
        <v>6</v>
      </c>
      <c r="E157" s="60">
        <v>14224</v>
      </c>
      <c r="F157" s="60"/>
      <c r="G157" s="68" t="s">
        <v>62</v>
      </c>
      <c r="H157" s="29" t="s">
        <v>64</v>
      </c>
    </row>
    <row r="158" spans="2:9" ht="24.95" customHeight="1">
      <c r="B158" s="18">
        <v>6</v>
      </c>
      <c r="C158" s="19">
        <v>1211</v>
      </c>
      <c r="D158" s="32" t="s">
        <v>3</v>
      </c>
      <c r="E158" s="22"/>
      <c r="F158" s="60">
        <v>108560</v>
      </c>
      <c r="G158" s="68"/>
      <c r="H158" s="27"/>
    </row>
    <row r="159" spans="2:9" ht="24.95" customHeight="1">
      <c r="B159" s="41"/>
      <c r="C159" s="44"/>
      <c r="D159" s="32"/>
      <c r="E159" s="22"/>
      <c r="F159" s="22"/>
      <c r="G159" s="33"/>
      <c r="H159" s="27"/>
    </row>
    <row r="160" spans="2:9" ht="24.95" customHeight="1">
      <c r="B160" s="41"/>
      <c r="C160" s="44"/>
      <c r="D160" s="32"/>
      <c r="E160" s="22"/>
      <c r="F160" s="22"/>
      <c r="G160" s="33"/>
      <c r="H160" s="27"/>
    </row>
    <row r="161" spans="2:8" ht="24.95" customHeight="1">
      <c r="B161" s="41"/>
      <c r="C161" s="44"/>
      <c r="D161" s="32"/>
      <c r="E161" s="22"/>
      <c r="F161" s="22"/>
      <c r="G161" s="33"/>
      <c r="H161" s="27"/>
    </row>
    <row r="162" spans="2:8" ht="24.95" customHeight="1">
      <c r="B162" s="41"/>
      <c r="C162" s="44"/>
      <c r="D162" s="32"/>
      <c r="E162" s="22"/>
      <c r="F162" s="22"/>
      <c r="G162" s="33"/>
      <c r="H162" s="27"/>
    </row>
    <row r="163" spans="2:8" ht="24.95" customHeight="1">
      <c r="B163" s="41"/>
      <c r="C163" s="44"/>
      <c r="D163" s="32"/>
      <c r="E163" s="22"/>
      <c r="F163" s="22"/>
      <c r="G163" s="33"/>
      <c r="H163" s="27"/>
    </row>
    <row r="164" spans="2:8" ht="24.95" customHeight="1">
      <c r="B164" s="41"/>
      <c r="C164" s="44"/>
      <c r="D164" s="32"/>
      <c r="E164" s="22"/>
      <c r="F164" s="22"/>
      <c r="G164" s="33"/>
      <c r="H164" s="27"/>
    </row>
    <row r="165" spans="2:8" ht="24.95" customHeight="1">
      <c r="B165" s="41"/>
      <c r="C165" s="44"/>
      <c r="D165" s="32"/>
      <c r="E165" s="22"/>
      <c r="F165" s="22"/>
      <c r="G165" s="33"/>
      <c r="H165" s="27"/>
    </row>
    <row r="166" spans="2:8" ht="24.95" customHeight="1">
      <c r="B166" s="41"/>
      <c r="C166" s="44"/>
      <c r="D166" s="32"/>
      <c r="E166" s="22"/>
      <c r="F166" s="22"/>
      <c r="G166" s="33"/>
      <c r="H166" s="27"/>
    </row>
    <row r="167" spans="2:8" ht="24.95" customHeight="1">
      <c r="B167" s="41"/>
      <c r="C167" s="44"/>
      <c r="D167" s="32"/>
      <c r="E167" s="22"/>
      <c r="F167" s="22"/>
      <c r="G167" s="33"/>
      <c r="H167" s="27"/>
    </row>
    <row r="168" spans="2:8" ht="24.95" customHeight="1">
      <c r="B168" s="41"/>
      <c r="C168" s="44"/>
      <c r="D168" s="32"/>
      <c r="E168" s="22"/>
      <c r="F168" s="22"/>
      <c r="G168" s="33"/>
      <c r="H168" s="27"/>
    </row>
    <row r="169" spans="2:8" ht="24.95" customHeight="1">
      <c r="B169" s="41"/>
      <c r="C169" s="44"/>
      <c r="D169" s="32"/>
      <c r="E169" s="22"/>
      <c r="F169" s="22"/>
      <c r="G169" s="33"/>
      <c r="H169" s="27"/>
    </row>
    <row r="170" spans="2:8" ht="24.95" customHeight="1">
      <c r="B170" s="41"/>
      <c r="C170" s="44"/>
      <c r="D170" s="32"/>
      <c r="E170" s="22"/>
      <c r="F170" s="22"/>
      <c r="G170" s="33"/>
      <c r="H170" s="27"/>
    </row>
    <row r="171" spans="2:8" ht="24.95" customHeight="1">
      <c r="B171" s="41"/>
      <c r="C171" s="44"/>
      <c r="D171" s="32"/>
      <c r="E171" s="22"/>
      <c r="F171" s="22"/>
      <c r="G171" s="33"/>
      <c r="H171" s="27"/>
    </row>
    <row r="172" spans="2:8" ht="24.95" customHeight="1">
      <c r="B172" s="41"/>
      <c r="C172" s="44"/>
      <c r="D172" s="32"/>
      <c r="E172" s="22"/>
      <c r="F172" s="22"/>
      <c r="G172" s="33"/>
      <c r="H172" s="27"/>
    </row>
    <row r="173" spans="2:8" ht="24.95" customHeight="1">
      <c r="B173" s="41"/>
      <c r="C173" s="44"/>
      <c r="D173" s="32"/>
      <c r="E173" s="22"/>
      <c r="F173" s="22"/>
      <c r="G173" s="33"/>
      <c r="H173" s="27"/>
    </row>
    <row r="174" spans="2:8" ht="24.95" customHeight="1" thickBot="1">
      <c r="B174" s="34" t="s">
        <v>50</v>
      </c>
      <c r="C174" s="35"/>
      <c r="D174" s="58" t="s">
        <v>50</v>
      </c>
      <c r="E174" s="37"/>
      <c r="F174" s="38"/>
      <c r="G174" s="39"/>
      <c r="H174" s="40"/>
    </row>
    <row r="175" spans="2:8" ht="39" customHeight="1" thickBot="1">
      <c r="B175" s="41"/>
      <c r="D175" s="42" t="s">
        <v>51</v>
      </c>
      <c r="E175" s="69">
        <v>108560</v>
      </c>
      <c r="F175" s="69">
        <v>108560</v>
      </c>
      <c r="G175" s="153"/>
      <c r="H175" s="154"/>
    </row>
    <row r="176" spans="2:8" ht="24.95" customHeight="1">
      <c r="B176" s="41" t="s">
        <v>50</v>
      </c>
      <c r="C176" s="44"/>
      <c r="D176" s="45" t="s">
        <v>50</v>
      </c>
      <c r="E176" s="22"/>
      <c r="F176" s="22"/>
      <c r="G176" s="33"/>
      <c r="H176" s="27"/>
    </row>
    <row r="177" spans="2:9" ht="24.95" customHeight="1" thickBot="1">
      <c r="B177" s="41" t="s">
        <v>50</v>
      </c>
      <c r="C177" s="44"/>
      <c r="D177" s="45" t="s">
        <v>50</v>
      </c>
      <c r="E177" s="22"/>
      <c r="F177" s="22"/>
      <c r="G177" s="46"/>
      <c r="H177" s="27"/>
    </row>
    <row r="178" spans="2:9" ht="24.95" customHeight="1">
      <c r="B178" s="41" t="s">
        <v>50</v>
      </c>
      <c r="C178" s="44"/>
      <c r="D178" s="45" t="s">
        <v>50</v>
      </c>
      <c r="E178" s="22"/>
      <c r="F178" s="22"/>
      <c r="G178" s="47" t="s">
        <v>52</v>
      </c>
      <c r="H178" s="48" t="s">
        <v>53</v>
      </c>
    </row>
    <row r="179" spans="2:9" ht="39.75" customHeight="1" thickBot="1">
      <c r="B179" s="41" t="s">
        <v>50</v>
      </c>
      <c r="C179" s="44"/>
      <c r="D179" s="45" t="s">
        <v>50</v>
      </c>
      <c r="E179" s="22"/>
      <c r="F179" s="22"/>
      <c r="G179" s="49"/>
      <c r="H179" s="50"/>
    </row>
    <row r="180" spans="2:9" ht="24.95" customHeight="1">
      <c r="B180" s="41" t="s">
        <v>50</v>
      </c>
      <c r="C180" s="44"/>
      <c r="D180" s="45" t="s">
        <v>50</v>
      </c>
      <c r="E180" s="22"/>
      <c r="F180" s="22"/>
      <c r="G180" s="22"/>
      <c r="H180" s="51"/>
    </row>
    <row r="181" spans="2:9" ht="24.95" customHeight="1" thickBot="1">
      <c r="B181" s="34" t="s">
        <v>50</v>
      </c>
      <c r="C181" s="35"/>
      <c r="D181" s="52" t="s">
        <v>50</v>
      </c>
      <c r="E181" s="53"/>
      <c r="F181" s="53"/>
      <c r="G181" s="53"/>
      <c r="H181" s="54"/>
    </row>
    <row r="182" spans="2:9" ht="33.75">
      <c r="B182" s="136"/>
      <c r="C182" s="137"/>
      <c r="D182" s="137"/>
      <c r="E182" s="55"/>
      <c r="F182" s="55"/>
      <c r="G182" s="55"/>
      <c r="H182" s="55"/>
    </row>
    <row r="183" spans="2:9" ht="41.25" thickBot="1">
      <c r="C183" s="3" t="s">
        <v>26</v>
      </c>
      <c r="D183" s="4">
        <v>6</v>
      </c>
      <c r="H183" s="138"/>
    </row>
    <row r="184" spans="2:9" ht="32.25" thickBot="1">
      <c r="B184" s="5"/>
      <c r="C184" s="6" t="s">
        <v>27</v>
      </c>
      <c r="D184" s="7">
        <v>43769</v>
      </c>
      <c r="E184" s="155" t="s">
        <v>65</v>
      </c>
      <c r="F184" s="156"/>
      <c r="G184" s="157"/>
      <c r="H184" s="139"/>
    </row>
    <row r="185" spans="2:9" ht="20.100000000000001" customHeight="1" thickTop="1">
      <c r="B185" s="8"/>
      <c r="C185" s="9"/>
      <c r="D185" s="10"/>
      <c r="E185" s="10"/>
      <c r="F185" s="10"/>
      <c r="G185" s="10"/>
      <c r="H185" s="11"/>
    </row>
    <row r="186" spans="2:9" ht="20.100000000000001" customHeight="1">
      <c r="B186" s="12" t="s">
        <v>29</v>
      </c>
      <c r="C186" s="12" t="s">
        <v>30</v>
      </c>
      <c r="D186" s="12" t="s">
        <v>31</v>
      </c>
      <c r="E186" s="12" t="s">
        <v>32</v>
      </c>
      <c r="F186" s="12" t="s">
        <v>33</v>
      </c>
      <c r="G186" s="12" t="s">
        <v>34</v>
      </c>
      <c r="H186" s="13" t="s">
        <v>35</v>
      </c>
    </row>
    <row r="187" spans="2:9" ht="20.100000000000001" customHeight="1">
      <c r="B187" s="14" t="s">
        <v>36</v>
      </c>
      <c r="C187" s="15" t="s">
        <v>37</v>
      </c>
      <c r="D187" s="16" t="s">
        <v>38</v>
      </c>
      <c r="E187" s="16" t="s">
        <v>39</v>
      </c>
      <c r="F187" s="16" t="s">
        <v>40</v>
      </c>
      <c r="G187" s="16" t="s">
        <v>41</v>
      </c>
      <c r="H187" s="17" t="s">
        <v>42</v>
      </c>
    </row>
    <row r="188" spans="2:9" ht="24.95" customHeight="1">
      <c r="B188" s="18">
        <v>1</v>
      </c>
      <c r="C188" s="19">
        <v>3111</v>
      </c>
      <c r="D188" s="32" t="s">
        <v>9</v>
      </c>
      <c r="E188" s="60">
        <v>61365</v>
      </c>
      <c r="F188" s="21"/>
      <c r="G188" s="65" t="s">
        <v>65</v>
      </c>
      <c r="H188" s="29"/>
      <c r="I188" s="33"/>
    </row>
    <row r="189" spans="2:9" ht="24.95" customHeight="1">
      <c r="B189" s="18">
        <v>2</v>
      </c>
      <c r="C189" s="19">
        <v>2641</v>
      </c>
      <c r="D189" s="32" t="s">
        <v>8</v>
      </c>
      <c r="E189" s="60"/>
      <c r="F189" s="60">
        <v>59465</v>
      </c>
      <c r="G189" s="65" t="s">
        <v>66</v>
      </c>
      <c r="H189" s="29"/>
    </row>
    <row r="190" spans="2:9" ht="24.95" customHeight="1">
      <c r="B190" s="18">
        <v>3</v>
      </c>
      <c r="C190" s="19">
        <v>3111</v>
      </c>
      <c r="D190" s="32" t="s">
        <v>9</v>
      </c>
      <c r="E190" s="60"/>
      <c r="F190" s="60">
        <v>700</v>
      </c>
      <c r="G190" s="65" t="s">
        <v>67</v>
      </c>
      <c r="H190" s="29"/>
    </row>
    <row r="191" spans="2:9" ht="24.95" customHeight="1">
      <c r="B191" s="18">
        <v>4</v>
      </c>
      <c r="C191" s="19">
        <v>3111</v>
      </c>
      <c r="D191" s="32" t="s">
        <v>9</v>
      </c>
      <c r="E191" s="60"/>
      <c r="F191" s="60">
        <v>100</v>
      </c>
      <c r="G191" s="65" t="s">
        <v>68</v>
      </c>
      <c r="H191" s="29"/>
    </row>
    <row r="192" spans="2:9" ht="24.95" customHeight="1">
      <c r="B192" s="18">
        <v>5</v>
      </c>
      <c r="C192" s="19">
        <v>1331</v>
      </c>
      <c r="D192" s="32" t="s">
        <v>4</v>
      </c>
      <c r="E192" s="22"/>
      <c r="F192" s="60">
        <v>500</v>
      </c>
      <c r="G192" s="65" t="s">
        <v>69</v>
      </c>
      <c r="H192" s="66"/>
    </row>
    <row r="193" spans="2:8" ht="24.95" customHeight="1">
      <c r="B193" s="18">
        <v>6</v>
      </c>
      <c r="C193" s="19">
        <v>1331</v>
      </c>
      <c r="D193" s="32" t="s">
        <v>4</v>
      </c>
      <c r="E193" s="22"/>
      <c r="F193" s="60">
        <v>600</v>
      </c>
      <c r="G193" s="65" t="s">
        <v>70</v>
      </c>
      <c r="H193" s="27"/>
    </row>
    <row r="194" spans="2:8" ht="24.95" customHeight="1">
      <c r="B194" s="41"/>
      <c r="C194" s="44"/>
      <c r="D194" s="32"/>
      <c r="E194" s="22"/>
      <c r="F194" s="22"/>
      <c r="G194" s="33"/>
      <c r="H194" s="27"/>
    </row>
    <row r="195" spans="2:8" ht="24.95" customHeight="1">
      <c r="B195" s="41"/>
      <c r="C195" s="44"/>
      <c r="D195" s="32"/>
      <c r="E195" s="22"/>
      <c r="F195" s="22"/>
      <c r="G195" s="33"/>
      <c r="H195" s="27"/>
    </row>
    <row r="196" spans="2:8" ht="24.95" customHeight="1">
      <c r="B196" s="41"/>
      <c r="C196" s="44"/>
      <c r="D196" s="32"/>
      <c r="E196" s="22"/>
      <c r="F196" s="22"/>
      <c r="G196" s="33"/>
      <c r="H196" s="27"/>
    </row>
    <row r="197" spans="2:8" ht="24.95" customHeight="1">
      <c r="B197" s="41"/>
      <c r="C197" s="44"/>
      <c r="D197" s="32"/>
      <c r="E197" s="22"/>
      <c r="F197" s="22"/>
      <c r="G197" s="33"/>
      <c r="H197" s="27"/>
    </row>
    <row r="198" spans="2:8" ht="24.95" customHeight="1">
      <c r="B198" s="41"/>
      <c r="C198" s="44"/>
      <c r="D198" s="32"/>
      <c r="E198" s="22"/>
      <c r="F198" s="22"/>
      <c r="G198" s="33"/>
      <c r="H198" s="27"/>
    </row>
    <row r="199" spans="2:8" ht="24.95" customHeight="1">
      <c r="B199" s="41"/>
      <c r="C199" s="44"/>
      <c r="D199" s="32"/>
      <c r="E199" s="22"/>
      <c r="F199" s="22"/>
      <c r="G199" s="33"/>
      <c r="H199" s="27"/>
    </row>
    <row r="200" spans="2:8" ht="24.95" customHeight="1">
      <c r="B200" s="41"/>
      <c r="C200" s="44"/>
      <c r="D200" s="32"/>
      <c r="E200" s="22"/>
      <c r="F200" s="22"/>
      <c r="G200" s="33"/>
      <c r="H200" s="27"/>
    </row>
    <row r="201" spans="2:8" ht="24.95" customHeight="1">
      <c r="B201" s="41"/>
      <c r="C201" s="44"/>
      <c r="D201" s="32"/>
      <c r="E201" s="22"/>
      <c r="F201" s="22"/>
      <c r="G201" s="33"/>
      <c r="H201" s="27"/>
    </row>
    <row r="202" spans="2:8" ht="24.95" customHeight="1">
      <c r="B202" s="41"/>
      <c r="C202" s="44"/>
      <c r="D202" s="32"/>
      <c r="E202" s="22"/>
      <c r="F202" s="22"/>
      <c r="G202" s="33"/>
      <c r="H202" s="27"/>
    </row>
    <row r="203" spans="2:8" ht="24.95" customHeight="1">
      <c r="B203" s="41"/>
      <c r="C203" s="44"/>
      <c r="D203" s="32"/>
      <c r="E203" s="22"/>
      <c r="F203" s="22"/>
      <c r="G203" s="33"/>
      <c r="H203" s="27"/>
    </row>
    <row r="204" spans="2:8" ht="24.95" customHeight="1">
      <c r="B204" s="41"/>
      <c r="C204" s="44"/>
      <c r="D204" s="32"/>
      <c r="E204" s="22"/>
      <c r="F204" s="22"/>
      <c r="G204" s="33"/>
      <c r="H204" s="27"/>
    </row>
    <row r="205" spans="2:8" ht="24.95" customHeight="1">
      <c r="B205" s="41"/>
      <c r="C205" s="44"/>
      <c r="D205" s="32"/>
      <c r="E205" s="22"/>
      <c r="F205" s="22"/>
      <c r="G205" s="33"/>
      <c r="H205" s="27"/>
    </row>
    <row r="206" spans="2:8" ht="24.95" customHeight="1">
      <c r="B206" s="41"/>
      <c r="C206" s="44"/>
      <c r="D206" s="32"/>
      <c r="E206" s="22"/>
      <c r="F206" s="22"/>
      <c r="G206" s="33"/>
      <c r="H206" s="27"/>
    </row>
    <row r="207" spans="2:8" ht="24.95" customHeight="1">
      <c r="B207" s="41"/>
      <c r="C207" s="44"/>
      <c r="D207" s="32"/>
      <c r="E207" s="22"/>
      <c r="F207" s="22"/>
      <c r="G207" s="33"/>
      <c r="H207" s="27"/>
    </row>
    <row r="208" spans="2:8" ht="24.95" customHeight="1">
      <c r="B208" s="41"/>
      <c r="C208" s="44"/>
      <c r="D208" s="32"/>
      <c r="E208" s="22"/>
      <c r="F208" s="22"/>
      <c r="G208" s="33"/>
      <c r="H208" s="27"/>
    </row>
    <row r="209" spans="2:9" ht="24.95" customHeight="1">
      <c r="B209" s="41"/>
      <c r="C209" s="44"/>
      <c r="D209" s="32"/>
      <c r="E209" s="22"/>
      <c r="F209" s="22"/>
      <c r="G209" s="33"/>
      <c r="H209" s="27"/>
    </row>
    <row r="210" spans="2:9" ht="24.95" customHeight="1" thickBot="1">
      <c r="B210" s="34" t="s">
        <v>50</v>
      </c>
      <c r="C210" s="35"/>
      <c r="D210" s="58" t="s">
        <v>50</v>
      </c>
      <c r="E210" s="37"/>
      <c r="F210" s="38"/>
      <c r="G210" s="39"/>
      <c r="H210" s="40"/>
    </row>
    <row r="211" spans="2:9" ht="39" customHeight="1" thickBot="1">
      <c r="B211" s="41"/>
      <c r="D211" s="42" t="s">
        <v>51</v>
      </c>
      <c r="E211" s="59">
        <v>61365</v>
      </c>
      <c r="F211" s="59">
        <v>61365</v>
      </c>
      <c r="G211" s="153"/>
      <c r="H211" s="154"/>
    </row>
    <row r="212" spans="2:9" ht="24.95" customHeight="1">
      <c r="B212" s="41" t="s">
        <v>50</v>
      </c>
      <c r="C212" s="44"/>
      <c r="D212" s="45" t="s">
        <v>50</v>
      </c>
      <c r="E212" s="22"/>
      <c r="F212" s="22"/>
      <c r="G212" s="33"/>
      <c r="H212" s="27"/>
    </row>
    <row r="213" spans="2:9" ht="24.95" customHeight="1" thickBot="1">
      <c r="B213" s="41" t="s">
        <v>50</v>
      </c>
      <c r="C213" s="44"/>
      <c r="D213" s="45" t="s">
        <v>50</v>
      </c>
      <c r="E213" s="22"/>
      <c r="F213" s="22"/>
      <c r="G213" s="46"/>
      <c r="H213" s="27"/>
    </row>
    <row r="214" spans="2:9" ht="24.95" customHeight="1">
      <c r="B214" s="41" t="s">
        <v>50</v>
      </c>
      <c r="C214" s="44"/>
      <c r="D214" s="45" t="s">
        <v>50</v>
      </c>
      <c r="E214" s="22"/>
      <c r="F214" s="22"/>
      <c r="G214" s="47" t="s">
        <v>52</v>
      </c>
      <c r="H214" s="48" t="s">
        <v>53</v>
      </c>
    </row>
    <row r="215" spans="2:9" ht="39.75" customHeight="1" thickBot="1">
      <c r="B215" s="41" t="s">
        <v>50</v>
      </c>
      <c r="C215" s="44"/>
      <c r="D215" s="45" t="s">
        <v>50</v>
      </c>
      <c r="E215" s="22"/>
      <c r="F215" s="22"/>
      <c r="G215" s="49"/>
      <c r="H215" s="50"/>
    </row>
    <row r="216" spans="2:9" ht="24.95" customHeight="1">
      <c r="B216" s="41" t="s">
        <v>50</v>
      </c>
      <c r="C216" s="44"/>
      <c r="D216" s="45" t="s">
        <v>50</v>
      </c>
      <c r="E216" s="22"/>
      <c r="F216" s="22"/>
      <c r="G216" s="22"/>
      <c r="H216" s="51"/>
    </row>
    <row r="217" spans="2:9" ht="24.95" customHeight="1" thickBot="1">
      <c r="B217" s="34" t="s">
        <v>50</v>
      </c>
      <c r="C217" s="35"/>
      <c r="D217" s="52" t="s">
        <v>50</v>
      </c>
      <c r="E217" s="53"/>
      <c r="F217" s="53"/>
      <c r="G217" s="53"/>
      <c r="H217" s="54"/>
    </row>
    <row r="218" spans="2:9" ht="33.75">
      <c r="B218" s="136"/>
      <c r="C218" s="137"/>
      <c r="D218" s="137"/>
      <c r="E218" s="55"/>
      <c r="F218" s="55"/>
      <c r="G218" s="55"/>
      <c r="H218" s="55"/>
    </row>
    <row r="219" spans="2:9" ht="41.25" thickBot="1">
      <c r="C219" s="3" t="s">
        <v>26</v>
      </c>
      <c r="D219" s="4">
        <v>7</v>
      </c>
      <c r="H219" s="138"/>
    </row>
    <row r="220" spans="2:9" ht="32.25" thickBot="1">
      <c r="B220" s="5"/>
      <c r="C220" s="6" t="s">
        <v>27</v>
      </c>
      <c r="D220" s="7">
        <v>43769</v>
      </c>
      <c r="E220" s="155" t="s">
        <v>71</v>
      </c>
      <c r="F220" s="156"/>
      <c r="G220" s="157"/>
      <c r="H220" s="139"/>
    </row>
    <row r="221" spans="2:9" ht="20.100000000000001" customHeight="1" thickTop="1">
      <c r="B221" s="8"/>
      <c r="C221" s="9"/>
      <c r="D221" s="10"/>
      <c r="E221" s="10"/>
      <c r="F221" s="10"/>
      <c r="G221" s="10"/>
      <c r="H221" s="11"/>
    </row>
    <row r="222" spans="2:9" ht="20.100000000000001" customHeight="1">
      <c r="B222" s="12" t="s">
        <v>29</v>
      </c>
      <c r="C222" s="12" t="s">
        <v>30</v>
      </c>
      <c r="D222" s="12" t="s">
        <v>31</v>
      </c>
      <c r="E222" s="12" t="s">
        <v>32</v>
      </c>
      <c r="F222" s="12" t="s">
        <v>33</v>
      </c>
      <c r="G222" s="12" t="s">
        <v>34</v>
      </c>
      <c r="H222" s="13" t="s">
        <v>35</v>
      </c>
    </row>
    <row r="223" spans="2:9" ht="20.100000000000001" customHeight="1">
      <c r="B223" s="14" t="s">
        <v>36</v>
      </c>
      <c r="C223" s="15" t="s">
        <v>37</v>
      </c>
      <c r="D223" s="16" t="s">
        <v>38</v>
      </c>
      <c r="E223" s="16" t="s">
        <v>39</v>
      </c>
      <c r="F223" s="16" t="s">
        <v>40</v>
      </c>
      <c r="G223" s="16" t="s">
        <v>41</v>
      </c>
      <c r="H223" s="17" t="s">
        <v>42</v>
      </c>
    </row>
    <row r="224" spans="2:9" ht="24.95" customHeight="1">
      <c r="B224" s="18">
        <v>1</v>
      </c>
      <c r="C224" s="19">
        <v>1341</v>
      </c>
      <c r="D224" s="32" t="s">
        <v>5</v>
      </c>
      <c r="E224" s="60">
        <v>17500</v>
      </c>
      <c r="F224" s="21"/>
      <c r="G224" s="65"/>
      <c r="H224" s="29"/>
      <c r="I224" s="33"/>
    </row>
    <row r="225" spans="2:8" ht="24.95" customHeight="1">
      <c r="B225" s="18">
        <v>2</v>
      </c>
      <c r="C225" s="19">
        <v>3261</v>
      </c>
      <c r="D225" s="32" t="s">
        <v>16</v>
      </c>
      <c r="E225" s="60">
        <v>500</v>
      </c>
      <c r="F225" s="60"/>
      <c r="G225" s="65"/>
      <c r="H225" s="29"/>
    </row>
    <row r="226" spans="2:8" ht="24.95" customHeight="1">
      <c r="B226" s="18">
        <v>3</v>
      </c>
      <c r="C226" s="19">
        <v>32704</v>
      </c>
      <c r="D226" s="32" t="s">
        <v>19</v>
      </c>
      <c r="E226" s="60">
        <v>200</v>
      </c>
      <c r="F226" s="60"/>
      <c r="G226" s="65"/>
      <c r="H226" s="29"/>
    </row>
    <row r="227" spans="2:8" ht="24.95" customHeight="1">
      <c r="B227" s="18">
        <v>4</v>
      </c>
      <c r="C227" s="19">
        <v>3128</v>
      </c>
      <c r="D227" s="32" t="s">
        <v>11</v>
      </c>
      <c r="E227" s="60">
        <v>1800</v>
      </c>
      <c r="F227" s="60"/>
      <c r="G227" s="65"/>
      <c r="H227" s="70"/>
    </row>
    <row r="228" spans="2:8" ht="27" customHeight="1">
      <c r="B228" s="18">
        <v>5</v>
      </c>
      <c r="C228" s="19">
        <v>2111</v>
      </c>
      <c r="D228" s="32" t="s">
        <v>7</v>
      </c>
      <c r="E228" s="60"/>
      <c r="F228" s="60">
        <v>20000</v>
      </c>
      <c r="G228" s="71"/>
      <c r="H228" s="72"/>
    </row>
    <row r="229" spans="2:8" ht="24.95" customHeight="1">
      <c r="B229" s="18"/>
      <c r="C229" s="19"/>
      <c r="D229" s="32"/>
      <c r="E229" s="22"/>
      <c r="F229" s="60"/>
      <c r="G229" s="65"/>
      <c r="H229" s="27"/>
    </row>
    <row r="230" spans="2:8" ht="24.95" customHeight="1">
      <c r="B230" s="41"/>
      <c r="C230" s="44"/>
      <c r="D230" s="32"/>
      <c r="E230" s="22"/>
      <c r="F230" s="22"/>
      <c r="G230" s="33"/>
      <c r="H230" s="27"/>
    </row>
    <row r="231" spans="2:8" ht="24.95" customHeight="1">
      <c r="B231" s="41"/>
      <c r="C231" s="44"/>
      <c r="D231" s="32"/>
      <c r="E231" s="22"/>
      <c r="F231" s="22"/>
      <c r="G231" s="33"/>
      <c r="H231" s="27"/>
    </row>
    <row r="232" spans="2:8" ht="24.95" customHeight="1">
      <c r="B232" s="41"/>
      <c r="C232" s="44"/>
      <c r="D232" s="32"/>
      <c r="E232" s="22"/>
      <c r="F232" s="22"/>
      <c r="G232" s="33"/>
      <c r="H232" s="27"/>
    </row>
    <row r="233" spans="2:8" ht="24.95" customHeight="1">
      <c r="B233" s="41"/>
      <c r="C233" s="44"/>
      <c r="D233" s="32"/>
      <c r="E233" s="22"/>
      <c r="F233" s="22"/>
      <c r="G233" s="33"/>
      <c r="H233" s="27"/>
    </row>
    <row r="234" spans="2:8" ht="24.95" customHeight="1">
      <c r="B234" s="41"/>
      <c r="C234" s="44"/>
      <c r="D234" s="32"/>
      <c r="E234" s="22"/>
      <c r="F234" s="22"/>
      <c r="G234" s="33"/>
      <c r="H234" s="27"/>
    </row>
    <row r="235" spans="2:8" ht="24.95" customHeight="1">
      <c r="B235" s="41"/>
      <c r="C235" s="44"/>
      <c r="D235" s="32"/>
      <c r="E235" s="22"/>
      <c r="F235" s="22"/>
      <c r="G235" s="33"/>
      <c r="H235" s="27"/>
    </row>
    <row r="236" spans="2:8" ht="24.95" customHeight="1">
      <c r="B236" s="41"/>
      <c r="C236" s="44"/>
      <c r="D236" s="32"/>
      <c r="E236" s="22"/>
      <c r="F236" s="22"/>
      <c r="G236" s="33"/>
      <c r="H236" s="27"/>
    </row>
    <row r="237" spans="2:8" ht="24.95" customHeight="1">
      <c r="B237" s="41"/>
      <c r="C237" s="44"/>
      <c r="D237" s="32"/>
      <c r="E237" s="22"/>
      <c r="F237" s="22"/>
      <c r="G237" s="33"/>
      <c r="H237" s="27"/>
    </row>
    <row r="238" spans="2:8" ht="24.95" customHeight="1">
      <c r="B238" s="41"/>
      <c r="C238" s="44"/>
      <c r="D238" s="32"/>
      <c r="E238" s="22"/>
      <c r="F238" s="22"/>
      <c r="G238" s="33"/>
      <c r="H238" s="27"/>
    </row>
    <row r="239" spans="2:8" ht="24.95" customHeight="1">
      <c r="B239" s="41"/>
      <c r="C239" s="44"/>
      <c r="D239" s="32"/>
      <c r="E239" s="22"/>
      <c r="F239" s="22"/>
      <c r="G239" s="33"/>
      <c r="H239" s="27"/>
    </row>
    <row r="240" spans="2:8" ht="24.95" customHeight="1">
      <c r="B240" s="41"/>
      <c r="C240" s="44"/>
      <c r="D240" s="32"/>
      <c r="E240" s="22"/>
      <c r="F240" s="22"/>
      <c r="G240" s="33"/>
      <c r="H240" s="27"/>
    </row>
    <row r="241" spans="2:8" ht="24.95" customHeight="1">
      <c r="B241" s="41"/>
      <c r="C241" s="44"/>
      <c r="D241" s="32"/>
      <c r="E241" s="22"/>
      <c r="F241" s="22"/>
      <c r="G241" s="33"/>
      <c r="H241" s="27"/>
    </row>
    <row r="242" spans="2:8" ht="24.95" customHeight="1">
      <c r="B242" s="41"/>
      <c r="C242" s="44"/>
      <c r="D242" s="32"/>
      <c r="E242" s="22"/>
      <c r="F242" s="22"/>
      <c r="G242" s="33"/>
      <c r="H242" s="27"/>
    </row>
    <row r="243" spans="2:8" ht="24.95" customHeight="1">
      <c r="B243" s="41"/>
      <c r="C243" s="44"/>
      <c r="D243" s="32"/>
      <c r="E243" s="22"/>
      <c r="F243" s="22"/>
      <c r="G243" s="33"/>
      <c r="H243" s="27"/>
    </row>
    <row r="244" spans="2:8" ht="24.95" customHeight="1">
      <c r="B244" s="41"/>
      <c r="C244" s="44"/>
      <c r="D244" s="32"/>
      <c r="E244" s="22"/>
      <c r="F244" s="22"/>
      <c r="G244" s="33"/>
      <c r="H244" s="27"/>
    </row>
    <row r="245" spans="2:8" ht="24.95" customHeight="1">
      <c r="B245" s="41"/>
      <c r="C245" s="44"/>
      <c r="D245" s="32"/>
      <c r="E245" s="22"/>
      <c r="F245" s="22"/>
      <c r="G245" s="33"/>
      <c r="H245" s="27"/>
    </row>
    <row r="246" spans="2:8" ht="24.95" customHeight="1" thickBot="1">
      <c r="B246" s="34" t="s">
        <v>50</v>
      </c>
      <c r="C246" s="35"/>
      <c r="D246" s="58" t="s">
        <v>50</v>
      </c>
      <c r="E246" s="37"/>
      <c r="F246" s="38"/>
      <c r="G246" s="39"/>
      <c r="H246" s="40"/>
    </row>
    <row r="247" spans="2:8" ht="39" customHeight="1" thickBot="1">
      <c r="B247" s="41"/>
      <c r="D247" s="42" t="s">
        <v>51</v>
      </c>
      <c r="E247" s="59">
        <v>20000</v>
      </c>
      <c r="F247" s="59">
        <v>20000</v>
      </c>
      <c r="G247" s="153"/>
      <c r="H247" s="154"/>
    </row>
    <row r="248" spans="2:8" ht="24.95" customHeight="1">
      <c r="B248" s="41" t="s">
        <v>50</v>
      </c>
      <c r="C248" s="44"/>
      <c r="D248" s="45" t="s">
        <v>50</v>
      </c>
      <c r="E248" s="22"/>
      <c r="F248" s="22"/>
      <c r="G248" s="33"/>
      <c r="H248" s="27"/>
    </row>
    <row r="249" spans="2:8" ht="24.95" customHeight="1" thickBot="1">
      <c r="B249" s="41" t="s">
        <v>50</v>
      </c>
      <c r="C249" s="44"/>
      <c r="D249" s="45" t="s">
        <v>50</v>
      </c>
      <c r="E249" s="22"/>
      <c r="F249" s="22"/>
      <c r="G249" s="46"/>
      <c r="H249" s="27"/>
    </row>
    <row r="250" spans="2:8" ht="24.95" customHeight="1">
      <c r="B250" s="41" t="s">
        <v>50</v>
      </c>
      <c r="C250" s="44"/>
      <c r="D250" s="45" t="s">
        <v>50</v>
      </c>
      <c r="E250" s="22"/>
      <c r="F250" s="22"/>
      <c r="G250" s="47" t="s">
        <v>52</v>
      </c>
      <c r="H250" s="48" t="s">
        <v>53</v>
      </c>
    </row>
    <row r="251" spans="2:8" ht="39.75" customHeight="1" thickBot="1">
      <c r="B251" s="41" t="s">
        <v>50</v>
      </c>
      <c r="C251" s="44"/>
      <c r="D251" s="45" t="s">
        <v>50</v>
      </c>
      <c r="E251" s="22"/>
      <c r="F251" s="22"/>
      <c r="G251" s="49"/>
      <c r="H251" s="50"/>
    </row>
    <row r="252" spans="2:8" ht="24.95" customHeight="1">
      <c r="B252" s="41" t="s">
        <v>50</v>
      </c>
      <c r="C252" s="44"/>
      <c r="D252" s="45" t="s">
        <v>50</v>
      </c>
      <c r="E252" s="22"/>
      <c r="F252" s="22"/>
      <c r="G252" s="22"/>
      <c r="H252" s="51"/>
    </row>
    <row r="253" spans="2:8" ht="24.95" customHeight="1" thickBot="1">
      <c r="B253" s="34" t="s">
        <v>50</v>
      </c>
      <c r="C253" s="35"/>
      <c r="D253" s="52" t="s">
        <v>50</v>
      </c>
      <c r="E253" s="53"/>
      <c r="F253" s="53"/>
      <c r="G253" s="53"/>
      <c r="H253" s="54"/>
    </row>
  </sheetData>
  <protectedRanges>
    <protectedRange sqref="D188:D217 D45:D74 D8:D28 D81:D110 D224:D253 D30:D38 D117:D146 D153:D181" name="Range1"/>
  </protectedRanges>
  <mergeCells count="28">
    <mergeCell ref="H219:H220"/>
    <mergeCell ref="E220:G220"/>
    <mergeCell ref="G247:H247"/>
    <mergeCell ref="G175:H175"/>
    <mergeCell ref="B182:D182"/>
    <mergeCell ref="H183:H184"/>
    <mergeCell ref="E184:G184"/>
    <mergeCell ref="G211:H211"/>
    <mergeCell ref="B218:D218"/>
    <mergeCell ref="H112:H113"/>
    <mergeCell ref="E113:G113"/>
    <mergeCell ref="G140:H140"/>
    <mergeCell ref="B147:D147"/>
    <mergeCell ref="H148:H149"/>
    <mergeCell ref="E149:G149"/>
    <mergeCell ref="B111:D111"/>
    <mergeCell ref="B2:D2"/>
    <mergeCell ref="H3:H4"/>
    <mergeCell ref="E4:G4"/>
    <mergeCell ref="G32:H32"/>
    <mergeCell ref="B39:D39"/>
    <mergeCell ref="H40:H41"/>
    <mergeCell ref="E41:G41"/>
    <mergeCell ref="G68:H68"/>
    <mergeCell ref="B75:D75"/>
    <mergeCell ref="H76:H77"/>
    <mergeCell ref="E77:G77"/>
    <mergeCell ref="G104:H104"/>
  </mergeCells>
  <conditionalFormatting sqref="D30:D38 D8:D28 D158:D181">
    <cfRule type="expression" dxfId="320" priority="280">
      <formula>$F8&gt;0</formula>
    </cfRule>
    <cfRule type="containsBlanks" dxfId="319" priority="282">
      <formula>LEN(TRIM(D8))=0</formula>
    </cfRule>
  </conditionalFormatting>
  <conditionalFormatting sqref="C34:C38 C11:C26 C159:C168">
    <cfRule type="expression" dxfId="318" priority="281">
      <formula>AND(C11="",C10&gt;0)</formula>
    </cfRule>
  </conditionalFormatting>
  <conditionalFormatting sqref="C8:C26">
    <cfRule type="expression" dxfId="317" priority="283">
      <formula>AND(C8="",#REF!&gt;0)</formula>
    </cfRule>
  </conditionalFormatting>
  <conditionalFormatting sqref="B37:F37 F36 G36:H37 B38:E38 B33:E36 F33:G35 B32 D32:G32 B31:G31 B8:G26 B30 D30:G30 B27:B28 D27:G28">
    <cfRule type="expression" dxfId="316" priority="284">
      <formula>#REF!&gt;#REF!</formula>
    </cfRule>
    <cfRule type="expression" dxfId="315" priority="285">
      <formula>#REF!-#REF!</formula>
    </cfRule>
  </conditionalFormatting>
  <conditionalFormatting sqref="H35">
    <cfRule type="expression" dxfId="314" priority="278">
      <formula>#REF!&gt;#REF!</formula>
    </cfRule>
    <cfRule type="expression" dxfId="313" priority="279">
      <formula>#REF!-#REF!</formula>
    </cfRule>
  </conditionalFormatting>
  <conditionalFormatting sqref="F38:H38">
    <cfRule type="expression" dxfId="312" priority="276">
      <formula>#REF!&gt;#REF!</formula>
    </cfRule>
    <cfRule type="expression" dxfId="311" priority="277">
      <formula>#REF!-#REF!</formula>
    </cfRule>
  </conditionalFormatting>
  <conditionalFormatting sqref="C33">
    <cfRule type="expression" dxfId="310" priority="286">
      <formula>AND(C33="",#REF!&gt;0)</formula>
    </cfRule>
  </conditionalFormatting>
  <conditionalFormatting sqref="H3">
    <cfRule type="containsText" dxfId="309" priority="275" operator="containsText" text="مُتزن">
      <formula>NOT(ISERROR(SEARCH("مُتزن",H3)))</formula>
    </cfRule>
  </conditionalFormatting>
  <conditionalFormatting sqref="C31">
    <cfRule type="expression" dxfId="308" priority="287">
      <formula>AND(C31="",#REF!&gt;0)</formula>
    </cfRule>
  </conditionalFormatting>
  <conditionalFormatting sqref="C26">
    <cfRule type="expression" dxfId="307" priority="288">
      <formula>AND(C26="",C24&gt;0)</formula>
    </cfRule>
  </conditionalFormatting>
  <conditionalFormatting sqref="C10">
    <cfRule type="expression" dxfId="306" priority="289">
      <formula>AND(C10="",C8&gt;0)</formula>
    </cfRule>
  </conditionalFormatting>
  <conditionalFormatting sqref="C157">
    <cfRule type="expression" dxfId="305" priority="273">
      <formula>AND(C157="",C153&gt;0)</formula>
    </cfRule>
  </conditionalFormatting>
  <conditionalFormatting sqref="C158">
    <cfRule type="expression" dxfId="304" priority="274">
      <formula>AND(C158="",C155&gt;0)</formula>
    </cfRule>
  </conditionalFormatting>
  <conditionalFormatting sqref="D45:D74">
    <cfRule type="expression" dxfId="303" priority="261">
      <formula>$F45&gt;0</formula>
    </cfRule>
    <cfRule type="containsBlanks" dxfId="302" priority="263">
      <formula>LEN(TRIM(D45))=0</formula>
    </cfRule>
  </conditionalFormatting>
  <conditionalFormatting sqref="C70:C74 C66 C46:C61">
    <cfRule type="expression" dxfId="301" priority="262">
      <formula>AND(C46="",C45&gt;0)</formula>
    </cfRule>
  </conditionalFormatting>
  <conditionalFormatting sqref="C45:C47">
    <cfRule type="expression" dxfId="300" priority="264">
      <formula>AND(C45="",#REF!&gt;0)</formula>
    </cfRule>
  </conditionalFormatting>
  <conditionalFormatting sqref="B73:F73 F72 G72:H73 B74:E74 B69:E72 F69:G71 B68 D68:G68 B45:G67">
    <cfRule type="expression" dxfId="299" priority="265">
      <formula>#REF!&gt;#REF!</formula>
    </cfRule>
    <cfRule type="expression" dxfId="298" priority="266">
      <formula>#REF!-#REF!</formula>
    </cfRule>
  </conditionalFormatting>
  <conditionalFormatting sqref="H71">
    <cfRule type="expression" dxfId="297" priority="259">
      <formula>#REF!&gt;#REF!</formula>
    </cfRule>
    <cfRule type="expression" dxfId="296" priority="260">
      <formula>#REF!-#REF!</formula>
    </cfRule>
  </conditionalFormatting>
  <conditionalFormatting sqref="F74:H74">
    <cfRule type="expression" dxfId="295" priority="257">
      <formula>#REF!&gt;#REF!</formula>
    </cfRule>
    <cfRule type="expression" dxfId="294" priority="258">
      <formula>#REF!-#REF!</formula>
    </cfRule>
  </conditionalFormatting>
  <conditionalFormatting sqref="C69">
    <cfRule type="expression" dxfId="293" priority="267">
      <formula>AND(C69="",#REF!&gt;0)</formula>
    </cfRule>
  </conditionalFormatting>
  <conditionalFormatting sqref="H40">
    <cfRule type="containsText" dxfId="292" priority="256" operator="containsText" text="مُتزن">
      <formula>NOT(ISERROR(SEARCH("مُتزن",H40)))</formula>
    </cfRule>
  </conditionalFormatting>
  <conditionalFormatting sqref="C67">
    <cfRule type="expression" dxfId="291" priority="268">
      <formula>AND(C67="",#REF!&gt;0)</formula>
    </cfRule>
  </conditionalFormatting>
  <conditionalFormatting sqref="C65">
    <cfRule type="expression" dxfId="290" priority="269">
      <formula>AND(C65="",C60&gt;0)</formula>
    </cfRule>
  </conditionalFormatting>
  <conditionalFormatting sqref="C64">
    <cfRule type="expression" dxfId="289" priority="270">
      <formula>AND(C64="",C60&gt;0)</formula>
    </cfRule>
  </conditionalFormatting>
  <conditionalFormatting sqref="C63">
    <cfRule type="expression" dxfId="288" priority="271">
      <formula>AND(C63="",C60&gt;0)</formula>
    </cfRule>
  </conditionalFormatting>
  <conditionalFormatting sqref="C62">
    <cfRule type="expression" dxfId="287" priority="272">
      <formula>AND(C62="",C60&gt;0)</formula>
    </cfRule>
  </conditionalFormatting>
  <conditionalFormatting sqref="D81:D110">
    <cfRule type="expression" dxfId="286" priority="244">
      <formula>$F81&gt;0</formula>
    </cfRule>
    <cfRule type="containsBlanks" dxfId="285" priority="246">
      <formula>LEN(TRIM(D81))=0</formula>
    </cfRule>
  </conditionalFormatting>
  <conditionalFormatting sqref="C106:C110 C102 C82:C97">
    <cfRule type="expression" dxfId="284" priority="245">
      <formula>AND(C82="",C81&gt;0)</formula>
    </cfRule>
  </conditionalFormatting>
  <conditionalFormatting sqref="C81:C83">
    <cfRule type="expression" dxfId="283" priority="247">
      <formula>AND(C81="",#REF!&gt;0)</formula>
    </cfRule>
  </conditionalFormatting>
  <conditionalFormatting sqref="B109:F109 F108 G108:H109 B110:E110 B105:E108 F105:G107 B104 D104:G104 B81:G103">
    <cfRule type="expression" dxfId="282" priority="248">
      <formula>#REF!&gt;#REF!</formula>
    </cfRule>
    <cfRule type="expression" dxfId="281" priority="249">
      <formula>#REF!-#REF!</formula>
    </cfRule>
  </conditionalFormatting>
  <conditionalFormatting sqref="H107">
    <cfRule type="expression" dxfId="280" priority="242">
      <formula>#REF!&gt;#REF!</formula>
    </cfRule>
    <cfRule type="expression" dxfId="279" priority="243">
      <formula>#REF!-#REF!</formula>
    </cfRule>
  </conditionalFormatting>
  <conditionalFormatting sqref="F110:H110">
    <cfRule type="expression" dxfId="278" priority="240">
      <formula>#REF!&gt;#REF!</formula>
    </cfRule>
    <cfRule type="expression" dxfId="277" priority="241">
      <formula>#REF!-#REF!</formula>
    </cfRule>
  </conditionalFormatting>
  <conditionalFormatting sqref="C105">
    <cfRule type="expression" dxfId="276" priority="250">
      <formula>AND(C105="",#REF!&gt;0)</formula>
    </cfRule>
  </conditionalFormatting>
  <conditionalFormatting sqref="H76">
    <cfRule type="containsText" dxfId="275" priority="239" operator="containsText" text="مُتزن">
      <formula>NOT(ISERROR(SEARCH("مُتزن",H76)))</formula>
    </cfRule>
  </conditionalFormatting>
  <conditionalFormatting sqref="C103">
    <cfRule type="expression" dxfId="274" priority="251">
      <formula>AND(C103="",#REF!&gt;0)</formula>
    </cfRule>
  </conditionalFormatting>
  <conditionalFormatting sqref="C101">
    <cfRule type="expression" dxfId="273" priority="252">
      <formula>AND(C101="",C96&gt;0)</formula>
    </cfRule>
  </conditionalFormatting>
  <conditionalFormatting sqref="C100">
    <cfRule type="expression" dxfId="272" priority="253">
      <formula>AND(C100="",C96&gt;0)</formula>
    </cfRule>
  </conditionalFormatting>
  <conditionalFormatting sqref="C99">
    <cfRule type="expression" dxfId="271" priority="254">
      <formula>AND(C99="",C96&gt;0)</formula>
    </cfRule>
  </conditionalFormatting>
  <conditionalFormatting sqref="C98">
    <cfRule type="expression" dxfId="270" priority="255">
      <formula>AND(C98="",C96&gt;0)</formula>
    </cfRule>
  </conditionalFormatting>
  <conditionalFormatting sqref="C26">
    <cfRule type="expression" dxfId="269" priority="237">
      <formula>AND(C26="",C28&gt;0)</formula>
    </cfRule>
  </conditionalFormatting>
  <conditionalFormatting sqref="C26">
    <cfRule type="expression" dxfId="268" priority="238">
      <formula>AND(C26="",#REF!&gt;0)</formula>
    </cfRule>
  </conditionalFormatting>
  <conditionalFormatting sqref="C157:C158">
    <cfRule type="expression" dxfId="267" priority="236">
      <formula>AND(C157="",#REF!&gt;0)</formula>
    </cfRule>
  </conditionalFormatting>
  <conditionalFormatting sqref="C158:F158">
    <cfRule type="expression" dxfId="266" priority="234">
      <formula>#REF!&gt;#REF!</formula>
    </cfRule>
    <cfRule type="expression" dxfId="265" priority="235">
      <formula>#REF!-#REF!</formula>
    </cfRule>
  </conditionalFormatting>
  <conditionalFormatting sqref="B158:G174 C157 F157">
    <cfRule type="expression" dxfId="264" priority="232">
      <formula>#REF!&gt;#REF!</formula>
    </cfRule>
    <cfRule type="expression" dxfId="263" priority="233">
      <formula>#REF!-#REF!</formula>
    </cfRule>
  </conditionalFormatting>
  <conditionalFormatting sqref="H143">
    <cfRule type="expression" dxfId="262" priority="219">
      <formula>#REF!&gt;#REF!</formula>
    </cfRule>
    <cfRule type="expression" dxfId="261" priority="220">
      <formula>#REF!-#REF!</formula>
    </cfRule>
  </conditionalFormatting>
  <conditionalFormatting sqref="D119:D146">
    <cfRule type="expression" dxfId="260" priority="221">
      <formula>$F119&gt;0</formula>
    </cfRule>
    <cfRule type="containsBlanks" dxfId="259" priority="223">
      <formula>LEN(TRIM(D119))=0</formula>
    </cfRule>
  </conditionalFormatting>
  <conditionalFormatting sqref="C142:C146 C138 C120:C133">
    <cfRule type="expression" dxfId="258" priority="222">
      <formula>AND(C120="",C119&gt;0)</formula>
    </cfRule>
  </conditionalFormatting>
  <conditionalFormatting sqref="B145:F145 F144 G144:H145 B146:E146 B141:E144 F141:G143 B120:G139 B140 D140:G140 D119:F119">
    <cfRule type="expression" dxfId="257" priority="224">
      <formula>#REF!&gt;#REF!</formula>
    </cfRule>
    <cfRule type="expression" dxfId="256" priority="225">
      <formula>#REF!-#REF!</formula>
    </cfRule>
  </conditionalFormatting>
  <conditionalFormatting sqref="F146:H146">
    <cfRule type="expression" dxfId="255" priority="217">
      <formula>#REF!&gt;#REF!</formula>
    </cfRule>
    <cfRule type="expression" dxfId="254" priority="218">
      <formula>#REF!-#REF!</formula>
    </cfRule>
  </conditionalFormatting>
  <conditionalFormatting sqref="C141">
    <cfRule type="expression" dxfId="253" priority="226">
      <formula>AND(C141="",#REF!&gt;0)</formula>
    </cfRule>
  </conditionalFormatting>
  <conditionalFormatting sqref="H112">
    <cfRule type="containsText" dxfId="252" priority="216" operator="containsText" text="مُتزن">
      <formula>NOT(ISERROR(SEARCH("مُتزن",H112)))</formula>
    </cfRule>
  </conditionalFormatting>
  <conditionalFormatting sqref="C139">
    <cfRule type="expression" dxfId="251" priority="227">
      <formula>AND(C139="",#REF!&gt;0)</formula>
    </cfRule>
  </conditionalFormatting>
  <conditionalFormatting sqref="C137">
    <cfRule type="expression" dxfId="250" priority="228">
      <formula>AND(C137="",C132&gt;0)</formula>
    </cfRule>
  </conditionalFormatting>
  <conditionalFormatting sqref="C136">
    <cfRule type="expression" dxfId="249" priority="229">
      <formula>AND(C136="",C132&gt;0)</formula>
    </cfRule>
  </conditionalFormatting>
  <conditionalFormatting sqref="C135">
    <cfRule type="expression" dxfId="248" priority="230">
      <formula>AND(C135="",C132&gt;0)</formula>
    </cfRule>
  </conditionalFormatting>
  <conditionalFormatting sqref="C134">
    <cfRule type="expression" dxfId="247" priority="231">
      <formula>AND(C134="",C132&gt;0)</formula>
    </cfRule>
  </conditionalFormatting>
  <conditionalFormatting sqref="B117 E117:F117">
    <cfRule type="expression" dxfId="246" priority="214">
      <formula>#REF!&gt;#REF!</formula>
    </cfRule>
    <cfRule type="expression" dxfId="245" priority="215">
      <formula>#REF!-#REF!</formula>
    </cfRule>
  </conditionalFormatting>
  <conditionalFormatting sqref="G117:I117 G118:G119">
    <cfRule type="expression" dxfId="244" priority="212">
      <formula>#REF!&gt;#REF!</formula>
    </cfRule>
    <cfRule type="expression" dxfId="243" priority="213">
      <formula>#REF!-#REF!</formula>
    </cfRule>
  </conditionalFormatting>
  <conditionalFormatting sqref="D117">
    <cfRule type="expression" dxfId="242" priority="208">
      <formula>$F117&gt;0</formula>
    </cfRule>
    <cfRule type="containsBlanks" dxfId="241" priority="209">
      <formula>LEN(TRIM(D117))=0</formula>
    </cfRule>
  </conditionalFormatting>
  <conditionalFormatting sqref="D117">
    <cfRule type="expression" dxfId="240" priority="210">
      <formula>#REF!&gt;#REF!</formula>
    </cfRule>
    <cfRule type="expression" dxfId="239" priority="211">
      <formula>#REF!-#REF!</formula>
    </cfRule>
  </conditionalFormatting>
  <conditionalFormatting sqref="C117 C119">
    <cfRule type="expression" dxfId="238" priority="204">
      <formula>AND(C117="",C116&gt;0)</formula>
    </cfRule>
  </conditionalFormatting>
  <conditionalFormatting sqref="C117 C119">
    <cfRule type="expression" dxfId="237" priority="205">
      <formula>AND(C117="",#REF!&gt;0)</formula>
    </cfRule>
  </conditionalFormatting>
  <conditionalFormatting sqref="C117 C119">
    <cfRule type="expression" dxfId="236" priority="206">
      <formula>#REF!&gt;#REF!</formula>
    </cfRule>
    <cfRule type="expression" dxfId="235" priority="207">
      <formula>#REF!-#REF!</formula>
    </cfRule>
  </conditionalFormatting>
  <conditionalFormatting sqref="B119">
    <cfRule type="expression" dxfId="234" priority="202">
      <formula>#REF!&gt;#REF!</formula>
    </cfRule>
    <cfRule type="expression" dxfId="233" priority="203">
      <formula>#REF!-#REF!</formula>
    </cfRule>
  </conditionalFormatting>
  <conditionalFormatting sqref="D118">
    <cfRule type="expression" dxfId="232" priority="198">
      <formula>$F118&gt;0</formula>
    </cfRule>
    <cfRule type="containsBlanks" dxfId="231" priority="199">
      <formula>LEN(TRIM(D118))=0</formula>
    </cfRule>
  </conditionalFormatting>
  <conditionalFormatting sqref="D118:F118">
    <cfRule type="expression" dxfId="230" priority="200">
      <formula>#REF!&gt;#REF!</formula>
    </cfRule>
    <cfRule type="expression" dxfId="229" priority="201">
      <formula>#REF!-#REF!</formula>
    </cfRule>
  </conditionalFormatting>
  <conditionalFormatting sqref="C118">
    <cfRule type="expression" dxfId="228" priority="194">
      <formula>AND(C118="",C117&gt;0)</formula>
    </cfRule>
  </conditionalFormatting>
  <conditionalFormatting sqref="C118">
    <cfRule type="expression" dxfId="227" priority="195">
      <formula>AND(C118="",#REF!&gt;0)</formula>
    </cfRule>
  </conditionalFormatting>
  <conditionalFormatting sqref="C118">
    <cfRule type="expression" dxfId="226" priority="196">
      <formula>#REF!&gt;#REF!</formula>
    </cfRule>
    <cfRule type="expression" dxfId="225" priority="197">
      <formula>#REF!-#REF!</formula>
    </cfRule>
  </conditionalFormatting>
  <conditionalFormatting sqref="B118">
    <cfRule type="expression" dxfId="224" priority="192">
      <formula>#REF!&gt;#REF!</formula>
    </cfRule>
    <cfRule type="expression" dxfId="223" priority="193">
      <formula>#REF!-#REF!</formula>
    </cfRule>
  </conditionalFormatting>
  <conditionalFormatting sqref="C157:C158">
    <cfRule type="expression" dxfId="222" priority="190">
      <formula>#REF!&gt;#REF!</formula>
    </cfRule>
    <cfRule type="expression" dxfId="221" priority="191">
      <formula>#REF!-#REF!</formula>
    </cfRule>
  </conditionalFormatting>
  <conditionalFormatting sqref="H178">
    <cfRule type="expression" dxfId="220" priority="179">
      <formula>#REF!&gt;#REF!</formula>
    </cfRule>
    <cfRule type="expression" dxfId="219" priority="180">
      <formula>#REF!-#REF!</formula>
    </cfRule>
  </conditionalFormatting>
  <conditionalFormatting sqref="C177:C181 C173">
    <cfRule type="expression" dxfId="218" priority="181">
      <formula>AND(C173="",C172&gt;0)</formula>
    </cfRule>
  </conditionalFormatting>
  <conditionalFormatting sqref="B180:F180 F179 G179:H180 B181:E181 B176:E179 F176:G178 B175 D175:G175 F155">
    <cfRule type="expression" dxfId="217" priority="182">
      <formula>#REF!&gt;#REF!</formula>
    </cfRule>
    <cfRule type="expression" dxfId="216" priority="183">
      <formula>#REF!-#REF!</formula>
    </cfRule>
  </conditionalFormatting>
  <conditionalFormatting sqref="F181:H181">
    <cfRule type="expression" dxfId="215" priority="177">
      <formula>#REF!&gt;#REF!</formula>
    </cfRule>
    <cfRule type="expression" dxfId="214" priority="178">
      <formula>#REF!-#REF!</formula>
    </cfRule>
  </conditionalFormatting>
  <conditionalFormatting sqref="C176">
    <cfRule type="expression" dxfId="213" priority="184">
      <formula>AND(C176="",#REF!&gt;0)</formula>
    </cfRule>
  </conditionalFormatting>
  <conditionalFormatting sqref="H148">
    <cfRule type="containsText" dxfId="212" priority="176" operator="containsText" text="مُتزن">
      <formula>NOT(ISERROR(SEARCH("مُتزن",H148)))</formula>
    </cfRule>
  </conditionalFormatting>
  <conditionalFormatting sqref="C174">
    <cfRule type="expression" dxfId="211" priority="185">
      <formula>AND(C174="",#REF!&gt;0)</formula>
    </cfRule>
  </conditionalFormatting>
  <conditionalFormatting sqref="C172">
    <cfRule type="expression" dxfId="210" priority="186">
      <formula>AND(C172="",C167&gt;0)</formula>
    </cfRule>
  </conditionalFormatting>
  <conditionalFormatting sqref="C171">
    <cfRule type="expression" dxfId="209" priority="187">
      <formula>AND(C171="",C167&gt;0)</formula>
    </cfRule>
  </conditionalFormatting>
  <conditionalFormatting sqref="C170">
    <cfRule type="expression" dxfId="208" priority="188">
      <formula>AND(C170="",C167&gt;0)</formula>
    </cfRule>
  </conditionalFormatting>
  <conditionalFormatting sqref="C169">
    <cfRule type="expression" dxfId="207" priority="189">
      <formula>AND(C169="",C167&gt;0)</formula>
    </cfRule>
  </conditionalFormatting>
  <conditionalFormatting sqref="B153 E153:F153">
    <cfRule type="expression" dxfId="206" priority="174">
      <formula>#REF!&gt;#REF!</formula>
    </cfRule>
    <cfRule type="expression" dxfId="205" priority="175">
      <formula>#REF!-#REF!</formula>
    </cfRule>
  </conditionalFormatting>
  <conditionalFormatting sqref="G153:I153 G154:G157">
    <cfRule type="expression" dxfId="204" priority="172">
      <formula>#REF!&gt;#REF!</formula>
    </cfRule>
    <cfRule type="expression" dxfId="203" priority="173">
      <formula>#REF!-#REF!</formula>
    </cfRule>
  </conditionalFormatting>
  <conditionalFormatting sqref="C153:C156">
    <cfRule type="expression" dxfId="202" priority="168">
      <formula>AND(C153="",C152&gt;0)</formula>
    </cfRule>
  </conditionalFormatting>
  <conditionalFormatting sqref="C153:C156">
    <cfRule type="expression" dxfId="201" priority="169">
      <formula>AND(C153="",#REF!&gt;0)</formula>
    </cfRule>
  </conditionalFormatting>
  <conditionalFormatting sqref="C153:C156">
    <cfRule type="expression" dxfId="200" priority="170">
      <formula>#REF!&gt;#REF!</formula>
    </cfRule>
    <cfRule type="expression" dxfId="199" priority="171">
      <formula>#REF!-#REF!</formula>
    </cfRule>
  </conditionalFormatting>
  <conditionalFormatting sqref="B155">
    <cfRule type="expression" dxfId="198" priority="166">
      <formula>#REF!&gt;#REF!</formula>
    </cfRule>
    <cfRule type="expression" dxfId="197" priority="167">
      <formula>#REF!-#REF!</formula>
    </cfRule>
  </conditionalFormatting>
  <conditionalFormatting sqref="F157">
    <cfRule type="expression" dxfId="196" priority="164">
      <formula>#REF!&gt;#REF!</formula>
    </cfRule>
    <cfRule type="expression" dxfId="195" priority="165">
      <formula>#REF!-#REF!</formula>
    </cfRule>
  </conditionalFormatting>
  <conditionalFormatting sqref="E155">
    <cfRule type="expression" dxfId="194" priority="150">
      <formula>#REF!&gt;#REF!</formula>
    </cfRule>
    <cfRule type="expression" dxfId="193" priority="151">
      <formula>#REF!-#REF!</formula>
    </cfRule>
  </conditionalFormatting>
  <conditionalFormatting sqref="B154">
    <cfRule type="expression" dxfId="192" priority="162">
      <formula>#REF!&gt;#REF!</formula>
    </cfRule>
    <cfRule type="expression" dxfId="191" priority="163">
      <formula>#REF!-#REF!</formula>
    </cfRule>
  </conditionalFormatting>
  <conditionalFormatting sqref="D153:D157">
    <cfRule type="expression" dxfId="190" priority="160">
      <formula>$F153&gt;0</formula>
    </cfRule>
    <cfRule type="containsBlanks" dxfId="189" priority="161">
      <formula>LEN(TRIM(D153))=0</formula>
    </cfRule>
  </conditionalFormatting>
  <conditionalFormatting sqref="D153:D157">
    <cfRule type="expression" dxfId="188" priority="158">
      <formula>#REF!&gt;#REF!</formula>
    </cfRule>
    <cfRule type="expression" dxfId="187" priority="159">
      <formula>#REF!-#REF!</formula>
    </cfRule>
  </conditionalFormatting>
  <conditionalFormatting sqref="D153:D157">
    <cfRule type="expression" dxfId="186" priority="156">
      <formula>#REF!&gt;#REF!</formula>
    </cfRule>
    <cfRule type="expression" dxfId="185" priority="157">
      <formula>#REF!-#REF!</formula>
    </cfRule>
  </conditionalFormatting>
  <conditionalFormatting sqref="E154">
    <cfRule type="expression" dxfId="184" priority="154">
      <formula>#REF!&gt;#REF!</formula>
    </cfRule>
    <cfRule type="expression" dxfId="183" priority="155">
      <formula>#REF!-#REF!</formula>
    </cfRule>
  </conditionalFormatting>
  <conditionalFormatting sqref="H154">
    <cfRule type="expression" dxfId="182" priority="152">
      <formula>#REF!&gt;#REF!</formula>
    </cfRule>
    <cfRule type="expression" dxfId="181" priority="153">
      <formula>#REF!-#REF!</formula>
    </cfRule>
  </conditionalFormatting>
  <conditionalFormatting sqref="E190">
    <cfRule type="expression" dxfId="180" priority="95">
      <formula>#REF!&gt;#REF!</formula>
    </cfRule>
    <cfRule type="expression" dxfId="179" priority="96">
      <formula>#REF!-#REF!</formula>
    </cfRule>
  </conditionalFormatting>
  <conditionalFormatting sqref="H155">
    <cfRule type="expression" dxfId="178" priority="148">
      <formula>#REF!&gt;#REF!</formula>
    </cfRule>
    <cfRule type="expression" dxfId="177" priority="149">
      <formula>#REF!-#REF!</formula>
    </cfRule>
  </conditionalFormatting>
  <conditionalFormatting sqref="B157">
    <cfRule type="expression" dxfId="176" priority="146">
      <formula>#REF!&gt;#REF!</formula>
    </cfRule>
    <cfRule type="expression" dxfId="175" priority="147">
      <formula>#REF!-#REF!</formula>
    </cfRule>
  </conditionalFormatting>
  <conditionalFormatting sqref="B156">
    <cfRule type="expression" dxfId="174" priority="144">
      <formula>#REF!&gt;#REF!</formula>
    </cfRule>
    <cfRule type="expression" dxfId="173" priority="145">
      <formula>#REF!-#REF!</formula>
    </cfRule>
  </conditionalFormatting>
  <conditionalFormatting sqref="E156">
    <cfRule type="expression" dxfId="172" priority="142">
      <formula>#REF!&gt;#REF!</formula>
    </cfRule>
    <cfRule type="expression" dxfId="171" priority="143">
      <formula>#REF!-#REF!</formula>
    </cfRule>
  </conditionalFormatting>
  <conditionalFormatting sqref="H156">
    <cfRule type="expression" dxfId="170" priority="140">
      <formula>#REF!&gt;#REF!</formula>
    </cfRule>
    <cfRule type="expression" dxfId="169" priority="141">
      <formula>#REF!-#REF!</formula>
    </cfRule>
  </conditionalFormatting>
  <conditionalFormatting sqref="D192:D217">
    <cfRule type="expression" dxfId="168" priority="137">
      <formula>$F192&gt;0</formula>
    </cfRule>
    <cfRule type="containsBlanks" dxfId="167" priority="139">
      <formula>LEN(TRIM(D192))=0</formula>
    </cfRule>
  </conditionalFormatting>
  <conditionalFormatting sqref="C194:C204">
    <cfRule type="expression" dxfId="166" priority="138">
      <formula>AND(C194="",C193&gt;0)</formula>
    </cfRule>
  </conditionalFormatting>
  <conditionalFormatting sqref="B194:G210 D192:G193">
    <cfRule type="expression" dxfId="165" priority="135">
      <formula>#REF!&gt;#REF!</formula>
    </cfRule>
    <cfRule type="expression" dxfId="164" priority="136">
      <formula>#REF!-#REF!</formula>
    </cfRule>
  </conditionalFormatting>
  <conditionalFormatting sqref="H214">
    <cfRule type="expression" dxfId="163" priority="124">
      <formula>#REF!&gt;#REF!</formula>
    </cfRule>
    <cfRule type="expression" dxfId="162" priority="125">
      <formula>#REF!-#REF!</formula>
    </cfRule>
  </conditionalFormatting>
  <conditionalFormatting sqref="C213:C217 C209">
    <cfRule type="expression" dxfId="161" priority="126">
      <formula>AND(C209="",C208&gt;0)</formula>
    </cfRule>
  </conditionalFormatting>
  <conditionalFormatting sqref="B216:F216 F215 G215:H216 B217:E217 B212:E215 F212:G214 B211 D211:G211 F190">
    <cfRule type="expression" dxfId="160" priority="127">
      <formula>#REF!&gt;#REF!</formula>
    </cfRule>
    <cfRule type="expression" dxfId="159" priority="128">
      <formula>#REF!-#REF!</formula>
    </cfRule>
  </conditionalFormatting>
  <conditionalFormatting sqref="F217:H217">
    <cfRule type="expression" dxfId="158" priority="122">
      <formula>#REF!&gt;#REF!</formula>
    </cfRule>
    <cfRule type="expression" dxfId="157" priority="123">
      <formula>#REF!-#REF!</formula>
    </cfRule>
  </conditionalFormatting>
  <conditionalFormatting sqref="C212">
    <cfRule type="expression" dxfId="156" priority="129">
      <formula>AND(C212="",#REF!&gt;0)</formula>
    </cfRule>
  </conditionalFormatting>
  <conditionalFormatting sqref="H183">
    <cfRule type="containsText" dxfId="155" priority="121" operator="containsText" text="مُتزن">
      <formula>NOT(ISERROR(SEARCH("مُتزن",H183)))</formula>
    </cfRule>
  </conditionalFormatting>
  <conditionalFormatting sqref="C210">
    <cfRule type="expression" dxfId="154" priority="130">
      <formula>AND(C210="",#REF!&gt;0)</formula>
    </cfRule>
  </conditionalFormatting>
  <conditionalFormatting sqref="C208">
    <cfRule type="expression" dxfId="153" priority="131">
      <formula>AND(C208="",C203&gt;0)</formula>
    </cfRule>
  </conditionalFormatting>
  <conditionalFormatting sqref="C207">
    <cfRule type="expression" dxfId="152" priority="132">
      <formula>AND(C207="",C203&gt;0)</formula>
    </cfRule>
  </conditionalFormatting>
  <conditionalFormatting sqref="C206">
    <cfRule type="expression" dxfId="151" priority="133">
      <formula>AND(C206="",C203&gt;0)</formula>
    </cfRule>
  </conditionalFormatting>
  <conditionalFormatting sqref="C205">
    <cfRule type="expression" dxfId="150" priority="134">
      <formula>AND(C205="",C203&gt;0)</formula>
    </cfRule>
  </conditionalFormatting>
  <conditionalFormatting sqref="B188 E188:F188">
    <cfRule type="expression" dxfId="149" priority="119">
      <formula>#REF!&gt;#REF!</formula>
    </cfRule>
    <cfRule type="expression" dxfId="148" priority="120">
      <formula>#REF!-#REF!</formula>
    </cfRule>
  </conditionalFormatting>
  <conditionalFormatting sqref="G188:I188 G189:G191">
    <cfRule type="expression" dxfId="147" priority="117">
      <formula>#REF!&gt;#REF!</formula>
    </cfRule>
    <cfRule type="expression" dxfId="146" priority="118">
      <formula>#REF!-#REF!</formula>
    </cfRule>
  </conditionalFormatting>
  <conditionalFormatting sqref="C188:C193">
    <cfRule type="expression" dxfId="145" priority="113">
      <formula>AND(C188="",C187&gt;0)</formula>
    </cfRule>
  </conditionalFormatting>
  <conditionalFormatting sqref="C188:C193">
    <cfRule type="expression" dxfId="144" priority="114">
      <formula>AND(C188="",#REF!&gt;0)</formula>
    </cfRule>
  </conditionalFormatting>
  <conditionalFormatting sqref="C188:C193">
    <cfRule type="expression" dxfId="143" priority="115">
      <formula>#REF!&gt;#REF!</formula>
    </cfRule>
    <cfRule type="expression" dxfId="142" priority="116">
      <formula>#REF!-#REF!</formula>
    </cfRule>
  </conditionalFormatting>
  <conditionalFormatting sqref="B190">
    <cfRule type="expression" dxfId="141" priority="111">
      <formula>#REF!&gt;#REF!</formula>
    </cfRule>
    <cfRule type="expression" dxfId="140" priority="112">
      <formula>#REF!-#REF!</formula>
    </cfRule>
  </conditionalFormatting>
  <conditionalFormatting sqref="D192:F192 D193">
    <cfRule type="expression" dxfId="139" priority="109">
      <formula>#REF!&gt;#REF!</formula>
    </cfRule>
    <cfRule type="expression" dxfId="138" priority="110">
      <formula>#REF!-#REF!</formula>
    </cfRule>
  </conditionalFormatting>
  <conditionalFormatting sqref="B189">
    <cfRule type="expression" dxfId="137" priority="107">
      <formula>#REF!&gt;#REF!</formula>
    </cfRule>
    <cfRule type="expression" dxfId="136" priority="108">
      <formula>#REF!-#REF!</formula>
    </cfRule>
  </conditionalFormatting>
  <conditionalFormatting sqref="D188:D191">
    <cfRule type="expression" dxfId="135" priority="105">
      <formula>$F188&gt;0</formula>
    </cfRule>
    <cfRule type="containsBlanks" dxfId="134" priority="106">
      <formula>LEN(TRIM(D188))=0</formula>
    </cfRule>
  </conditionalFormatting>
  <conditionalFormatting sqref="D188:D191">
    <cfRule type="expression" dxfId="133" priority="103">
      <formula>#REF!&gt;#REF!</formula>
    </cfRule>
    <cfRule type="expression" dxfId="132" priority="104">
      <formula>#REF!-#REF!</formula>
    </cfRule>
  </conditionalFormatting>
  <conditionalFormatting sqref="D188:D191">
    <cfRule type="expression" dxfId="131" priority="101">
      <formula>#REF!&gt;#REF!</formula>
    </cfRule>
    <cfRule type="expression" dxfId="130" priority="102">
      <formula>#REF!-#REF!</formula>
    </cfRule>
  </conditionalFormatting>
  <conditionalFormatting sqref="E189">
    <cfRule type="expression" dxfId="129" priority="99">
      <formula>#REF!&gt;#REF!</formula>
    </cfRule>
    <cfRule type="expression" dxfId="128" priority="100">
      <formula>#REF!-#REF!</formula>
    </cfRule>
  </conditionalFormatting>
  <conditionalFormatting sqref="H189">
    <cfRule type="expression" dxfId="127" priority="97">
      <formula>#REF!&gt;#REF!</formula>
    </cfRule>
    <cfRule type="expression" dxfId="126" priority="98">
      <formula>#REF!-#REF!</formula>
    </cfRule>
  </conditionalFormatting>
  <conditionalFormatting sqref="H190">
    <cfRule type="expression" dxfId="125" priority="93">
      <formula>#REF!&gt;#REF!</formula>
    </cfRule>
    <cfRule type="expression" dxfId="124" priority="94">
      <formula>#REF!-#REF!</formula>
    </cfRule>
  </conditionalFormatting>
  <conditionalFormatting sqref="B192">
    <cfRule type="expression" dxfId="123" priority="91">
      <formula>#REF!&gt;#REF!</formula>
    </cfRule>
    <cfRule type="expression" dxfId="122" priority="92">
      <formula>#REF!-#REF!</formula>
    </cfRule>
  </conditionalFormatting>
  <conditionalFormatting sqref="B191">
    <cfRule type="expression" dxfId="121" priority="89">
      <formula>#REF!&gt;#REF!</formula>
    </cfRule>
    <cfRule type="expression" dxfId="120" priority="90">
      <formula>#REF!-#REF!</formula>
    </cfRule>
  </conditionalFormatting>
  <conditionalFormatting sqref="E191">
    <cfRule type="expression" dxfId="119" priority="87">
      <formula>#REF!&gt;#REF!</formula>
    </cfRule>
    <cfRule type="expression" dxfId="118" priority="88">
      <formula>#REF!-#REF!</formula>
    </cfRule>
  </conditionalFormatting>
  <conditionalFormatting sqref="H191">
    <cfRule type="expression" dxfId="117" priority="85">
      <formula>#REF!&gt;#REF!</formula>
    </cfRule>
    <cfRule type="expression" dxfId="116" priority="86">
      <formula>#REF!-#REF!</formula>
    </cfRule>
  </conditionalFormatting>
  <conditionalFormatting sqref="B193">
    <cfRule type="expression" dxfId="115" priority="83">
      <formula>#REF!&gt;#REF!</formula>
    </cfRule>
    <cfRule type="expression" dxfId="114" priority="84">
      <formula>#REF!-#REF!</formula>
    </cfRule>
  </conditionalFormatting>
  <conditionalFormatting sqref="F193">
    <cfRule type="expression" dxfId="113" priority="81">
      <formula>#REF!&gt;#REF!</formula>
    </cfRule>
    <cfRule type="expression" dxfId="112" priority="82">
      <formula>#REF!-#REF!</formula>
    </cfRule>
  </conditionalFormatting>
  <conditionalFormatting sqref="F189">
    <cfRule type="expression" dxfId="111" priority="79">
      <formula>#REF!&gt;#REF!</formula>
    </cfRule>
    <cfRule type="expression" dxfId="110" priority="80">
      <formula>#REF!-#REF!</formula>
    </cfRule>
  </conditionalFormatting>
  <conditionalFormatting sqref="F191">
    <cfRule type="expression" dxfId="109" priority="77">
      <formula>#REF!&gt;#REF!</formula>
    </cfRule>
    <cfRule type="expression" dxfId="108" priority="78">
      <formula>#REF!-#REF!</formula>
    </cfRule>
  </conditionalFormatting>
  <conditionalFormatting sqref="C158">
    <cfRule type="expression" dxfId="107" priority="76">
      <formula>AND(C158="",#REF!&gt;0)</formula>
    </cfRule>
  </conditionalFormatting>
  <conditionalFormatting sqref="B158">
    <cfRule type="expression" dxfId="106" priority="74">
      <formula>#REF!&gt;#REF!</formula>
    </cfRule>
    <cfRule type="expression" dxfId="105" priority="75">
      <formula>#REF!-#REF!</formula>
    </cfRule>
  </conditionalFormatting>
  <conditionalFormatting sqref="F158">
    <cfRule type="expression" dxfId="104" priority="72">
      <formula>#REF!&gt;#REF!</formula>
    </cfRule>
    <cfRule type="expression" dxfId="103" priority="73">
      <formula>#REF!-#REF!</formula>
    </cfRule>
  </conditionalFormatting>
  <conditionalFormatting sqref="G158">
    <cfRule type="expression" dxfId="102" priority="70">
      <formula>#REF!&gt;#REF!</formula>
    </cfRule>
    <cfRule type="expression" dxfId="101" priority="71">
      <formula>#REF!-#REF!</formula>
    </cfRule>
  </conditionalFormatting>
  <conditionalFormatting sqref="H157">
    <cfRule type="expression" dxfId="100" priority="68">
      <formula>#REF!&gt;#REF!</formula>
    </cfRule>
    <cfRule type="expression" dxfId="99" priority="69">
      <formula>#REF!-#REF!</formula>
    </cfRule>
  </conditionalFormatting>
  <conditionalFormatting sqref="E157">
    <cfRule type="expression" dxfId="98" priority="66">
      <formula>#REF!&gt;#REF!</formula>
    </cfRule>
    <cfRule type="expression" dxfId="97" priority="67">
      <formula>#REF!-#REF!</formula>
    </cfRule>
  </conditionalFormatting>
  <conditionalFormatting sqref="E226">
    <cfRule type="expression" dxfId="96" priority="25">
      <formula>#REF!&gt;#REF!</formula>
    </cfRule>
    <cfRule type="expression" dxfId="95" priority="26">
      <formula>#REF!-#REF!</formula>
    </cfRule>
  </conditionalFormatting>
  <conditionalFormatting sqref="D228:D253">
    <cfRule type="expression" dxfId="94" priority="63">
      <formula>$F228&gt;0</formula>
    </cfRule>
    <cfRule type="containsBlanks" dxfId="93" priority="65">
      <formula>LEN(TRIM(D228))=0</formula>
    </cfRule>
  </conditionalFormatting>
  <conditionalFormatting sqref="C230:C240">
    <cfRule type="expression" dxfId="92" priority="64">
      <formula>AND(C230="",C229&gt;0)</formula>
    </cfRule>
  </conditionalFormatting>
  <conditionalFormatting sqref="B230:G246 D229:G229 D228 F228:G228">
    <cfRule type="expression" dxfId="91" priority="61">
      <formula>#REF!&gt;#REF!</formula>
    </cfRule>
    <cfRule type="expression" dxfId="90" priority="62">
      <formula>#REF!-#REF!</formula>
    </cfRule>
  </conditionalFormatting>
  <conditionalFormatting sqref="H250">
    <cfRule type="expression" dxfId="89" priority="50">
      <formula>#REF!&gt;#REF!</formula>
    </cfRule>
    <cfRule type="expression" dxfId="88" priority="51">
      <formula>#REF!-#REF!</formula>
    </cfRule>
  </conditionalFormatting>
  <conditionalFormatting sqref="C249:C253 C245">
    <cfRule type="expression" dxfId="87" priority="52">
      <formula>AND(C245="",C244&gt;0)</formula>
    </cfRule>
  </conditionalFormatting>
  <conditionalFormatting sqref="B252:F252 F251 G251:H252 B253:E253 B248:E251 F248:G250 B247 D247:G247 F226">
    <cfRule type="expression" dxfId="86" priority="53">
      <formula>#REF!&gt;#REF!</formula>
    </cfRule>
    <cfRule type="expression" dxfId="85" priority="54">
      <formula>#REF!-#REF!</formula>
    </cfRule>
  </conditionalFormatting>
  <conditionalFormatting sqref="F253:H253">
    <cfRule type="expression" dxfId="84" priority="48">
      <formula>#REF!&gt;#REF!</formula>
    </cfRule>
    <cfRule type="expression" dxfId="83" priority="49">
      <formula>#REF!-#REF!</formula>
    </cfRule>
  </conditionalFormatting>
  <conditionalFormatting sqref="C248">
    <cfRule type="expression" dxfId="82" priority="55">
      <formula>AND(C248="",#REF!&gt;0)</formula>
    </cfRule>
  </conditionalFormatting>
  <conditionalFormatting sqref="H219">
    <cfRule type="containsText" dxfId="81" priority="47" operator="containsText" text="مُتزن">
      <formula>NOT(ISERROR(SEARCH("مُتزن",H219)))</formula>
    </cfRule>
  </conditionalFormatting>
  <conditionalFormatting sqref="C246">
    <cfRule type="expression" dxfId="80" priority="56">
      <formula>AND(C246="",#REF!&gt;0)</formula>
    </cfRule>
  </conditionalFormatting>
  <conditionalFormatting sqref="C244">
    <cfRule type="expression" dxfId="79" priority="57">
      <formula>AND(C244="",C239&gt;0)</formula>
    </cfRule>
  </conditionalFormatting>
  <conditionalFormatting sqref="C243">
    <cfRule type="expression" dxfId="78" priority="58">
      <formula>AND(C243="",C239&gt;0)</formula>
    </cfRule>
  </conditionalFormatting>
  <conditionalFormatting sqref="C242">
    <cfRule type="expression" dxfId="77" priority="59">
      <formula>AND(C242="",C239&gt;0)</formula>
    </cfRule>
  </conditionalFormatting>
  <conditionalFormatting sqref="C241">
    <cfRule type="expression" dxfId="76" priority="60">
      <formula>AND(C241="",C239&gt;0)</formula>
    </cfRule>
  </conditionalFormatting>
  <conditionalFormatting sqref="B224 E224:F224">
    <cfRule type="expression" dxfId="75" priority="45">
      <formula>#REF!&gt;#REF!</formula>
    </cfRule>
    <cfRule type="expression" dxfId="74" priority="46">
      <formula>#REF!-#REF!</formula>
    </cfRule>
  </conditionalFormatting>
  <conditionalFormatting sqref="G224:I224 G225:G227">
    <cfRule type="expression" dxfId="73" priority="43">
      <formula>#REF!&gt;#REF!</formula>
    </cfRule>
    <cfRule type="expression" dxfId="72" priority="44">
      <formula>#REF!-#REF!</formula>
    </cfRule>
  </conditionalFormatting>
  <conditionalFormatting sqref="B226">
    <cfRule type="expression" dxfId="71" priority="41">
      <formula>#REF!&gt;#REF!</formula>
    </cfRule>
    <cfRule type="expression" dxfId="70" priority="42">
      <formula>#REF!-#REF!</formula>
    </cfRule>
  </conditionalFormatting>
  <conditionalFormatting sqref="D228:D229 F228">
    <cfRule type="expression" dxfId="69" priority="39">
      <formula>#REF!&gt;#REF!</formula>
    </cfRule>
    <cfRule type="expression" dxfId="68" priority="40">
      <formula>#REF!-#REF!</formula>
    </cfRule>
  </conditionalFormatting>
  <conditionalFormatting sqref="B225">
    <cfRule type="expression" dxfId="67" priority="37">
      <formula>#REF!&gt;#REF!</formula>
    </cfRule>
    <cfRule type="expression" dxfId="66" priority="38">
      <formula>#REF!-#REF!</formula>
    </cfRule>
  </conditionalFormatting>
  <conditionalFormatting sqref="D224:D227">
    <cfRule type="expression" dxfId="65" priority="35">
      <formula>$F224&gt;0</formula>
    </cfRule>
    <cfRule type="containsBlanks" dxfId="64" priority="36">
      <formula>LEN(TRIM(D224))=0</formula>
    </cfRule>
  </conditionalFormatting>
  <conditionalFormatting sqref="D224:D227">
    <cfRule type="expression" dxfId="63" priority="33">
      <formula>#REF!&gt;#REF!</formula>
    </cfRule>
    <cfRule type="expression" dxfId="62" priority="34">
      <formula>#REF!-#REF!</formula>
    </cfRule>
  </conditionalFormatting>
  <conditionalFormatting sqref="D224:D227">
    <cfRule type="expression" dxfId="61" priority="31">
      <formula>#REF!&gt;#REF!</formula>
    </cfRule>
    <cfRule type="expression" dxfId="60" priority="32">
      <formula>#REF!-#REF!</formula>
    </cfRule>
  </conditionalFormatting>
  <conditionalFormatting sqref="E225">
    <cfRule type="expression" dxfId="59" priority="29">
      <formula>#REF!&gt;#REF!</formula>
    </cfRule>
    <cfRule type="expression" dxfId="58" priority="30">
      <formula>#REF!-#REF!</formula>
    </cfRule>
  </conditionalFormatting>
  <conditionalFormatting sqref="H225">
    <cfRule type="expression" dxfId="57" priority="27">
      <formula>#REF!&gt;#REF!</formula>
    </cfRule>
    <cfRule type="expression" dxfId="56" priority="28">
      <formula>#REF!-#REF!</formula>
    </cfRule>
  </conditionalFormatting>
  <conditionalFormatting sqref="H226">
    <cfRule type="expression" dxfId="55" priority="23">
      <formula>#REF!&gt;#REF!</formula>
    </cfRule>
    <cfRule type="expression" dxfId="54" priority="24">
      <formula>#REF!-#REF!</formula>
    </cfRule>
  </conditionalFormatting>
  <conditionalFormatting sqref="B228">
    <cfRule type="expression" dxfId="53" priority="21">
      <formula>#REF!&gt;#REF!</formula>
    </cfRule>
    <cfRule type="expression" dxfId="52" priority="22">
      <formula>#REF!-#REF!</formula>
    </cfRule>
  </conditionalFormatting>
  <conditionalFormatting sqref="B227">
    <cfRule type="expression" dxfId="51" priority="19">
      <formula>#REF!&gt;#REF!</formula>
    </cfRule>
    <cfRule type="expression" dxfId="50" priority="20">
      <formula>#REF!-#REF!</formula>
    </cfRule>
  </conditionalFormatting>
  <conditionalFormatting sqref="E227">
    <cfRule type="expression" dxfId="49" priority="17">
      <formula>#REF!&gt;#REF!</formula>
    </cfRule>
    <cfRule type="expression" dxfId="48" priority="18">
      <formula>#REF!-#REF!</formula>
    </cfRule>
  </conditionalFormatting>
  <conditionalFormatting sqref="H227">
    <cfRule type="expression" dxfId="47" priority="15">
      <formula>#REF!&gt;#REF!</formula>
    </cfRule>
    <cfRule type="expression" dxfId="46" priority="16">
      <formula>#REF!-#REF!</formula>
    </cfRule>
  </conditionalFormatting>
  <conditionalFormatting sqref="B229">
    <cfRule type="expression" dxfId="45" priority="13">
      <formula>#REF!&gt;#REF!</formula>
    </cfRule>
    <cfRule type="expression" dxfId="44" priority="14">
      <formula>#REF!-#REF!</formula>
    </cfRule>
  </conditionalFormatting>
  <conditionalFormatting sqref="F229">
    <cfRule type="expression" dxfId="43" priority="11">
      <formula>#REF!&gt;#REF!</formula>
    </cfRule>
    <cfRule type="expression" dxfId="42" priority="12">
      <formula>#REF!-#REF!</formula>
    </cfRule>
  </conditionalFormatting>
  <conditionalFormatting sqref="F225">
    <cfRule type="expression" dxfId="41" priority="9">
      <formula>#REF!&gt;#REF!</formula>
    </cfRule>
    <cfRule type="expression" dxfId="40" priority="10">
      <formula>#REF!-#REF!</formula>
    </cfRule>
  </conditionalFormatting>
  <conditionalFormatting sqref="F227">
    <cfRule type="expression" dxfId="39" priority="7">
      <formula>#REF!&gt;#REF!</formula>
    </cfRule>
    <cfRule type="expression" dxfId="38" priority="8">
      <formula>#REF!-#REF!</formula>
    </cfRule>
  </conditionalFormatting>
  <conditionalFormatting sqref="C224:C229">
    <cfRule type="expression" dxfId="37" priority="3">
      <formula>AND(C224="",C223&gt;0)</formula>
    </cfRule>
  </conditionalFormatting>
  <conditionalFormatting sqref="C224:C229">
    <cfRule type="expression" dxfId="36" priority="4">
      <formula>AND(C224="",#REF!&gt;0)</formula>
    </cfRule>
  </conditionalFormatting>
  <conditionalFormatting sqref="C224:C229">
    <cfRule type="expression" dxfId="35" priority="5">
      <formula>#REF!&gt;#REF!</formula>
    </cfRule>
    <cfRule type="expression" dxfId="34" priority="6">
      <formula>#REF!-#REF!</formula>
    </cfRule>
  </conditionalFormatting>
  <conditionalFormatting sqref="E228">
    <cfRule type="expression" dxfId="33" priority="1">
      <formula>#REF!&gt;#REF!</formula>
    </cfRule>
    <cfRule type="expression" dxfId="32" priority="2">
      <formula>#REF!-#REF!</formula>
    </cfRule>
  </conditionalFormatting>
  <conditionalFormatting sqref="C158">
    <cfRule type="expression" dxfId="31" priority="290">
      <formula>AND(C158="",#REF!&gt;0)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portrait" horizontalDpi="4294967295" verticalDpi="4294967295" r:id="rId1"/>
  <rowBreaks count="6" manualBreakCount="6">
    <brk id="38" min="1" max="7" man="1"/>
    <brk id="74" min="1" max="7" man="1"/>
    <brk id="110" min="1" max="7" man="1"/>
    <brk id="146" min="1" max="7" man="1"/>
    <brk id="181" min="1" max="7" man="1"/>
    <brk id="217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93B-4913-4777-8FD0-77AFE24B4CE1}">
  <dimension ref="A1:N59"/>
  <sheetViews>
    <sheetView rightToLeft="1" view="pageBreakPreview" zoomScale="90" zoomScaleNormal="100" zoomScaleSheetLayoutView="90" workbookViewId="0">
      <selection activeCell="D9" sqref="D9"/>
    </sheetView>
  </sheetViews>
  <sheetFormatPr defaultRowHeight="14.25"/>
  <cols>
    <col min="2" max="2" width="8.375" customWidth="1"/>
    <col min="3" max="3" width="13" customWidth="1"/>
    <col min="4" max="4" width="13.625" customWidth="1"/>
    <col min="5" max="5" width="25" customWidth="1"/>
    <col min="6" max="7" width="17.125" customWidth="1"/>
    <col min="8" max="8" width="43.125" customWidth="1"/>
    <col min="9" max="9" width="27.125" customWidth="1"/>
  </cols>
  <sheetData>
    <row r="1" spans="1:14" s="73" customFormat="1" ht="14.25" customHeight="1">
      <c r="D1" s="74"/>
      <c r="E1" s="75"/>
      <c r="F1" s="76"/>
      <c r="G1" s="76"/>
      <c r="H1" s="75"/>
    </row>
    <row r="2" spans="1:14" ht="33.75">
      <c r="C2" s="158"/>
      <c r="D2" s="158"/>
      <c r="E2" s="158"/>
      <c r="F2" s="55"/>
      <c r="G2" s="76"/>
      <c r="H2" s="76"/>
      <c r="I2" s="76"/>
    </row>
    <row r="3" spans="1:14" ht="29.25" customHeight="1">
      <c r="D3" s="3"/>
      <c r="E3" s="77"/>
      <c r="G3" s="78"/>
      <c r="H3" s="79"/>
      <c r="I3" s="80"/>
    </row>
    <row r="4" spans="1:14" s="73" customFormat="1" ht="33" customHeight="1">
      <c r="C4" s="81"/>
      <c r="D4" s="81"/>
      <c r="E4" s="159" t="s">
        <v>72</v>
      </c>
      <c r="F4" s="159"/>
      <c r="G4" s="159"/>
      <c r="H4" s="82">
        <v>43769</v>
      </c>
      <c r="I4" s="56"/>
      <c r="J4" s="83"/>
      <c r="K4" s="83"/>
      <c r="L4" s="83"/>
      <c r="M4" s="83"/>
      <c r="N4" s="84"/>
    </row>
    <row r="5" spans="1:14" s="73" customFormat="1" ht="15" customHeight="1">
      <c r="D5" s="74"/>
      <c r="E5" s="75"/>
    </row>
    <row r="6" spans="1:14" ht="20.100000000000001" customHeight="1">
      <c r="B6" s="8"/>
      <c r="C6" s="85"/>
      <c r="D6" s="10"/>
      <c r="E6" s="86"/>
      <c r="F6" s="10"/>
      <c r="G6" s="10"/>
      <c r="H6" s="10"/>
      <c r="I6" s="87"/>
      <c r="J6" s="73"/>
    </row>
    <row r="7" spans="1:14" ht="20.100000000000001" customHeight="1">
      <c r="B7" s="12" t="s">
        <v>73</v>
      </c>
      <c r="C7" s="12" t="s">
        <v>27</v>
      </c>
      <c r="D7" s="12" t="s">
        <v>30</v>
      </c>
      <c r="E7" s="88" t="s">
        <v>31</v>
      </c>
      <c r="F7" s="12" t="s">
        <v>32</v>
      </c>
      <c r="G7" s="12" t="s">
        <v>33</v>
      </c>
      <c r="H7" s="12" t="s">
        <v>34</v>
      </c>
      <c r="I7" s="13" t="s">
        <v>35</v>
      </c>
      <c r="J7" s="73"/>
    </row>
    <row r="8" spans="1:14" ht="19.5" customHeight="1">
      <c r="B8" s="14" t="s">
        <v>36</v>
      </c>
      <c r="C8" s="89" t="s">
        <v>74</v>
      </c>
      <c r="D8" s="15" t="s">
        <v>37</v>
      </c>
      <c r="E8" s="90" t="s">
        <v>38</v>
      </c>
      <c r="F8" s="16" t="s">
        <v>39</v>
      </c>
      <c r="G8" s="16" t="s">
        <v>40</v>
      </c>
      <c r="H8" s="16" t="s">
        <v>41</v>
      </c>
      <c r="I8" s="17" t="s">
        <v>42</v>
      </c>
      <c r="J8" s="73"/>
    </row>
    <row r="9" spans="1:14" s="73" customFormat="1" ht="26.25" customHeight="1">
      <c r="A9" s="91"/>
      <c r="B9" s="91">
        <v>1</v>
      </c>
      <c r="C9" s="92">
        <v>43769</v>
      </c>
      <c r="D9" s="93">
        <v>1124</v>
      </c>
      <c r="E9" s="94" t="s">
        <v>0</v>
      </c>
      <c r="F9" s="93">
        <v>2730</v>
      </c>
      <c r="G9" s="93">
        <v>0</v>
      </c>
      <c r="H9" s="94" t="s">
        <v>43</v>
      </c>
      <c r="I9" s="93">
        <v>0</v>
      </c>
    </row>
    <row r="10" spans="1:14" s="73" customFormat="1" ht="26.25" customHeight="1">
      <c r="B10" s="91">
        <v>1</v>
      </c>
      <c r="C10" s="92">
        <v>43769</v>
      </c>
      <c r="D10" s="93">
        <v>1125</v>
      </c>
      <c r="E10" s="94" t="s">
        <v>1</v>
      </c>
      <c r="F10" s="93">
        <v>4700</v>
      </c>
      <c r="G10" s="93">
        <v>0</v>
      </c>
      <c r="H10" s="94" t="s">
        <v>44</v>
      </c>
      <c r="I10" s="93">
        <v>0</v>
      </c>
    </row>
    <row r="11" spans="1:14" s="73" customFormat="1" ht="26.25" customHeight="1">
      <c r="A11" s="91"/>
      <c r="B11" s="91">
        <v>1</v>
      </c>
      <c r="C11" s="92">
        <v>43769</v>
      </c>
      <c r="D11" s="93">
        <v>32713</v>
      </c>
      <c r="E11" s="94" t="s">
        <v>24</v>
      </c>
      <c r="F11" s="93">
        <v>2500</v>
      </c>
      <c r="G11" s="93">
        <v>0</v>
      </c>
      <c r="H11" s="94" t="s">
        <v>45</v>
      </c>
      <c r="I11" s="93">
        <v>0</v>
      </c>
    </row>
    <row r="12" spans="1:14" s="73" customFormat="1" ht="26.25" customHeight="1">
      <c r="A12" s="91"/>
      <c r="B12" s="91">
        <v>1</v>
      </c>
      <c r="C12" s="92">
        <v>43769</v>
      </c>
      <c r="D12" s="93">
        <v>3241</v>
      </c>
      <c r="E12" s="94" t="s">
        <v>13</v>
      </c>
      <c r="F12" s="93">
        <v>5000</v>
      </c>
      <c r="G12" s="93">
        <v>0</v>
      </c>
      <c r="H12" s="94">
        <v>0</v>
      </c>
      <c r="I12" s="93">
        <v>0</v>
      </c>
    </row>
    <row r="13" spans="1:14" s="73" customFormat="1" ht="26.25" customHeight="1">
      <c r="A13" s="91"/>
      <c r="B13" s="91">
        <v>1</v>
      </c>
      <c r="C13" s="92">
        <v>43769</v>
      </c>
      <c r="D13" s="93">
        <v>32711</v>
      </c>
      <c r="E13" s="94" t="s">
        <v>23</v>
      </c>
      <c r="F13" s="93">
        <v>2000</v>
      </c>
      <c r="G13" s="93">
        <v>0</v>
      </c>
      <c r="H13" s="94" t="s">
        <v>46</v>
      </c>
      <c r="I13" s="93">
        <v>0</v>
      </c>
    </row>
    <row r="14" spans="1:14" s="73" customFormat="1" ht="26.25" customHeight="1">
      <c r="A14" s="91"/>
      <c r="B14" s="91">
        <v>1</v>
      </c>
      <c r="C14" s="92">
        <v>43769</v>
      </c>
      <c r="D14" s="93">
        <v>3128</v>
      </c>
      <c r="E14" s="94" t="s">
        <v>11</v>
      </c>
      <c r="F14" s="93">
        <v>682.48</v>
      </c>
      <c r="G14" s="93">
        <v>0</v>
      </c>
      <c r="H14" s="94">
        <v>0</v>
      </c>
      <c r="I14" s="93">
        <v>0</v>
      </c>
    </row>
    <row r="15" spans="1:14" s="73" customFormat="1" ht="26.25" customHeight="1">
      <c r="A15" s="91"/>
      <c r="B15" s="91">
        <v>1</v>
      </c>
      <c r="C15" s="92">
        <v>43769</v>
      </c>
      <c r="D15" s="93">
        <v>3232</v>
      </c>
      <c r="E15" s="94" t="s">
        <v>12</v>
      </c>
      <c r="F15" s="93">
        <v>212</v>
      </c>
      <c r="G15" s="93">
        <v>0</v>
      </c>
      <c r="H15" s="94">
        <v>0</v>
      </c>
      <c r="I15" s="93">
        <v>0</v>
      </c>
    </row>
    <row r="16" spans="1:14" s="73" customFormat="1" ht="26.25" customHeight="1">
      <c r="A16" s="91"/>
      <c r="B16" s="91">
        <v>1</v>
      </c>
      <c r="C16" s="92">
        <v>43769</v>
      </c>
      <c r="D16" s="93">
        <v>32705</v>
      </c>
      <c r="E16" s="94" t="s">
        <v>20</v>
      </c>
      <c r="F16" s="93">
        <v>1442.5</v>
      </c>
      <c r="G16" s="93">
        <v>0</v>
      </c>
      <c r="H16" s="94">
        <v>0</v>
      </c>
      <c r="I16" s="93">
        <v>0</v>
      </c>
    </row>
    <row r="17" spans="1:9" s="73" customFormat="1" ht="26.25" customHeight="1">
      <c r="A17" s="91"/>
      <c r="B17" s="91">
        <v>1</v>
      </c>
      <c r="C17" s="92">
        <v>43769</v>
      </c>
      <c r="D17" s="93">
        <v>32706</v>
      </c>
      <c r="E17" s="94" t="s">
        <v>21</v>
      </c>
      <c r="F17" s="93">
        <v>358.52</v>
      </c>
      <c r="G17" s="93">
        <v>0</v>
      </c>
      <c r="H17" s="94">
        <v>0</v>
      </c>
      <c r="I17" s="93">
        <v>0</v>
      </c>
    </row>
    <row r="18" spans="1:9" s="73" customFormat="1" ht="26.25" customHeight="1">
      <c r="A18" s="91"/>
      <c r="B18" s="91">
        <v>1</v>
      </c>
      <c r="C18" s="92">
        <v>43769</v>
      </c>
      <c r="D18" s="93">
        <v>3251</v>
      </c>
      <c r="E18" s="94" t="s">
        <v>14</v>
      </c>
      <c r="F18" s="93">
        <v>442.25</v>
      </c>
      <c r="G18" s="93">
        <v>0</v>
      </c>
      <c r="H18" s="94">
        <v>0</v>
      </c>
      <c r="I18" s="93">
        <v>0</v>
      </c>
    </row>
    <row r="19" spans="1:9" s="73" customFormat="1" ht="26.25" customHeight="1">
      <c r="A19" s="91"/>
      <c r="B19" s="91">
        <v>1</v>
      </c>
      <c r="C19" s="92">
        <v>43769</v>
      </c>
      <c r="D19" s="93">
        <v>3128</v>
      </c>
      <c r="E19" s="94" t="s">
        <v>11</v>
      </c>
      <c r="F19" s="93">
        <v>1000</v>
      </c>
      <c r="G19" s="93">
        <v>0</v>
      </c>
      <c r="H19" s="94">
        <v>0</v>
      </c>
      <c r="I19" s="93">
        <v>0</v>
      </c>
    </row>
    <row r="20" spans="1:9" s="73" customFormat="1" ht="26.25" customHeight="1">
      <c r="A20" s="91"/>
      <c r="B20" s="91">
        <v>1</v>
      </c>
      <c r="C20" s="92">
        <v>43769</v>
      </c>
      <c r="D20" s="93">
        <v>32709</v>
      </c>
      <c r="E20" s="94" t="s">
        <v>22</v>
      </c>
      <c r="F20" s="93">
        <v>1204.5</v>
      </c>
      <c r="G20" s="93">
        <v>0</v>
      </c>
      <c r="H20" s="94">
        <v>0</v>
      </c>
      <c r="I20" s="93">
        <v>0</v>
      </c>
    </row>
    <row r="21" spans="1:9" s="73" customFormat="1" ht="26.25" customHeight="1">
      <c r="A21" s="91"/>
      <c r="B21" s="91">
        <v>1</v>
      </c>
      <c r="C21" s="92">
        <v>43769</v>
      </c>
      <c r="D21" s="93">
        <v>32703</v>
      </c>
      <c r="E21" s="94" t="s">
        <v>18</v>
      </c>
      <c r="F21" s="93">
        <v>4343</v>
      </c>
      <c r="G21" s="93">
        <v>0</v>
      </c>
      <c r="H21" s="94">
        <v>0</v>
      </c>
      <c r="I21" s="93">
        <v>0</v>
      </c>
    </row>
    <row r="22" spans="1:9" s="73" customFormat="1" ht="26.25" customHeight="1">
      <c r="A22" s="91"/>
      <c r="B22" s="91">
        <v>1</v>
      </c>
      <c r="C22" s="92">
        <v>43769</v>
      </c>
      <c r="D22" s="93">
        <v>3252</v>
      </c>
      <c r="E22" s="94" t="s">
        <v>15</v>
      </c>
      <c r="F22" s="93">
        <v>1000</v>
      </c>
      <c r="G22" s="93">
        <v>0</v>
      </c>
      <c r="H22" s="94">
        <v>0</v>
      </c>
      <c r="I22" s="93">
        <v>0</v>
      </c>
    </row>
    <row r="23" spans="1:9" s="73" customFormat="1" ht="26.25" customHeight="1">
      <c r="A23" s="91"/>
      <c r="B23" s="91">
        <v>1</v>
      </c>
      <c r="C23" s="92">
        <v>43769</v>
      </c>
      <c r="D23" s="93">
        <v>3261</v>
      </c>
      <c r="E23" s="94" t="s">
        <v>16</v>
      </c>
      <c r="F23" s="93">
        <v>300</v>
      </c>
      <c r="G23" s="93">
        <v>0</v>
      </c>
      <c r="H23" s="94" t="s">
        <v>47</v>
      </c>
      <c r="I23" s="93">
        <v>0</v>
      </c>
    </row>
    <row r="24" spans="1:9" s="73" customFormat="1" ht="26.25" customHeight="1">
      <c r="A24" s="91"/>
      <c r="B24" s="91">
        <v>1</v>
      </c>
      <c r="C24" s="92">
        <v>43769</v>
      </c>
      <c r="D24" s="93">
        <v>3262</v>
      </c>
      <c r="E24" s="94" t="s">
        <v>17</v>
      </c>
      <c r="F24" s="93">
        <v>25</v>
      </c>
      <c r="G24" s="93">
        <v>0</v>
      </c>
      <c r="H24" s="94">
        <v>0</v>
      </c>
      <c r="I24" s="93">
        <v>0</v>
      </c>
    </row>
    <row r="25" spans="1:9" s="73" customFormat="1" ht="26.25" customHeight="1">
      <c r="A25" s="91"/>
      <c r="B25" s="91">
        <v>1</v>
      </c>
      <c r="C25" s="92">
        <v>43769</v>
      </c>
      <c r="D25" s="93">
        <v>1331</v>
      </c>
      <c r="E25" s="94" t="s">
        <v>4</v>
      </c>
      <c r="F25" s="93">
        <v>1100</v>
      </c>
      <c r="G25" s="93">
        <v>0</v>
      </c>
      <c r="H25" s="94">
        <v>0</v>
      </c>
      <c r="I25" s="93">
        <v>0</v>
      </c>
    </row>
    <row r="26" spans="1:9" s="73" customFormat="1" ht="26.25" customHeight="1">
      <c r="A26" s="91"/>
      <c r="B26" s="91">
        <v>1</v>
      </c>
      <c r="C26" s="92">
        <v>43769</v>
      </c>
      <c r="D26" s="93">
        <v>1126</v>
      </c>
      <c r="E26" s="94" t="s">
        <v>2</v>
      </c>
      <c r="F26" s="93">
        <v>2800</v>
      </c>
      <c r="G26" s="93">
        <v>0</v>
      </c>
      <c r="H26" s="94" t="s">
        <v>48</v>
      </c>
      <c r="I26" s="93">
        <v>0</v>
      </c>
    </row>
    <row r="27" spans="1:9" s="73" customFormat="1" ht="26.25" customHeight="1" thickBot="1">
      <c r="A27" s="91"/>
      <c r="B27" s="91">
        <v>1</v>
      </c>
      <c r="C27" s="92">
        <v>43769</v>
      </c>
      <c r="D27" s="93">
        <v>1211</v>
      </c>
      <c r="E27" s="95" t="s">
        <v>3</v>
      </c>
      <c r="F27" s="96">
        <v>0</v>
      </c>
      <c r="G27" s="96">
        <v>31840.25</v>
      </c>
      <c r="H27" s="95" t="s">
        <v>49</v>
      </c>
      <c r="I27" s="93">
        <v>0</v>
      </c>
    </row>
    <row r="28" spans="1:9" s="73" customFormat="1" ht="43.5" customHeight="1" thickBot="1">
      <c r="B28" s="91"/>
      <c r="C28" s="92"/>
      <c r="D28" s="97">
        <v>0</v>
      </c>
      <c r="E28" s="98" t="s">
        <v>51</v>
      </c>
      <c r="F28" s="99">
        <v>31840.25</v>
      </c>
      <c r="G28" s="99">
        <v>31840.25</v>
      </c>
      <c r="H28" s="100" t="s">
        <v>75</v>
      </c>
      <c r="I28" s="101">
        <v>0</v>
      </c>
    </row>
    <row r="29" spans="1:9" s="73" customFormat="1" ht="26.25" customHeight="1">
      <c r="A29" s="91"/>
      <c r="B29" s="91">
        <v>2</v>
      </c>
      <c r="C29" s="92">
        <v>43752</v>
      </c>
      <c r="D29" s="93">
        <v>3122</v>
      </c>
      <c r="E29" s="94" t="s">
        <v>10</v>
      </c>
      <c r="F29" s="93">
        <v>6850</v>
      </c>
      <c r="G29" s="93">
        <v>0</v>
      </c>
      <c r="H29" s="94">
        <v>0</v>
      </c>
      <c r="I29" s="93">
        <v>0</v>
      </c>
    </row>
    <row r="30" spans="1:9" s="73" customFormat="1" ht="26.25" customHeight="1" thickBot="1">
      <c r="A30" s="91"/>
      <c r="B30" s="91">
        <v>2</v>
      </c>
      <c r="C30" s="92">
        <v>43752</v>
      </c>
      <c r="D30" s="93">
        <v>1211</v>
      </c>
      <c r="E30" s="94" t="s">
        <v>3</v>
      </c>
      <c r="F30" s="93">
        <v>0</v>
      </c>
      <c r="G30" s="93">
        <v>6850</v>
      </c>
      <c r="H30" s="94">
        <v>0</v>
      </c>
      <c r="I30" s="93">
        <v>0</v>
      </c>
    </row>
    <row r="31" spans="1:9" s="73" customFormat="1" ht="43.5" customHeight="1" thickBot="1">
      <c r="B31" s="91"/>
      <c r="C31" s="92"/>
      <c r="D31" s="97">
        <v>0</v>
      </c>
      <c r="E31" s="98" t="s">
        <v>51</v>
      </c>
      <c r="F31" s="99">
        <v>6850</v>
      </c>
      <c r="G31" s="99">
        <v>6850</v>
      </c>
      <c r="H31" s="100" t="s">
        <v>76</v>
      </c>
      <c r="I31" s="101">
        <v>0</v>
      </c>
    </row>
    <row r="32" spans="1:9" s="73" customFormat="1" ht="26.25" customHeight="1">
      <c r="A32" s="91"/>
      <c r="B32" s="91">
        <v>3</v>
      </c>
      <c r="C32" s="92">
        <v>43752</v>
      </c>
      <c r="D32" s="93">
        <v>1211</v>
      </c>
      <c r="E32" s="94" t="s">
        <v>3</v>
      </c>
      <c r="F32" s="93">
        <v>4813.6000000000004</v>
      </c>
      <c r="G32" s="93">
        <v>0</v>
      </c>
      <c r="H32" s="94">
        <v>0</v>
      </c>
      <c r="I32" s="93">
        <v>0</v>
      </c>
    </row>
    <row r="33" spans="1:9" s="73" customFormat="1" ht="26.25" customHeight="1" thickBot="1">
      <c r="A33" s="91"/>
      <c r="B33" s="91">
        <v>3</v>
      </c>
      <c r="C33" s="92">
        <v>43752</v>
      </c>
      <c r="D33" s="93">
        <v>4111</v>
      </c>
      <c r="E33" s="94" t="s">
        <v>25</v>
      </c>
      <c r="F33" s="93">
        <v>0</v>
      </c>
      <c r="G33" s="93">
        <v>4813.6000000000004</v>
      </c>
      <c r="H33" s="94">
        <v>0</v>
      </c>
      <c r="I33" s="93">
        <v>0</v>
      </c>
    </row>
    <row r="34" spans="1:9" s="73" customFormat="1" ht="43.5" customHeight="1" thickBot="1">
      <c r="B34" s="91"/>
      <c r="C34" s="92"/>
      <c r="D34" s="97">
        <v>0</v>
      </c>
      <c r="E34" s="98" t="s">
        <v>51</v>
      </c>
      <c r="F34" s="99">
        <v>4813.6000000000004</v>
      </c>
      <c r="G34" s="99">
        <v>4813.6000000000004</v>
      </c>
      <c r="H34" s="100" t="s">
        <v>77</v>
      </c>
      <c r="I34" s="101">
        <v>0</v>
      </c>
    </row>
    <row r="35" spans="1:9" s="73" customFormat="1" ht="26.25" customHeight="1">
      <c r="A35" s="91"/>
      <c r="B35" s="91">
        <v>4</v>
      </c>
      <c r="C35" s="92">
        <v>43769</v>
      </c>
      <c r="D35" s="93">
        <v>1354</v>
      </c>
      <c r="E35" s="94" t="s">
        <v>6</v>
      </c>
      <c r="F35" s="93">
        <v>21550</v>
      </c>
      <c r="G35" s="93">
        <v>0</v>
      </c>
      <c r="H35" s="94">
        <v>0</v>
      </c>
      <c r="I35" s="93">
        <v>0</v>
      </c>
    </row>
    <row r="36" spans="1:9" s="73" customFormat="1" ht="26.25" customHeight="1" thickBot="1">
      <c r="A36" s="91"/>
      <c r="B36" s="91">
        <v>4</v>
      </c>
      <c r="C36" s="92">
        <v>43769</v>
      </c>
      <c r="D36" s="93">
        <v>1211</v>
      </c>
      <c r="E36" s="94" t="s">
        <v>3</v>
      </c>
      <c r="F36" s="93">
        <v>0</v>
      </c>
      <c r="G36" s="93">
        <v>21550</v>
      </c>
      <c r="H36" s="94">
        <v>0</v>
      </c>
      <c r="I36" s="93">
        <v>0</v>
      </c>
    </row>
    <row r="37" spans="1:9" s="73" customFormat="1" ht="43.5" customHeight="1" thickBot="1">
      <c r="B37" s="91">
        <v>0</v>
      </c>
      <c r="C37" s="92">
        <v>0</v>
      </c>
      <c r="D37" s="97">
        <v>0</v>
      </c>
      <c r="E37" s="98" t="s">
        <v>51</v>
      </c>
      <c r="F37" s="99">
        <v>21550</v>
      </c>
      <c r="G37" s="99">
        <v>21550</v>
      </c>
      <c r="H37" s="100" t="s">
        <v>78</v>
      </c>
      <c r="I37" s="101">
        <v>0</v>
      </c>
    </row>
    <row r="38" spans="1:9" s="73" customFormat="1" ht="26.25" customHeight="1">
      <c r="A38" s="91"/>
      <c r="B38" s="91">
        <v>5</v>
      </c>
      <c r="C38" s="92">
        <v>43769</v>
      </c>
      <c r="D38" s="93">
        <v>1354</v>
      </c>
      <c r="E38" s="94" t="s">
        <v>6</v>
      </c>
      <c r="F38" s="93">
        <v>43200</v>
      </c>
      <c r="G38" s="93">
        <v>0</v>
      </c>
      <c r="H38" s="94" t="s">
        <v>58</v>
      </c>
      <c r="I38" s="93" t="s">
        <v>59</v>
      </c>
    </row>
    <row r="39" spans="1:9" s="73" customFormat="1" ht="26.25" customHeight="1">
      <c r="A39" s="91"/>
      <c r="B39" s="91">
        <v>5</v>
      </c>
      <c r="C39" s="92">
        <v>43769</v>
      </c>
      <c r="D39" s="93">
        <v>1354</v>
      </c>
      <c r="E39" s="94" t="s">
        <v>6</v>
      </c>
      <c r="F39" s="93">
        <v>27376</v>
      </c>
      <c r="G39" s="93">
        <v>0</v>
      </c>
      <c r="H39" s="94" t="s">
        <v>58</v>
      </c>
      <c r="I39" s="93" t="s">
        <v>60</v>
      </c>
    </row>
    <row r="40" spans="1:9" s="73" customFormat="1" ht="26.25" customHeight="1">
      <c r="A40" s="91"/>
      <c r="B40" s="91">
        <v>5</v>
      </c>
      <c r="C40" s="92">
        <v>43769</v>
      </c>
      <c r="D40" s="93">
        <v>1354</v>
      </c>
      <c r="E40" s="94" t="s">
        <v>6</v>
      </c>
      <c r="F40" s="93">
        <v>22160</v>
      </c>
      <c r="G40" s="93">
        <v>0</v>
      </c>
      <c r="H40" s="94" t="s">
        <v>58</v>
      </c>
      <c r="I40" s="93" t="s">
        <v>61</v>
      </c>
    </row>
    <row r="41" spans="1:9" s="73" customFormat="1" ht="26.25" customHeight="1">
      <c r="A41" s="91"/>
      <c r="B41" s="91">
        <v>5</v>
      </c>
      <c r="C41" s="92">
        <v>43769</v>
      </c>
      <c r="D41" s="93">
        <v>1354</v>
      </c>
      <c r="E41" s="94" t="s">
        <v>6</v>
      </c>
      <c r="F41" s="93">
        <v>1600</v>
      </c>
      <c r="G41" s="93">
        <v>0</v>
      </c>
      <c r="H41" s="94" t="s">
        <v>62</v>
      </c>
      <c r="I41" s="93" t="s">
        <v>63</v>
      </c>
    </row>
    <row r="42" spans="1:9" s="73" customFormat="1" ht="26.25" customHeight="1">
      <c r="A42" s="91"/>
      <c r="B42" s="91">
        <v>5</v>
      </c>
      <c r="C42" s="92">
        <v>43769</v>
      </c>
      <c r="D42" s="93">
        <v>1354</v>
      </c>
      <c r="E42" s="94" t="s">
        <v>6</v>
      </c>
      <c r="F42" s="93">
        <v>14224</v>
      </c>
      <c r="G42" s="93">
        <v>0</v>
      </c>
      <c r="H42" s="94" t="s">
        <v>62</v>
      </c>
      <c r="I42" s="93" t="s">
        <v>64</v>
      </c>
    </row>
    <row r="43" spans="1:9" s="73" customFormat="1" ht="26.25" customHeight="1" thickBot="1">
      <c r="A43" s="91"/>
      <c r="B43" s="91">
        <v>5</v>
      </c>
      <c r="C43" s="92">
        <v>43769</v>
      </c>
      <c r="D43" s="93">
        <v>1211</v>
      </c>
      <c r="E43" s="94" t="s">
        <v>3</v>
      </c>
      <c r="F43" s="93">
        <v>0</v>
      </c>
      <c r="G43" s="93">
        <v>108560</v>
      </c>
      <c r="H43" s="94"/>
      <c r="I43" s="93"/>
    </row>
    <row r="44" spans="1:9" s="73" customFormat="1" ht="43.5" customHeight="1" thickBot="1">
      <c r="B44" s="91">
        <v>0</v>
      </c>
      <c r="C44" s="92">
        <v>0</v>
      </c>
      <c r="D44" s="97">
        <v>0</v>
      </c>
      <c r="E44" s="98" t="s">
        <v>51</v>
      </c>
      <c r="F44" s="99">
        <v>108560</v>
      </c>
      <c r="G44" s="99">
        <v>108560</v>
      </c>
      <c r="H44" s="100" t="s">
        <v>79</v>
      </c>
      <c r="I44" s="101">
        <v>0</v>
      </c>
    </row>
    <row r="45" spans="1:9" s="73" customFormat="1" ht="26.25" customHeight="1">
      <c r="A45" s="91"/>
      <c r="B45" s="91">
        <v>6</v>
      </c>
      <c r="C45" s="92">
        <v>43769</v>
      </c>
      <c r="D45" s="93">
        <v>3111</v>
      </c>
      <c r="E45" s="94" t="s">
        <v>9</v>
      </c>
      <c r="F45" s="93">
        <v>61365</v>
      </c>
      <c r="G45" s="93">
        <v>0</v>
      </c>
      <c r="H45" s="94" t="s">
        <v>65</v>
      </c>
      <c r="I45" s="93">
        <v>0</v>
      </c>
    </row>
    <row r="46" spans="1:9" s="73" customFormat="1" ht="26.25" customHeight="1">
      <c r="A46" s="91"/>
      <c r="B46" s="91">
        <v>6</v>
      </c>
      <c r="C46" s="92">
        <v>43769</v>
      </c>
      <c r="D46" s="93">
        <v>2641</v>
      </c>
      <c r="E46" s="94" t="s">
        <v>8</v>
      </c>
      <c r="F46" s="93">
        <v>0</v>
      </c>
      <c r="G46" s="93">
        <v>59465</v>
      </c>
      <c r="H46" s="94" t="s">
        <v>66</v>
      </c>
      <c r="I46" s="93">
        <v>0</v>
      </c>
    </row>
    <row r="47" spans="1:9" s="73" customFormat="1" ht="26.25" customHeight="1">
      <c r="A47" s="91"/>
      <c r="B47" s="91">
        <v>6</v>
      </c>
      <c r="C47" s="92">
        <v>43769</v>
      </c>
      <c r="D47" s="93">
        <v>3111</v>
      </c>
      <c r="E47" s="94" t="s">
        <v>9</v>
      </c>
      <c r="F47" s="93">
        <v>0</v>
      </c>
      <c r="G47" s="93">
        <v>700</v>
      </c>
      <c r="H47" s="94" t="s">
        <v>67</v>
      </c>
      <c r="I47" s="93">
        <v>0</v>
      </c>
    </row>
    <row r="48" spans="1:9" s="73" customFormat="1" ht="26.25" customHeight="1">
      <c r="A48" s="91"/>
      <c r="B48" s="91">
        <v>6</v>
      </c>
      <c r="C48" s="92">
        <v>43769</v>
      </c>
      <c r="D48" s="93">
        <v>3111</v>
      </c>
      <c r="E48" s="94" t="s">
        <v>9</v>
      </c>
      <c r="F48" s="93">
        <v>0</v>
      </c>
      <c r="G48" s="93">
        <v>100</v>
      </c>
      <c r="H48" s="94" t="s">
        <v>68</v>
      </c>
      <c r="I48" s="93">
        <v>0</v>
      </c>
    </row>
    <row r="49" spans="1:9" s="73" customFormat="1" ht="26.25" customHeight="1">
      <c r="A49" s="91"/>
      <c r="B49" s="91">
        <v>6</v>
      </c>
      <c r="C49" s="92">
        <v>43769</v>
      </c>
      <c r="D49" s="93">
        <v>1331</v>
      </c>
      <c r="E49" s="94" t="s">
        <v>4</v>
      </c>
      <c r="F49" s="93">
        <v>0</v>
      </c>
      <c r="G49" s="93">
        <v>500</v>
      </c>
      <c r="H49" s="94" t="s">
        <v>69</v>
      </c>
      <c r="I49" s="93">
        <v>0</v>
      </c>
    </row>
    <row r="50" spans="1:9" s="73" customFormat="1" ht="26.25" customHeight="1" thickBot="1">
      <c r="A50" s="91"/>
      <c r="B50" s="91">
        <v>6</v>
      </c>
      <c r="C50" s="92">
        <v>43769</v>
      </c>
      <c r="D50" s="93">
        <v>1331</v>
      </c>
      <c r="E50" s="94" t="s">
        <v>4</v>
      </c>
      <c r="F50" s="93">
        <v>0</v>
      </c>
      <c r="G50" s="93">
        <v>600</v>
      </c>
      <c r="H50" s="94" t="s">
        <v>70</v>
      </c>
      <c r="I50" s="93">
        <v>0</v>
      </c>
    </row>
    <row r="51" spans="1:9" s="73" customFormat="1" ht="43.5" customHeight="1" thickBot="1">
      <c r="B51" s="91">
        <v>0</v>
      </c>
      <c r="C51" s="92">
        <v>0</v>
      </c>
      <c r="D51" s="97">
        <v>0</v>
      </c>
      <c r="E51" s="98" t="s">
        <v>51</v>
      </c>
      <c r="F51" s="99">
        <v>61365</v>
      </c>
      <c r="G51" s="99">
        <v>61365</v>
      </c>
      <c r="H51" s="100" t="s">
        <v>80</v>
      </c>
      <c r="I51" s="101">
        <v>0</v>
      </c>
    </row>
    <row r="52" spans="1:9" s="73" customFormat="1" ht="26.25" customHeight="1">
      <c r="A52" s="91"/>
      <c r="B52" s="91">
        <v>7</v>
      </c>
      <c r="C52" s="92">
        <v>43769</v>
      </c>
      <c r="D52" s="93">
        <v>1341</v>
      </c>
      <c r="E52" s="93" t="s">
        <v>5</v>
      </c>
      <c r="F52" s="93">
        <v>17500</v>
      </c>
      <c r="G52" s="93">
        <v>0</v>
      </c>
      <c r="H52" s="93">
        <v>0</v>
      </c>
      <c r="I52" s="93">
        <v>0</v>
      </c>
    </row>
    <row r="53" spans="1:9" s="73" customFormat="1" ht="26.25" customHeight="1">
      <c r="A53" s="91"/>
      <c r="B53" s="91">
        <v>7</v>
      </c>
      <c r="C53" s="92">
        <v>43769</v>
      </c>
      <c r="D53" s="93">
        <v>3261</v>
      </c>
      <c r="E53" s="93" t="s">
        <v>16</v>
      </c>
      <c r="F53" s="93">
        <v>500</v>
      </c>
      <c r="G53" s="93">
        <v>0</v>
      </c>
      <c r="H53" s="93">
        <v>0</v>
      </c>
      <c r="I53" s="93">
        <v>0</v>
      </c>
    </row>
    <row r="54" spans="1:9" s="73" customFormat="1" ht="26.25" customHeight="1">
      <c r="A54" s="91"/>
      <c r="B54" s="91">
        <v>7</v>
      </c>
      <c r="C54" s="92">
        <v>43769</v>
      </c>
      <c r="D54" s="93">
        <v>32704</v>
      </c>
      <c r="E54" s="93" t="s">
        <v>19</v>
      </c>
      <c r="F54" s="93">
        <v>200</v>
      </c>
      <c r="G54" s="93">
        <v>0</v>
      </c>
      <c r="H54" s="93">
        <v>0</v>
      </c>
      <c r="I54" s="93">
        <v>0</v>
      </c>
    </row>
    <row r="55" spans="1:9" s="73" customFormat="1" ht="26.25" customHeight="1">
      <c r="A55" s="91"/>
      <c r="B55" s="91">
        <v>7</v>
      </c>
      <c r="C55" s="92">
        <v>43769</v>
      </c>
      <c r="D55" s="93">
        <v>3128</v>
      </c>
      <c r="E55" s="93" t="s">
        <v>11</v>
      </c>
      <c r="F55" s="93">
        <v>1800</v>
      </c>
      <c r="G55" s="93">
        <v>0</v>
      </c>
      <c r="H55" s="93">
        <v>0</v>
      </c>
      <c r="I55" s="93">
        <v>0</v>
      </c>
    </row>
    <row r="56" spans="1:9" s="73" customFormat="1" ht="26.25" customHeight="1">
      <c r="A56" s="91"/>
      <c r="B56" s="91">
        <v>7</v>
      </c>
      <c r="C56" s="92">
        <v>43769</v>
      </c>
      <c r="D56" s="93">
        <v>2111</v>
      </c>
      <c r="E56" s="93" t="s">
        <v>7</v>
      </c>
      <c r="F56" s="93">
        <v>0</v>
      </c>
      <c r="G56" s="93">
        <v>20000</v>
      </c>
      <c r="H56" s="93">
        <v>0</v>
      </c>
      <c r="I56" s="93">
        <v>0</v>
      </c>
    </row>
    <row r="57" spans="1:9" s="73" customFormat="1" ht="26.25" customHeight="1" thickBot="1">
      <c r="A57" s="91"/>
      <c r="B57" s="91">
        <v>7</v>
      </c>
      <c r="C57" s="92">
        <v>43769</v>
      </c>
      <c r="D57" s="93">
        <v>0</v>
      </c>
      <c r="E57" s="93">
        <v>0</v>
      </c>
      <c r="F57" s="93">
        <v>0</v>
      </c>
      <c r="G57" s="93">
        <v>0</v>
      </c>
      <c r="H57" s="93">
        <v>0</v>
      </c>
      <c r="I57" s="93">
        <v>0</v>
      </c>
    </row>
    <row r="58" spans="1:9" s="73" customFormat="1" ht="43.5" customHeight="1" thickBot="1">
      <c r="B58" s="91" t="s">
        <v>50</v>
      </c>
      <c r="C58" s="92" t="s">
        <v>50</v>
      </c>
      <c r="D58" s="97">
        <v>0</v>
      </c>
      <c r="E58" s="98">
        <v>0</v>
      </c>
      <c r="F58" s="99">
        <v>20000</v>
      </c>
      <c r="G58" s="99">
        <v>20000</v>
      </c>
      <c r="H58" s="100">
        <v>0</v>
      </c>
      <c r="I58" s="101">
        <v>0</v>
      </c>
    </row>
    <row r="59" spans="1:9" s="73" customFormat="1" ht="26.25" customHeight="1">
      <c r="B59" s="91">
        <v>0</v>
      </c>
      <c r="C59" s="92">
        <v>0</v>
      </c>
      <c r="D59" s="93">
        <v>0</v>
      </c>
      <c r="E59" s="94" t="s">
        <v>50</v>
      </c>
      <c r="F59" s="93">
        <v>0</v>
      </c>
      <c r="G59" s="93">
        <v>0</v>
      </c>
      <c r="H59" s="94">
        <v>0</v>
      </c>
      <c r="I59" s="93">
        <v>0</v>
      </c>
    </row>
  </sheetData>
  <mergeCells count="2">
    <mergeCell ref="C2:E2"/>
    <mergeCell ref="E4:G4"/>
  </mergeCells>
  <conditionalFormatting sqref="I3">
    <cfRule type="containsText" dxfId="30" priority="25" operator="containsText" text="مُتزن">
      <formula>NOT(ISERROR(SEARCH("مُتزن",I3)))</formula>
    </cfRule>
  </conditionalFormatting>
  <conditionalFormatting sqref="D9:I30 D32:I33 D35:I36 D45:I50 D59:I59 D38:I43">
    <cfRule type="expression" dxfId="29" priority="22">
      <formula>AND(D9="",#REF!&gt;0)</formula>
    </cfRule>
  </conditionalFormatting>
  <conditionalFormatting sqref="D9:I30 D32:I33 D35:I36 D45:I50 D59:I59 D38:I43">
    <cfRule type="expression" dxfId="28" priority="23">
      <formula>#REF!&gt;#REF!</formula>
    </cfRule>
    <cfRule type="expression" dxfId="27" priority="24">
      <formula>#REF!-#REF!</formula>
    </cfRule>
  </conditionalFormatting>
  <conditionalFormatting sqref="D31:I31">
    <cfRule type="expression" dxfId="26" priority="19">
      <formula>AND(D31="",#REF!&gt;0)</formula>
    </cfRule>
  </conditionalFormatting>
  <conditionalFormatting sqref="D31:I31">
    <cfRule type="expression" dxfId="25" priority="20">
      <formula>#REF!&gt;#REF!</formula>
    </cfRule>
    <cfRule type="expression" dxfId="24" priority="21">
      <formula>#REF!-#REF!</formula>
    </cfRule>
  </conditionalFormatting>
  <conditionalFormatting sqref="D34:I34">
    <cfRule type="expression" dxfId="23" priority="16">
      <formula>AND(D34="",#REF!&gt;0)</formula>
    </cfRule>
  </conditionalFormatting>
  <conditionalFormatting sqref="D34:I34">
    <cfRule type="expression" dxfId="22" priority="17">
      <formula>#REF!&gt;#REF!</formula>
    </cfRule>
    <cfRule type="expression" dxfId="21" priority="18">
      <formula>#REF!-#REF!</formula>
    </cfRule>
  </conditionalFormatting>
  <conditionalFormatting sqref="D37:I37">
    <cfRule type="expression" dxfId="20" priority="13">
      <formula>AND(D37="",#REF!&gt;0)</formula>
    </cfRule>
  </conditionalFormatting>
  <conditionalFormatting sqref="D37:I37">
    <cfRule type="expression" dxfId="19" priority="14">
      <formula>#REF!&gt;#REF!</formula>
    </cfRule>
    <cfRule type="expression" dxfId="18" priority="15">
      <formula>#REF!-#REF!</formula>
    </cfRule>
  </conditionalFormatting>
  <conditionalFormatting sqref="D44:I44">
    <cfRule type="expression" dxfId="17" priority="10">
      <formula>AND(D44="",#REF!&gt;0)</formula>
    </cfRule>
  </conditionalFormatting>
  <conditionalFormatting sqref="D44:I44">
    <cfRule type="expression" dxfId="16" priority="11">
      <formula>#REF!&gt;#REF!</formula>
    </cfRule>
    <cfRule type="expression" dxfId="15" priority="12">
      <formula>#REF!-#REF!</formula>
    </cfRule>
  </conditionalFormatting>
  <conditionalFormatting sqref="D51:I51">
    <cfRule type="expression" dxfId="14" priority="7">
      <formula>AND(D51="",#REF!&gt;0)</formula>
    </cfRule>
  </conditionalFormatting>
  <conditionalFormatting sqref="D51:I51">
    <cfRule type="expression" dxfId="13" priority="8">
      <formula>#REF!&gt;#REF!</formula>
    </cfRule>
    <cfRule type="expression" dxfId="12" priority="9">
      <formula>#REF!-#REF!</formula>
    </cfRule>
  </conditionalFormatting>
  <conditionalFormatting sqref="D58:I58">
    <cfRule type="expression" dxfId="11" priority="4">
      <formula>AND(D58="",#REF!&gt;0)</formula>
    </cfRule>
  </conditionalFormatting>
  <conditionalFormatting sqref="D58:I58">
    <cfRule type="expression" dxfId="10" priority="5">
      <formula>#REF!&gt;#REF!</formula>
    </cfRule>
    <cfRule type="expression" dxfId="9" priority="6">
      <formula>#REF!-#REF!</formula>
    </cfRule>
  </conditionalFormatting>
  <conditionalFormatting sqref="D52:I57">
    <cfRule type="expression" dxfId="8" priority="1">
      <formula>AND(D52="",#REF!&gt;0)</formula>
    </cfRule>
  </conditionalFormatting>
  <conditionalFormatting sqref="D52:I57">
    <cfRule type="expression" dxfId="7" priority="2">
      <formula>#REF!&gt;#REF!</formula>
    </cfRule>
    <cfRule type="expression" dxfId="6" priority="3">
      <formula>#REF!-#REF!</formula>
    </cfRule>
  </conditionalFormatting>
  <dataValidations count="1">
    <dataValidation type="list" allowBlank="1" showInputMessage="1" showErrorMessage="1" errorTitle="خطأ" error="الحساب الذى تم ادخاله ليس مدرجا بالقائمة " promptTitle="دليل الحسابات" prompt="يرجى اختيار ااسم الحساب من القائمة المرفقة" sqref="E58:E59 E35:E51" xr:uid="{FF43D57D-E338-4E0A-8AF4-306DAB0691B5}">
      <formula1>الحسابات</formula1>
    </dataValidation>
  </dataValidations>
  <pageMargins left="0.7" right="0.7" top="0.75" bottom="0.75" header="0.3" footer="0.3"/>
  <pageSetup paperSize="9"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77FF-3A52-478D-8487-21FA948CDE1D}">
  <dimension ref="A1:AE105"/>
  <sheetViews>
    <sheetView rightToLeft="1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/>
  <cols>
    <col min="2" max="2" width="16" customWidth="1"/>
    <col min="3" max="3" width="37.5" customWidth="1"/>
  </cols>
  <sheetData>
    <row r="1" spans="1:31" s="102" customFormat="1" ht="15" thickBot="1"/>
    <row r="2" spans="1:31" s="102" customFormat="1" ht="17.25" customHeight="1" thickTop="1" thickBot="1">
      <c r="B2" s="170" t="s">
        <v>81</v>
      </c>
      <c r="C2" s="172" t="s">
        <v>82</v>
      </c>
      <c r="D2" s="166" t="s">
        <v>83</v>
      </c>
      <c r="E2" s="167"/>
      <c r="F2" s="166" t="s">
        <v>84</v>
      </c>
      <c r="G2" s="167"/>
      <c r="H2" s="166" t="s">
        <v>85</v>
      </c>
      <c r="I2" s="167"/>
      <c r="J2" s="166" t="s">
        <v>86</v>
      </c>
      <c r="K2" s="167"/>
      <c r="L2" s="166" t="s">
        <v>87</v>
      </c>
      <c r="M2" s="167"/>
      <c r="N2" s="166" t="s">
        <v>88</v>
      </c>
      <c r="O2" s="167"/>
      <c r="P2" s="166" t="s">
        <v>89</v>
      </c>
      <c r="Q2" s="167"/>
      <c r="R2" s="166" t="s">
        <v>90</v>
      </c>
      <c r="S2" s="167"/>
      <c r="T2" s="166" t="s">
        <v>91</v>
      </c>
      <c r="U2" s="167"/>
      <c r="V2" s="166" t="s">
        <v>92</v>
      </c>
      <c r="W2" s="167"/>
      <c r="X2" s="166" t="s">
        <v>93</v>
      </c>
      <c r="Y2" s="167"/>
      <c r="Z2" s="166" t="s">
        <v>94</v>
      </c>
      <c r="AA2" s="167"/>
      <c r="AB2" s="168" t="s">
        <v>95</v>
      </c>
      <c r="AC2" s="169"/>
      <c r="AD2" s="168" t="s">
        <v>96</v>
      </c>
      <c r="AE2" s="169"/>
    </row>
    <row r="3" spans="1:31" s="102" customFormat="1" ht="17.25" customHeight="1" thickTop="1" thickBot="1">
      <c r="B3" s="171"/>
      <c r="C3" s="173"/>
      <c r="D3" s="128" t="s">
        <v>32</v>
      </c>
      <c r="E3" s="129" t="s">
        <v>33</v>
      </c>
      <c r="F3" s="128" t="s">
        <v>32</v>
      </c>
      <c r="G3" s="129" t="s">
        <v>33</v>
      </c>
      <c r="H3" s="128" t="s">
        <v>32</v>
      </c>
      <c r="I3" s="129" t="s">
        <v>33</v>
      </c>
      <c r="J3" s="128" t="s">
        <v>32</v>
      </c>
      <c r="K3" s="129" t="s">
        <v>33</v>
      </c>
      <c r="L3" s="128" t="s">
        <v>32</v>
      </c>
      <c r="M3" s="129" t="s">
        <v>33</v>
      </c>
      <c r="N3" s="128" t="s">
        <v>32</v>
      </c>
      <c r="O3" s="129" t="s">
        <v>33</v>
      </c>
      <c r="P3" s="128" t="s">
        <v>32</v>
      </c>
      <c r="Q3" s="129" t="s">
        <v>33</v>
      </c>
      <c r="R3" s="128" t="s">
        <v>32</v>
      </c>
      <c r="S3" s="129" t="s">
        <v>33</v>
      </c>
      <c r="T3" s="128" t="s">
        <v>32</v>
      </c>
      <c r="U3" s="129" t="s">
        <v>33</v>
      </c>
      <c r="V3" s="128" t="s">
        <v>32</v>
      </c>
      <c r="W3" s="129" t="s">
        <v>33</v>
      </c>
      <c r="X3" s="128" t="s">
        <v>32</v>
      </c>
      <c r="Y3" s="129" t="s">
        <v>33</v>
      </c>
      <c r="Z3" s="128" t="s">
        <v>32</v>
      </c>
      <c r="AA3" s="129" t="s">
        <v>33</v>
      </c>
      <c r="AB3" s="103" t="s">
        <v>32</v>
      </c>
      <c r="AC3" s="104" t="s">
        <v>33</v>
      </c>
      <c r="AD3" s="103" t="s">
        <v>32</v>
      </c>
      <c r="AE3" s="104" t="s">
        <v>33</v>
      </c>
    </row>
    <row r="4" spans="1:31" s="102" customFormat="1" ht="24.95" customHeight="1" thickBot="1">
      <c r="A4" s="121"/>
      <c r="B4" s="122">
        <f>'[6]دليل الحسابـــــــــــــات'!B4</f>
        <v>1111</v>
      </c>
      <c r="C4" s="127" t="str">
        <f>'[6]دليل الحسابـــــــــــــات'!C4</f>
        <v>أرض 1</v>
      </c>
      <c r="D4" s="130"/>
      <c r="E4" s="131"/>
      <c r="F4" s="130"/>
      <c r="G4" s="131"/>
      <c r="H4" s="130"/>
      <c r="I4" s="131"/>
      <c r="J4" s="130"/>
      <c r="K4" s="131"/>
      <c r="L4" s="130"/>
      <c r="M4" s="131"/>
      <c r="N4" s="130"/>
      <c r="O4" s="131"/>
      <c r="P4" s="130"/>
      <c r="Q4" s="131"/>
      <c r="R4" s="130"/>
      <c r="S4" s="131"/>
      <c r="T4" s="130"/>
      <c r="U4" s="131"/>
      <c r="V4" s="130"/>
      <c r="W4" s="131"/>
      <c r="X4" s="130"/>
      <c r="Y4" s="131"/>
      <c r="Z4" s="130"/>
      <c r="AA4" s="131"/>
      <c r="AB4" s="105">
        <f>D4+F4+H4+J4+L4+N4+P4+R4+T4+V4+X4+Z4</f>
        <v>0</v>
      </c>
      <c r="AC4" s="106">
        <f>E4+G4+I4+K4+M4+O4+Q4+S4+U4+W4+Y4+AA4</f>
        <v>0</v>
      </c>
      <c r="AD4" s="107">
        <f>IF(AB4&gt;AC4,AB4-AC4,0)</f>
        <v>0</v>
      </c>
      <c r="AE4" s="108">
        <f>IF(AC4&gt;AB4,AC4-AB4,0)</f>
        <v>0</v>
      </c>
    </row>
    <row r="5" spans="1:31" s="102" customFormat="1" ht="24.95" customHeight="1" thickBot="1">
      <c r="A5" s="121"/>
      <c r="B5" s="122">
        <f>'[6]دليل الحسابـــــــــــــات'!B5</f>
        <v>1121</v>
      </c>
      <c r="C5" s="127" t="str">
        <f>'[6]دليل الحسابـــــــــــــات'!C5</f>
        <v>أثاث مكاتب</v>
      </c>
      <c r="D5" s="132"/>
      <c r="E5" s="133"/>
      <c r="F5" s="132"/>
      <c r="G5" s="133"/>
      <c r="H5" s="132"/>
      <c r="I5" s="133"/>
      <c r="J5" s="132"/>
      <c r="K5" s="133"/>
      <c r="L5" s="132"/>
      <c r="M5" s="133"/>
      <c r="N5" s="132"/>
      <c r="O5" s="133"/>
      <c r="P5" s="132"/>
      <c r="Q5" s="133"/>
      <c r="R5" s="132"/>
      <c r="S5" s="133"/>
      <c r="T5" s="132"/>
      <c r="U5" s="133"/>
      <c r="V5" s="132"/>
      <c r="W5" s="133"/>
      <c r="X5" s="132"/>
      <c r="Y5" s="133"/>
      <c r="Z5" s="132"/>
      <c r="AA5" s="133"/>
      <c r="AB5" s="109">
        <f t="shared" ref="AB5:AC68" si="0">D5+F5+H5+J5+L5+N5+P5+R5+T5+V5+X5+Z5</f>
        <v>0</v>
      </c>
      <c r="AC5" s="110">
        <f t="shared" si="0"/>
        <v>0</v>
      </c>
      <c r="AD5" s="111">
        <f t="shared" ref="AD5:AD68" si="1">IF(AB5&gt;AC5,AB5-AC5,0)</f>
        <v>0</v>
      </c>
      <c r="AE5" s="112">
        <f t="shared" ref="AE5:AE68" si="2">IF(AC5&gt;AB5,AC5-AB5,0)</f>
        <v>0</v>
      </c>
    </row>
    <row r="6" spans="1:31" s="102" customFormat="1" ht="24.95" customHeight="1" thickBot="1">
      <c r="A6" s="121"/>
      <c r="B6" s="122">
        <f>'[6]دليل الحسابـــــــــــــات'!B6</f>
        <v>1122</v>
      </c>
      <c r="C6" s="127" t="str">
        <f>'[6]دليل الحسابـــــــــــــات'!C6</f>
        <v>سجاجيد</v>
      </c>
      <c r="D6" s="132"/>
      <c r="E6" s="133"/>
      <c r="F6" s="132"/>
      <c r="G6" s="133"/>
      <c r="H6" s="132"/>
      <c r="I6" s="133"/>
      <c r="J6" s="132"/>
      <c r="K6" s="133"/>
      <c r="L6" s="132"/>
      <c r="M6" s="133"/>
      <c r="N6" s="132"/>
      <c r="O6" s="133"/>
      <c r="P6" s="132"/>
      <c r="Q6" s="133"/>
      <c r="R6" s="132"/>
      <c r="S6" s="133"/>
      <c r="T6" s="132"/>
      <c r="U6" s="133"/>
      <c r="V6" s="132"/>
      <c r="W6" s="133"/>
      <c r="X6" s="132"/>
      <c r="Y6" s="133"/>
      <c r="Z6" s="132"/>
      <c r="AA6" s="133"/>
      <c r="AB6" s="109">
        <f t="shared" si="0"/>
        <v>0</v>
      </c>
      <c r="AC6" s="110">
        <f t="shared" si="0"/>
        <v>0</v>
      </c>
      <c r="AD6" s="111">
        <f t="shared" si="1"/>
        <v>0</v>
      </c>
      <c r="AE6" s="112">
        <f t="shared" si="2"/>
        <v>0</v>
      </c>
    </row>
    <row r="7" spans="1:31" s="102" customFormat="1" ht="24.95" customHeight="1" thickBot="1">
      <c r="A7" s="121"/>
      <c r="B7" s="122">
        <f>'[6]دليل الحسابـــــــــــــات'!B7</f>
        <v>1123</v>
      </c>
      <c r="C7" s="127" t="str">
        <f>'[6]دليل الحسابـــــــــــــات'!C7</f>
        <v>خزائن</v>
      </c>
      <c r="D7" s="132"/>
      <c r="E7" s="133"/>
      <c r="F7" s="132"/>
      <c r="G7" s="133"/>
      <c r="H7" s="132"/>
      <c r="I7" s="133"/>
      <c r="J7" s="132"/>
      <c r="K7" s="133"/>
      <c r="L7" s="132"/>
      <c r="M7" s="133"/>
      <c r="N7" s="132"/>
      <c r="O7" s="133"/>
      <c r="P7" s="132"/>
      <c r="Q7" s="133"/>
      <c r="R7" s="132"/>
      <c r="S7" s="133"/>
      <c r="T7" s="132"/>
      <c r="U7" s="133"/>
      <c r="V7" s="132"/>
      <c r="W7" s="133"/>
      <c r="X7" s="132"/>
      <c r="Y7" s="133"/>
      <c r="Z7" s="132"/>
      <c r="AA7" s="133"/>
      <c r="AB7" s="109">
        <f t="shared" si="0"/>
        <v>0</v>
      </c>
      <c r="AC7" s="110">
        <f t="shared" si="0"/>
        <v>0</v>
      </c>
      <c r="AD7" s="111">
        <f t="shared" si="1"/>
        <v>0</v>
      </c>
      <c r="AE7" s="112">
        <f t="shared" si="2"/>
        <v>0</v>
      </c>
    </row>
    <row r="8" spans="1:31" s="102" customFormat="1" ht="24.95" customHeight="1" thickBot="1">
      <c r="A8" s="121"/>
      <c r="B8" s="122">
        <f>'[6]دليل الحسابـــــــــــــات'!B8</f>
        <v>1124</v>
      </c>
      <c r="C8" s="127" t="str">
        <f>'[6]دليل الحسابـــــــــــــات'!C8</f>
        <v>نجف وأبليكات</v>
      </c>
      <c r="D8" s="132"/>
      <c r="E8" s="133"/>
      <c r="F8" s="132"/>
      <c r="G8" s="133"/>
      <c r="H8" s="132"/>
      <c r="I8" s="133"/>
      <c r="J8" s="132"/>
      <c r="K8" s="133"/>
      <c r="L8" s="132"/>
      <c r="M8" s="133"/>
      <c r="N8" s="132"/>
      <c r="O8" s="133"/>
      <c r="P8" s="132"/>
      <c r="Q8" s="133"/>
      <c r="R8" s="132"/>
      <c r="S8" s="133"/>
      <c r="T8" s="132"/>
      <c r="U8" s="133"/>
      <c r="V8" s="132"/>
      <c r="W8" s="133"/>
      <c r="X8" s="132"/>
      <c r="Y8" s="133"/>
      <c r="Z8" s="132"/>
      <c r="AA8" s="133"/>
      <c r="AB8" s="109">
        <f t="shared" si="0"/>
        <v>0</v>
      </c>
      <c r="AC8" s="110">
        <f t="shared" si="0"/>
        <v>0</v>
      </c>
      <c r="AD8" s="111">
        <f t="shared" si="1"/>
        <v>0</v>
      </c>
      <c r="AE8" s="112">
        <f t="shared" si="2"/>
        <v>0</v>
      </c>
    </row>
    <row r="9" spans="1:31" s="102" customFormat="1" ht="24.95" customHeight="1" thickBot="1">
      <c r="A9" s="164"/>
      <c r="B9" s="122">
        <f>'[6]دليل الحسابـــــــــــــات'!B9</f>
        <v>1125</v>
      </c>
      <c r="C9" s="127" t="str">
        <f>'[6]دليل الحسابـــــــــــــات'!C9</f>
        <v>أنتريهات</v>
      </c>
      <c r="D9" s="132"/>
      <c r="E9" s="133"/>
      <c r="F9" s="132"/>
      <c r="G9" s="133"/>
      <c r="H9" s="132"/>
      <c r="I9" s="133"/>
      <c r="J9" s="132"/>
      <c r="K9" s="133"/>
      <c r="L9" s="132"/>
      <c r="M9" s="133"/>
      <c r="N9" s="132"/>
      <c r="O9" s="133"/>
      <c r="P9" s="132"/>
      <c r="Q9" s="133"/>
      <c r="R9" s="132"/>
      <c r="S9" s="133"/>
      <c r="T9" s="132"/>
      <c r="U9" s="133"/>
      <c r="V9" s="132"/>
      <c r="W9" s="133"/>
      <c r="X9" s="132"/>
      <c r="Y9" s="133"/>
      <c r="Z9" s="132"/>
      <c r="AA9" s="133"/>
      <c r="AB9" s="109">
        <f t="shared" si="0"/>
        <v>0</v>
      </c>
      <c r="AC9" s="110">
        <f t="shared" si="0"/>
        <v>0</v>
      </c>
      <c r="AD9" s="111">
        <f t="shared" si="1"/>
        <v>0</v>
      </c>
      <c r="AE9" s="112">
        <f t="shared" si="2"/>
        <v>0</v>
      </c>
    </row>
    <row r="10" spans="1:31" s="113" customFormat="1" ht="24.95" customHeight="1" thickBot="1">
      <c r="A10" s="164"/>
      <c r="B10" s="122">
        <f>'[6]دليل الحسابـــــــــــــات'!B10</f>
        <v>1126</v>
      </c>
      <c r="C10" s="127" t="str">
        <f>'[6]دليل الحسابـــــــــــــات'!C10</f>
        <v>ستائـــــــــــر</v>
      </c>
      <c r="D10" s="132"/>
      <c r="E10" s="133"/>
      <c r="F10" s="132"/>
      <c r="G10" s="133"/>
      <c r="H10" s="132"/>
      <c r="I10" s="133"/>
      <c r="J10" s="132"/>
      <c r="K10" s="133"/>
      <c r="L10" s="132"/>
      <c r="M10" s="133"/>
      <c r="N10" s="132"/>
      <c r="O10" s="133"/>
      <c r="P10" s="132"/>
      <c r="Q10" s="133"/>
      <c r="R10" s="132"/>
      <c r="S10" s="133"/>
      <c r="T10" s="132"/>
      <c r="U10" s="133"/>
      <c r="V10" s="132"/>
      <c r="W10" s="133"/>
      <c r="X10" s="132"/>
      <c r="Y10" s="133"/>
      <c r="Z10" s="132"/>
      <c r="AA10" s="133"/>
      <c r="AB10" s="109">
        <f t="shared" si="0"/>
        <v>0</v>
      </c>
      <c r="AC10" s="110">
        <f t="shared" si="0"/>
        <v>0</v>
      </c>
      <c r="AD10" s="111">
        <f t="shared" si="1"/>
        <v>0</v>
      </c>
      <c r="AE10" s="112">
        <f t="shared" si="2"/>
        <v>0</v>
      </c>
    </row>
    <row r="11" spans="1:31" s="102" customFormat="1" ht="24.95" customHeight="1" thickBot="1">
      <c r="A11" s="164"/>
      <c r="B11" s="122">
        <f>'[6]دليل الحسابـــــــــــــات'!B11</f>
        <v>1129</v>
      </c>
      <c r="C11" s="127" t="str">
        <f>'[6]دليل الحسابـــــــــــــات'!C11</f>
        <v>تجهيزات مكاتب أخرى</v>
      </c>
      <c r="D11" s="132"/>
      <c r="E11" s="133"/>
      <c r="F11" s="132"/>
      <c r="G11" s="133"/>
      <c r="H11" s="132"/>
      <c r="I11" s="133"/>
      <c r="J11" s="132"/>
      <c r="K11" s="133"/>
      <c r="L11" s="132"/>
      <c r="M11" s="133"/>
      <c r="N11" s="132"/>
      <c r="O11" s="133"/>
      <c r="P11" s="132"/>
      <c r="Q11" s="133"/>
      <c r="R11" s="132"/>
      <c r="S11" s="133"/>
      <c r="T11" s="132"/>
      <c r="U11" s="133"/>
      <c r="V11" s="132"/>
      <c r="W11" s="133"/>
      <c r="X11" s="132"/>
      <c r="Y11" s="133"/>
      <c r="Z11" s="132"/>
      <c r="AA11" s="133"/>
      <c r="AB11" s="109">
        <f t="shared" si="0"/>
        <v>0</v>
      </c>
      <c r="AC11" s="110">
        <f t="shared" si="0"/>
        <v>0</v>
      </c>
      <c r="AD11" s="111">
        <f t="shared" si="1"/>
        <v>0</v>
      </c>
      <c r="AE11" s="112">
        <f t="shared" si="2"/>
        <v>0</v>
      </c>
    </row>
    <row r="12" spans="1:31" s="113" customFormat="1" ht="24.95" customHeight="1" thickBot="1">
      <c r="A12" s="164"/>
      <c r="B12" s="122">
        <f>'[6]دليل الحسابـــــــــــــات'!B12</f>
        <v>1131</v>
      </c>
      <c r="C12" s="127" t="str">
        <f>'[6]دليل الحسابـــــــــــــات'!C12</f>
        <v>تكييفات ومراوح</v>
      </c>
      <c r="D12" s="132"/>
      <c r="E12" s="133"/>
      <c r="F12" s="132"/>
      <c r="G12" s="133"/>
      <c r="H12" s="132"/>
      <c r="I12" s="133"/>
      <c r="J12" s="132"/>
      <c r="K12" s="133"/>
      <c r="L12" s="132"/>
      <c r="M12" s="133"/>
      <c r="N12" s="132"/>
      <c r="O12" s="133"/>
      <c r="P12" s="132"/>
      <c r="Q12" s="133"/>
      <c r="R12" s="132"/>
      <c r="S12" s="133"/>
      <c r="T12" s="132"/>
      <c r="U12" s="133"/>
      <c r="V12" s="132"/>
      <c r="W12" s="133"/>
      <c r="X12" s="132"/>
      <c r="Y12" s="133"/>
      <c r="Z12" s="132"/>
      <c r="AA12" s="133"/>
      <c r="AB12" s="109">
        <f t="shared" si="0"/>
        <v>0</v>
      </c>
      <c r="AC12" s="110">
        <f t="shared" si="0"/>
        <v>0</v>
      </c>
      <c r="AD12" s="111">
        <f t="shared" si="1"/>
        <v>0</v>
      </c>
      <c r="AE12" s="112">
        <f t="shared" si="2"/>
        <v>0</v>
      </c>
    </row>
    <row r="13" spans="1:31" s="102" customFormat="1" ht="24.95" customHeight="1" thickBot="1">
      <c r="A13" s="164"/>
      <c r="B13" s="122">
        <f>'[6]دليل الحسابـــــــــــــات'!B13</f>
        <v>1132</v>
      </c>
      <c r="C13" s="127" t="str">
        <f>'[6]دليل الحسابـــــــــــــات'!C13</f>
        <v>أجهزة موبايل</v>
      </c>
      <c r="D13" s="132"/>
      <c r="E13" s="133"/>
      <c r="F13" s="132"/>
      <c r="G13" s="133"/>
      <c r="H13" s="132"/>
      <c r="I13" s="133"/>
      <c r="J13" s="132"/>
      <c r="K13" s="133"/>
      <c r="L13" s="132"/>
      <c r="M13" s="133"/>
      <c r="N13" s="132"/>
      <c r="O13" s="133"/>
      <c r="P13" s="132"/>
      <c r="Q13" s="133"/>
      <c r="R13" s="132"/>
      <c r="S13" s="133"/>
      <c r="T13" s="132"/>
      <c r="U13" s="133"/>
      <c r="V13" s="132"/>
      <c r="W13" s="133"/>
      <c r="X13" s="132"/>
      <c r="Y13" s="133"/>
      <c r="Z13" s="132"/>
      <c r="AA13" s="133"/>
      <c r="AB13" s="109">
        <f t="shared" si="0"/>
        <v>0</v>
      </c>
      <c r="AC13" s="110">
        <f t="shared" si="0"/>
        <v>0</v>
      </c>
      <c r="AD13" s="111">
        <f t="shared" si="1"/>
        <v>0</v>
      </c>
      <c r="AE13" s="112">
        <f t="shared" si="2"/>
        <v>0</v>
      </c>
    </row>
    <row r="14" spans="1:31" s="102" customFormat="1" ht="24.95" customHeight="1" thickBot="1">
      <c r="A14" s="164"/>
      <c r="B14" s="122">
        <f>'[6]دليل الحسابـــــــــــــات'!B14</f>
        <v>1133</v>
      </c>
      <c r="C14" s="127" t="str">
        <f>'[6]دليل الحسابـــــــــــــات'!C14</f>
        <v>ماكينات تصوير</v>
      </c>
      <c r="D14" s="132"/>
      <c r="E14" s="133"/>
      <c r="F14" s="132"/>
      <c r="G14" s="133"/>
      <c r="H14" s="132"/>
      <c r="I14" s="133"/>
      <c r="J14" s="132"/>
      <c r="K14" s="133"/>
      <c r="L14" s="132"/>
      <c r="M14" s="133"/>
      <c r="N14" s="132"/>
      <c r="O14" s="133"/>
      <c r="P14" s="132"/>
      <c r="Q14" s="133"/>
      <c r="R14" s="132"/>
      <c r="S14" s="133"/>
      <c r="T14" s="132"/>
      <c r="U14" s="133"/>
      <c r="V14" s="132"/>
      <c r="W14" s="133"/>
      <c r="X14" s="132"/>
      <c r="Y14" s="133"/>
      <c r="Z14" s="132"/>
      <c r="AA14" s="133"/>
      <c r="AB14" s="109">
        <f t="shared" si="0"/>
        <v>0</v>
      </c>
      <c r="AC14" s="110">
        <f t="shared" si="0"/>
        <v>0</v>
      </c>
      <c r="AD14" s="111">
        <f t="shared" si="1"/>
        <v>0</v>
      </c>
      <c r="AE14" s="112">
        <f t="shared" si="2"/>
        <v>0</v>
      </c>
    </row>
    <row r="15" spans="1:31" s="102" customFormat="1" ht="24.95" customHeight="1" thickBot="1">
      <c r="A15" s="164"/>
      <c r="B15" s="122">
        <f>'[6]دليل الحسابـــــــــــــات'!B15</f>
        <v>1134</v>
      </c>
      <c r="C15" s="127" t="str">
        <f>'[6]دليل الحسابـــــــــــــات'!C15</f>
        <v>أجهزة كمبيوتر</v>
      </c>
      <c r="D15" s="132"/>
      <c r="E15" s="133"/>
      <c r="F15" s="132"/>
      <c r="G15" s="133"/>
      <c r="H15" s="132"/>
      <c r="I15" s="133"/>
      <c r="J15" s="132"/>
      <c r="K15" s="133"/>
      <c r="L15" s="132"/>
      <c r="M15" s="133"/>
      <c r="N15" s="132"/>
      <c r="O15" s="133"/>
      <c r="P15" s="132"/>
      <c r="Q15" s="133"/>
      <c r="R15" s="132"/>
      <c r="S15" s="133"/>
      <c r="T15" s="132"/>
      <c r="U15" s="133"/>
      <c r="V15" s="132"/>
      <c r="W15" s="133"/>
      <c r="X15" s="132"/>
      <c r="Y15" s="133"/>
      <c r="Z15" s="132"/>
      <c r="AA15" s="133"/>
      <c r="AB15" s="109">
        <f t="shared" si="0"/>
        <v>0</v>
      </c>
      <c r="AC15" s="110">
        <f t="shared" si="0"/>
        <v>0</v>
      </c>
      <c r="AD15" s="111">
        <f t="shared" si="1"/>
        <v>0</v>
      </c>
      <c r="AE15" s="112">
        <f t="shared" si="2"/>
        <v>0</v>
      </c>
    </row>
    <row r="16" spans="1:31" s="102" customFormat="1" ht="24.95" customHeight="1" thickBot="1">
      <c r="A16" s="164"/>
      <c r="B16" s="122">
        <f>'[6]دليل الحسابـــــــــــــات'!B16</f>
        <v>1135</v>
      </c>
      <c r="C16" s="127" t="str">
        <f>'[6]دليل الحسابـــــــــــــات'!C16</f>
        <v>معدات كمبيوتر</v>
      </c>
      <c r="D16" s="132"/>
      <c r="E16" s="133"/>
      <c r="F16" s="132"/>
      <c r="G16" s="133"/>
      <c r="H16" s="132"/>
      <c r="I16" s="133"/>
      <c r="J16" s="132"/>
      <c r="K16" s="133"/>
      <c r="L16" s="132"/>
      <c r="M16" s="133"/>
      <c r="N16" s="132"/>
      <c r="O16" s="133"/>
      <c r="P16" s="132"/>
      <c r="Q16" s="133"/>
      <c r="R16" s="132"/>
      <c r="S16" s="133"/>
      <c r="T16" s="132"/>
      <c r="U16" s="133"/>
      <c r="V16" s="132"/>
      <c r="W16" s="133"/>
      <c r="X16" s="132"/>
      <c r="Y16" s="133"/>
      <c r="Z16" s="132"/>
      <c r="AA16" s="133"/>
      <c r="AB16" s="109">
        <f t="shared" si="0"/>
        <v>0</v>
      </c>
      <c r="AC16" s="110">
        <f t="shared" si="0"/>
        <v>0</v>
      </c>
      <c r="AD16" s="111">
        <f t="shared" si="1"/>
        <v>0</v>
      </c>
      <c r="AE16" s="112">
        <f t="shared" si="2"/>
        <v>0</v>
      </c>
    </row>
    <row r="17" spans="1:31" s="102" customFormat="1" ht="24.95" customHeight="1" thickBot="1">
      <c r="A17" s="164"/>
      <c r="B17" s="122">
        <f>'[6]دليل الحسابـــــــــــــات'!B17</f>
        <v>1136</v>
      </c>
      <c r="C17" s="127" t="str">
        <f>'[6]دليل الحسابـــــــــــــات'!C17</f>
        <v>برامج ومواقع</v>
      </c>
      <c r="D17" s="132"/>
      <c r="E17" s="133"/>
      <c r="F17" s="132"/>
      <c r="G17" s="133"/>
      <c r="H17" s="132"/>
      <c r="I17" s="133"/>
      <c r="J17" s="132"/>
      <c r="K17" s="133"/>
      <c r="L17" s="132"/>
      <c r="M17" s="133"/>
      <c r="N17" s="132"/>
      <c r="O17" s="133"/>
      <c r="P17" s="132"/>
      <c r="Q17" s="133"/>
      <c r="R17" s="132"/>
      <c r="S17" s="133"/>
      <c r="T17" s="132"/>
      <c r="U17" s="133"/>
      <c r="V17" s="132"/>
      <c r="W17" s="133"/>
      <c r="X17" s="132"/>
      <c r="Y17" s="133"/>
      <c r="Z17" s="132"/>
      <c r="AA17" s="133"/>
      <c r="AB17" s="109">
        <f t="shared" si="0"/>
        <v>0</v>
      </c>
      <c r="AC17" s="110">
        <f t="shared" si="0"/>
        <v>0</v>
      </c>
      <c r="AD17" s="111">
        <f t="shared" si="1"/>
        <v>0</v>
      </c>
      <c r="AE17" s="112">
        <f t="shared" si="2"/>
        <v>0</v>
      </c>
    </row>
    <row r="18" spans="1:31" s="102" customFormat="1" ht="24.95" customHeight="1" thickBot="1">
      <c r="A18" s="164"/>
      <c r="B18" s="122">
        <f>'[6]دليل الحسابـــــــــــــات'!B18</f>
        <v>1141</v>
      </c>
      <c r="C18" s="127" t="str">
        <f>'[6]دليل الحسابـــــــــــــات'!C18</f>
        <v>سياره 2</v>
      </c>
      <c r="D18" s="132"/>
      <c r="E18" s="133"/>
      <c r="F18" s="132"/>
      <c r="G18" s="133"/>
      <c r="H18" s="132"/>
      <c r="I18" s="133"/>
      <c r="J18" s="132"/>
      <c r="K18" s="133"/>
      <c r="L18" s="132"/>
      <c r="M18" s="133"/>
      <c r="N18" s="132"/>
      <c r="O18" s="133"/>
      <c r="P18" s="132"/>
      <c r="Q18" s="133"/>
      <c r="R18" s="132"/>
      <c r="S18" s="133"/>
      <c r="T18" s="132"/>
      <c r="U18" s="133"/>
      <c r="V18" s="132"/>
      <c r="W18" s="133"/>
      <c r="X18" s="132"/>
      <c r="Y18" s="133"/>
      <c r="Z18" s="132"/>
      <c r="AA18" s="133"/>
      <c r="AB18" s="109">
        <f t="shared" si="0"/>
        <v>0</v>
      </c>
      <c r="AC18" s="110">
        <f t="shared" si="0"/>
        <v>0</v>
      </c>
      <c r="AD18" s="111">
        <f t="shared" si="1"/>
        <v>0</v>
      </c>
      <c r="AE18" s="112">
        <f t="shared" si="2"/>
        <v>0</v>
      </c>
    </row>
    <row r="19" spans="1:31" s="102" customFormat="1" ht="24.95" customHeight="1" thickBot="1">
      <c r="A19" s="164"/>
      <c r="B19" s="122">
        <f>'[6]دليل الحسابـــــــــــــات'!B19</f>
        <v>1151</v>
      </c>
      <c r="C19" s="127" t="str">
        <f>'[6]دليل الحسابـــــــــــــات'!C19</f>
        <v>إستثمار طويل الأجل 1</v>
      </c>
      <c r="D19" s="132"/>
      <c r="E19" s="133"/>
      <c r="F19" s="132"/>
      <c r="G19" s="133"/>
      <c r="H19" s="132"/>
      <c r="I19" s="133"/>
      <c r="J19" s="132"/>
      <c r="K19" s="133"/>
      <c r="L19" s="132"/>
      <c r="M19" s="133"/>
      <c r="N19" s="132"/>
      <c r="O19" s="133"/>
      <c r="P19" s="132"/>
      <c r="Q19" s="133"/>
      <c r="R19" s="132"/>
      <c r="S19" s="133"/>
      <c r="T19" s="132"/>
      <c r="U19" s="133"/>
      <c r="V19" s="132"/>
      <c r="W19" s="133"/>
      <c r="X19" s="132"/>
      <c r="Y19" s="133"/>
      <c r="Z19" s="132"/>
      <c r="AA19" s="133"/>
      <c r="AB19" s="109">
        <f t="shared" si="0"/>
        <v>0</v>
      </c>
      <c r="AC19" s="110">
        <f t="shared" si="0"/>
        <v>0</v>
      </c>
      <c r="AD19" s="111">
        <f t="shared" si="1"/>
        <v>0</v>
      </c>
      <c r="AE19" s="112">
        <f t="shared" si="2"/>
        <v>0</v>
      </c>
    </row>
    <row r="20" spans="1:31" s="102" customFormat="1" ht="24.95" customHeight="1" thickBot="1">
      <c r="A20" s="164"/>
      <c r="B20" s="122">
        <f>'[6]دليل الحسابـــــــــــــات'!B20</f>
        <v>1211</v>
      </c>
      <c r="C20" s="127" t="str">
        <f>'[6]دليل الحسابـــــــــــــات'!C20</f>
        <v>خزينة الشركه - جنيه مصري</v>
      </c>
      <c r="D20" s="132"/>
      <c r="E20" s="133"/>
      <c r="F20" s="132"/>
      <c r="G20" s="133"/>
      <c r="H20" s="132"/>
      <c r="I20" s="133"/>
      <c r="J20" s="132"/>
      <c r="K20" s="133"/>
      <c r="L20" s="132"/>
      <c r="M20" s="133"/>
      <c r="N20" s="132"/>
      <c r="O20" s="133"/>
      <c r="P20" s="132"/>
      <c r="Q20" s="133"/>
      <c r="R20" s="132"/>
      <c r="S20" s="133"/>
      <c r="T20" s="132"/>
      <c r="U20" s="133"/>
      <c r="V20" s="132"/>
      <c r="W20" s="133"/>
      <c r="X20" s="132"/>
      <c r="Y20" s="133"/>
      <c r="Z20" s="132"/>
      <c r="AA20" s="133"/>
      <c r="AB20" s="109">
        <f t="shared" si="0"/>
        <v>0</v>
      </c>
      <c r="AC20" s="110">
        <f t="shared" si="0"/>
        <v>0</v>
      </c>
      <c r="AD20" s="111">
        <f t="shared" si="1"/>
        <v>0</v>
      </c>
      <c r="AE20" s="112">
        <f t="shared" si="2"/>
        <v>0</v>
      </c>
    </row>
    <row r="21" spans="1:31" s="102" customFormat="1" ht="24.95" customHeight="1" thickBot="1">
      <c r="A21" s="164"/>
      <c r="B21" s="122">
        <f>'[6]دليل الحسابـــــــــــــات'!B21</f>
        <v>1212</v>
      </c>
      <c r="C21" s="127" t="str">
        <f>'[6]دليل الحسابـــــــــــــات'!C21</f>
        <v>خزينة الشركه - دولار أمريكي</v>
      </c>
      <c r="D21" s="132"/>
      <c r="E21" s="133"/>
      <c r="F21" s="132"/>
      <c r="G21" s="133"/>
      <c r="H21" s="132"/>
      <c r="I21" s="133"/>
      <c r="J21" s="132"/>
      <c r="K21" s="133"/>
      <c r="L21" s="132"/>
      <c r="M21" s="133"/>
      <c r="N21" s="132"/>
      <c r="O21" s="133"/>
      <c r="P21" s="132"/>
      <c r="Q21" s="133"/>
      <c r="R21" s="132"/>
      <c r="S21" s="133"/>
      <c r="T21" s="132"/>
      <c r="U21" s="133"/>
      <c r="V21" s="132"/>
      <c r="W21" s="133"/>
      <c r="X21" s="132"/>
      <c r="Y21" s="133"/>
      <c r="Z21" s="132"/>
      <c r="AA21" s="133"/>
      <c r="AB21" s="109">
        <f t="shared" si="0"/>
        <v>0</v>
      </c>
      <c r="AC21" s="110">
        <f t="shared" si="0"/>
        <v>0</v>
      </c>
      <c r="AD21" s="111">
        <f t="shared" si="1"/>
        <v>0</v>
      </c>
      <c r="AE21" s="112">
        <f t="shared" si="2"/>
        <v>0</v>
      </c>
    </row>
    <row r="22" spans="1:31" s="102" customFormat="1" ht="24.95" customHeight="1" thickBot="1">
      <c r="A22" s="164"/>
      <c r="B22" s="122">
        <f>'[6]دليل الحسابـــــــــــــات'!B22</f>
        <v>1231</v>
      </c>
      <c r="C22" s="127" t="str">
        <f>'[6]دليل الحسابـــــــــــــات'!C22</f>
        <v>بنك 1</v>
      </c>
      <c r="D22" s="132"/>
      <c r="E22" s="133"/>
      <c r="F22" s="132"/>
      <c r="G22" s="133"/>
      <c r="H22" s="132"/>
      <c r="I22" s="133"/>
      <c r="J22" s="132"/>
      <c r="K22" s="133"/>
      <c r="L22" s="132"/>
      <c r="M22" s="133"/>
      <c r="N22" s="132"/>
      <c r="O22" s="133"/>
      <c r="P22" s="132"/>
      <c r="Q22" s="133"/>
      <c r="R22" s="132"/>
      <c r="S22" s="133"/>
      <c r="T22" s="132"/>
      <c r="U22" s="133"/>
      <c r="V22" s="132"/>
      <c r="W22" s="133"/>
      <c r="X22" s="132"/>
      <c r="Y22" s="133"/>
      <c r="Z22" s="132"/>
      <c r="AA22" s="133"/>
      <c r="AB22" s="109">
        <f t="shared" si="0"/>
        <v>0</v>
      </c>
      <c r="AC22" s="110">
        <f t="shared" si="0"/>
        <v>0</v>
      </c>
      <c r="AD22" s="111">
        <f t="shared" si="1"/>
        <v>0</v>
      </c>
      <c r="AE22" s="112">
        <f t="shared" si="2"/>
        <v>0</v>
      </c>
    </row>
    <row r="23" spans="1:31" s="102" customFormat="1" ht="24.95" customHeight="1" thickBot="1">
      <c r="A23" s="164"/>
      <c r="B23" s="122">
        <f>'[6]دليل الحسابـــــــــــــات'!B23</f>
        <v>1241</v>
      </c>
      <c r="C23" s="127" t="str">
        <f>'[6]دليل الحسابـــــــــــــات'!C23</f>
        <v>وديعة بنك 1</v>
      </c>
      <c r="D23" s="132"/>
      <c r="E23" s="133"/>
      <c r="F23" s="132"/>
      <c r="G23" s="133"/>
      <c r="H23" s="132"/>
      <c r="I23" s="133"/>
      <c r="J23" s="132"/>
      <c r="K23" s="133"/>
      <c r="L23" s="132"/>
      <c r="M23" s="133"/>
      <c r="N23" s="132"/>
      <c r="O23" s="133"/>
      <c r="P23" s="132"/>
      <c r="Q23" s="133"/>
      <c r="R23" s="132"/>
      <c r="S23" s="133"/>
      <c r="T23" s="132"/>
      <c r="U23" s="133"/>
      <c r="V23" s="132"/>
      <c r="W23" s="133"/>
      <c r="X23" s="132"/>
      <c r="Y23" s="133"/>
      <c r="Z23" s="132"/>
      <c r="AA23" s="133"/>
      <c r="AB23" s="109">
        <f t="shared" si="0"/>
        <v>0</v>
      </c>
      <c r="AC23" s="110">
        <f t="shared" si="0"/>
        <v>0</v>
      </c>
      <c r="AD23" s="111">
        <f t="shared" si="1"/>
        <v>0</v>
      </c>
      <c r="AE23" s="112">
        <f t="shared" si="2"/>
        <v>0</v>
      </c>
    </row>
    <row r="24" spans="1:31" s="102" customFormat="1" ht="24.95" customHeight="1" thickBot="1">
      <c r="A24" s="164"/>
      <c r="B24" s="122">
        <f>'[6]دليل الحسابـــــــــــــات'!B24</f>
        <v>1311</v>
      </c>
      <c r="C24" s="127" t="str">
        <f>'[6]دليل الحسابـــــــــــــات'!C24</f>
        <v xml:space="preserve">عملاء </v>
      </c>
      <c r="D24" s="132"/>
      <c r="E24" s="133"/>
      <c r="F24" s="132"/>
      <c r="G24" s="133"/>
      <c r="H24" s="132"/>
      <c r="I24" s="133"/>
      <c r="J24" s="132"/>
      <c r="K24" s="133"/>
      <c r="L24" s="132"/>
      <c r="M24" s="133"/>
      <c r="N24" s="132"/>
      <c r="O24" s="133"/>
      <c r="P24" s="132"/>
      <c r="Q24" s="133"/>
      <c r="R24" s="132"/>
      <c r="S24" s="133"/>
      <c r="T24" s="132"/>
      <c r="U24" s="133"/>
      <c r="V24" s="132"/>
      <c r="W24" s="133"/>
      <c r="X24" s="132"/>
      <c r="Y24" s="133"/>
      <c r="Z24" s="132"/>
      <c r="AA24" s="133"/>
      <c r="AB24" s="109">
        <f t="shared" si="0"/>
        <v>0</v>
      </c>
      <c r="AC24" s="110">
        <f t="shared" si="0"/>
        <v>0</v>
      </c>
      <c r="AD24" s="111">
        <f t="shared" si="1"/>
        <v>0</v>
      </c>
      <c r="AE24" s="112">
        <f t="shared" si="2"/>
        <v>0</v>
      </c>
    </row>
    <row r="25" spans="1:31" s="102" customFormat="1" ht="24.95" customHeight="1" thickBot="1">
      <c r="A25" s="164"/>
      <c r="B25" s="122">
        <f>'[6]دليل الحسابـــــــــــــات'!B25</f>
        <v>1321</v>
      </c>
      <c r="C25" s="127" t="str">
        <f>'[6]دليل الحسابـــــــــــــات'!C25</f>
        <v>عهـد موظفين</v>
      </c>
      <c r="D25" s="132"/>
      <c r="E25" s="133"/>
      <c r="F25" s="132"/>
      <c r="G25" s="133"/>
      <c r="H25" s="132"/>
      <c r="I25" s="133"/>
      <c r="J25" s="132"/>
      <c r="K25" s="133"/>
      <c r="L25" s="132"/>
      <c r="M25" s="133"/>
      <c r="N25" s="132"/>
      <c r="O25" s="133"/>
      <c r="P25" s="132"/>
      <c r="Q25" s="133"/>
      <c r="R25" s="132"/>
      <c r="S25" s="133"/>
      <c r="T25" s="132"/>
      <c r="U25" s="133"/>
      <c r="V25" s="132"/>
      <c r="W25" s="133"/>
      <c r="X25" s="132"/>
      <c r="Y25" s="133"/>
      <c r="Z25" s="132"/>
      <c r="AA25" s="133"/>
      <c r="AB25" s="109">
        <f t="shared" si="0"/>
        <v>0</v>
      </c>
      <c r="AC25" s="110">
        <f t="shared" si="0"/>
        <v>0</v>
      </c>
      <c r="AD25" s="111">
        <f t="shared" si="1"/>
        <v>0</v>
      </c>
      <c r="AE25" s="112">
        <f t="shared" si="2"/>
        <v>0</v>
      </c>
    </row>
    <row r="26" spans="1:31" s="102" customFormat="1" ht="24.95" customHeight="1" thickBot="1">
      <c r="A26" s="164"/>
      <c r="B26" s="122">
        <f>'[6]دليل الحسابـــــــــــــات'!B26</f>
        <v>1322</v>
      </c>
      <c r="C26" s="127" t="str">
        <f>'[6]دليل الحسابـــــــــــــات'!C26</f>
        <v>عهــــد إداره</v>
      </c>
      <c r="D26" s="132"/>
      <c r="E26" s="133"/>
      <c r="F26" s="132"/>
      <c r="G26" s="133"/>
      <c r="H26" s="132"/>
      <c r="I26" s="133"/>
      <c r="J26" s="132"/>
      <c r="K26" s="133"/>
      <c r="L26" s="132"/>
      <c r="M26" s="133"/>
      <c r="N26" s="132"/>
      <c r="O26" s="133"/>
      <c r="P26" s="132"/>
      <c r="Q26" s="133"/>
      <c r="R26" s="132"/>
      <c r="S26" s="133"/>
      <c r="T26" s="132"/>
      <c r="U26" s="133"/>
      <c r="V26" s="132"/>
      <c r="W26" s="133"/>
      <c r="X26" s="132"/>
      <c r="Y26" s="133"/>
      <c r="Z26" s="132"/>
      <c r="AA26" s="133"/>
      <c r="AB26" s="109">
        <f t="shared" si="0"/>
        <v>0</v>
      </c>
      <c r="AC26" s="110">
        <f t="shared" si="0"/>
        <v>0</v>
      </c>
      <c r="AD26" s="111">
        <f t="shared" si="1"/>
        <v>0</v>
      </c>
      <c r="AE26" s="112">
        <f t="shared" si="2"/>
        <v>0</v>
      </c>
    </row>
    <row r="27" spans="1:31" s="102" customFormat="1" ht="24.95" customHeight="1" thickBot="1">
      <c r="A27" s="164"/>
      <c r="B27" s="122">
        <f>'[6]دليل الحسابـــــــــــــات'!B27</f>
        <v>1331</v>
      </c>
      <c r="C27" s="127" t="str">
        <f>'[6]دليل الحسابـــــــــــــات'!C27</f>
        <v>سلــــــف موظفين</v>
      </c>
      <c r="D27" s="132"/>
      <c r="E27" s="133"/>
      <c r="F27" s="132"/>
      <c r="G27" s="133"/>
      <c r="H27" s="132"/>
      <c r="I27" s="133"/>
      <c r="J27" s="132"/>
      <c r="K27" s="133"/>
      <c r="L27" s="132"/>
      <c r="M27" s="133"/>
      <c r="N27" s="132"/>
      <c r="O27" s="133"/>
      <c r="P27" s="132"/>
      <c r="Q27" s="133"/>
      <c r="R27" s="132"/>
      <c r="S27" s="133"/>
      <c r="T27" s="132"/>
      <c r="U27" s="133"/>
      <c r="V27" s="132"/>
      <c r="W27" s="133"/>
      <c r="X27" s="132"/>
      <c r="Y27" s="133"/>
      <c r="Z27" s="132"/>
      <c r="AA27" s="133"/>
      <c r="AB27" s="109">
        <f t="shared" si="0"/>
        <v>0</v>
      </c>
      <c r="AC27" s="110">
        <f t="shared" si="0"/>
        <v>0</v>
      </c>
      <c r="AD27" s="111">
        <f t="shared" si="1"/>
        <v>0</v>
      </c>
      <c r="AE27" s="112">
        <f t="shared" si="2"/>
        <v>0</v>
      </c>
    </row>
    <row r="28" spans="1:31" s="102" customFormat="1" ht="24.95" customHeight="1" thickBot="1">
      <c r="A28" s="164"/>
      <c r="B28" s="122">
        <f>'[6]دليل الحسابـــــــــــــات'!B28</f>
        <v>1332</v>
      </c>
      <c r="C28" s="127" t="str">
        <f>'[6]دليل الحسابـــــــــــــات'!C28</f>
        <v>سلــــــف إداره</v>
      </c>
      <c r="D28" s="132"/>
      <c r="E28" s="133"/>
      <c r="F28" s="132"/>
      <c r="G28" s="133"/>
      <c r="H28" s="132"/>
      <c r="I28" s="133"/>
      <c r="J28" s="132"/>
      <c r="K28" s="133"/>
      <c r="L28" s="132"/>
      <c r="M28" s="133"/>
      <c r="N28" s="132"/>
      <c r="O28" s="133"/>
      <c r="P28" s="132"/>
      <c r="Q28" s="133"/>
      <c r="R28" s="132"/>
      <c r="S28" s="133"/>
      <c r="T28" s="132"/>
      <c r="U28" s="133"/>
      <c r="V28" s="132"/>
      <c r="W28" s="133"/>
      <c r="X28" s="132"/>
      <c r="Y28" s="133"/>
      <c r="Z28" s="132"/>
      <c r="AA28" s="133"/>
      <c r="AB28" s="109">
        <f t="shared" si="0"/>
        <v>0</v>
      </c>
      <c r="AC28" s="110">
        <f t="shared" si="0"/>
        <v>0</v>
      </c>
      <c r="AD28" s="111">
        <f t="shared" si="1"/>
        <v>0</v>
      </c>
      <c r="AE28" s="112">
        <f t="shared" si="2"/>
        <v>0</v>
      </c>
    </row>
    <row r="29" spans="1:31" s="102" customFormat="1" ht="24.95" customHeight="1" thickBot="1">
      <c r="A29" s="164"/>
      <c r="B29" s="122">
        <f>'[6]دليل الحسابـــــــــــــات'!B29</f>
        <v>1341</v>
      </c>
      <c r="C29" s="127" t="str">
        <f>'[6]دليل الحسابـــــــــــــات'!C29</f>
        <v>تأمينات لدى الغير</v>
      </c>
      <c r="D29" s="132"/>
      <c r="E29" s="133"/>
      <c r="F29" s="132"/>
      <c r="G29" s="133"/>
      <c r="H29" s="132"/>
      <c r="I29" s="133"/>
      <c r="J29" s="132"/>
      <c r="K29" s="133"/>
      <c r="L29" s="132"/>
      <c r="M29" s="133"/>
      <c r="N29" s="132"/>
      <c r="O29" s="133"/>
      <c r="P29" s="132"/>
      <c r="Q29" s="133"/>
      <c r="R29" s="132"/>
      <c r="S29" s="133"/>
      <c r="T29" s="132"/>
      <c r="U29" s="133"/>
      <c r="V29" s="132"/>
      <c r="W29" s="133"/>
      <c r="X29" s="132"/>
      <c r="Y29" s="133"/>
      <c r="Z29" s="132"/>
      <c r="AA29" s="133"/>
      <c r="AB29" s="109">
        <f t="shared" si="0"/>
        <v>0</v>
      </c>
      <c r="AC29" s="110">
        <f t="shared" si="0"/>
        <v>0</v>
      </c>
      <c r="AD29" s="111">
        <f t="shared" si="1"/>
        <v>0</v>
      </c>
      <c r="AE29" s="112">
        <f t="shared" si="2"/>
        <v>0</v>
      </c>
    </row>
    <row r="30" spans="1:31" s="102" customFormat="1" ht="24.95" customHeight="1" thickBot="1">
      <c r="A30" s="164"/>
      <c r="B30" s="122">
        <f>'[6]دليل الحسابـــــــــــــات'!B30</f>
        <v>1351</v>
      </c>
      <c r="C30" s="127" t="str">
        <f>'[6]دليل الحسابـــــــــــــات'!C30</f>
        <v>مصروفات مدفوعه مقدماً</v>
      </c>
      <c r="D30" s="132"/>
      <c r="E30" s="133"/>
      <c r="F30" s="132"/>
      <c r="G30" s="133"/>
      <c r="H30" s="132"/>
      <c r="I30" s="133"/>
      <c r="J30" s="132"/>
      <c r="K30" s="133"/>
      <c r="L30" s="132"/>
      <c r="M30" s="133"/>
      <c r="N30" s="132"/>
      <c r="O30" s="133"/>
      <c r="P30" s="132"/>
      <c r="Q30" s="133"/>
      <c r="R30" s="132"/>
      <c r="S30" s="133"/>
      <c r="T30" s="132"/>
      <c r="U30" s="133"/>
      <c r="V30" s="132"/>
      <c r="W30" s="133"/>
      <c r="X30" s="132"/>
      <c r="Y30" s="133"/>
      <c r="Z30" s="132"/>
      <c r="AA30" s="133"/>
      <c r="AB30" s="109">
        <f t="shared" si="0"/>
        <v>0</v>
      </c>
      <c r="AC30" s="110">
        <f t="shared" si="0"/>
        <v>0</v>
      </c>
      <c r="AD30" s="111">
        <f t="shared" si="1"/>
        <v>0</v>
      </c>
      <c r="AE30" s="112">
        <f t="shared" si="2"/>
        <v>0</v>
      </c>
    </row>
    <row r="31" spans="1:31" s="102" customFormat="1" ht="24.95" customHeight="1" thickBot="1">
      <c r="A31" s="164"/>
      <c r="B31" s="122">
        <f>'[6]دليل الحسابـــــــــــــات'!B31</f>
        <v>1352</v>
      </c>
      <c r="C31" s="127" t="str">
        <f>'[6]دليل الحسابـــــــــــــات'!C31</f>
        <v>إيرادات مستحقه</v>
      </c>
      <c r="D31" s="132"/>
      <c r="E31" s="133"/>
      <c r="F31" s="132"/>
      <c r="G31" s="133"/>
      <c r="H31" s="132"/>
      <c r="I31" s="133"/>
      <c r="J31" s="132"/>
      <c r="K31" s="133"/>
      <c r="L31" s="132"/>
      <c r="M31" s="133"/>
      <c r="N31" s="132"/>
      <c r="O31" s="133"/>
      <c r="P31" s="132"/>
      <c r="Q31" s="133"/>
      <c r="R31" s="132"/>
      <c r="S31" s="133"/>
      <c r="T31" s="132"/>
      <c r="U31" s="133"/>
      <c r="V31" s="132"/>
      <c r="W31" s="133"/>
      <c r="X31" s="132"/>
      <c r="Y31" s="133"/>
      <c r="Z31" s="132"/>
      <c r="AA31" s="133"/>
      <c r="AB31" s="109">
        <f t="shared" si="0"/>
        <v>0</v>
      </c>
      <c r="AC31" s="110">
        <f t="shared" si="0"/>
        <v>0</v>
      </c>
      <c r="AD31" s="111">
        <f t="shared" si="1"/>
        <v>0</v>
      </c>
      <c r="AE31" s="112">
        <f t="shared" si="2"/>
        <v>0</v>
      </c>
    </row>
    <row r="32" spans="1:31" s="102" customFormat="1" ht="24.95" customHeight="1" thickBot="1">
      <c r="A32" s="164"/>
      <c r="B32" s="122">
        <f>'[6]دليل الحسابـــــــــــــات'!B32</f>
        <v>1354</v>
      </c>
      <c r="C32" s="127" t="str">
        <f>'[6]دليل الحسابـــــــــــــات'!C32</f>
        <v>جاري شركاء مدين</v>
      </c>
      <c r="D32" s="132"/>
      <c r="E32" s="133"/>
      <c r="F32" s="132"/>
      <c r="G32" s="133"/>
      <c r="H32" s="132"/>
      <c r="I32" s="133"/>
      <c r="J32" s="132"/>
      <c r="K32" s="133"/>
      <c r="L32" s="132"/>
      <c r="M32" s="133"/>
      <c r="N32" s="132"/>
      <c r="O32" s="133"/>
      <c r="P32" s="132"/>
      <c r="Q32" s="133"/>
      <c r="R32" s="132"/>
      <c r="S32" s="133"/>
      <c r="T32" s="132"/>
      <c r="U32" s="133"/>
      <c r="V32" s="132"/>
      <c r="W32" s="133"/>
      <c r="X32" s="132"/>
      <c r="Y32" s="133"/>
      <c r="Z32" s="132"/>
      <c r="AA32" s="133"/>
      <c r="AB32" s="109">
        <f t="shared" si="0"/>
        <v>0</v>
      </c>
      <c r="AC32" s="110">
        <f t="shared" si="0"/>
        <v>0</v>
      </c>
      <c r="AD32" s="111">
        <f t="shared" si="1"/>
        <v>0</v>
      </c>
      <c r="AE32" s="112">
        <f t="shared" si="2"/>
        <v>0</v>
      </c>
    </row>
    <row r="33" spans="1:31" s="102" customFormat="1" ht="24.95" customHeight="1" thickBot="1">
      <c r="A33" s="164"/>
      <c r="B33" s="122">
        <f>'[6]دليل الحسابـــــــــــــات'!B33</f>
        <v>2111</v>
      </c>
      <c r="C33" s="127" t="str">
        <f>'[6]دليل الحسابـــــــــــــات'!C33</f>
        <v>مســــــاهمة الشركاء</v>
      </c>
      <c r="D33" s="132"/>
      <c r="E33" s="133"/>
      <c r="F33" s="132"/>
      <c r="G33" s="133"/>
      <c r="H33" s="132"/>
      <c r="I33" s="133"/>
      <c r="J33" s="132"/>
      <c r="K33" s="133"/>
      <c r="L33" s="132"/>
      <c r="M33" s="133"/>
      <c r="N33" s="132"/>
      <c r="O33" s="133"/>
      <c r="P33" s="132"/>
      <c r="Q33" s="133"/>
      <c r="R33" s="132"/>
      <c r="S33" s="133"/>
      <c r="T33" s="132"/>
      <c r="U33" s="133"/>
      <c r="V33" s="132"/>
      <c r="W33" s="133"/>
      <c r="X33" s="132"/>
      <c r="Y33" s="133"/>
      <c r="Z33" s="132"/>
      <c r="AA33" s="133"/>
      <c r="AB33" s="109">
        <f t="shared" si="0"/>
        <v>0</v>
      </c>
      <c r="AC33" s="110">
        <f t="shared" si="0"/>
        <v>0</v>
      </c>
      <c r="AD33" s="111">
        <f t="shared" si="1"/>
        <v>0</v>
      </c>
      <c r="AE33" s="112">
        <f t="shared" si="2"/>
        <v>0</v>
      </c>
    </row>
    <row r="34" spans="1:31" s="102" customFormat="1" ht="24.95" customHeight="1" thickBot="1">
      <c r="A34" s="164"/>
      <c r="B34" s="122">
        <f>'[6]دليل الحسابـــــــــــــات'!B34</f>
        <v>2121</v>
      </c>
      <c r="C34" s="127" t="str">
        <f>'[6]دليل الحسابـــــــــــــات'!C34</f>
        <v>أربـــاح وخسائر العام</v>
      </c>
      <c r="D34" s="132"/>
      <c r="E34" s="133"/>
      <c r="F34" s="132"/>
      <c r="G34" s="133"/>
      <c r="H34" s="132"/>
      <c r="I34" s="133"/>
      <c r="J34" s="132"/>
      <c r="K34" s="133"/>
      <c r="L34" s="132"/>
      <c r="M34" s="133"/>
      <c r="N34" s="132"/>
      <c r="O34" s="133"/>
      <c r="P34" s="132"/>
      <c r="Q34" s="133"/>
      <c r="R34" s="132"/>
      <c r="S34" s="133"/>
      <c r="T34" s="132"/>
      <c r="U34" s="133"/>
      <c r="V34" s="132"/>
      <c r="W34" s="133"/>
      <c r="X34" s="132"/>
      <c r="Y34" s="133"/>
      <c r="Z34" s="132"/>
      <c r="AA34" s="133"/>
      <c r="AB34" s="109">
        <f t="shared" si="0"/>
        <v>0</v>
      </c>
      <c r="AC34" s="110">
        <f t="shared" si="0"/>
        <v>0</v>
      </c>
      <c r="AD34" s="111">
        <f t="shared" si="1"/>
        <v>0</v>
      </c>
      <c r="AE34" s="112">
        <f t="shared" si="2"/>
        <v>0</v>
      </c>
    </row>
    <row r="35" spans="1:31" s="102" customFormat="1" ht="24.95" customHeight="1" thickBot="1">
      <c r="A35" s="164"/>
      <c r="B35" s="122">
        <f>'[6]دليل الحسابـــــــــــــات'!B35</f>
        <v>2122</v>
      </c>
      <c r="C35" s="127" t="str">
        <f>'[6]دليل الحسابـــــــــــــات'!C35</f>
        <v>أرباح وخسائر سنوات سابقه</v>
      </c>
      <c r="D35" s="132"/>
      <c r="E35" s="133"/>
      <c r="F35" s="132"/>
      <c r="G35" s="133"/>
      <c r="H35" s="132"/>
      <c r="I35" s="133"/>
      <c r="J35" s="132"/>
      <c r="K35" s="133"/>
      <c r="L35" s="132"/>
      <c r="M35" s="133"/>
      <c r="N35" s="132"/>
      <c r="O35" s="133"/>
      <c r="P35" s="132"/>
      <c r="Q35" s="133"/>
      <c r="R35" s="132"/>
      <c r="S35" s="133"/>
      <c r="T35" s="132"/>
      <c r="U35" s="133"/>
      <c r="V35" s="132"/>
      <c r="W35" s="133"/>
      <c r="X35" s="132"/>
      <c r="Y35" s="133"/>
      <c r="Z35" s="132"/>
      <c r="AA35" s="133"/>
      <c r="AB35" s="109">
        <f t="shared" si="0"/>
        <v>0</v>
      </c>
      <c r="AC35" s="110">
        <f t="shared" si="0"/>
        <v>0</v>
      </c>
      <c r="AD35" s="111">
        <f t="shared" si="1"/>
        <v>0</v>
      </c>
      <c r="AE35" s="112">
        <f t="shared" si="2"/>
        <v>0</v>
      </c>
    </row>
    <row r="36" spans="1:31" s="102" customFormat="1" ht="24.95" customHeight="1" thickBot="1">
      <c r="A36" s="164"/>
      <c r="B36" s="122">
        <f>'[6]دليل الحسابـــــــــــــات'!B36</f>
        <v>2211</v>
      </c>
      <c r="C36" s="127" t="str">
        <f>'[6]دليل الحسابـــــــــــــات'!C36</f>
        <v>إحتياطي عام 2.5%</v>
      </c>
      <c r="D36" s="132"/>
      <c r="E36" s="133"/>
      <c r="F36" s="132"/>
      <c r="G36" s="133"/>
      <c r="H36" s="132"/>
      <c r="I36" s="133"/>
      <c r="J36" s="132"/>
      <c r="K36" s="133"/>
      <c r="L36" s="132"/>
      <c r="M36" s="133"/>
      <c r="N36" s="132"/>
      <c r="O36" s="133"/>
      <c r="P36" s="132"/>
      <c r="Q36" s="133"/>
      <c r="R36" s="132"/>
      <c r="S36" s="133"/>
      <c r="T36" s="132"/>
      <c r="U36" s="133"/>
      <c r="V36" s="132"/>
      <c r="W36" s="133"/>
      <c r="X36" s="132"/>
      <c r="Y36" s="133"/>
      <c r="Z36" s="132"/>
      <c r="AA36" s="133"/>
      <c r="AB36" s="109">
        <f t="shared" si="0"/>
        <v>0</v>
      </c>
      <c r="AC36" s="110">
        <f t="shared" si="0"/>
        <v>0</v>
      </c>
      <c r="AD36" s="111">
        <f t="shared" si="1"/>
        <v>0</v>
      </c>
      <c r="AE36" s="112">
        <f t="shared" si="2"/>
        <v>0</v>
      </c>
    </row>
    <row r="37" spans="1:31" s="102" customFormat="1" ht="24.95" customHeight="1" thickBot="1">
      <c r="A37" s="164"/>
      <c r="B37" s="122">
        <f>'[6]دليل الحسابـــــــــــــات'!B37</f>
        <v>2212</v>
      </c>
      <c r="C37" s="127" t="str">
        <f>'[6]دليل الحسابـــــــــــــات'!C37</f>
        <v>احتياطى شراء اصول ثابتة</v>
      </c>
      <c r="D37" s="132"/>
      <c r="E37" s="133"/>
      <c r="F37" s="132"/>
      <c r="G37" s="133"/>
      <c r="H37" s="132"/>
      <c r="I37" s="133"/>
      <c r="J37" s="132"/>
      <c r="K37" s="133"/>
      <c r="L37" s="132"/>
      <c r="M37" s="133"/>
      <c r="N37" s="132"/>
      <c r="O37" s="133"/>
      <c r="P37" s="132"/>
      <c r="Q37" s="133"/>
      <c r="R37" s="132"/>
      <c r="S37" s="133"/>
      <c r="T37" s="132"/>
      <c r="U37" s="133"/>
      <c r="V37" s="132"/>
      <c r="W37" s="133"/>
      <c r="X37" s="132"/>
      <c r="Y37" s="133"/>
      <c r="Z37" s="132"/>
      <c r="AA37" s="133"/>
      <c r="AB37" s="109">
        <f t="shared" si="0"/>
        <v>0</v>
      </c>
      <c r="AC37" s="110">
        <f t="shared" si="0"/>
        <v>0</v>
      </c>
      <c r="AD37" s="111">
        <f t="shared" si="1"/>
        <v>0</v>
      </c>
      <c r="AE37" s="112">
        <f t="shared" si="2"/>
        <v>0</v>
      </c>
    </row>
    <row r="38" spans="1:31" s="102" customFormat="1" ht="24.95" customHeight="1" thickBot="1">
      <c r="A38" s="164"/>
      <c r="B38" s="122">
        <f>'[6]دليل الحسابـــــــــــــات'!B38</f>
        <v>2311</v>
      </c>
      <c r="C38" s="127" t="str">
        <f>'[6]دليل الحسابـــــــــــــات'!C38</f>
        <v>مخصص ضرائب مستحقه</v>
      </c>
      <c r="D38" s="132"/>
      <c r="E38" s="133"/>
      <c r="F38" s="132"/>
      <c r="G38" s="133"/>
      <c r="H38" s="132"/>
      <c r="I38" s="133"/>
      <c r="J38" s="132"/>
      <c r="K38" s="133"/>
      <c r="L38" s="132"/>
      <c r="M38" s="133"/>
      <c r="N38" s="132"/>
      <c r="O38" s="133"/>
      <c r="P38" s="132"/>
      <c r="Q38" s="133"/>
      <c r="R38" s="132"/>
      <c r="S38" s="133"/>
      <c r="T38" s="132"/>
      <c r="U38" s="133"/>
      <c r="V38" s="132"/>
      <c r="W38" s="133"/>
      <c r="X38" s="132"/>
      <c r="Y38" s="133"/>
      <c r="Z38" s="132"/>
      <c r="AA38" s="133"/>
      <c r="AB38" s="109">
        <f t="shared" si="0"/>
        <v>0</v>
      </c>
      <c r="AC38" s="110">
        <f t="shared" si="0"/>
        <v>0</v>
      </c>
      <c r="AD38" s="111">
        <f t="shared" si="1"/>
        <v>0</v>
      </c>
      <c r="AE38" s="112">
        <f t="shared" si="2"/>
        <v>0</v>
      </c>
    </row>
    <row r="39" spans="1:31" s="102" customFormat="1" ht="24.95" customHeight="1" thickBot="1">
      <c r="A39" s="164"/>
      <c r="B39" s="122">
        <f>'[6]دليل الحسابـــــــــــــات'!B39</f>
        <v>2321</v>
      </c>
      <c r="C39" s="127" t="str">
        <f>'[6]دليل الحسابـــــــــــــات'!C39</f>
        <v>مخصص اهلاك مبانى</v>
      </c>
      <c r="D39" s="132"/>
      <c r="E39" s="133"/>
      <c r="F39" s="132"/>
      <c r="G39" s="133"/>
      <c r="H39" s="132"/>
      <c r="I39" s="133"/>
      <c r="J39" s="132"/>
      <c r="K39" s="133"/>
      <c r="L39" s="132"/>
      <c r="M39" s="133"/>
      <c r="N39" s="132"/>
      <c r="O39" s="133"/>
      <c r="P39" s="132"/>
      <c r="Q39" s="133"/>
      <c r="R39" s="132"/>
      <c r="S39" s="133"/>
      <c r="T39" s="132"/>
      <c r="U39" s="133"/>
      <c r="V39" s="132"/>
      <c r="W39" s="133"/>
      <c r="X39" s="132"/>
      <c r="Y39" s="133"/>
      <c r="Z39" s="132"/>
      <c r="AA39" s="133"/>
      <c r="AB39" s="109">
        <f t="shared" si="0"/>
        <v>0</v>
      </c>
      <c r="AC39" s="110">
        <f t="shared" si="0"/>
        <v>0</v>
      </c>
      <c r="AD39" s="111">
        <f t="shared" si="1"/>
        <v>0</v>
      </c>
      <c r="AE39" s="112">
        <f t="shared" si="2"/>
        <v>0</v>
      </c>
    </row>
    <row r="40" spans="1:31" s="102" customFormat="1" ht="24.95" customHeight="1" thickBot="1">
      <c r="A40" s="164"/>
      <c r="B40" s="122">
        <f>'[6]دليل الحسابـــــــــــــات'!B40</f>
        <v>2322</v>
      </c>
      <c r="C40" s="127" t="str">
        <f>'[6]دليل الحسابـــــــــــــات'!C40</f>
        <v>مخصص اهلاك الات ومعدات</v>
      </c>
      <c r="D40" s="132"/>
      <c r="E40" s="133"/>
      <c r="F40" s="132"/>
      <c r="G40" s="133"/>
      <c r="H40" s="132"/>
      <c r="I40" s="133"/>
      <c r="J40" s="132"/>
      <c r="K40" s="133"/>
      <c r="L40" s="132"/>
      <c r="M40" s="133"/>
      <c r="N40" s="132"/>
      <c r="O40" s="133"/>
      <c r="P40" s="132"/>
      <c r="Q40" s="133"/>
      <c r="R40" s="132"/>
      <c r="S40" s="133"/>
      <c r="T40" s="132"/>
      <c r="U40" s="133"/>
      <c r="V40" s="132"/>
      <c r="W40" s="133"/>
      <c r="X40" s="132"/>
      <c r="Y40" s="133"/>
      <c r="Z40" s="132"/>
      <c r="AA40" s="133"/>
      <c r="AB40" s="109">
        <f t="shared" si="0"/>
        <v>0</v>
      </c>
      <c r="AC40" s="110">
        <f t="shared" si="0"/>
        <v>0</v>
      </c>
      <c r="AD40" s="111">
        <f t="shared" si="1"/>
        <v>0</v>
      </c>
      <c r="AE40" s="112">
        <f t="shared" si="2"/>
        <v>0</v>
      </c>
    </row>
    <row r="41" spans="1:31" s="102" customFormat="1" ht="24.95" customHeight="1" thickBot="1">
      <c r="A41" s="164"/>
      <c r="B41" s="122">
        <f>'[6]دليل الحسابـــــــــــــات'!B41</f>
        <v>2323</v>
      </c>
      <c r="C41" s="127" t="str">
        <f>'[6]دليل الحسابـــــــــــــات'!C41</f>
        <v>مخصص اهلاك اثاث</v>
      </c>
      <c r="D41" s="132"/>
      <c r="E41" s="133"/>
      <c r="F41" s="132"/>
      <c r="G41" s="133"/>
      <c r="H41" s="132"/>
      <c r="I41" s="133"/>
      <c r="J41" s="132"/>
      <c r="K41" s="133"/>
      <c r="L41" s="132"/>
      <c r="M41" s="133"/>
      <c r="N41" s="132"/>
      <c r="O41" s="133"/>
      <c r="P41" s="132"/>
      <c r="Q41" s="133"/>
      <c r="R41" s="132"/>
      <c r="S41" s="133"/>
      <c r="T41" s="132"/>
      <c r="U41" s="133"/>
      <c r="V41" s="132"/>
      <c r="W41" s="133"/>
      <c r="X41" s="132"/>
      <c r="Y41" s="133"/>
      <c r="Z41" s="132"/>
      <c r="AA41" s="133"/>
      <c r="AB41" s="109">
        <f t="shared" si="0"/>
        <v>0</v>
      </c>
      <c r="AC41" s="110">
        <f t="shared" si="0"/>
        <v>0</v>
      </c>
      <c r="AD41" s="111">
        <f t="shared" si="1"/>
        <v>0</v>
      </c>
      <c r="AE41" s="112">
        <f t="shared" si="2"/>
        <v>0</v>
      </c>
    </row>
    <row r="42" spans="1:31" s="102" customFormat="1" ht="24.95" customHeight="1" thickBot="1">
      <c r="A42" s="164"/>
      <c r="B42" s="122">
        <f>'[6]دليل الحسابـــــــــــــات'!B42</f>
        <v>2324</v>
      </c>
      <c r="C42" s="127" t="str">
        <f>'[6]دليل الحسابـــــــــــــات'!C42</f>
        <v>مخصص اهلاك سيارات</v>
      </c>
      <c r="D42" s="132"/>
      <c r="E42" s="133"/>
      <c r="F42" s="132"/>
      <c r="G42" s="133"/>
      <c r="H42" s="132"/>
      <c r="I42" s="133"/>
      <c r="J42" s="132"/>
      <c r="K42" s="133"/>
      <c r="L42" s="132"/>
      <c r="M42" s="133"/>
      <c r="N42" s="132"/>
      <c r="O42" s="133"/>
      <c r="P42" s="132"/>
      <c r="Q42" s="133"/>
      <c r="R42" s="132"/>
      <c r="S42" s="133"/>
      <c r="T42" s="132"/>
      <c r="U42" s="133"/>
      <c r="V42" s="132"/>
      <c r="W42" s="133"/>
      <c r="X42" s="132"/>
      <c r="Y42" s="133"/>
      <c r="Z42" s="132"/>
      <c r="AA42" s="133"/>
      <c r="AB42" s="109">
        <f t="shared" si="0"/>
        <v>0</v>
      </c>
      <c r="AC42" s="110">
        <f t="shared" si="0"/>
        <v>0</v>
      </c>
      <c r="AD42" s="111">
        <f t="shared" si="1"/>
        <v>0</v>
      </c>
      <c r="AE42" s="112">
        <f t="shared" si="2"/>
        <v>0</v>
      </c>
    </row>
    <row r="43" spans="1:31" s="102" customFormat="1" ht="24.95" customHeight="1" thickBot="1">
      <c r="A43" s="165"/>
      <c r="B43" s="122">
        <f>'[6]دليل الحسابـــــــــــــات'!B43</f>
        <v>2331</v>
      </c>
      <c r="C43" s="127" t="str">
        <f>'[6]دليل الحسابـــــــــــــات'!C43</f>
        <v>مخصص ديون مشكوك فيها</v>
      </c>
      <c r="D43" s="132"/>
      <c r="E43" s="133"/>
      <c r="F43" s="132"/>
      <c r="G43" s="133"/>
      <c r="H43" s="132"/>
      <c r="I43" s="133"/>
      <c r="J43" s="132"/>
      <c r="K43" s="133"/>
      <c r="L43" s="132"/>
      <c r="M43" s="133"/>
      <c r="N43" s="132"/>
      <c r="O43" s="133"/>
      <c r="P43" s="132"/>
      <c r="Q43" s="133"/>
      <c r="R43" s="132"/>
      <c r="S43" s="133"/>
      <c r="T43" s="132"/>
      <c r="U43" s="133"/>
      <c r="V43" s="132"/>
      <c r="W43" s="133"/>
      <c r="X43" s="132"/>
      <c r="Y43" s="133"/>
      <c r="Z43" s="132"/>
      <c r="AA43" s="133"/>
      <c r="AB43" s="109">
        <f t="shared" si="0"/>
        <v>0</v>
      </c>
      <c r="AC43" s="110">
        <f t="shared" si="0"/>
        <v>0</v>
      </c>
      <c r="AD43" s="111">
        <f t="shared" si="1"/>
        <v>0</v>
      </c>
      <c r="AE43" s="112">
        <f t="shared" si="2"/>
        <v>0</v>
      </c>
    </row>
    <row r="44" spans="1:31" s="102" customFormat="1" ht="24.95" customHeight="1" thickBot="1">
      <c r="A44" s="165"/>
      <c r="B44" s="122">
        <f>'[6]دليل الحسابـــــــــــــات'!B44</f>
        <v>2332</v>
      </c>
      <c r="C44" s="127" t="str">
        <f>'[6]دليل الحسابـــــــــــــات'!C44</f>
        <v>مخصص هبوط استثمارات</v>
      </c>
      <c r="D44" s="132"/>
      <c r="E44" s="133"/>
      <c r="F44" s="132"/>
      <c r="G44" s="133"/>
      <c r="H44" s="132"/>
      <c r="I44" s="133"/>
      <c r="J44" s="132"/>
      <c r="K44" s="133"/>
      <c r="L44" s="132"/>
      <c r="M44" s="133"/>
      <c r="N44" s="132"/>
      <c r="O44" s="133"/>
      <c r="P44" s="132"/>
      <c r="Q44" s="133"/>
      <c r="R44" s="132"/>
      <c r="S44" s="133"/>
      <c r="T44" s="132"/>
      <c r="U44" s="133"/>
      <c r="V44" s="132"/>
      <c r="W44" s="133"/>
      <c r="X44" s="132"/>
      <c r="Y44" s="133"/>
      <c r="Z44" s="132"/>
      <c r="AA44" s="133"/>
      <c r="AB44" s="109">
        <f t="shared" si="0"/>
        <v>0</v>
      </c>
      <c r="AC44" s="110">
        <f t="shared" si="0"/>
        <v>0</v>
      </c>
      <c r="AD44" s="111">
        <f t="shared" si="1"/>
        <v>0</v>
      </c>
      <c r="AE44" s="112">
        <f t="shared" si="2"/>
        <v>0</v>
      </c>
    </row>
    <row r="45" spans="1:31" s="102" customFormat="1" ht="24.95" customHeight="1" thickBot="1">
      <c r="A45" s="165"/>
      <c r="B45" s="122">
        <f>'[6]دليل الحسابـــــــــــــات'!B45</f>
        <v>2411</v>
      </c>
      <c r="C45" s="127" t="str">
        <f>'[6]دليل الحسابـــــــــــــات'!C45</f>
        <v>قرض طويل الأجل 1</v>
      </c>
      <c r="D45" s="132"/>
      <c r="E45" s="133"/>
      <c r="F45" s="132"/>
      <c r="G45" s="133"/>
      <c r="H45" s="132"/>
      <c r="I45" s="133"/>
      <c r="J45" s="132"/>
      <c r="K45" s="133"/>
      <c r="L45" s="132"/>
      <c r="M45" s="133"/>
      <c r="N45" s="132"/>
      <c r="O45" s="133"/>
      <c r="P45" s="132"/>
      <c r="Q45" s="133"/>
      <c r="R45" s="132"/>
      <c r="S45" s="133"/>
      <c r="T45" s="132"/>
      <c r="U45" s="133"/>
      <c r="V45" s="132"/>
      <c r="W45" s="133"/>
      <c r="X45" s="132"/>
      <c r="Y45" s="133"/>
      <c r="Z45" s="132"/>
      <c r="AA45" s="133"/>
      <c r="AB45" s="109">
        <f t="shared" si="0"/>
        <v>0</v>
      </c>
      <c r="AC45" s="110">
        <f t="shared" si="0"/>
        <v>0</v>
      </c>
      <c r="AD45" s="111">
        <f t="shared" si="1"/>
        <v>0</v>
      </c>
      <c r="AE45" s="112">
        <f t="shared" si="2"/>
        <v>0</v>
      </c>
    </row>
    <row r="46" spans="1:31" s="102" customFormat="1" ht="24.95" customHeight="1" thickBot="1">
      <c r="A46" s="165"/>
      <c r="B46" s="122">
        <f>'[6]دليل الحسابـــــــــــــات'!B46</f>
        <v>2421</v>
      </c>
      <c r="C46" s="127" t="str">
        <f>'[6]دليل الحسابـــــــــــــات'!C46</f>
        <v>التزامات طويلة الأجل 1</v>
      </c>
      <c r="D46" s="132"/>
      <c r="E46" s="133"/>
      <c r="F46" s="132"/>
      <c r="G46" s="133"/>
      <c r="H46" s="132"/>
      <c r="I46" s="133"/>
      <c r="J46" s="132"/>
      <c r="K46" s="133"/>
      <c r="L46" s="132"/>
      <c r="M46" s="133"/>
      <c r="N46" s="132"/>
      <c r="O46" s="133"/>
      <c r="P46" s="132"/>
      <c r="Q46" s="133"/>
      <c r="R46" s="132"/>
      <c r="S46" s="133"/>
      <c r="T46" s="132"/>
      <c r="U46" s="133"/>
      <c r="V46" s="132"/>
      <c r="W46" s="133"/>
      <c r="X46" s="132"/>
      <c r="Y46" s="133"/>
      <c r="Z46" s="132"/>
      <c r="AA46" s="133"/>
      <c r="AB46" s="109">
        <f t="shared" si="0"/>
        <v>0</v>
      </c>
      <c r="AC46" s="110">
        <f t="shared" si="0"/>
        <v>0</v>
      </c>
      <c r="AD46" s="111">
        <f t="shared" si="1"/>
        <v>0</v>
      </c>
      <c r="AE46" s="112">
        <f t="shared" si="2"/>
        <v>0</v>
      </c>
    </row>
    <row r="47" spans="1:31" s="102" customFormat="1" ht="24.95" customHeight="1" thickBot="1">
      <c r="A47" s="165"/>
      <c r="B47" s="122">
        <f>'[6]دليل الحسابـــــــــــــات'!B47</f>
        <v>2511</v>
      </c>
      <c r="C47" s="127" t="str">
        <f>'[6]دليل الحسابـــــــــــــات'!C47</f>
        <v>موردين</v>
      </c>
      <c r="D47" s="132"/>
      <c r="E47" s="133"/>
      <c r="F47" s="132"/>
      <c r="G47" s="133"/>
      <c r="H47" s="132"/>
      <c r="I47" s="133"/>
      <c r="J47" s="132"/>
      <c r="K47" s="133"/>
      <c r="L47" s="132"/>
      <c r="M47" s="133"/>
      <c r="N47" s="132"/>
      <c r="O47" s="133"/>
      <c r="P47" s="132"/>
      <c r="Q47" s="133"/>
      <c r="R47" s="132"/>
      <c r="S47" s="133"/>
      <c r="T47" s="132"/>
      <c r="U47" s="133"/>
      <c r="V47" s="132"/>
      <c r="W47" s="133"/>
      <c r="X47" s="132"/>
      <c r="Y47" s="133"/>
      <c r="Z47" s="132"/>
      <c r="AA47" s="133"/>
      <c r="AB47" s="109">
        <f t="shared" si="0"/>
        <v>0</v>
      </c>
      <c r="AC47" s="110">
        <f t="shared" si="0"/>
        <v>0</v>
      </c>
      <c r="AD47" s="111">
        <f t="shared" si="1"/>
        <v>0</v>
      </c>
      <c r="AE47" s="112">
        <f t="shared" si="2"/>
        <v>0</v>
      </c>
    </row>
    <row r="48" spans="1:31" s="102" customFormat="1" ht="24.95" customHeight="1" thickBot="1">
      <c r="A48" s="165"/>
      <c r="B48" s="122">
        <f>'[6]دليل الحسابـــــــــــــات'!B48</f>
        <v>2521</v>
      </c>
      <c r="C48" s="127" t="str">
        <f>'[6]دليل الحسابـــــــــــــات'!C48</f>
        <v xml:space="preserve">شيكات (دفع ) تحت التحصيل </v>
      </c>
      <c r="D48" s="132"/>
      <c r="E48" s="133"/>
      <c r="F48" s="132"/>
      <c r="G48" s="133"/>
      <c r="H48" s="132"/>
      <c r="I48" s="133"/>
      <c r="J48" s="132"/>
      <c r="K48" s="133"/>
      <c r="L48" s="132"/>
      <c r="M48" s="133"/>
      <c r="N48" s="132"/>
      <c r="O48" s="133"/>
      <c r="P48" s="132"/>
      <c r="Q48" s="133"/>
      <c r="R48" s="132"/>
      <c r="S48" s="133"/>
      <c r="T48" s="132"/>
      <c r="U48" s="133"/>
      <c r="V48" s="132"/>
      <c r="W48" s="133"/>
      <c r="X48" s="132"/>
      <c r="Y48" s="133"/>
      <c r="Z48" s="132"/>
      <c r="AA48" s="133"/>
      <c r="AB48" s="109">
        <f t="shared" si="0"/>
        <v>0</v>
      </c>
      <c r="AC48" s="110">
        <f t="shared" si="0"/>
        <v>0</v>
      </c>
      <c r="AD48" s="111">
        <f t="shared" si="1"/>
        <v>0</v>
      </c>
      <c r="AE48" s="112">
        <f t="shared" si="2"/>
        <v>0</v>
      </c>
    </row>
    <row r="49" spans="1:31" s="102" customFormat="1" ht="24.95" customHeight="1" thickBot="1">
      <c r="A49" s="165"/>
      <c r="B49" s="122">
        <f>'[6]دليل الحسابـــــــــــــات'!B49</f>
        <v>2611</v>
      </c>
      <c r="C49" s="127" t="str">
        <f>'[6]دليل الحسابـــــــــــــات'!C49</f>
        <v>تأمينات مستحقه</v>
      </c>
      <c r="D49" s="132"/>
      <c r="E49" s="133"/>
      <c r="F49" s="132"/>
      <c r="G49" s="133"/>
      <c r="H49" s="132"/>
      <c r="I49" s="133"/>
      <c r="J49" s="132"/>
      <c r="K49" s="133"/>
      <c r="L49" s="132"/>
      <c r="M49" s="133"/>
      <c r="N49" s="132"/>
      <c r="O49" s="133"/>
      <c r="P49" s="132"/>
      <c r="Q49" s="133"/>
      <c r="R49" s="132"/>
      <c r="S49" s="133"/>
      <c r="T49" s="132"/>
      <c r="U49" s="133"/>
      <c r="V49" s="132"/>
      <c r="W49" s="133"/>
      <c r="X49" s="132"/>
      <c r="Y49" s="133"/>
      <c r="Z49" s="132"/>
      <c r="AA49" s="133"/>
      <c r="AB49" s="109">
        <f t="shared" si="0"/>
        <v>0</v>
      </c>
      <c r="AC49" s="110">
        <f t="shared" si="0"/>
        <v>0</v>
      </c>
      <c r="AD49" s="111">
        <f t="shared" si="1"/>
        <v>0</v>
      </c>
      <c r="AE49" s="112">
        <f t="shared" si="2"/>
        <v>0</v>
      </c>
    </row>
    <row r="50" spans="1:31" s="102" customFormat="1" ht="24.95" customHeight="1" thickBot="1">
      <c r="A50" s="165"/>
      <c r="B50" s="122">
        <f>'[6]دليل الحسابـــــــــــــات'!B50</f>
        <v>2612</v>
      </c>
      <c r="C50" s="127" t="str">
        <f>'[6]دليل الحسابـــــــــــــات'!C50</f>
        <v>ضــــــــرائب دائنه</v>
      </c>
      <c r="D50" s="132"/>
      <c r="E50" s="133"/>
      <c r="F50" s="132"/>
      <c r="G50" s="133"/>
      <c r="H50" s="132"/>
      <c r="I50" s="133"/>
      <c r="J50" s="132"/>
      <c r="K50" s="133"/>
      <c r="L50" s="132"/>
      <c r="M50" s="133"/>
      <c r="N50" s="132"/>
      <c r="O50" s="133"/>
      <c r="P50" s="132"/>
      <c r="Q50" s="133"/>
      <c r="R50" s="132"/>
      <c r="S50" s="133"/>
      <c r="T50" s="132"/>
      <c r="U50" s="133"/>
      <c r="V50" s="132"/>
      <c r="W50" s="133"/>
      <c r="X50" s="132"/>
      <c r="Y50" s="133"/>
      <c r="Z50" s="132"/>
      <c r="AA50" s="133"/>
      <c r="AB50" s="109">
        <f t="shared" si="0"/>
        <v>0</v>
      </c>
      <c r="AC50" s="110">
        <f t="shared" si="0"/>
        <v>0</v>
      </c>
      <c r="AD50" s="111">
        <f t="shared" si="1"/>
        <v>0</v>
      </c>
      <c r="AE50" s="112">
        <f t="shared" si="2"/>
        <v>0</v>
      </c>
    </row>
    <row r="51" spans="1:31" s="102" customFormat="1" ht="24.95" customHeight="1" thickBot="1">
      <c r="A51" s="165"/>
      <c r="B51" s="122">
        <f>'[6]دليل الحسابـــــــــــــات'!B51</f>
        <v>2621</v>
      </c>
      <c r="C51" s="127" t="str">
        <f>'[6]دليل الحسابـــــــــــــات'!C51</f>
        <v>ايرادات مستحقة دائنه</v>
      </c>
      <c r="D51" s="132"/>
      <c r="E51" s="133"/>
      <c r="F51" s="132"/>
      <c r="G51" s="133"/>
      <c r="H51" s="132"/>
      <c r="I51" s="133"/>
      <c r="J51" s="132"/>
      <c r="K51" s="133"/>
      <c r="L51" s="132"/>
      <c r="M51" s="133"/>
      <c r="N51" s="132"/>
      <c r="O51" s="133"/>
      <c r="P51" s="132"/>
      <c r="Q51" s="133"/>
      <c r="R51" s="132"/>
      <c r="S51" s="133"/>
      <c r="T51" s="132"/>
      <c r="U51" s="133"/>
      <c r="V51" s="132"/>
      <c r="W51" s="133"/>
      <c r="X51" s="132"/>
      <c r="Y51" s="133"/>
      <c r="Z51" s="132"/>
      <c r="AA51" s="133"/>
      <c r="AB51" s="109">
        <f t="shared" si="0"/>
        <v>0</v>
      </c>
      <c r="AC51" s="110">
        <f t="shared" si="0"/>
        <v>0</v>
      </c>
      <c r="AD51" s="111">
        <f t="shared" si="1"/>
        <v>0</v>
      </c>
      <c r="AE51" s="112">
        <f t="shared" si="2"/>
        <v>0</v>
      </c>
    </row>
    <row r="52" spans="1:31" s="102" customFormat="1" ht="24.95" customHeight="1" thickBot="1">
      <c r="A52" s="165"/>
      <c r="B52" s="122">
        <f>'[6]دليل الحسابـــــــــــــات'!B52</f>
        <v>2631</v>
      </c>
      <c r="C52" s="127" t="str">
        <f>'[6]دليل الحسابـــــــــــــات'!C52</f>
        <v>جاري شركــــــــاء دائن</v>
      </c>
      <c r="D52" s="132"/>
      <c r="E52" s="133"/>
      <c r="F52" s="132"/>
      <c r="G52" s="133"/>
      <c r="H52" s="132"/>
      <c r="I52" s="133"/>
      <c r="J52" s="132"/>
      <c r="K52" s="133"/>
      <c r="L52" s="132"/>
      <c r="M52" s="133"/>
      <c r="N52" s="132"/>
      <c r="O52" s="133"/>
      <c r="P52" s="132"/>
      <c r="Q52" s="133"/>
      <c r="R52" s="132"/>
      <c r="S52" s="133"/>
      <c r="T52" s="132"/>
      <c r="U52" s="133"/>
      <c r="V52" s="132"/>
      <c r="W52" s="133"/>
      <c r="X52" s="132"/>
      <c r="Y52" s="133"/>
      <c r="Z52" s="132"/>
      <c r="AA52" s="133"/>
      <c r="AB52" s="109">
        <f t="shared" si="0"/>
        <v>0</v>
      </c>
      <c r="AC52" s="110">
        <f t="shared" si="0"/>
        <v>0</v>
      </c>
      <c r="AD52" s="111">
        <f t="shared" si="1"/>
        <v>0</v>
      </c>
      <c r="AE52" s="112">
        <f t="shared" si="2"/>
        <v>0</v>
      </c>
    </row>
    <row r="53" spans="1:31" s="102" customFormat="1" ht="24.95" customHeight="1" thickBot="1">
      <c r="A53" s="165"/>
      <c r="B53" s="122">
        <f>'[6]دليل الحسابـــــــــــــات'!B53</f>
        <v>2641</v>
      </c>
      <c r="C53" s="127" t="str">
        <f>'[6]دليل الحسابـــــــــــــات'!C53</f>
        <v>مرتبات مستحقه</v>
      </c>
      <c r="D53" s="132"/>
      <c r="E53" s="133"/>
      <c r="F53" s="132"/>
      <c r="G53" s="133"/>
      <c r="H53" s="132"/>
      <c r="I53" s="133"/>
      <c r="J53" s="132"/>
      <c r="K53" s="133"/>
      <c r="L53" s="132"/>
      <c r="M53" s="133"/>
      <c r="N53" s="132"/>
      <c r="O53" s="133"/>
      <c r="P53" s="132"/>
      <c r="Q53" s="133"/>
      <c r="R53" s="132"/>
      <c r="S53" s="133"/>
      <c r="T53" s="132"/>
      <c r="U53" s="133"/>
      <c r="V53" s="132"/>
      <c r="W53" s="133"/>
      <c r="X53" s="132"/>
      <c r="Y53" s="133"/>
      <c r="Z53" s="132"/>
      <c r="AA53" s="133"/>
      <c r="AB53" s="109">
        <f t="shared" si="0"/>
        <v>0</v>
      </c>
      <c r="AC53" s="110">
        <f t="shared" si="0"/>
        <v>0</v>
      </c>
      <c r="AD53" s="111">
        <f t="shared" si="1"/>
        <v>0</v>
      </c>
      <c r="AE53" s="112">
        <f t="shared" si="2"/>
        <v>0</v>
      </c>
    </row>
    <row r="54" spans="1:31" s="102" customFormat="1" ht="24.95" customHeight="1" thickBot="1">
      <c r="A54" s="165"/>
      <c r="B54" s="122">
        <f>'[6]دليل الحسابـــــــــــــات'!B54</f>
        <v>2642</v>
      </c>
      <c r="C54" s="127" t="str">
        <f>'[6]دليل الحسابـــــــــــــات'!C54</f>
        <v>إيجـــــــــــارات مستحقه</v>
      </c>
      <c r="D54" s="132"/>
      <c r="E54" s="133"/>
      <c r="F54" s="132"/>
      <c r="G54" s="133"/>
      <c r="H54" s="132"/>
      <c r="I54" s="133"/>
      <c r="J54" s="132"/>
      <c r="K54" s="133"/>
      <c r="L54" s="132"/>
      <c r="M54" s="133"/>
      <c r="N54" s="132"/>
      <c r="O54" s="133"/>
      <c r="P54" s="132"/>
      <c r="Q54" s="133"/>
      <c r="R54" s="132"/>
      <c r="S54" s="133"/>
      <c r="T54" s="132"/>
      <c r="U54" s="133"/>
      <c r="V54" s="132"/>
      <c r="W54" s="133"/>
      <c r="X54" s="132"/>
      <c r="Y54" s="133"/>
      <c r="Z54" s="132"/>
      <c r="AA54" s="133"/>
      <c r="AB54" s="109">
        <f t="shared" si="0"/>
        <v>0</v>
      </c>
      <c r="AC54" s="110">
        <f t="shared" si="0"/>
        <v>0</v>
      </c>
      <c r="AD54" s="111">
        <f t="shared" si="1"/>
        <v>0</v>
      </c>
      <c r="AE54" s="112">
        <f t="shared" si="2"/>
        <v>0</v>
      </c>
    </row>
    <row r="55" spans="1:31" s="102" customFormat="1" ht="24.95" customHeight="1" thickBot="1">
      <c r="A55" s="165"/>
      <c r="B55" s="122">
        <f>'[6]دليل الحسابـــــــــــــات'!B55</f>
        <v>2643</v>
      </c>
      <c r="C55" s="127" t="str">
        <f>'[6]دليل الحسابـــــــــــــات'!C55</f>
        <v>مصاريف مراجعه مستحقه</v>
      </c>
      <c r="D55" s="132"/>
      <c r="E55" s="133"/>
      <c r="F55" s="132"/>
      <c r="G55" s="133"/>
      <c r="H55" s="132"/>
      <c r="I55" s="133"/>
      <c r="J55" s="132"/>
      <c r="K55" s="133"/>
      <c r="L55" s="132"/>
      <c r="M55" s="133"/>
      <c r="N55" s="132"/>
      <c r="O55" s="133"/>
      <c r="P55" s="132"/>
      <c r="Q55" s="133"/>
      <c r="R55" s="132"/>
      <c r="S55" s="133"/>
      <c r="T55" s="132"/>
      <c r="U55" s="133"/>
      <c r="V55" s="132"/>
      <c r="W55" s="133"/>
      <c r="X55" s="132"/>
      <c r="Y55" s="133"/>
      <c r="Z55" s="132"/>
      <c r="AA55" s="133"/>
      <c r="AB55" s="109">
        <f t="shared" si="0"/>
        <v>0</v>
      </c>
      <c r="AC55" s="110">
        <f t="shared" si="0"/>
        <v>0</v>
      </c>
      <c r="AD55" s="111">
        <f t="shared" si="1"/>
        <v>0</v>
      </c>
      <c r="AE55" s="112">
        <f t="shared" si="2"/>
        <v>0</v>
      </c>
    </row>
    <row r="56" spans="1:31" s="102" customFormat="1" ht="24.95" customHeight="1" thickBot="1">
      <c r="A56" s="165"/>
      <c r="B56" s="122">
        <f>'[6]دليل الحسابـــــــــــــات'!B56</f>
        <v>2644</v>
      </c>
      <c r="C56" s="127" t="str">
        <f>'[6]دليل الحسابـــــــــــــات'!C56</f>
        <v>مصــــــاريف إدارية مستحقه</v>
      </c>
      <c r="D56" s="132"/>
      <c r="E56" s="133"/>
      <c r="F56" s="132"/>
      <c r="G56" s="133"/>
      <c r="H56" s="132"/>
      <c r="I56" s="133"/>
      <c r="J56" s="132"/>
      <c r="K56" s="133"/>
      <c r="L56" s="132"/>
      <c r="M56" s="133"/>
      <c r="N56" s="132"/>
      <c r="O56" s="133"/>
      <c r="P56" s="132"/>
      <c r="Q56" s="133"/>
      <c r="R56" s="132"/>
      <c r="S56" s="133"/>
      <c r="T56" s="132"/>
      <c r="U56" s="133"/>
      <c r="V56" s="132"/>
      <c r="W56" s="133"/>
      <c r="X56" s="132"/>
      <c r="Y56" s="133"/>
      <c r="Z56" s="132"/>
      <c r="AA56" s="133"/>
      <c r="AB56" s="109">
        <f t="shared" si="0"/>
        <v>0</v>
      </c>
      <c r="AC56" s="110">
        <f t="shared" si="0"/>
        <v>0</v>
      </c>
      <c r="AD56" s="111">
        <f t="shared" si="1"/>
        <v>0</v>
      </c>
      <c r="AE56" s="112">
        <f t="shared" si="2"/>
        <v>0</v>
      </c>
    </row>
    <row r="57" spans="1:31" s="102" customFormat="1" ht="24.95" customHeight="1" thickBot="1">
      <c r="A57" s="165"/>
      <c r="B57" s="122">
        <f>'[6]دليل الحسابـــــــــــــات'!B57</f>
        <v>2645</v>
      </c>
      <c r="C57" s="127" t="str">
        <f>'[6]دليل الحسابـــــــــــــات'!C57</f>
        <v>فواتير تليفونات مستحقه</v>
      </c>
      <c r="D57" s="132"/>
      <c r="E57" s="133"/>
      <c r="F57" s="132"/>
      <c r="G57" s="133"/>
      <c r="H57" s="132"/>
      <c r="I57" s="133"/>
      <c r="J57" s="132"/>
      <c r="K57" s="133"/>
      <c r="L57" s="132"/>
      <c r="M57" s="133"/>
      <c r="N57" s="132"/>
      <c r="O57" s="133"/>
      <c r="P57" s="132"/>
      <c r="Q57" s="133"/>
      <c r="R57" s="132"/>
      <c r="S57" s="133"/>
      <c r="T57" s="132"/>
      <c r="U57" s="133"/>
      <c r="V57" s="132"/>
      <c r="W57" s="133"/>
      <c r="X57" s="132"/>
      <c r="Y57" s="133"/>
      <c r="Z57" s="132"/>
      <c r="AA57" s="133"/>
      <c r="AB57" s="109">
        <f t="shared" si="0"/>
        <v>0</v>
      </c>
      <c r="AC57" s="110">
        <f t="shared" si="0"/>
        <v>0</v>
      </c>
      <c r="AD57" s="111">
        <f t="shared" si="1"/>
        <v>0</v>
      </c>
      <c r="AE57" s="112">
        <f t="shared" si="2"/>
        <v>0</v>
      </c>
    </row>
    <row r="58" spans="1:31" s="102" customFormat="1" ht="24.95" customHeight="1" thickBot="1">
      <c r="A58" s="165"/>
      <c r="B58" s="122">
        <f>'[6]دليل الحسابـــــــــــــات'!B58</f>
        <v>2646</v>
      </c>
      <c r="C58" s="127" t="str">
        <f>'[6]دليل الحسابـــــــــــــات'!C58</f>
        <v>فواتير موبايلات مستحقه</v>
      </c>
      <c r="D58" s="132"/>
      <c r="E58" s="133"/>
      <c r="F58" s="132"/>
      <c r="G58" s="133"/>
      <c r="H58" s="132"/>
      <c r="I58" s="133"/>
      <c r="J58" s="132"/>
      <c r="K58" s="133"/>
      <c r="L58" s="132"/>
      <c r="M58" s="133"/>
      <c r="N58" s="132"/>
      <c r="O58" s="133"/>
      <c r="P58" s="132"/>
      <c r="Q58" s="133"/>
      <c r="R58" s="132"/>
      <c r="S58" s="133"/>
      <c r="T58" s="132"/>
      <c r="U58" s="133"/>
      <c r="V58" s="132"/>
      <c r="W58" s="133"/>
      <c r="X58" s="132"/>
      <c r="Y58" s="133"/>
      <c r="Z58" s="132"/>
      <c r="AA58" s="133"/>
      <c r="AB58" s="109">
        <f t="shared" si="0"/>
        <v>0</v>
      </c>
      <c r="AC58" s="110">
        <f t="shared" si="0"/>
        <v>0</v>
      </c>
      <c r="AD58" s="111">
        <f t="shared" si="1"/>
        <v>0</v>
      </c>
      <c r="AE58" s="112">
        <f t="shared" si="2"/>
        <v>0</v>
      </c>
    </row>
    <row r="59" spans="1:31" s="102" customFormat="1" ht="24.95" customHeight="1" thickBot="1">
      <c r="A59" s="165"/>
      <c r="B59" s="122">
        <f>'[6]دليل الحسابـــــــــــــات'!B59</f>
        <v>3111</v>
      </c>
      <c r="C59" s="127" t="str">
        <f>'[6]دليل الحسابـــــــــــــات'!C59</f>
        <v xml:space="preserve">مصاريف مرتبات ومكافآت  </v>
      </c>
      <c r="D59" s="132"/>
      <c r="E59" s="133"/>
      <c r="F59" s="132"/>
      <c r="G59" s="133"/>
      <c r="H59" s="132"/>
      <c r="I59" s="133"/>
      <c r="J59" s="132"/>
      <c r="K59" s="133"/>
      <c r="L59" s="132"/>
      <c r="M59" s="133"/>
      <c r="N59" s="132"/>
      <c r="O59" s="133"/>
      <c r="P59" s="132"/>
      <c r="Q59" s="133"/>
      <c r="R59" s="132"/>
      <c r="S59" s="133"/>
      <c r="T59" s="132"/>
      <c r="U59" s="133"/>
      <c r="V59" s="132"/>
      <c r="W59" s="133"/>
      <c r="X59" s="132"/>
      <c r="Y59" s="133"/>
      <c r="Z59" s="132"/>
      <c r="AA59" s="133"/>
      <c r="AB59" s="109">
        <f t="shared" si="0"/>
        <v>0</v>
      </c>
      <c r="AC59" s="110">
        <f t="shared" si="0"/>
        <v>0</v>
      </c>
      <c r="AD59" s="111">
        <f t="shared" si="1"/>
        <v>0</v>
      </c>
      <c r="AE59" s="112">
        <f t="shared" si="2"/>
        <v>0</v>
      </c>
    </row>
    <row r="60" spans="1:31" s="102" customFormat="1" ht="24.95" customHeight="1" thickBot="1">
      <c r="A60" s="165"/>
      <c r="B60" s="122">
        <f>'[6]دليل الحسابـــــــــــــات'!B60</f>
        <v>3121</v>
      </c>
      <c r="C60" s="127" t="str">
        <f>'[6]دليل الحسابـــــــــــــات'!C60</f>
        <v>مصاريف تليفونات أرضي</v>
      </c>
      <c r="D60" s="132"/>
      <c r="E60" s="133"/>
      <c r="F60" s="132"/>
      <c r="G60" s="133"/>
      <c r="H60" s="132"/>
      <c r="I60" s="133"/>
      <c r="J60" s="132"/>
      <c r="K60" s="133"/>
      <c r="L60" s="132"/>
      <c r="M60" s="133"/>
      <c r="N60" s="132"/>
      <c r="O60" s="133"/>
      <c r="P60" s="132"/>
      <c r="Q60" s="133"/>
      <c r="R60" s="132"/>
      <c r="S60" s="133"/>
      <c r="T60" s="132"/>
      <c r="U60" s="133"/>
      <c r="V60" s="132"/>
      <c r="W60" s="133"/>
      <c r="X60" s="132"/>
      <c r="Y60" s="133"/>
      <c r="Z60" s="132"/>
      <c r="AA60" s="133"/>
      <c r="AB60" s="109">
        <f t="shared" si="0"/>
        <v>0</v>
      </c>
      <c r="AC60" s="110">
        <f t="shared" si="0"/>
        <v>0</v>
      </c>
      <c r="AD60" s="111">
        <f t="shared" si="1"/>
        <v>0</v>
      </c>
      <c r="AE60" s="112">
        <f t="shared" si="2"/>
        <v>0</v>
      </c>
    </row>
    <row r="61" spans="1:31" s="102" customFormat="1" ht="24.95" customHeight="1" thickBot="1">
      <c r="A61" s="165"/>
      <c r="B61" s="122">
        <f>'[6]دليل الحسابـــــــــــــات'!B61</f>
        <v>3122</v>
      </c>
      <c r="C61" s="127" t="str">
        <f>'[6]دليل الحسابـــــــــــــات'!C61</f>
        <v>مصاريف مكالمات موبايلات</v>
      </c>
      <c r="D61" s="132"/>
      <c r="E61" s="133"/>
      <c r="F61" s="132"/>
      <c r="G61" s="133"/>
      <c r="H61" s="132"/>
      <c r="I61" s="133"/>
      <c r="J61" s="132"/>
      <c r="K61" s="133"/>
      <c r="L61" s="132"/>
      <c r="M61" s="133"/>
      <c r="N61" s="132"/>
      <c r="O61" s="133"/>
      <c r="P61" s="132"/>
      <c r="Q61" s="133"/>
      <c r="R61" s="132"/>
      <c r="S61" s="133"/>
      <c r="T61" s="132"/>
      <c r="U61" s="133"/>
      <c r="V61" s="132"/>
      <c r="W61" s="133"/>
      <c r="X61" s="132"/>
      <c r="Y61" s="133"/>
      <c r="Z61" s="132"/>
      <c r="AA61" s="133"/>
      <c r="AB61" s="109">
        <f t="shared" si="0"/>
        <v>0</v>
      </c>
      <c r="AC61" s="110">
        <f t="shared" si="0"/>
        <v>0</v>
      </c>
      <c r="AD61" s="111">
        <f t="shared" si="1"/>
        <v>0</v>
      </c>
      <c r="AE61" s="112">
        <f t="shared" si="2"/>
        <v>0</v>
      </c>
    </row>
    <row r="62" spans="1:31" s="102" customFormat="1" ht="24.95" customHeight="1" thickBot="1">
      <c r="A62" s="165"/>
      <c r="B62" s="122">
        <f>'[6]دليل الحسابـــــــــــــات'!B62</f>
        <v>3128</v>
      </c>
      <c r="C62" s="127" t="str">
        <f>'[6]دليل الحسابـــــــــــــات'!C62</f>
        <v xml:space="preserve">مصاريف كمبيوتر وشبكات </v>
      </c>
      <c r="D62" s="132"/>
      <c r="E62" s="133"/>
      <c r="F62" s="132"/>
      <c r="G62" s="133"/>
      <c r="H62" s="132"/>
      <c r="I62" s="133"/>
      <c r="J62" s="132"/>
      <c r="K62" s="133"/>
      <c r="L62" s="132"/>
      <c r="M62" s="133"/>
      <c r="N62" s="132"/>
      <c r="O62" s="133"/>
      <c r="P62" s="132"/>
      <c r="Q62" s="133"/>
      <c r="R62" s="132"/>
      <c r="S62" s="133"/>
      <c r="T62" s="132"/>
      <c r="U62" s="133"/>
      <c r="V62" s="132"/>
      <c r="W62" s="133"/>
      <c r="X62" s="132"/>
      <c r="Y62" s="133"/>
      <c r="Z62" s="132"/>
      <c r="AA62" s="133"/>
      <c r="AB62" s="109">
        <f t="shared" si="0"/>
        <v>0</v>
      </c>
      <c r="AC62" s="110">
        <f t="shared" si="0"/>
        <v>0</v>
      </c>
      <c r="AD62" s="111">
        <f t="shared" si="1"/>
        <v>0</v>
      </c>
      <c r="AE62" s="112">
        <f t="shared" si="2"/>
        <v>0</v>
      </c>
    </row>
    <row r="63" spans="1:31" s="102" customFormat="1" ht="24.95" customHeight="1" thickBot="1">
      <c r="A63" s="165"/>
      <c r="B63" s="122">
        <f>'[6]دليل الحسابـــــــــــــات'!B63</f>
        <v>3161</v>
      </c>
      <c r="C63" s="127" t="str">
        <f>'[6]دليل الحسابـــــــــــــات'!C63</f>
        <v>مصاريف بنكيه</v>
      </c>
      <c r="D63" s="132"/>
      <c r="E63" s="133"/>
      <c r="F63" s="132"/>
      <c r="G63" s="133"/>
      <c r="H63" s="132"/>
      <c r="I63" s="133"/>
      <c r="J63" s="132"/>
      <c r="K63" s="133"/>
      <c r="L63" s="132"/>
      <c r="M63" s="133"/>
      <c r="N63" s="132"/>
      <c r="O63" s="133"/>
      <c r="P63" s="132"/>
      <c r="Q63" s="133"/>
      <c r="R63" s="132"/>
      <c r="S63" s="133"/>
      <c r="T63" s="132"/>
      <c r="U63" s="133"/>
      <c r="V63" s="132"/>
      <c r="W63" s="133"/>
      <c r="X63" s="132"/>
      <c r="Y63" s="133"/>
      <c r="Z63" s="132"/>
      <c r="AA63" s="133"/>
      <c r="AB63" s="109">
        <f t="shared" si="0"/>
        <v>0</v>
      </c>
      <c r="AC63" s="110">
        <f t="shared" si="0"/>
        <v>0</v>
      </c>
      <c r="AD63" s="111">
        <f t="shared" si="1"/>
        <v>0</v>
      </c>
      <c r="AE63" s="112">
        <f t="shared" si="2"/>
        <v>0</v>
      </c>
    </row>
    <row r="64" spans="1:31" s="102" customFormat="1" ht="24.95" customHeight="1" thickBot="1">
      <c r="A64" s="164"/>
      <c r="B64" s="122">
        <f>'[6]دليل الحسابـــــــــــــات'!B64</f>
        <v>3162</v>
      </c>
      <c r="C64" s="127" t="str">
        <f>'[6]دليل الحسابـــــــــــــات'!C64</f>
        <v>مصاريف عمولات بنكيه</v>
      </c>
      <c r="D64" s="132"/>
      <c r="E64" s="133"/>
      <c r="F64" s="132"/>
      <c r="G64" s="133"/>
      <c r="H64" s="132"/>
      <c r="I64" s="133"/>
      <c r="J64" s="132"/>
      <c r="K64" s="133"/>
      <c r="L64" s="132"/>
      <c r="M64" s="133"/>
      <c r="N64" s="132"/>
      <c r="O64" s="133"/>
      <c r="P64" s="132"/>
      <c r="Q64" s="133"/>
      <c r="R64" s="132"/>
      <c r="S64" s="133"/>
      <c r="T64" s="132"/>
      <c r="U64" s="133"/>
      <c r="V64" s="132"/>
      <c r="W64" s="133"/>
      <c r="X64" s="132"/>
      <c r="Y64" s="133"/>
      <c r="Z64" s="132"/>
      <c r="AA64" s="133"/>
      <c r="AB64" s="109">
        <f t="shared" si="0"/>
        <v>0</v>
      </c>
      <c r="AC64" s="110">
        <f t="shared" si="0"/>
        <v>0</v>
      </c>
      <c r="AD64" s="111">
        <f t="shared" si="1"/>
        <v>0</v>
      </c>
      <c r="AE64" s="112">
        <f t="shared" si="2"/>
        <v>0</v>
      </c>
    </row>
    <row r="65" spans="1:31" s="102" customFormat="1" ht="24.95" customHeight="1" thickBot="1">
      <c r="A65" s="164"/>
      <c r="B65" s="122">
        <f>'[6]دليل الحسابـــــــــــــات'!B65</f>
        <v>3181</v>
      </c>
      <c r="C65" s="127" t="str">
        <f>'[6]دليل الحسابـــــــــــــات'!C65</f>
        <v>مصاريف بريد</v>
      </c>
      <c r="D65" s="132"/>
      <c r="E65" s="133"/>
      <c r="F65" s="132"/>
      <c r="G65" s="133"/>
      <c r="H65" s="132"/>
      <c r="I65" s="133"/>
      <c r="J65" s="132"/>
      <c r="K65" s="133"/>
      <c r="L65" s="132"/>
      <c r="M65" s="133"/>
      <c r="N65" s="132"/>
      <c r="O65" s="133"/>
      <c r="P65" s="132"/>
      <c r="Q65" s="133"/>
      <c r="R65" s="132"/>
      <c r="S65" s="133"/>
      <c r="T65" s="132"/>
      <c r="U65" s="133"/>
      <c r="V65" s="132"/>
      <c r="W65" s="133"/>
      <c r="X65" s="132"/>
      <c r="Y65" s="133"/>
      <c r="Z65" s="132"/>
      <c r="AA65" s="133"/>
      <c r="AB65" s="109">
        <f t="shared" si="0"/>
        <v>0</v>
      </c>
      <c r="AC65" s="110">
        <f t="shared" si="0"/>
        <v>0</v>
      </c>
      <c r="AD65" s="111">
        <f t="shared" si="1"/>
        <v>0</v>
      </c>
      <c r="AE65" s="112">
        <f t="shared" si="2"/>
        <v>0</v>
      </c>
    </row>
    <row r="66" spans="1:31" s="102" customFormat="1" ht="24.95" customHeight="1" thickBot="1">
      <c r="A66" s="164"/>
      <c r="B66" s="122">
        <f>'[6]دليل الحسابـــــــــــــات'!B66</f>
        <v>3182</v>
      </c>
      <c r="C66" s="127" t="str">
        <f>'[6]دليل الحسابـــــــــــــات'!C66</f>
        <v xml:space="preserve">مصاريف مطبوعات </v>
      </c>
      <c r="D66" s="132"/>
      <c r="E66" s="133"/>
      <c r="F66" s="132"/>
      <c r="G66" s="133"/>
      <c r="H66" s="132"/>
      <c r="I66" s="133"/>
      <c r="J66" s="132"/>
      <c r="K66" s="133"/>
      <c r="L66" s="132"/>
      <c r="M66" s="133"/>
      <c r="N66" s="132"/>
      <c r="O66" s="133"/>
      <c r="P66" s="132"/>
      <c r="Q66" s="133"/>
      <c r="R66" s="132"/>
      <c r="S66" s="133"/>
      <c r="T66" s="132"/>
      <c r="U66" s="133"/>
      <c r="V66" s="132"/>
      <c r="W66" s="133"/>
      <c r="X66" s="132"/>
      <c r="Y66" s="133"/>
      <c r="Z66" s="132"/>
      <c r="AA66" s="133"/>
      <c r="AB66" s="109">
        <f t="shared" si="0"/>
        <v>0</v>
      </c>
      <c r="AC66" s="110">
        <f t="shared" si="0"/>
        <v>0</v>
      </c>
      <c r="AD66" s="111">
        <f t="shared" si="1"/>
        <v>0</v>
      </c>
      <c r="AE66" s="112">
        <f t="shared" si="2"/>
        <v>0</v>
      </c>
    </row>
    <row r="67" spans="1:31" s="102" customFormat="1" ht="24.95" customHeight="1" thickBot="1">
      <c r="A67" s="164"/>
      <c r="B67" s="122">
        <f>'[6]دليل الحسابـــــــــــــات'!B67</f>
        <v>3183</v>
      </c>
      <c r="C67" s="127" t="str">
        <f>'[6]دليل الحسابـــــــــــــات'!C67</f>
        <v>مصاريف داتا</v>
      </c>
      <c r="D67" s="132"/>
      <c r="E67" s="133"/>
      <c r="F67" s="132"/>
      <c r="G67" s="133"/>
      <c r="H67" s="132"/>
      <c r="I67" s="133"/>
      <c r="J67" s="132"/>
      <c r="K67" s="133"/>
      <c r="L67" s="132"/>
      <c r="M67" s="133"/>
      <c r="N67" s="132"/>
      <c r="O67" s="133"/>
      <c r="P67" s="132"/>
      <c r="Q67" s="133"/>
      <c r="R67" s="132"/>
      <c r="S67" s="133"/>
      <c r="T67" s="132"/>
      <c r="U67" s="133"/>
      <c r="V67" s="132"/>
      <c r="W67" s="133"/>
      <c r="X67" s="132"/>
      <c r="Y67" s="133"/>
      <c r="Z67" s="132"/>
      <c r="AA67" s="133"/>
      <c r="AB67" s="109">
        <f t="shared" si="0"/>
        <v>0</v>
      </c>
      <c r="AC67" s="110">
        <f t="shared" si="0"/>
        <v>0</v>
      </c>
      <c r="AD67" s="111">
        <f t="shared" si="1"/>
        <v>0</v>
      </c>
      <c r="AE67" s="112">
        <f t="shared" si="2"/>
        <v>0</v>
      </c>
    </row>
    <row r="68" spans="1:31" s="102" customFormat="1" ht="24.95" customHeight="1" thickBot="1">
      <c r="A68" s="164"/>
      <c r="B68" s="122">
        <f>'[6]دليل الحسابـــــــــــــات'!B68</f>
        <v>3184</v>
      </c>
      <c r="C68" s="127" t="str">
        <f>'[6]دليل الحسابـــــــــــــات'!C68</f>
        <v>مصاريف رحلات عمل</v>
      </c>
      <c r="D68" s="132"/>
      <c r="E68" s="133"/>
      <c r="F68" s="132"/>
      <c r="G68" s="133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132"/>
      <c r="S68" s="133"/>
      <c r="T68" s="132"/>
      <c r="U68" s="133"/>
      <c r="V68" s="132"/>
      <c r="W68" s="133"/>
      <c r="X68" s="132"/>
      <c r="Y68" s="133"/>
      <c r="Z68" s="132"/>
      <c r="AA68" s="133"/>
      <c r="AB68" s="109">
        <f t="shared" si="0"/>
        <v>0</v>
      </c>
      <c r="AC68" s="110">
        <f t="shared" si="0"/>
        <v>0</v>
      </c>
      <c r="AD68" s="111">
        <f t="shared" si="1"/>
        <v>0</v>
      </c>
      <c r="AE68" s="112">
        <f t="shared" si="2"/>
        <v>0</v>
      </c>
    </row>
    <row r="69" spans="1:31" s="102" customFormat="1" ht="24.95" customHeight="1" thickBot="1">
      <c r="A69" s="164"/>
      <c r="B69" s="122">
        <f>'[6]دليل الحسابـــــــــــــات'!B69</f>
        <v>3185</v>
      </c>
      <c r="C69" s="127" t="str">
        <f>'[6]دليل الحسابـــــــــــــات'!C69</f>
        <v>مصاريف خصم كروت</v>
      </c>
      <c r="D69" s="132"/>
      <c r="E69" s="133"/>
      <c r="F69" s="132"/>
      <c r="G69" s="133"/>
      <c r="H69" s="132"/>
      <c r="I69" s="133"/>
      <c r="J69" s="132"/>
      <c r="K69" s="133"/>
      <c r="L69" s="132"/>
      <c r="M69" s="133"/>
      <c r="N69" s="132"/>
      <c r="O69" s="133"/>
      <c r="P69" s="132"/>
      <c r="Q69" s="133"/>
      <c r="R69" s="132"/>
      <c r="S69" s="133"/>
      <c r="T69" s="132"/>
      <c r="U69" s="133"/>
      <c r="V69" s="132"/>
      <c r="W69" s="133"/>
      <c r="X69" s="132"/>
      <c r="Y69" s="133"/>
      <c r="Z69" s="132"/>
      <c r="AA69" s="133"/>
      <c r="AB69" s="109">
        <f t="shared" ref="AB69:AC103" si="3">D69+F69+H69+J69+L69+N69+P69+R69+T69+V69+X69+Z69</f>
        <v>0</v>
      </c>
      <c r="AC69" s="110">
        <f t="shared" si="3"/>
        <v>0</v>
      </c>
      <c r="AD69" s="111">
        <f t="shared" ref="AD69:AD103" si="4">IF(AB69&gt;AC69,AB69-AC69,0)</f>
        <v>0</v>
      </c>
      <c r="AE69" s="112">
        <f t="shared" ref="AE69:AE103" si="5">IF(AC69&gt;AB69,AC69-AB69,0)</f>
        <v>0</v>
      </c>
    </row>
    <row r="70" spans="1:31" s="102" customFormat="1" ht="24.95" customHeight="1" thickBot="1">
      <c r="A70" s="164"/>
      <c r="B70" s="122">
        <f>'[6]دليل الحسابـــــــــــــات'!B70</f>
        <v>3191</v>
      </c>
      <c r="C70" s="127" t="str">
        <f>'[6]دليل الحسابـــــــــــــات'!C70</f>
        <v>مصاريف دعايه وإعلان وترويج</v>
      </c>
      <c r="D70" s="132"/>
      <c r="E70" s="133"/>
      <c r="F70" s="132"/>
      <c r="G70" s="133"/>
      <c r="H70" s="132"/>
      <c r="I70" s="133"/>
      <c r="J70" s="132"/>
      <c r="K70" s="133"/>
      <c r="L70" s="132"/>
      <c r="M70" s="133"/>
      <c r="N70" s="132"/>
      <c r="O70" s="133"/>
      <c r="P70" s="132"/>
      <c r="Q70" s="133"/>
      <c r="R70" s="132"/>
      <c r="S70" s="133"/>
      <c r="T70" s="132"/>
      <c r="U70" s="133"/>
      <c r="V70" s="132"/>
      <c r="W70" s="133"/>
      <c r="X70" s="132"/>
      <c r="Y70" s="133"/>
      <c r="Z70" s="132"/>
      <c r="AA70" s="133"/>
      <c r="AB70" s="109">
        <f t="shared" si="3"/>
        <v>0</v>
      </c>
      <c r="AC70" s="110">
        <f t="shared" si="3"/>
        <v>0</v>
      </c>
      <c r="AD70" s="111">
        <f t="shared" si="4"/>
        <v>0</v>
      </c>
      <c r="AE70" s="112">
        <f t="shared" si="5"/>
        <v>0</v>
      </c>
    </row>
    <row r="71" spans="1:31" s="102" customFormat="1" ht="24.95" customHeight="1" thickBot="1">
      <c r="B71" s="122">
        <f>'[6]دليل الحسابـــــــــــــات'!B71</f>
        <v>3192</v>
      </c>
      <c r="C71" s="127" t="str">
        <f>'[6]دليل الحسابـــــــــــــات'!C71</f>
        <v>مصاريف علاقات عامه وإستقبال</v>
      </c>
      <c r="D71" s="132"/>
      <c r="E71" s="133"/>
      <c r="F71" s="132"/>
      <c r="G71" s="133"/>
      <c r="H71" s="132"/>
      <c r="I71" s="133"/>
      <c r="J71" s="132"/>
      <c r="K71" s="133"/>
      <c r="L71" s="132"/>
      <c r="M71" s="133"/>
      <c r="N71" s="132"/>
      <c r="O71" s="133"/>
      <c r="P71" s="132"/>
      <c r="Q71" s="133"/>
      <c r="R71" s="132"/>
      <c r="S71" s="133"/>
      <c r="T71" s="132"/>
      <c r="U71" s="133"/>
      <c r="V71" s="132"/>
      <c r="W71" s="133"/>
      <c r="X71" s="132"/>
      <c r="Y71" s="133"/>
      <c r="Z71" s="132"/>
      <c r="AA71" s="133"/>
      <c r="AB71" s="109">
        <f t="shared" si="3"/>
        <v>0</v>
      </c>
      <c r="AC71" s="110">
        <f t="shared" si="3"/>
        <v>0</v>
      </c>
      <c r="AD71" s="111">
        <f t="shared" si="4"/>
        <v>0</v>
      </c>
      <c r="AE71" s="112">
        <f t="shared" si="5"/>
        <v>0</v>
      </c>
    </row>
    <row r="72" spans="1:31" s="102" customFormat="1" ht="24.95" customHeight="1" thickBot="1">
      <c r="B72" s="122">
        <f>'[6]دليل الحسابـــــــــــــات'!B72</f>
        <v>3211</v>
      </c>
      <c r="C72" s="127" t="str">
        <f>'[6]دليل الحسابـــــــــــــات'!C72</f>
        <v>مرتبات ومكافأت عموميه</v>
      </c>
      <c r="D72" s="132"/>
      <c r="E72" s="133"/>
      <c r="F72" s="132"/>
      <c r="G72" s="133"/>
      <c r="H72" s="132"/>
      <c r="I72" s="133"/>
      <c r="J72" s="132"/>
      <c r="K72" s="133"/>
      <c r="L72" s="132"/>
      <c r="M72" s="133"/>
      <c r="N72" s="132"/>
      <c r="O72" s="133"/>
      <c r="P72" s="132"/>
      <c r="Q72" s="133"/>
      <c r="R72" s="132"/>
      <c r="S72" s="133"/>
      <c r="T72" s="132"/>
      <c r="U72" s="133"/>
      <c r="V72" s="132"/>
      <c r="W72" s="133"/>
      <c r="X72" s="132"/>
      <c r="Y72" s="133"/>
      <c r="Z72" s="132"/>
      <c r="AA72" s="133"/>
      <c r="AB72" s="109">
        <f t="shared" si="3"/>
        <v>0</v>
      </c>
      <c r="AC72" s="110">
        <f t="shared" si="3"/>
        <v>0</v>
      </c>
      <c r="AD72" s="111">
        <f t="shared" si="4"/>
        <v>0</v>
      </c>
      <c r="AE72" s="112">
        <f t="shared" si="5"/>
        <v>0</v>
      </c>
    </row>
    <row r="73" spans="1:31" s="102" customFormat="1" ht="24.95" customHeight="1" thickBot="1">
      <c r="B73" s="122">
        <f>'[6]دليل الحسابـــــــــــــات'!B73</f>
        <v>3221</v>
      </c>
      <c r="C73" s="127" t="str">
        <f>'[6]دليل الحسابـــــــــــــات'!C73</f>
        <v>حصة الشركه في التأمينات عموميه</v>
      </c>
      <c r="D73" s="132"/>
      <c r="E73" s="133"/>
      <c r="F73" s="132"/>
      <c r="G73" s="133"/>
      <c r="H73" s="132"/>
      <c r="I73" s="133"/>
      <c r="J73" s="132"/>
      <c r="K73" s="133"/>
      <c r="L73" s="132"/>
      <c r="M73" s="133"/>
      <c r="N73" s="132"/>
      <c r="O73" s="133"/>
      <c r="P73" s="132"/>
      <c r="Q73" s="133"/>
      <c r="R73" s="132"/>
      <c r="S73" s="133"/>
      <c r="T73" s="132"/>
      <c r="U73" s="133"/>
      <c r="V73" s="132"/>
      <c r="W73" s="133"/>
      <c r="X73" s="132"/>
      <c r="Y73" s="133"/>
      <c r="Z73" s="132"/>
      <c r="AA73" s="133"/>
      <c r="AB73" s="109">
        <f t="shared" si="3"/>
        <v>0</v>
      </c>
      <c r="AC73" s="110">
        <f t="shared" si="3"/>
        <v>0</v>
      </c>
      <c r="AD73" s="111">
        <f t="shared" si="4"/>
        <v>0</v>
      </c>
      <c r="AE73" s="112">
        <f t="shared" si="5"/>
        <v>0</v>
      </c>
    </row>
    <row r="74" spans="1:31" s="102" customFormat="1" ht="24.95" customHeight="1" thickBot="1">
      <c r="B74" s="122">
        <f>'[6]دليل الحسابـــــــــــــات'!B74</f>
        <v>3231</v>
      </c>
      <c r="C74" s="127" t="str">
        <f>'[6]دليل الحسابـــــــــــــات'!C74</f>
        <v>مصاريف مياه عموميه</v>
      </c>
      <c r="D74" s="132"/>
      <c r="E74" s="133"/>
      <c r="F74" s="132"/>
      <c r="G74" s="133"/>
      <c r="H74" s="132"/>
      <c r="I74" s="133"/>
      <c r="J74" s="132"/>
      <c r="K74" s="133"/>
      <c r="L74" s="132"/>
      <c r="M74" s="133"/>
      <c r="N74" s="132"/>
      <c r="O74" s="133"/>
      <c r="P74" s="132"/>
      <c r="Q74" s="133"/>
      <c r="R74" s="132"/>
      <c r="S74" s="133"/>
      <c r="T74" s="132"/>
      <c r="U74" s="133"/>
      <c r="V74" s="132"/>
      <c r="W74" s="133"/>
      <c r="X74" s="132"/>
      <c r="Y74" s="133"/>
      <c r="Z74" s="132"/>
      <c r="AA74" s="133"/>
      <c r="AB74" s="109">
        <f t="shared" si="3"/>
        <v>0</v>
      </c>
      <c r="AC74" s="110">
        <f t="shared" si="3"/>
        <v>0</v>
      </c>
      <c r="AD74" s="111">
        <f t="shared" si="4"/>
        <v>0</v>
      </c>
      <c r="AE74" s="112">
        <f t="shared" si="5"/>
        <v>0</v>
      </c>
    </row>
    <row r="75" spans="1:31" s="102" customFormat="1" ht="24.95" customHeight="1" thickBot="1">
      <c r="B75" s="122">
        <f>'[6]دليل الحسابـــــــــــــات'!B75</f>
        <v>3232</v>
      </c>
      <c r="C75" s="127" t="str">
        <f>'[6]دليل الحسابـــــــــــــات'!C75</f>
        <v>مصاريف كهرباء عموميه</v>
      </c>
      <c r="D75" s="132"/>
      <c r="E75" s="133"/>
      <c r="F75" s="132"/>
      <c r="G75" s="133"/>
      <c r="H75" s="132"/>
      <c r="I75" s="133"/>
      <c r="J75" s="132"/>
      <c r="K75" s="133"/>
      <c r="L75" s="132"/>
      <c r="M75" s="133"/>
      <c r="N75" s="132"/>
      <c r="O75" s="133"/>
      <c r="P75" s="132"/>
      <c r="Q75" s="133"/>
      <c r="R75" s="132"/>
      <c r="S75" s="133"/>
      <c r="T75" s="132"/>
      <c r="U75" s="133"/>
      <c r="V75" s="132"/>
      <c r="W75" s="133"/>
      <c r="X75" s="132"/>
      <c r="Y75" s="133"/>
      <c r="Z75" s="132"/>
      <c r="AA75" s="133"/>
      <c r="AB75" s="109">
        <f t="shared" si="3"/>
        <v>0</v>
      </c>
      <c r="AC75" s="110">
        <f t="shared" si="3"/>
        <v>0</v>
      </c>
      <c r="AD75" s="111">
        <f t="shared" si="4"/>
        <v>0</v>
      </c>
      <c r="AE75" s="112">
        <f t="shared" si="5"/>
        <v>0</v>
      </c>
    </row>
    <row r="76" spans="1:31" s="102" customFormat="1" ht="24.95" customHeight="1" thickBot="1">
      <c r="B76" s="122">
        <f>'[6]دليل الحسابـــــــــــــات'!B76</f>
        <v>3233</v>
      </c>
      <c r="C76" s="127" t="str">
        <f>'[6]دليل الحسابـــــــــــــات'!C76</f>
        <v>مصاريف غاز عموميه</v>
      </c>
      <c r="D76" s="132"/>
      <c r="E76" s="133"/>
      <c r="F76" s="132"/>
      <c r="G76" s="133"/>
      <c r="H76" s="132"/>
      <c r="I76" s="133"/>
      <c r="J76" s="132"/>
      <c r="K76" s="133"/>
      <c r="L76" s="132"/>
      <c r="M76" s="133"/>
      <c r="N76" s="132"/>
      <c r="O76" s="133"/>
      <c r="P76" s="132"/>
      <c r="Q76" s="133"/>
      <c r="R76" s="132"/>
      <c r="S76" s="133"/>
      <c r="T76" s="132"/>
      <c r="U76" s="133"/>
      <c r="V76" s="132"/>
      <c r="W76" s="133"/>
      <c r="X76" s="132"/>
      <c r="Y76" s="133"/>
      <c r="Z76" s="132"/>
      <c r="AA76" s="133"/>
      <c r="AB76" s="109">
        <f t="shared" si="3"/>
        <v>0</v>
      </c>
      <c r="AC76" s="110">
        <f t="shared" si="3"/>
        <v>0</v>
      </c>
      <c r="AD76" s="111">
        <f t="shared" si="4"/>
        <v>0</v>
      </c>
      <c r="AE76" s="112">
        <f t="shared" si="5"/>
        <v>0</v>
      </c>
    </row>
    <row r="77" spans="1:31" s="102" customFormat="1" ht="24.95" customHeight="1" thickBot="1">
      <c r="B77" s="122">
        <f>'[6]دليل الحسابـــــــــــــات'!B77</f>
        <v>3241</v>
      </c>
      <c r="C77" s="127" t="str">
        <f>'[6]دليل الحسابـــــــــــــات'!C77</f>
        <v>مصاريف إيجار</v>
      </c>
      <c r="D77" s="132"/>
      <c r="E77" s="133"/>
      <c r="F77" s="132"/>
      <c r="G77" s="133"/>
      <c r="H77" s="132"/>
      <c r="I77" s="133"/>
      <c r="J77" s="132"/>
      <c r="K77" s="133"/>
      <c r="L77" s="132"/>
      <c r="M77" s="133"/>
      <c r="N77" s="132"/>
      <c r="O77" s="133"/>
      <c r="P77" s="132"/>
      <c r="Q77" s="133"/>
      <c r="R77" s="132"/>
      <c r="S77" s="133"/>
      <c r="T77" s="132"/>
      <c r="U77" s="133"/>
      <c r="V77" s="132"/>
      <c r="W77" s="133"/>
      <c r="X77" s="132"/>
      <c r="Y77" s="133"/>
      <c r="Z77" s="132"/>
      <c r="AA77" s="133"/>
      <c r="AB77" s="109">
        <f t="shared" si="3"/>
        <v>0</v>
      </c>
      <c r="AC77" s="110">
        <f t="shared" si="3"/>
        <v>0</v>
      </c>
      <c r="AD77" s="111">
        <f t="shared" si="4"/>
        <v>0</v>
      </c>
      <c r="AE77" s="112">
        <f t="shared" si="5"/>
        <v>0</v>
      </c>
    </row>
    <row r="78" spans="1:31" s="102" customFormat="1" ht="24.95" customHeight="1" thickBot="1">
      <c r="B78" s="122">
        <f>'[6]دليل الحسابـــــــــــــات'!B78</f>
        <v>3251</v>
      </c>
      <c r="C78" s="127" t="str">
        <f>'[6]دليل الحسابـــــــــــــات'!C78</f>
        <v>مصاريف بوفيه</v>
      </c>
      <c r="D78" s="132"/>
      <c r="E78" s="133"/>
      <c r="F78" s="132"/>
      <c r="G78" s="133"/>
      <c r="H78" s="132"/>
      <c r="I78" s="133"/>
      <c r="J78" s="132"/>
      <c r="K78" s="133"/>
      <c r="L78" s="132"/>
      <c r="M78" s="133"/>
      <c r="N78" s="132"/>
      <c r="O78" s="133"/>
      <c r="P78" s="132"/>
      <c r="Q78" s="133"/>
      <c r="R78" s="132"/>
      <c r="S78" s="133"/>
      <c r="T78" s="132"/>
      <c r="U78" s="133"/>
      <c r="V78" s="132"/>
      <c r="W78" s="133"/>
      <c r="X78" s="132"/>
      <c r="Y78" s="133"/>
      <c r="Z78" s="132"/>
      <c r="AA78" s="133"/>
      <c r="AB78" s="109">
        <f t="shared" si="3"/>
        <v>0</v>
      </c>
      <c r="AC78" s="110">
        <f t="shared" si="3"/>
        <v>0</v>
      </c>
      <c r="AD78" s="111">
        <f t="shared" si="4"/>
        <v>0</v>
      </c>
      <c r="AE78" s="112">
        <f t="shared" si="5"/>
        <v>0</v>
      </c>
    </row>
    <row r="79" spans="1:31" s="102" customFormat="1" ht="24.95" customHeight="1" thickBot="1">
      <c r="B79" s="122">
        <f>'[6]دليل الحسابـــــــــــــات'!B79</f>
        <v>3252</v>
      </c>
      <c r="C79" s="127" t="str">
        <f>'[6]دليل الحسابـــــــــــــات'!C79</f>
        <v xml:space="preserve">مصاريف ترفيه </v>
      </c>
      <c r="D79" s="132"/>
      <c r="E79" s="133"/>
      <c r="F79" s="132"/>
      <c r="G79" s="133"/>
      <c r="H79" s="132"/>
      <c r="I79" s="133"/>
      <c r="J79" s="132"/>
      <c r="K79" s="133"/>
      <c r="L79" s="132"/>
      <c r="M79" s="133"/>
      <c r="N79" s="132"/>
      <c r="O79" s="133"/>
      <c r="P79" s="132"/>
      <c r="Q79" s="133"/>
      <c r="R79" s="132"/>
      <c r="S79" s="133"/>
      <c r="T79" s="132"/>
      <c r="U79" s="133"/>
      <c r="V79" s="132"/>
      <c r="W79" s="133"/>
      <c r="X79" s="132"/>
      <c r="Y79" s="133"/>
      <c r="Z79" s="132"/>
      <c r="AA79" s="133"/>
      <c r="AB79" s="109">
        <f t="shared" si="3"/>
        <v>0</v>
      </c>
      <c r="AC79" s="110">
        <f t="shared" si="3"/>
        <v>0</v>
      </c>
      <c r="AD79" s="111">
        <f t="shared" si="4"/>
        <v>0</v>
      </c>
      <c r="AE79" s="112">
        <f t="shared" si="5"/>
        <v>0</v>
      </c>
    </row>
    <row r="80" spans="1:31" s="102" customFormat="1" ht="24.95" customHeight="1" thickBot="1">
      <c r="B80" s="122">
        <f>'[6]دليل الحسابـــــــــــــات'!B80</f>
        <v>3261</v>
      </c>
      <c r="C80" s="127" t="str">
        <f>'[6]دليل الحسابـــــــــــــات'!C80</f>
        <v>مصاريف نقل مستلزمات الشركه</v>
      </c>
      <c r="D80" s="132"/>
      <c r="E80" s="133"/>
      <c r="F80" s="132"/>
      <c r="G80" s="133"/>
      <c r="H80" s="132"/>
      <c r="I80" s="133"/>
      <c r="J80" s="132"/>
      <c r="K80" s="133"/>
      <c r="L80" s="132"/>
      <c r="M80" s="133"/>
      <c r="N80" s="132"/>
      <c r="O80" s="133"/>
      <c r="P80" s="132"/>
      <c r="Q80" s="133"/>
      <c r="R80" s="132"/>
      <c r="S80" s="133"/>
      <c r="T80" s="132"/>
      <c r="U80" s="133"/>
      <c r="V80" s="132"/>
      <c r="W80" s="133"/>
      <c r="X80" s="132"/>
      <c r="Y80" s="133"/>
      <c r="Z80" s="132"/>
      <c r="AA80" s="133"/>
      <c r="AB80" s="109">
        <f t="shared" si="3"/>
        <v>0</v>
      </c>
      <c r="AC80" s="110">
        <f t="shared" si="3"/>
        <v>0</v>
      </c>
      <c r="AD80" s="111">
        <f t="shared" si="4"/>
        <v>0</v>
      </c>
      <c r="AE80" s="112">
        <f t="shared" si="5"/>
        <v>0</v>
      </c>
    </row>
    <row r="81" spans="2:31" s="102" customFormat="1" ht="24.95" customHeight="1" thickBot="1">
      <c r="B81" s="122">
        <f>'[6]دليل الحسابـــــــــــــات'!B81</f>
        <v>3262</v>
      </c>
      <c r="C81" s="127" t="str">
        <f>'[6]دليل الحسابـــــــــــــات'!C81</f>
        <v>مصاريف إنتقالات موظفين عموميه</v>
      </c>
      <c r="D81" s="132"/>
      <c r="E81" s="133"/>
      <c r="F81" s="132"/>
      <c r="G81" s="133"/>
      <c r="H81" s="132"/>
      <c r="I81" s="133"/>
      <c r="J81" s="132"/>
      <c r="K81" s="133"/>
      <c r="L81" s="132"/>
      <c r="M81" s="133"/>
      <c r="N81" s="132"/>
      <c r="O81" s="133"/>
      <c r="P81" s="132"/>
      <c r="Q81" s="133"/>
      <c r="R81" s="132"/>
      <c r="S81" s="133"/>
      <c r="T81" s="132"/>
      <c r="U81" s="133"/>
      <c r="V81" s="132"/>
      <c r="W81" s="133"/>
      <c r="X81" s="132"/>
      <c r="Y81" s="133"/>
      <c r="Z81" s="132"/>
      <c r="AA81" s="133"/>
      <c r="AB81" s="109">
        <f t="shared" si="3"/>
        <v>0</v>
      </c>
      <c r="AC81" s="110">
        <f t="shared" si="3"/>
        <v>0</v>
      </c>
      <c r="AD81" s="111">
        <f t="shared" si="4"/>
        <v>0</v>
      </c>
      <c r="AE81" s="112">
        <f t="shared" si="5"/>
        <v>0</v>
      </c>
    </row>
    <row r="82" spans="2:31" s="102" customFormat="1" ht="24.95" customHeight="1" thickBot="1">
      <c r="B82" s="122">
        <f>'[6]دليل الحسابـــــــــــــات'!B82</f>
        <v>32701</v>
      </c>
      <c r="C82" s="127" t="str">
        <f>'[6]دليل الحسابـــــــــــــات'!C82</f>
        <v>مواد تعبئة وتغليف</v>
      </c>
      <c r="D82" s="132"/>
      <c r="E82" s="133"/>
      <c r="F82" s="132"/>
      <c r="G82" s="133"/>
      <c r="H82" s="132"/>
      <c r="I82" s="133"/>
      <c r="J82" s="132"/>
      <c r="K82" s="133"/>
      <c r="L82" s="132"/>
      <c r="M82" s="133"/>
      <c r="N82" s="132"/>
      <c r="O82" s="133"/>
      <c r="P82" s="132"/>
      <c r="Q82" s="133"/>
      <c r="R82" s="132"/>
      <c r="S82" s="133"/>
      <c r="T82" s="132"/>
      <c r="U82" s="133"/>
      <c r="V82" s="132"/>
      <c r="W82" s="133"/>
      <c r="X82" s="132"/>
      <c r="Y82" s="133"/>
      <c r="Z82" s="132"/>
      <c r="AA82" s="133"/>
      <c r="AB82" s="109">
        <f t="shared" si="3"/>
        <v>0</v>
      </c>
      <c r="AC82" s="110">
        <f t="shared" si="3"/>
        <v>0</v>
      </c>
      <c r="AD82" s="111">
        <f t="shared" si="4"/>
        <v>0</v>
      </c>
      <c r="AE82" s="112">
        <f t="shared" si="5"/>
        <v>0</v>
      </c>
    </row>
    <row r="83" spans="2:31" s="102" customFormat="1" ht="24.95" customHeight="1" thickBot="1">
      <c r="B83" s="122">
        <f>'[6]دليل الحسابـــــــــــــات'!B83</f>
        <v>32702</v>
      </c>
      <c r="C83" s="127" t="str">
        <f>'[6]دليل الحسابـــــــــــــات'!C83</f>
        <v>خصم مسموح به</v>
      </c>
      <c r="D83" s="132"/>
      <c r="E83" s="133"/>
      <c r="F83" s="132"/>
      <c r="G83" s="133"/>
      <c r="H83" s="132"/>
      <c r="I83" s="133"/>
      <c r="J83" s="132"/>
      <c r="K83" s="133"/>
      <c r="L83" s="132"/>
      <c r="M83" s="133"/>
      <c r="N83" s="132"/>
      <c r="O83" s="133"/>
      <c r="P83" s="132"/>
      <c r="Q83" s="133"/>
      <c r="R83" s="132"/>
      <c r="S83" s="133"/>
      <c r="T83" s="132"/>
      <c r="U83" s="133"/>
      <c r="V83" s="132"/>
      <c r="W83" s="133"/>
      <c r="X83" s="132"/>
      <c r="Y83" s="133"/>
      <c r="Z83" s="132"/>
      <c r="AA83" s="133"/>
      <c r="AB83" s="109">
        <f t="shared" si="3"/>
        <v>0</v>
      </c>
      <c r="AC83" s="110">
        <f t="shared" si="3"/>
        <v>0</v>
      </c>
      <c r="AD83" s="111">
        <f t="shared" si="4"/>
        <v>0</v>
      </c>
      <c r="AE83" s="112">
        <f t="shared" si="5"/>
        <v>0</v>
      </c>
    </row>
    <row r="84" spans="2:31" s="102" customFormat="1" ht="24.95" customHeight="1" thickBot="1">
      <c r="B84" s="122">
        <f>'[6]دليل الحسابـــــــــــــات'!B84</f>
        <v>32703</v>
      </c>
      <c r="C84" s="127" t="str">
        <f>'[6]دليل الحسابـــــــــــــات'!C84</f>
        <v>مصاريف مكتب أخرى عموميه</v>
      </c>
      <c r="D84" s="132"/>
      <c r="E84" s="133"/>
      <c r="F84" s="132"/>
      <c r="G84" s="133"/>
      <c r="H84" s="132"/>
      <c r="I84" s="133"/>
      <c r="J84" s="132"/>
      <c r="K84" s="133"/>
      <c r="L84" s="132"/>
      <c r="M84" s="133"/>
      <c r="N84" s="132"/>
      <c r="O84" s="133"/>
      <c r="P84" s="132"/>
      <c r="Q84" s="133"/>
      <c r="R84" s="132"/>
      <c r="S84" s="133"/>
      <c r="T84" s="132"/>
      <c r="U84" s="133"/>
      <c r="V84" s="132"/>
      <c r="W84" s="133"/>
      <c r="X84" s="132"/>
      <c r="Y84" s="133"/>
      <c r="Z84" s="132"/>
      <c r="AA84" s="133"/>
      <c r="AB84" s="109">
        <f t="shared" si="3"/>
        <v>0</v>
      </c>
      <c r="AC84" s="110">
        <f t="shared" si="3"/>
        <v>0</v>
      </c>
      <c r="AD84" s="111">
        <f t="shared" si="4"/>
        <v>0</v>
      </c>
      <c r="AE84" s="112">
        <f t="shared" si="5"/>
        <v>0</v>
      </c>
    </row>
    <row r="85" spans="2:31" s="102" customFormat="1" ht="24.95" customHeight="1" thickBot="1">
      <c r="B85" s="122">
        <f>'[6]دليل الحسابـــــــــــــات'!B85</f>
        <v>32704</v>
      </c>
      <c r="C85" s="127" t="str">
        <f>'[6]دليل الحسابـــــــــــــات'!C85</f>
        <v>مصاريف أدوات كتابيه عموميه</v>
      </c>
      <c r="D85" s="132"/>
      <c r="E85" s="133"/>
      <c r="F85" s="132"/>
      <c r="G85" s="133"/>
      <c r="H85" s="132"/>
      <c r="I85" s="133"/>
      <c r="J85" s="132"/>
      <c r="K85" s="133"/>
      <c r="L85" s="132"/>
      <c r="M85" s="133"/>
      <c r="N85" s="132"/>
      <c r="O85" s="133"/>
      <c r="P85" s="132"/>
      <c r="Q85" s="133"/>
      <c r="R85" s="132"/>
      <c r="S85" s="133"/>
      <c r="T85" s="132"/>
      <c r="U85" s="133"/>
      <c r="V85" s="132"/>
      <c r="W85" s="133"/>
      <c r="X85" s="132"/>
      <c r="Y85" s="133"/>
      <c r="Z85" s="132"/>
      <c r="AA85" s="133"/>
      <c r="AB85" s="109">
        <f t="shared" si="3"/>
        <v>0</v>
      </c>
      <c r="AC85" s="110">
        <f t="shared" si="3"/>
        <v>0</v>
      </c>
      <c r="AD85" s="111">
        <f t="shared" si="4"/>
        <v>0</v>
      </c>
      <c r="AE85" s="112">
        <f t="shared" si="5"/>
        <v>0</v>
      </c>
    </row>
    <row r="86" spans="2:31" s="102" customFormat="1" ht="24.95" customHeight="1" thickBot="1">
      <c r="B86" s="122">
        <f>'[6]دليل الحسابـــــــــــــات'!B86</f>
        <v>32705</v>
      </c>
      <c r="C86" s="127" t="str">
        <f>'[6]دليل الحسابـــــــــــــات'!C86</f>
        <v>مصاريف صيانه عموميه</v>
      </c>
      <c r="D86" s="132"/>
      <c r="E86" s="133"/>
      <c r="F86" s="132"/>
      <c r="G86" s="133"/>
      <c r="H86" s="132"/>
      <c r="I86" s="133"/>
      <c r="J86" s="132"/>
      <c r="K86" s="133"/>
      <c r="L86" s="132"/>
      <c r="M86" s="133"/>
      <c r="N86" s="132"/>
      <c r="O86" s="133"/>
      <c r="P86" s="132"/>
      <c r="Q86" s="133"/>
      <c r="R86" s="132"/>
      <c r="S86" s="133"/>
      <c r="T86" s="132"/>
      <c r="U86" s="133"/>
      <c r="V86" s="132"/>
      <c r="W86" s="133"/>
      <c r="X86" s="132"/>
      <c r="Y86" s="133"/>
      <c r="Z86" s="132"/>
      <c r="AA86" s="133"/>
      <c r="AB86" s="109">
        <f t="shared" si="3"/>
        <v>0</v>
      </c>
      <c r="AC86" s="110">
        <f t="shared" si="3"/>
        <v>0</v>
      </c>
      <c r="AD86" s="111">
        <f t="shared" si="4"/>
        <v>0</v>
      </c>
      <c r="AE86" s="112">
        <f t="shared" si="5"/>
        <v>0</v>
      </c>
    </row>
    <row r="87" spans="2:31" s="102" customFormat="1" ht="24.95" customHeight="1" thickBot="1">
      <c r="B87" s="122">
        <f>'[6]دليل الحسابـــــــــــــات'!B87</f>
        <v>32706</v>
      </c>
      <c r="C87" s="127" t="str">
        <f>'[6]دليل الحسابـــــــــــــات'!C87</f>
        <v>إكراميات عموميه</v>
      </c>
      <c r="D87" s="132"/>
      <c r="E87" s="133"/>
      <c r="F87" s="132"/>
      <c r="G87" s="133"/>
      <c r="H87" s="132"/>
      <c r="I87" s="133"/>
      <c r="J87" s="132"/>
      <c r="K87" s="133"/>
      <c r="L87" s="132"/>
      <c r="M87" s="133"/>
      <c r="N87" s="132"/>
      <c r="O87" s="133"/>
      <c r="P87" s="132"/>
      <c r="Q87" s="133"/>
      <c r="R87" s="132"/>
      <c r="S87" s="133"/>
      <c r="T87" s="132"/>
      <c r="U87" s="133"/>
      <c r="V87" s="132"/>
      <c r="W87" s="133"/>
      <c r="X87" s="132"/>
      <c r="Y87" s="133"/>
      <c r="Z87" s="132"/>
      <c r="AA87" s="133"/>
      <c r="AB87" s="109">
        <f t="shared" si="3"/>
        <v>0</v>
      </c>
      <c r="AC87" s="110">
        <f t="shared" si="3"/>
        <v>0</v>
      </c>
      <c r="AD87" s="111">
        <f t="shared" si="4"/>
        <v>0</v>
      </c>
      <c r="AE87" s="112">
        <f t="shared" si="5"/>
        <v>0</v>
      </c>
    </row>
    <row r="88" spans="2:31" s="102" customFormat="1" ht="24.95" customHeight="1" thickBot="1">
      <c r="B88" s="122">
        <f>'[6]دليل الحسابـــــــــــــات'!B88</f>
        <v>32707</v>
      </c>
      <c r="C88" s="127" t="str">
        <f>'[6]دليل الحسابـــــــــــــات'!C88</f>
        <v>مصاريف مراجعه عموميه</v>
      </c>
      <c r="D88" s="132"/>
      <c r="E88" s="133"/>
      <c r="F88" s="132"/>
      <c r="G88" s="133"/>
      <c r="H88" s="132"/>
      <c r="I88" s="133"/>
      <c r="J88" s="132"/>
      <c r="K88" s="133"/>
      <c r="L88" s="132"/>
      <c r="M88" s="133"/>
      <c r="N88" s="132"/>
      <c r="O88" s="133"/>
      <c r="P88" s="132"/>
      <c r="Q88" s="133"/>
      <c r="R88" s="132"/>
      <c r="S88" s="133"/>
      <c r="T88" s="132"/>
      <c r="U88" s="133"/>
      <c r="V88" s="132"/>
      <c r="W88" s="133"/>
      <c r="X88" s="132"/>
      <c r="Y88" s="133"/>
      <c r="Z88" s="132"/>
      <c r="AA88" s="133"/>
      <c r="AB88" s="109">
        <f t="shared" si="3"/>
        <v>0</v>
      </c>
      <c r="AC88" s="110">
        <f t="shared" si="3"/>
        <v>0</v>
      </c>
      <c r="AD88" s="111">
        <f t="shared" si="4"/>
        <v>0</v>
      </c>
      <c r="AE88" s="112">
        <f t="shared" si="5"/>
        <v>0</v>
      </c>
    </row>
    <row r="89" spans="2:31" s="102" customFormat="1" ht="24.95" customHeight="1" thickBot="1">
      <c r="B89" s="122">
        <f>'[6]دليل الحسابـــــــــــــات'!B89</f>
        <v>32708</v>
      </c>
      <c r="C89" s="127" t="str">
        <f>'[6]دليل الحسابـــــــــــــات'!C89</f>
        <v>مصاريف فرق تقويم عمله</v>
      </c>
      <c r="D89" s="132"/>
      <c r="E89" s="133"/>
      <c r="F89" s="132"/>
      <c r="G89" s="133"/>
      <c r="H89" s="132"/>
      <c r="I89" s="133"/>
      <c r="J89" s="132"/>
      <c r="K89" s="133"/>
      <c r="L89" s="132"/>
      <c r="M89" s="133"/>
      <c r="N89" s="132"/>
      <c r="O89" s="133"/>
      <c r="P89" s="132"/>
      <c r="Q89" s="133"/>
      <c r="R89" s="132"/>
      <c r="S89" s="133"/>
      <c r="T89" s="132"/>
      <c r="U89" s="133"/>
      <c r="V89" s="132"/>
      <c r="W89" s="133"/>
      <c r="X89" s="132"/>
      <c r="Y89" s="133"/>
      <c r="Z89" s="132"/>
      <c r="AA89" s="133"/>
      <c r="AB89" s="109">
        <f t="shared" si="3"/>
        <v>0</v>
      </c>
      <c r="AC89" s="110">
        <f t="shared" si="3"/>
        <v>0</v>
      </c>
      <c r="AD89" s="111">
        <f t="shared" si="4"/>
        <v>0</v>
      </c>
      <c r="AE89" s="112">
        <f t="shared" si="5"/>
        <v>0</v>
      </c>
    </row>
    <row r="90" spans="2:31" s="102" customFormat="1" ht="24.95" customHeight="1" thickBot="1">
      <c r="B90" s="122">
        <f>'[6]دليل الحسابـــــــــــــات'!B90</f>
        <v>32709</v>
      </c>
      <c r="C90" s="127" t="str">
        <f>'[6]دليل الحسابـــــــــــــات'!C90</f>
        <v>مصاريف نظافه</v>
      </c>
      <c r="D90" s="132"/>
      <c r="E90" s="133"/>
      <c r="F90" s="132"/>
      <c r="G90" s="133"/>
      <c r="H90" s="132"/>
      <c r="I90" s="133"/>
      <c r="J90" s="132"/>
      <c r="K90" s="133"/>
      <c r="L90" s="132"/>
      <c r="M90" s="133"/>
      <c r="N90" s="132"/>
      <c r="O90" s="133"/>
      <c r="P90" s="132"/>
      <c r="Q90" s="133"/>
      <c r="R90" s="132"/>
      <c r="S90" s="133"/>
      <c r="T90" s="132"/>
      <c r="U90" s="133"/>
      <c r="V90" s="132"/>
      <c r="W90" s="133"/>
      <c r="X90" s="132"/>
      <c r="Y90" s="133"/>
      <c r="Z90" s="132"/>
      <c r="AA90" s="133"/>
      <c r="AB90" s="109">
        <f t="shared" si="3"/>
        <v>0</v>
      </c>
      <c r="AC90" s="110">
        <f t="shared" si="3"/>
        <v>0</v>
      </c>
      <c r="AD90" s="111">
        <f t="shared" si="4"/>
        <v>0</v>
      </c>
      <c r="AE90" s="112">
        <f t="shared" si="5"/>
        <v>0</v>
      </c>
    </row>
    <row r="91" spans="2:31" s="102" customFormat="1" ht="24.95" customHeight="1" thickBot="1">
      <c r="B91" s="122">
        <f>'[6]دليل الحسابـــــــــــــات'!B91</f>
        <v>32710</v>
      </c>
      <c r="C91" s="127" t="str">
        <f>'[6]دليل الحسابـــــــــــــات'!C91</f>
        <v>مصاريف غرامات عموميه</v>
      </c>
      <c r="D91" s="132"/>
      <c r="E91" s="133"/>
      <c r="F91" s="132"/>
      <c r="G91" s="133"/>
      <c r="H91" s="132"/>
      <c r="I91" s="133"/>
      <c r="J91" s="132"/>
      <c r="K91" s="133"/>
      <c r="L91" s="132"/>
      <c r="M91" s="133"/>
      <c r="N91" s="132"/>
      <c r="O91" s="133"/>
      <c r="P91" s="132"/>
      <c r="Q91" s="133"/>
      <c r="R91" s="132"/>
      <c r="S91" s="133"/>
      <c r="T91" s="132"/>
      <c r="U91" s="133"/>
      <c r="V91" s="132"/>
      <c r="W91" s="133"/>
      <c r="X91" s="132"/>
      <c r="Y91" s="133"/>
      <c r="Z91" s="132"/>
      <c r="AA91" s="133"/>
      <c r="AB91" s="109">
        <f t="shared" si="3"/>
        <v>0</v>
      </c>
      <c r="AC91" s="110">
        <f t="shared" si="3"/>
        <v>0</v>
      </c>
      <c r="AD91" s="111">
        <f t="shared" si="4"/>
        <v>0</v>
      </c>
      <c r="AE91" s="112">
        <f t="shared" si="5"/>
        <v>0</v>
      </c>
    </row>
    <row r="92" spans="2:31" s="102" customFormat="1" ht="24.95" customHeight="1" thickBot="1">
      <c r="B92" s="122">
        <f>'[6]دليل الحسابـــــــــــــات'!B92</f>
        <v>32711</v>
      </c>
      <c r="C92" s="127" t="str">
        <f>'[6]دليل الحسابـــــــــــــات'!C92</f>
        <v>مصاريف مكافآت لغير العاملين عن خدمات مؤداه</v>
      </c>
      <c r="D92" s="132"/>
      <c r="E92" s="133"/>
      <c r="F92" s="132"/>
      <c r="G92" s="133"/>
      <c r="H92" s="132"/>
      <c r="I92" s="133"/>
      <c r="J92" s="132"/>
      <c r="K92" s="133"/>
      <c r="L92" s="132"/>
      <c r="M92" s="133"/>
      <c r="N92" s="132"/>
      <c r="O92" s="133"/>
      <c r="P92" s="132"/>
      <c r="Q92" s="133"/>
      <c r="R92" s="132"/>
      <c r="S92" s="133"/>
      <c r="T92" s="132"/>
      <c r="U92" s="133"/>
      <c r="V92" s="132"/>
      <c r="W92" s="133"/>
      <c r="X92" s="132"/>
      <c r="Y92" s="133"/>
      <c r="Z92" s="132"/>
      <c r="AA92" s="133"/>
      <c r="AB92" s="109">
        <f t="shared" si="3"/>
        <v>0</v>
      </c>
      <c r="AC92" s="110">
        <f t="shared" si="3"/>
        <v>0</v>
      </c>
      <c r="AD92" s="111">
        <f t="shared" si="4"/>
        <v>0</v>
      </c>
      <c r="AE92" s="112">
        <f t="shared" si="5"/>
        <v>0</v>
      </c>
    </row>
    <row r="93" spans="2:31" s="102" customFormat="1" ht="24.95" customHeight="1" thickBot="1">
      <c r="B93" s="122">
        <f>'[6]دليل الحسابـــــــــــــات'!B93</f>
        <v>32712</v>
      </c>
      <c r="C93" s="127" t="str">
        <f>'[6]دليل الحسابـــــــــــــات'!C93</f>
        <v>مصاريف سنوات سابقه</v>
      </c>
      <c r="D93" s="132"/>
      <c r="E93" s="133"/>
      <c r="F93" s="132"/>
      <c r="G93" s="133"/>
      <c r="H93" s="132"/>
      <c r="I93" s="133"/>
      <c r="J93" s="132"/>
      <c r="K93" s="133"/>
      <c r="L93" s="132"/>
      <c r="M93" s="133"/>
      <c r="N93" s="132"/>
      <c r="O93" s="133"/>
      <c r="P93" s="132"/>
      <c r="Q93" s="133"/>
      <c r="R93" s="132"/>
      <c r="S93" s="133"/>
      <c r="T93" s="132"/>
      <c r="U93" s="133"/>
      <c r="V93" s="132"/>
      <c r="W93" s="133"/>
      <c r="X93" s="132"/>
      <c r="Y93" s="133"/>
      <c r="Z93" s="132"/>
      <c r="AA93" s="133"/>
      <c r="AB93" s="109">
        <f t="shared" si="3"/>
        <v>0</v>
      </c>
      <c r="AC93" s="110">
        <f t="shared" si="3"/>
        <v>0</v>
      </c>
      <c r="AD93" s="111">
        <f t="shared" si="4"/>
        <v>0</v>
      </c>
      <c r="AE93" s="112">
        <f t="shared" si="5"/>
        <v>0</v>
      </c>
    </row>
    <row r="94" spans="2:31" s="102" customFormat="1" ht="24.95" customHeight="1" thickBot="1">
      <c r="B94" s="122">
        <f>'[6]دليل الحسابـــــــــــــات'!B94</f>
        <v>32713</v>
      </c>
      <c r="C94" s="127" t="str">
        <f>'[6]دليل الحسابـــــــــــــات'!C94</f>
        <v>مصاريف رسوم إداريه</v>
      </c>
      <c r="D94" s="132"/>
      <c r="E94" s="133"/>
      <c r="F94" s="132"/>
      <c r="G94" s="133"/>
      <c r="H94" s="132"/>
      <c r="I94" s="133"/>
      <c r="J94" s="132"/>
      <c r="K94" s="133"/>
      <c r="L94" s="132"/>
      <c r="M94" s="133"/>
      <c r="N94" s="132"/>
      <c r="O94" s="133"/>
      <c r="P94" s="132"/>
      <c r="Q94" s="133"/>
      <c r="R94" s="132"/>
      <c r="S94" s="133"/>
      <c r="T94" s="132"/>
      <c r="U94" s="133"/>
      <c r="V94" s="132"/>
      <c r="W94" s="133"/>
      <c r="X94" s="132"/>
      <c r="Y94" s="133"/>
      <c r="Z94" s="132"/>
      <c r="AA94" s="133"/>
      <c r="AB94" s="109">
        <f t="shared" si="3"/>
        <v>0</v>
      </c>
      <c r="AC94" s="110">
        <f t="shared" si="3"/>
        <v>0</v>
      </c>
      <c r="AD94" s="111">
        <f t="shared" si="4"/>
        <v>0</v>
      </c>
      <c r="AE94" s="112">
        <f t="shared" si="5"/>
        <v>0</v>
      </c>
    </row>
    <row r="95" spans="2:31" s="102" customFormat="1" ht="24.95" customHeight="1" thickBot="1">
      <c r="B95" s="122">
        <f>'[6]دليل الحسابـــــــــــــات'!B95</f>
        <v>32714</v>
      </c>
      <c r="C95" s="127" t="str">
        <f>'[6]دليل الحسابـــــــــــــات'!C95</f>
        <v>رسوم وضرائب</v>
      </c>
      <c r="D95" s="132"/>
      <c r="E95" s="133"/>
      <c r="F95" s="132"/>
      <c r="G95" s="133"/>
      <c r="H95" s="132"/>
      <c r="I95" s="133"/>
      <c r="J95" s="132"/>
      <c r="K95" s="133"/>
      <c r="L95" s="132"/>
      <c r="M95" s="133"/>
      <c r="N95" s="132"/>
      <c r="O95" s="133"/>
      <c r="P95" s="132"/>
      <c r="Q95" s="133"/>
      <c r="R95" s="132"/>
      <c r="S95" s="133"/>
      <c r="T95" s="132"/>
      <c r="U95" s="133"/>
      <c r="V95" s="132"/>
      <c r="W95" s="133"/>
      <c r="X95" s="132"/>
      <c r="Y95" s="133"/>
      <c r="Z95" s="132"/>
      <c r="AA95" s="133"/>
      <c r="AB95" s="109">
        <f t="shared" si="3"/>
        <v>0</v>
      </c>
      <c r="AC95" s="110">
        <f t="shared" si="3"/>
        <v>0</v>
      </c>
      <c r="AD95" s="111">
        <f t="shared" si="4"/>
        <v>0</v>
      </c>
      <c r="AE95" s="112">
        <f t="shared" si="5"/>
        <v>0</v>
      </c>
    </row>
    <row r="96" spans="2:31" s="102" customFormat="1" ht="24.95" customHeight="1" thickBot="1">
      <c r="B96" s="122">
        <f>'[6]دليل الحسابـــــــــــــات'!B96</f>
        <v>4111</v>
      </c>
      <c r="C96" s="127" t="str">
        <f>'[6]دليل الحسابـــــــــــــات'!C96</f>
        <v>إيرادات الشركه</v>
      </c>
      <c r="D96" s="132"/>
      <c r="E96" s="133"/>
      <c r="F96" s="132"/>
      <c r="G96" s="133"/>
      <c r="H96" s="132"/>
      <c r="I96" s="133"/>
      <c r="J96" s="132"/>
      <c r="K96" s="133"/>
      <c r="L96" s="132"/>
      <c r="M96" s="133"/>
      <c r="N96" s="132"/>
      <c r="O96" s="133"/>
      <c r="P96" s="132"/>
      <c r="Q96" s="133"/>
      <c r="R96" s="132"/>
      <c r="S96" s="133"/>
      <c r="T96" s="132"/>
      <c r="U96" s="133"/>
      <c r="V96" s="132"/>
      <c r="W96" s="133"/>
      <c r="X96" s="132"/>
      <c r="Y96" s="133"/>
      <c r="Z96" s="132"/>
      <c r="AA96" s="133"/>
      <c r="AB96" s="109">
        <f t="shared" si="3"/>
        <v>0</v>
      </c>
      <c r="AC96" s="110">
        <f t="shared" si="3"/>
        <v>0</v>
      </c>
      <c r="AD96" s="111">
        <f t="shared" si="4"/>
        <v>0</v>
      </c>
      <c r="AE96" s="112">
        <f t="shared" si="5"/>
        <v>0</v>
      </c>
    </row>
    <row r="97" spans="2:31" s="102" customFormat="1" ht="24.95" customHeight="1" thickBot="1">
      <c r="B97" s="122">
        <f>'[6]دليل الحسابـــــــــــــات'!B97</f>
        <v>4331</v>
      </c>
      <c r="C97" s="127" t="str">
        <f>'[6]دليل الحسابـــــــــــــات'!C97</f>
        <v>إيرادات أخرى فرق تقويم عمله</v>
      </c>
      <c r="D97" s="132"/>
      <c r="E97" s="133"/>
      <c r="F97" s="132"/>
      <c r="G97" s="133"/>
      <c r="H97" s="132"/>
      <c r="I97" s="133"/>
      <c r="J97" s="132"/>
      <c r="K97" s="133"/>
      <c r="L97" s="132"/>
      <c r="M97" s="133"/>
      <c r="N97" s="132"/>
      <c r="O97" s="133"/>
      <c r="P97" s="132"/>
      <c r="Q97" s="133"/>
      <c r="R97" s="132"/>
      <c r="S97" s="133"/>
      <c r="T97" s="132"/>
      <c r="U97" s="133"/>
      <c r="V97" s="132"/>
      <c r="W97" s="133"/>
      <c r="X97" s="132"/>
      <c r="Y97" s="133"/>
      <c r="Z97" s="132"/>
      <c r="AA97" s="133"/>
      <c r="AB97" s="109">
        <f t="shared" si="3"/>
        <v>0</v>
      </c>
      <c r="AC97" s="110">
        <f t="shared" si="3"/>
        <v>0</v>
      </c>
      <c r="AD97" s="111">
        <f t="shared" si="4"/>
        <v>0</v>
      </c>
      <c r="AE97" s="112">
        <f t="shared" si="5"/>
        <v>0</v>
      </c>
    </row>
    <row r="98" spans="2:31" s="102" customFormat="1" ht="24.95" customHeight="1" thickBot="1">
      <c r="B98" s="122">
        <f>'[6]دليل الحسابـــــــــــــات'!B98</f>
        <v>4332</v>
      </c>
      <c r="C98" s="127" t="str">
        <f>'[6]دليل الحسابـــــــــــــات'!C98</f>
        <v>ايرادت الاستثمار</v>
      </c>
      <c r="D98" s="132"/>
      <c r="E98" s="133"/>
      <c r="F98" s="132"/>
      <c r="G98" s="133"/>
      <c r="H98" s="132"/>
      <c r="I98" s="133"/>
      <c r="J98" s="132"/>
      <c r="K98" s="133"/>
      <c r="L98" s="132"/>
      <c r="M98" s="133"/>
      <c r="N98" s="132"/>
      <c r="O98" s="133"/>
      <c r="P98" s="132"/>
      <c r="Q98" s="133"/>
      <c r="R98" s="132"/>
      <c r="S98" s="133"/>
      <c r="T98" s="132"/>
      <c r="U98" s="133"/>
      <c r="V98" s="132"/>
      <c r="W98" s="133"/>
      <c r="X98" s="132"/>
      <c r="Y98" s="133"/>
      <c r="Z98" s="132"/>
      <c r="AA98" s="133"/>
      <c r="AB98" s="109">
        <f t="shared" si="3"/>
        <v>0</v>
      </c>
      <c r="AC98" s="110">
        <f t="shared" si="3"/>
        <v>0</v>
      </c>
      <c r="AD98" s="111">
        <f t="shared" si="4"/>
        <v>0</v>
      </c>
      <c r="AE98" s="112">
        <f t="shared" si="5"/>
        <v>0</v>
      </c>
    </row>
    <row r="99" spans="2:31" s="102" customFormat="1" ht="24.95" customHeight="1" thickBot="1">
      <c r="B99" s="122">
        <f>'[6]دليل الحسابـــــــــــــات'!B99</f>
        <v>4333</v>
      </c>
      <c r="C99" s="127" t="str">
        <f>'[6]دليل الحسابـــــــــــــات'!C99</f>
        <v>خصم مكتسب</v>
      </c>
      <c r="D99" s="132"/>
      <c r="E99" s="133"/>
      <c r="F99" s="132"/>
      <c r="G99" s="133"/>
      <c r="H99" s="132"/>
      <c r="I99" s="133"/>
      <c r="J99" s="132"/>
      <c r="K99" s="133"/>
      <c r="L99" s="132"/>
      <c r="M99" s="133"/>
      <c r="N99" s="132"/>
      <c r="O99" s="133"/>
      <c r="P99" s="132"/>
      <c r="Q99" s="133"/>
      <c r="R99" s="132"/>
      <c r="S99" s="133"/>
      <c r="T99" s="132"/>
      <c r="U99" s="133"/>
      <c r="V99" s="132"/>
      <c r="W99" s="133"/>
      <c r="X99" s="132"/>
      <c r="Y99" s="133"/>
      <c r="Z99" s="132"/>
      <c r="AA99" s="133"/>
      <c r="AB99" s="109">
        <f t="shared" si="3"/>
        <v>0</v>
      </c>
      <c r="AC99" s="110">
        <f t="shared" si="3"/>
        <v>0</v>
      </c>
      <c r="AD99" s="111">
        <f t="shared" si="4"/>
        <v>0</v>
      </c>
      <c r="AE99" s="112">
        <f t="shared" si="5"/>
        <v>0</v>
      </c>
    </row>
    <row r="100" spans="2:31" s="102" customFormat="1" ht="24.95" customHeight="1" thickBot="1">
      <c r="B100" s="122">
        <f>'[6]دليل الحسابـــــــــــــات'!B100</f>
        <v>4334</v>
      </c>
      <c r="C100" s="127" t="str">
        <f>'[6]دليل الحسابـــــــــــــات'!C100</f>
        <v>ارباح راسمالية</v>
      </c>
      <c r="D100" s="132"/>
      <c r="E100" s="133"/>
      <c r="F100" s="132"/>
      <c r="G100" s="133"/>
      <c r="H100" s="132"/>
      <c r="I100" s="133"/>
      <c r="J100" s="132"/>
      <c r="K100" s="133"/>
      <c r="L100" s="132"/>
      <c r="M100" s="133"/>
      <c r="N100" s="132"/>
      <c r="O100" s="133"/>
      <c r="P100" s="132"/>
      <c r="Q100" s="133"/>
      <c r="R100" s="132"/>
      <c r="S100" s="133"/>
      <c r="T100" s="132"/>
      <c r="U100" s="133"/>
      <c r="V100" s="132"/>
      <c r="W100" s="133"/>
      <c r="X100" s="132"/>
      <c r="Y100" s="133"/>
      <c r="Z100" s="132"/>
      <c r="AA100" s="133"/>
      <c r="AB100" s="109">
        <f t="shared" si="3"/>
        <v>0</v>
      </c>
      <c r="AC100" s="110">
        <f t="shared" si="3"/>
        <v>0</v>
      </c>
      <c r="AD100" s="111">
        <f t="shared" si="4"/>
        <v>0</v>
      </c>
      <c r="AE100" s="112">
        <f t="shared" si="5"/>
        <v>0</v>
      </c>
    </row>
    <row r="101" spans="2:31" s="102" customFormat="1" ht="24.95" customHeight="1" thickBot="1">
      <c r="B101" s="122">
        <f>'[6]دليل الحسابـــــــــــــات'!B101</f>
        <v>4335</v>
      </c>
      <c r="C101" s="127" t="str">
        <f>'[6]دليل الحسابـــــــــــــات'!C101</f>
        <v xml:space="preserve">ايجارات دائنة </v>
      </c>
      <c r="D101" s="132"/>
      <c r="E101" s="133"/>
      <c r="F101" s="132"/>
      <c r="G101" s="133"/>
      <c r="H101" s="132"/>
      <c r="I101" s="133"/>
      <c r="J101" s="132"/>
      <c r="K101" s="133"/>
      <c r="L101" s="132"/>
      <c r="M101" s="133"/>
      <c r="N101" s="132"/>
      <c r="O101" s="133"/>
      <c r="P101" s="132"/>
      <c r="Q101" s="133"/>
      <c r="R101" s="132"/>
      <c r="S101" s="133"/>
      <c r="T101" s="132"/>
      <c r="U101" s="133"/>
      <c r="V101" s="132"/>
      <c r="W101" s="133"/>
      <c r="X101" s="132"/>
      <c r="Y101" s="133"/>
      <c r="Z101" s="132"/>
      <c r="AA101" s="133"/>
      <c r="AB101" s="109">
        <f t="shared" si="3"/>
        <v>0</v>
      </c>
      <c r="AC101" s="110">
        <f t="shared" si="3"/>
        <v>0</v>
      </c>
      <c r="AD101" s="111">
        <f t="shared" si="4"/>
        <v>0</v>
      </c>
      <c r="AE101" s="112">
        <f t="shared" si="5"/>
        <v>0</v>
      </c>
    </row>
    <row r="102" spans="2:31" s="102" customFormat="1" ht="24.95" customHeight="1" thickBot="1">
      <c r="B102" s="122">
        <f>'[6]دليل الحسابـــــــــــــات'!B102</f>
        <v>4336</v>
      </c>
      <c r="C102" s="127" t="str">
        <f>'[6]دليل الحسابـــــــــــــات'!C102</f>
        <v>ايرادات اخرى متنوعة</v>
      </c>
      <c r="D102" s="132"/>
      <c r="E102" s="133"/>
      <c r="F102" s="132"/>
      <c r="G102" s="133"/>
      <c r="H102" s="132"/>
      <c r="I102" s="133"/>
      <c r="J102" s="132"/>
      <c r="K102" s="133"/>
      <c r="L102" s="132"/>
      <c r="M102" s="133"/>
      <c r="N102" s="132"/>
      <c r="O102" s="133"/>
      <c r="P102" s="132"/>
      <c r="Q102" s="133"/>
      <c r="R102" s="132"/>
      <c r="S102" s="133"/>
      <c r="T102" s="132"/>
      <c r="U102" s="133"/>
      <c r="V102" s="132"/>
      <c r="W102" s="133"/>
      <c r="X102" s="132"/>
      <c r="Y102" s="133"/>
      <c r="Z102" s="132"/>
      <c r="AA102" s="133"/>
      <c r="AB102" s="109">
        <f t="shared" si="3"/>
        <v>0</v>
      </c>
      <c r="AC102" s="110">
        <f t="shared" si="3"/>
        <v>0</v>
      </c>
      <c r="AD102" s="111">
        <f t="shared" si="4"/>
        <v>0</v>
      </c>
      <c r="AE102" s="112">
        <f t="shared" si="5"/>
        <v>0</v>
      </c>
    </row>
    <row r="103" spans="2:31" s="102" customFormat="1" ht="24.95" customHeight="1" thickBot="1">
      <c r="B103" s="122">
        <f>'[6]دليل الحسابـــــــــــــات'!B103</f>
        <v>4337</v>
      </c>
      <c r="C103" s="127" t="str">
        <f>'[6]دليل الحسابـــــــــــــات'!C103</f>
        <v>إيرادات سنوات سابقه</v>
      </c>
      <c r="D103" s="134"/>
      <c r="E103" s="135"/>
      <c r="F103" s="134"/>
      <c r="G103" s="135"/>
      <c r="H103" s="134"/>
      <c r="I103" s="135"/>
      <c r="J103" s="134"/>
      <c r="K103" s="135"/>
      <c r="L103" s="134"/>
      <c r="M103" s="135"/>
      <c r="N103" s="134"/>
      <c r="O103" s="135"/>
      <c r="P103" s="134"/>
      <c r="Q103" s="135"/>
      <c r="R103" s="134"/>
      <c r="S103" s="135"/>
      <c r="T103" s="134"/>
      <c r="U103" s="135"/>
      <c r="V103" s="134"/>
      <c r="W103" s="135"/>
      <c r="X103" s="134"/>
      <c r="Y103" s="135"/>
      <c r="Z103" s="134"/>
      <c r="AA103" s="135"/>
      <c r="AB103" s="114">
        <f t="shared" si="3"/>
        <v>0</v>
      </c>
      <c r="AC103" s="115">
        <f t="shared" si="3"/>
        <v>0</v>
      </c>
      <c r="AD103" s="116">
        <f t="shared" si="4"/>
        <v>0</v>
      </c>
      <c r="AE103" s="117">
        <f t="shared" si="5"/>
        <v>0</v>
      </c>
    </row>
    <row r="104" spans="2:31" s="102" customFormat="1" ht="22.5" thickTop="1" thickBot="1">
      <c r="B104" s="123"/>
      <c r="C104" s="118" t="s">
        <v>97</v>
      </c>
      <c r="D104" s="119">
        <f t="shared" ref="D104:AA104" si="6">SUM(D4:D103)</f>
        <v>0</v>
      </c>
      <c r="E104" s="119">
        <f t="shared" si="6"/>
        <v>0</v>
      </c>
      <c r="F104" s="119">
        <f t="shared" si="6"/>
        <v>0</v>
      </c>
      <c r="G104" s="119">
        <f t="shared" si="6"/>
        <v>0</v>
      </c>
      <c r="H104" s="119">
        <f t="shared" si="6"/>
        <v>0</v>
      </c>
      <c r="I104" s="119">
        <f t="shared" si="6"/>
        <v>0</v>
      </c>
      <c r="J104" s="119">
        <f t="shared" si="6"/>
        <v>0</v>
      </c>
      <c r="K104" s="119">
        <f t="shared" si="6"/>
        <v>0</v>
      </c>
      <c r="L104" s="119">
        <f t="shared" si="6"/>
        <v>0</v>
      </c>
      <c r="M104" s="119">
        <f t="shared" si="6"/>
        <v>0</v>
      </c>
      <c r="N104" s="119">
        <f t="shared" si="6"/>
        <v>0</v>
      </c>
      <c r="O104" s="119">
        <f t="shared" si="6"/>
        <v>0</v>
      </c>
      <c r="P104" s="119">
        <f t="shared" si="6"/>
        <v>0</v>
      </c>
      <c r="Q104" s="119">
        <f t="shared" si="6"/>
        <v>0</v>
      </c>
      <c r="R104" s="119">
        <f t="shared" si="6"/>
        <v>0</v>
      </c>
      <c r="S104" s="119">
        <f t="shared" si="6"/>
        <v>0</v>
      </c>
      <c r="T104" s="119">
        <f t="shared" si="6"/>
        <v>0</v>
      </c>
      <c r="U104" s="119">
        <f t="shared" si="6"/>
        <v>0</v>
      </c>
      <c r="V104" s="119">
        <f t="shared" si="6"/>
        <v>0</v>
      </c>
      <c r="W104" s="119">
        <f t="shared" si="6"/>
        <v>0</v>
      </c>
      <c r="X104" s="119">
        <f t="shared" si="6"/>
        <v>0</v>
      </c>
      <c r="Y104" s="119">
        <f t="shared" si="6"/>
        <v>0</v>
      </c>
      <c r="Z104" s="119">
        <f t="shared" si="6"/>
        <v>0</v>
      </c>
      <c r="AA104" s="119">
        <f t="shared" si="6"/>
        <v>0</v>
      </c>
      <c r="AB104" s="119">
        <f t="shared" ref="AB104:AE104" si="7">SUM(Z104,X104,V104,T104,R104,P104,N104,L104,J104,H104,F104,D104)</f>
        <v>0</v>
      </c>
      <c r="AC104" s="120">
        <f t="shared" si="7"/>
        <v>0</v>
      </c>
      <c r="AD104" s="119">
        <f t="shared" si="7"/>
        <v>0</v>
      </c>
      <c r="AE104" s="124">
        <f t="shared" si="7"/>
        <v>0</v>
      </c>
    </row>
    <row r="105" spans="2:31" s="102" customFormat="1" ht="22.5" thickTop="1" thickBot="1">
      <c r="B105" s="125"/>
      <c r="C105" s="126"/>
      <c r="D105" s="160" t="str">
        <f>IF(D104=E104,"القيد متوازن","القيد غير متوازن")</f>
        <v>القيد متوازن</v>
      </c>
      <c r="E105" s="161"/>
      <c r="F105" s="160" t="str">
        <f t="shared" ref="F105" si="8">IF(F104=G104,"القيد متوازن","القيد غير متوازن")</f>
        <v>القيد متوازن</v>
      </c>
      <c r="G105" s="161"/>
      <c r="H105" s="160" t="str">
        <f t="shared" ref="H105" si="9">IF(H104=I104,"القيد متوازن","القيد غير متوازن")</f>
        <v>القيد متوازن</v>
      </c>
      <c r="I105" s="161"/>
      <c r="J105" s="160" t="str">
        <f t="shared" ref="J105" si="10">IF(J104=K104,"القيد متوازن","القيد غير متوازن")</f>
        <v>القيد متوازن</v>
      </c>
      <c r="K105" s="161"/>
      <c r="L105" s="160" t="str">
        <f t="shared" ref="L105" si="11">IF(L104=M104,"القيد متوازن","القيد غير متوازن")</f>
        <v>القيد متوازن</v>
      </c>
      <c r="M105" s="161"/>
      <c r="N105" s="160" t="str">
        <f t="shared" ref="N105" si="12">IF(N104=O104,"القيد متوازن","القيد غير متوازن")</f>
        <v>القيد متوازن</v>
      </c>
      <c r="O105" s="161"/>
      <c r="P105" s="160" t="str">
        <f t="shared" ref="P105" si="13">IF(P104=Q104,"القيد متوازن","القيد غير متوازن")</f>
        <v>القيد متوازن</v>
      </c>
      <c r="Q105" s="161"/>
      <c r="R105" s="160" t="str">
        <f t="shared" ref="R105" si="14">IF(R104=S104,"القيد متوازن","القيد غير متوازن")</f>
        <v>القيد متوازن</v>
      </c>
      <c r="S105" s="161"/>
      <c r="T105" s="160" t="str">
        <f t="shared" ref="T105" si="15">IF(T104=U104,"القيد متوازن","القيد غير متوازن")</f>
        <v>القيد متوازن</v>
      </c>
      <c r="U105" s="161"/>
      <c r="V105" s="160" t="str">
        <f t="shared" ref="V105" si="16">IF(V104=W104,"القيد متوازن","القيد غير متوازن")</f>
        <v>القيد متوازن</v>
      </c>
      <c r="W105" s="161"/>
      <c r="X105" s="160" t="str">
        <f t="shared" ref="X105" si="17">IF(X104=Y104,"القيد متوازن","القيد غير متوازن")</f>
        <v>القيد متوازن</v>
      </c>
      <c r="Y105" s="161"/>
      <c r="Z105" s="160" t="str">
        <f t="shared" ref="Z105" si="18">IF(Z104=AA104,"القيد متوازن","القيد غير متوازن")</f>
        <v>القيد متوازن</v>
      </c>
      <c r="AA105" s="161"/>
      <c r="AB105" s="160" t="str">
        <f t="shared" ref="AB105" si="19">IF(AB104=AC104,"القيد متوازن","القيد غير متوازن")</f>
        <v>القيد متوازن</v>
      </c>
      <c r="AC105" s="162"/>
      <c r="AD105" s="160" t="str">
        <f t="shared" ref="AD105" si="20">IF(AD104=AE104,"القيد متوازن","القيد غير متوازن")</f>
        <v>القيد متوازن</v>
      </c>
      <c r="AE105" s="163"/>
    </row>
  </sheetData>
  <mergeCells count="42">
    <mergeCell ref="A11:A16"/>
    <mergeCell ref="L2:M2"/>
    <mergeCell ref="N2:O2"/>
    <mergeCell ref="P2:Q2"/>
    <mergeCell ref="R2:S2"/>
    <mergeCell ref="B2:B3"/>
    <mergeCell ref="C2:C3"/>
    <mergeCell ref="D2:E2"/>
    <mergeCell ref="F2:G2"/>
    <mergeCell ref="H2:I2"/>
    <mergeCell ref="J2:K2"/>
    <mergeCell ref="X2:Y2"/>
    <mergeCell ref="Z2:AA2"/>
    <mergeCell ref="AB2:AC2"/>
    <mergeCell ref="AD2:AE2"/>
    <mergeCell ref="A9:A10"/>
    <mergeCell ref="T2:U2"/>
    <mergeCell ref="V2:W2"/>
    <mergeCell ref="F105:G105"/>
    <mergeCell ref="A17:A18"/>
    <mergeCell ref="A19:A26"/>
    <mergeCell ref="A27:A30"/>
    <mergeCell ref="A31:A33"/>
    <mergeCell ref="A34:A35"/>
    <mergeCell ref="A36:A37"/>
    <mergeCell ref="A38:A40"/>
    <mergeCell ref="A41:A42"/>
    <mergeCell ref="A43:A63"/>
    <mergeCell ref="A64:A70"/>
    <mergeCell ref="D105:E105"/>
    <mergeCell ref="AD105:AE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AB105:AC105"/>
  </mergeCells>
  <conditionalFormatting sqref="D105:E105 AB105">
    <cfRule type="containsText" dxfId="5" priority="5" operator="containsText" text="القيد متوازن">
      <formula>NOT(ISERROR(SEARCH("القيد متوازن",D105)))</formula>
    </cfRule>
    <cfRule type="containsText" dxfId="4" priority="6" operator="containsText" text="القيد غير متوازن">
      <formula>NOT(ISERROR(SEARCH("القيد غير متوازن",D105)))</formula>
    </cfRule>
  </conditionalFormatting>
  <conditionalFormatting sqref="AD105">
    <cfRule type="containsText" dxfId="3" priority="3" operator="containsText" text="القيد متوازن">
      <formula>NOT(ISERROR(SEARCH("القيد متوازن",AD105)))</formula>
    </cfRule>
    <cfRule type="containsText" dxfId="2" priority="4" operator="containsText" text="القيد غير متوازن">
      <formula>NOT(ISERROR(SEARCH("القيد غير متوازن",AD105)))</formula>
    </cfRule>
  </conditionalFormatting>
  <conditionalFormatting sqref="F105:AA105">
    <cfRule type="containsText" dxfId="1" priority="1" operator="containsText" text="القيد متوازن">
      <formula>NOT(ISERROR(SEARCH("القيد متوازن",F105)))</formula>
    </cfRule>
    <cfRule type="containsText" dxfId="0" priority="2" operator="containsText" text="القيد غير متوازن">
      <formula>NOT(ISERROR(SEARCH("القيد غير متوازن",F105)))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تسويات أكتوبر</vt:lpstr>
      <vt:lpstr>اليوميه العامه</vt:lpstr>
      <vt:lpstr>دفتر الأستاذ</vt:lpstr>
      <vt:lpstr>'اليوميه العامه'!Print_Area</vt:lpstr>
      <vt:lpstr>'تسويات أكتوبر'!Print_Area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Aly</dc:creator>
  <cp:lastModifiedBy>Mohamed Aly</cp:lastModifiedBy>
  <dcterms:created xsi:type="dcterms:W3CDTF">2015-06-05T18:17:20Z</dcterms:created>
  <dcterms:modified xsi:type="dcterms:W3CDTF">2019-11-06T23:01:26Z</dcterms:modified>
</cp:coreProperties>
</file>