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never" codeName="ThisWorkbook" defaultThemeVersion="124226"/>
  <bookViews>
    <workbookView xWindow="-1275" yWindow="1545" windowWidth="18585" windowHeight="9795"/>
  </bookViews>
  <sheets>
    <sheet name="Detail 130" sheetId="12" r:id="rId1"/>
  </sheets>
  <definedNames>
    <definedName name="Badr">OFFSET(#REF!,,,COUNTA(#REF!))</definedName>
    <definedName name="c_nom">#REF!</definedName>
    <definedName name="d_nom">#REF!</definedName>
    <definedName name="MaListe" localSheetId="0">#REF!</definedName>
    <definedName name="MaListe">#REF!</definedName>
    <definedName name="_xlnm.Print_Area" localSheetId="0">'Detail 130'!$A$1:$AZ$34</definedName>
  </definedNames>
  <calcPr calcId="124519"/>
</workbook>
</file>

<file path=xl/calcChain.xml><?xml version="1.0" encoding="utf-8"?>
<calcChain xmlns="http://schemas.openxmlformats.org/spreadsheetml/2006/main">
  <c r="B9" i="12"/>
  <c r="B10"/>
  <c r="B11"/>
  <c r="B12"/>
  <c r="B13"/>
  <c r="B14"/>
  <c r="B15"/>
  <c r="B16"/>
  <c r="B8"/>
  <c r="B18"/>
  <c r="AG8" l="1"/>
  <c r="AG9"/>
  <c r="AG10"/>
  <c r="AG11"/>
  <c r="AG12"/>
  <c r="AG13"/>
  <c r="AG14"/>
  <c r="AG15"/>
  <c r="AG16"/>
  <c r="I15" l="1"/>
  <c r="H15"/>
  <c r="G15"/>
  <c r="K16"/>
  <c r="I16"/>
  <c r="H16"/>
  <c r="G16"/>
  <c r="L16"/>
  <c r="H14"/>
  <c r="G14"/>
  <c r="H12"/>
  <c r="G12"/>
  <c r="H10"/>
  <c r="G10"/>
  <c r="K10"/>
  <c r="I10"/>
  <c r="J10"/>
  <c r="K8"/>
  <c r="I8"/>
  <c r="H8"/>
  <c r="G8"/>
  <c r="J8"/>
  <c r="H13"/>
  <c r="G13"/>
  <c r="H11"/>
  <c r="G11"/>
  <c r="I11"/>
  <c r="J9"/>
  <c r="H9"/>
  <c r="G9"/>
  <c r="K9"/>
  <c r="I9"/>
  <c r="G32"/>
  <c r="J16"/>
  <c r="K14"/>
  <c r="J14"/>
  <c r="I14"/>
  <c r="J12"/>
  <c r="K12"/>
  <c r="I12"/>
  <c r="K15"/>
  <c r="J15"/>
  <c r="J13"/>
  <c r="K13"/>
  <c r="I13"/>
  <c r="K11"/>
  <c r="J11"/>
</calcChain>
</file>

<file path=xl/sharedStrings.xml><?xml version="1.0" encoding="utf-8"?>
<sst xmlns="http://schemas.openxmlformats.org/spreadsheetml/2006/main" count="39" uniqueCount="38">
  <si>
    <t>BANQUE DE L'AGRICULTURE</t>
  </si>
  <si>
    <t>DETAIL DE MONNAIE</t>
  </si>
  <si>
    <t>تجزيئ نقدي</t>
  </si>
  <si>
    <t>DEVELOPPEMENT RURAL</t>
  </si>
  <si>
    <t>Nombre</t>
  </si>
  <si>
    <t>Espèces vercées</t>
  </si>
  <si>
    <t>Billets</t>
  </si>
  <si>
    <t>اسم المودع</t>
  </si>
  <si>
    <t>Nom du remettant :</t>
  </si>
  <si>
    <t>اسم الزبون</t>
  </si>
  <si>
    <t>Nom du client :</t>
  </si>
  <si>
    <t>عنوان</t>
  </si>
  <si>
    <t>Pièces</t>
  </si>
  <si>
    <t>امضاء ودمغة القابض</t>
  </si>
  <si>
    <t>توقيع الجهة المودعة</t>
  </si>
  <si>
    <t>Signature et cachet</t>
  </si>
  <si>
    <t>Signature de la</t>
  </si>
  <si>
    <t>du Caissier</t>
  </si>
  <si>
    <t>Partie Versante</t>
  </si>
  <si>
    <t>TOTAL ..</t>
  </si>
  <si>
    <t>MONTANT EN LETTRE :</t>
  </si>
  <si>
    <t>مبلغ بالاحرف :</t>
  </si>
  <si>
    <t>Adresse :</t>
  </si>
  <si>
    <t>ET DU</t>
  </si>
  <si>
    <t>Siège :</t>
  </si>
  <si>
    <t>Le :</t>
  </si>
  <si>
    <t>Monnaie :</t>
  </si>
  <si>
    <t>رقم الحساب</t>
  </si>
  <si>
    <t>Compte N°:</t>
  </si>
  <si>
    <t>Souk Naamane</t>
  </si>
  <si>
    <t>Euro</t>
  </si>
  <si>
    <t>Souk Naamne</t>
  </si>
  <si>
    <t>I I I I I I I I I I I I I I I I I I I I I I I I I I I I</t>
  </si>
  <si>
    <t>فــــي :</t>
  </si>
  <si>
    <t>وكـالة :</t>
  </si>
  <si>
    <t>نــقــد :</t>
  </si>
  <si>
    <t>( En cas de remise par un tiers في حالة إيداع من جهة غير صاخب الحساب)</t>
  </si>
  <si>
    <t>Pieces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</si>
</sst>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dd\-mm\-yyyy\ "/>
    <numFmt numFmtId="165" formatCode="#,##0.00_ ;\-#,##0.00\ "/>
  </numFmts>
  <fonts count="1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i/>
      <sz val="10"/>
      <color theme="1"/>
      <name val="Arial Narrow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sz val="6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1"/>
      <color theme="1"/>
      <name val="Arabic Ejaza"/>
    </font>
    <font>
      <i/>
      <sz val="9"/>
      <color theme="1"/>
      <name val="Arial Narrow"/>
      <family val="2"/>
    </font>
    <font>
      <sz val="8"/>
      <color theme="1"/>
      <name val="Bodoni MT"/>
      <family val="1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0" xfId="0" applyFont="1" applyAlignment="1">
      <alignment horizontal="left"/>
    </xf>
    <xf numFmtId="49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/>
    <xf numFmtId="0" fontId="10" fillId="0" borderId="0" xfId="0" applyFont="1" applyBorder="1" applyAlignment="1">
      <alignment horizontal="left"/>
    </xf>
    <xf numFmtId="0" fontId="0" fillId="0" borderId="8" xfId="0" applyBorder="1"/>
    <xf numFmtId="49" fontId="2" fillId="0" borderId="0" xfId="0" applyNumberFormat="1" applyFont="1" applyBorder="1" applyAlignment="1">
      <alignment vertical="center"/>
    </xf>
    <xf numFmtId="0" fontId="0" fillId="0" borderId="14" xfId="0" applyBorder="1"/>
    <xf numFmtId="49" fontId="2" fillId="0" borderId="8" xfId="0" applyNumberFormat="1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0" xfId="0" applyBorder="1" applyAlignment="1"/>
    <xf numFmtId="0" fontId="0" fillId="0" borderId="11" xfId="0" applyBorder="1" applyAlignment="1"/>
    <xf numFmtId="0" fontId="0" fillId="0" borderId="3" xfId="0" applyBorder="1" applyAlignment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20" xfId="0" applyBorder="1"/>
    <xf numFmtId="49" fontId="2" fillId="0" borderId="17" xfId="0" applyNumberFormat="1" applyFont="1" applyBorder="1" applyAlignment="1">
      <alignment vertical="center"/>
    </xf>
    <xf numFmtId="0" fontId="8" fillId="0" borderId="0" xfId="0" applyFont="1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0" borderId="18" xfId="0" applyBorder="1"/>
    <xf numFmtId="49" fontId="9" fillId="0" borderId="14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65" fontId="15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3" fillId="3" borderId="2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16" fillId="5" borderId="0" xfId="0" applyFont="1" applyFill="1" applyAlignment="1">
      <alignment vertical="center"/>
    </xf>
    <xf numFmtId="0" fontId="4" fillId="5" borderId="7" xfId="0" applyFont="1" applyFill="1" applyBorder="1" applyAlignment="1"/>
    <xf numFmtId="0" fontId="4" fillId="0" borderId="0" xfId="0" applyFont="1" applyAlignme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K165"/>
  <sheetViews>
    <sheetView tabSelected="1" view="pageBreakPreview" zoomScale="130" zoomScaleSheetLayoutView="130" workbookViewId="0">
      <selection activeCell="S35" sqref="A35:XFD1048576"/>
    </sheetView>
  </sheetViews>
  <sheetFormatPr baseColWidth="10" defaultColWidth="0" defaultRowHeight="15" zeroHeight="1"/>
  <cols>
    <col min="1" max="31" width="1.7109375" customWidth="1"/>
    <col min="32" max="32" width="4" customWidth="1"/>
    <col min="33" max="33" width="6.140625" customWidth="1"/>
    <col min="34" max="40" width="4" customWidth="1"/>
    <col min="41" max="57" width="4" hidden="1"/>
    <col min="58" max="60" width="11.42578125" hidden="1"/>
    <col min="61" max="61" width="4" hidden="1"/>
    <col min="62" max="62" width="5.42578125" hidden="1"/>
    <col min="64" max="16384" width="11.42578125" hidden="1"/>
  </cols>
  <sheetData>
    <row r="1" spans="2:63" s="2" customFormat="1" ht="14.1" customHeight="1">
      <c r="B1" s="103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/>
      <c r="M1"/>
      <c r="N1" s="106" t="s">
        <v>1</v>
      </c>
      <c r="O1" s="106"/>
      <c r="P1" s="106"/>
      <c r="Q1" s="106"/>
      <c r="R1" s="106"/>
      <c r="S1" s="106"/>
      <c r="T1" s="106"/>
      <c r="U1" s="106"/>
      <c r="V1"/>
      <c r="W1"/>
      <c r="X1"/>
      <c r="Y1"/>
      <c r="Z1"/>
      <c r="AA1" s="107" t="s">
        <v>2</v>
      </c>
      <c r="AB1" s="107"/>
      <c r="AC1" s="107"/>
      <c r="AD1" s="107"/>
      <c r="AE1" s="107"/>
      <c r="BH1"/>
      <c r="BI1"/>
      <c r="BJ1"/>
      <c r="BK1"/>
    </row>
    <row r="2" spans="2:63" s="2" customFormat="1" ht="14.1" customHeight="1">
      <c r="B2" s="99" t="s">
        <v>23</v>
      </c>
      <c r="C2" s="99"/>
      <c r="D2" s="99"/>
      <c r="E2" s="99"/>
      <c r="F2" s="99"/>
      <c r="G2" s="99"/>
      <c r="H2" s="99"/>
      <c r="I2" s="99"/>
      <c r="J2" s="99"/>
      <c r="K2" s="99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 s="32"/>
      <c r="BH2"/>
      <c r="BI2"/>
      <c r="BJ2"/>
      <c r="BK2"/>
    </row>
    <row r="3" spans="2:63" s="2" customFormat="1" ht="14.1" customHeight="1">
      <c r="B3" s="103" t="s">
        <v>3</v>
      </c>
      <c r="C3" s="103"/>
      <c r="D3" s="103"/>
      <c r="E3" s="103"/>
      <c r="F3" s="103"/>
      <c r="G3" s="103"/>
      <c r="H3" s="103"/>
      <c r="I3" s="103"/>
      <c r="J3" s="103"/>
      <c r="K3" s="103"/>
      <c r="L3"/>
      <c r="M3"/>
      <c r="N3" s="99" t="s">
        <v>24</v>
      </c>
      <c r="O3" s="99"/>
      <c r="P3" s="99"/>
      <c r="Q3" s="105" t="s">
        <v>29</v>
      </c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1" t="s">
        <v>34</v>
      </c>
      <c r="AD3" s="101"/>
      <c r="AE3" s="101"/>
      <c r="BH3"/>
      <c r="BI3"/>
      <c r="BJ3"/>
      <c r="BK3"/>
    </row>
    <row r="4" spans="2:63" s="2" customFormat="1" ht="14.1" customHeight="1">
      <c r="C4" s="3"/>
      <c r="E4"/>
      <c r="F4"/>
      <c r="G4"/>
      <c r="H4"/>
      <c r="I4"/>
      <c r="J4"/>
      <c r="K4"/>
      <c r="L4"/>
      <c r="M4"/>
      <c r="N4" s="99" t="s">
        <v>25</v>
      </c>
      <c r="O4" s="99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1" t="s">
        <v>33</v>
      </c>
      <c r="AD4" s="101"/>
      <c r="AE4" s="101"/>
      <c r="BH4"/>
      <c r="BI4"/>
      <c r="BJ4"/>
      <c r="BK4"/>
    </row>
    <row r="5" spans="2:63" s="2" customFormat="1" ht="14.1" customHeight="1">
      <c r="B5" s="102" t="s">
        <v>4</v>
      </c>
      <c r="C5" s="102"/>
      <c r="D5" s="102"/>
      <c r="E5"/>
      <c r="F5" s="103" t="s">
        <v>5</v>
      </c>
      <c r="G5" s="103"/>
      <c r="H5" s="103"/>
      <c r="I5" s="103"/>
      <c r="J5" s="103"/>
      <c r="K5" s="103"/>
      <c r="L5" s="103"/>
      <c r="M5"/>
      <c r="N5" s="99" t="s">
        <v>26</v>
      </c>
      <c r="O5" s="99"/>
      <c r="P5" s="99"/>
      <c r="Q5" s="99"/>
      <c r="R5" s="104" t="s">
        <v>30</v>
      </c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1" t="s">
        <v>35</v>
      </c>
      <c r="AD5" s="101"/>
      <c r="AE5" s="101"/>
      <c r="BH5"/>
      <c r="BI5"/>
      <c r="BJ5"/>
      <c r="BK5"/>
    </row>
    <row r="6" spans="2:63" s="2" customFormat="1" ht="6.75" customHeight="1">
      <c r="C6" s="3"/>
      <c r="E6"/>
      <c r="F6" s="103"/>
      <c r="G6" s="103"/>
      <c r="H6" s="103"/>
      <c r="I6" s="103"/>
      <c r="J6" s="103"/>
      <c r="K6" s="103"/>
      <c r="L6" s="103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BH6"/>
      <c r="BI6"/>
      <c r="BJ6"/>
      <c r="BK6"/>
    </row>
    <row r="7" spans="2:63" s="2" customFormat="1" ht="9" customHeight="1" thickBot="1">
      <c r="B7" s="96" t="s">
        <v>6</v>
      </c>
      <c r="C7" s="97"/>
      <c r="D7" s="98"/>
      <c r="E7" s="6"/>
      <c r="F7" s="7"/>
      <c r="G7" s="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BH7"/>
      <c r="BI7"/>
      <c r="BJ7"/>
      <c r="BK7"/>
    </row>
    <row r="8" spans="2:63" s="2" customFormat="1" ht="9.9499999999999993" customHeight="1">
      <c r="B8" s="55">
        <f t="shared" ref="B8:B16" si="0">COUNTIF($AJ$10:$AJ$33,E8)</f>
        <v>6</v>
      </c>
      <c r="C8" s="55"/>
      <c r="D8" s="55"/>
      <c r="E8" s="83">
        <v>2000</v>
      </c>
      <c r="F8" s="84"/>
      <c r="G8" s="35">
        <f t="shared" ref="G8:G16" si="1">IF(((MOD($AG8,100000)-MOD($AG8,10000))/10000)="","",MOD($AG8,100000)-MOD($AG8,10000))/10000</f>
        <v>1</v>
      </c>
      <c r="H8" s="35">
        <f t="shared" ref="H8:H16" si="2">IF(((MOD($AG8,10000)-MOD($AG8,1000))/1000)="","",MOD($AG8,10000)-MOD($AG8,1000))/1000</f>
        <v>2</v>
      </c>
      <c r="I8" s="35">
        <f t="shared" ref="I8:I16" si="3">IF(((MOD($AG8,1000)-MOD($AG8,100))/100)="","",MOD($AG8,1000)-MOD($AG8,100))/100</f>
        <v>0</v>
      </c>
      <c r="J8" s="35">
        <f t="shared" ref="J8:J16" si="4">IF(((MOD($AG8,100)-MOD($AG8,10))/10)="","",MOD($AG8,100)-MOD($AG8,10))/10</f>
        <v>0</v>
      </c>
      <c r="K8" s="35">
        <f t="shared" ref="K8:K16" si="5">IF(MOD($AG8,10)="","",MOD($AG8,10))</f>
        <v>0</v>
      </c>
      <c r="L8" s="34"/>
      <c r="M8" s="34"/>
      <c r="N8" s="65" t="s">
        <v>7</v>
      </c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91"/>
      <c r="AG8" s="42">
        <f t="shared" ref="AG8:AG16" si="6">IF(B8="","",(B8*E8))</f>
        <v>12000</v>
      </c>
      <c r="AI8" s="45" t="s">
        <v>6</v>
      </c>
      <c r="AJ8" s="46"/>
      <c r="AK8" s="108"/>
      <c r="AL8" s="45" t="s">
        <v>37</v>
      </c>
      <c r="AM8" s="46"/>
      <c r="AO8"/>
      <c r="BH8"/>
      <c r="BI8"/>
      <c r="BJ8"/>
      <c r="BK8"/>
    </row>
    <row r="9" spans="2:63" s="2" customFormat="1" ht="9.9499999999999993" customHeight="1" thickBot="1">
      <c r="B9" s="55">
        <f t="shared" si="0"/>
        <v>5</v>
      </c>
      <c r="C9" s="55"/>
      <c r="D9" s="55"/>
      <c r="E9" s="62">
        <v>1000</v>
      </c>
      <c r="F9" s="64"/>
      <c r="G9" s="35">
        <f t="shared" si="1"/>
        <v>0</v>
      </c>
      <c r="H9" s="35">
        <f t="shared" si="2"/>
        <v>5</v>
      </c>
      <c r="I9" s="35">
        <f t="shared" si="3"/>
        <v>0</v>
      </c>
      <c r="J9" s="35">
        <f t="shared" si="4"/>
        <v>0</v>
      </c>
      <c r="K9" s="35">
        <f t="shared" si="5"/>
        <v>0</v>
      </c>
      <c r="L9" s="34"/>
      <c r="M9" s="34"/>
      <c r="N9" s="71" t="s">
        <v>8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92"/>
      <c r="AG9" s="42">
        <f t="shared" si="6"/>
        <v>5000</v>
      </c>
      <c r="AI9" s="47"/>
      <c r="AJ9" s="48"/>
      <c r="AK9" s="108"/>
      <c r="AL9" s="47"/>
      <c r="AM9" s="48"/>
      <c r="AO9"/>
      <c r="BH9"/>
      <c r="BI9"/>
      <c r="BJ9"/>
      <c r="BK9"/>
    </row>
    <row r="10" spans="2:63" s="2" customFormat="1" ht="9.9499999999999993" customHeight="1">
      <c r="B10" s="55">
        <f t="shared" si="0"/>
        <v>0</v>
      </c>
      <c r="C10" s="55"/>
      <c r="D10" s="55"/>
      <c r="E10" s="62">
        <v>500</v>
      </c>
      <c r="F10" s="64"/>
      <c r="G10" s="35">
        <f t="shared" si="1"/>
        <v>0</v>
      </c>
      <c r="H10" s="35">
        <f t="shared" si="2"/>
        <v>0</v>
      </c>
      <c r="I10" s="35">
        <f t="shared" si="3"/>
        <v>0</v>
      </c>
      <c r="J10" s="35">
        <f t="shared" si="4"/>
        <v>0</v>
      </c>
      <c r="K10" s="35">
        <f t="shared" si="5"/>
        <v>0</v>
      </c>
      <c r="L10" s="34"/>
      <c r="M10" s="34"/>
      <c r="N10" s="8"/>
      <c r="O10" s="1"/>
      <c r="P10" s="1"/>
      <c r="Q10" s="1"/>
      <c r="R10" s="1"/>
      <c r="S10" s="1"/>
      <c r="T10" s="1"/>
      <c r="U10" s="20"/>
      <c r="V10" s="20"/>
      <c r="W10" s="20"/>
      <c r="X10" s="20"/>
      <c r="Y10" s="20"/>
      <c r="Z10" s="19"/>
      <c r="AA10" s="19"/>
      <c r="AB10" s="19"/>
      <c r="AC10" s="19"/>
      <c r="AD10" s="19"/>
      <c r="AE10" s="12"/>
      <c r="AG10" s="42">
        <f t="shared" si="6"/>
        <v>0</v>
      </c>
      <c r="AI10" s="40">
        <v>1</v>
      </c>
      <c r="AJ10" s="41">
        <v>5</v>
      </c>
      <c r="AK10" s="109"/>
      <c r="AL10" s="40">
        <v>1</v>
      </c>
      <c r="AM10" s="41"/>
      <c r="AO10"/>
      <c r="BH10"/>
      <c r="BI10"/>
      <c r="BJ10"/>
      <c r="BK10"/>
    </row>
    <row r="11" spans="2:63" s="2" customFormat="1" ht="9.9499999999999993" customHeight="1">
      <c r="B11" s="55">
        <f t="shared" si="0"/>
        <v>0</v>
      </c>
      <c r="C11" s="55"/>
      <c r="D11" s="55"/>
      <c r="E11" s="62">
        <v>200</v>
      </c>
      <c r="F11" s="64"/>
      <c r="G11" s="35">
        <f t="shared" si="1"/>
        <v>0</v>
      </c>
      <c r="H11" s="35">
        <f t="shared" si="2"/>
        <v>0</v>
      </c>
      <c r="I11" s="35">
        <f t="shared" si="3"/>
        <v>0</v>
      </c>
      <c r="J11" s="33">
        <f t="shared" si="4"/>
        <v>0</v>
      </c>
      <c r="K11" s="33">
        <f t="shared" si="5"/>
        <v>0</v>
      </c>
      <c r="L11" s="33">
        <v>0</v>
      </c>
      <c r="M11" s="33">
        <v>0</v>
      </c>
      <c r="N11" s="93" t="s">
        <v>36</v>
      </c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5"/>
      <c r="AG11" s="42">
        <f t="shared" si="6"/>
        <v>0</v>
      </c>
      <c r="AI11" s="37">
        <v>2</v>
      </c>
      <c r="AJ11" s="38">
        <v>100</v>
      </c>
      <c r="AK11" s="109"/>
      <c r="AL11" s="37">
        <v>2</v>
      </c>
      <c r="AM11" s="38"/>
      <c r="AO11"/>
      <c r="BH11"/>
      <c r="BI11"/>
      <c r="BJ11"/>
      <c r="BK11"/>
    </row>
    <row r="12" spans="2:63" s="2" customFormat="1" ht="9.9499999999999993" customHeight="1">
      <c r="B12" s="55">
        <f t="shared" si="0"/>
        <v>8</v>
      </c>
      <c r="C12" s="55"/>
      <c r="D12" s="55"/>
      <c r="E12" s="62">
        <v>100</v>
      </c>
      <c r="F12" s="64"/>
      <c r="G12" s="35">
        <f t="shared" si="1"/>
        <v>0</v>
      </c>
      <c r="H12" s="35">
        <f t="shared" si="2"/>
        <v>0</v>
      </c>
      <c r="I12" s="33">
        <f t="shared" si="3"/>
        <v>8</v>
      </c>
      <c r="J12" s="33">
        <f t="shared" si="4"/>
        <v>0</v>
      </c>
      <c r="K12" s="33">
        <f t="shared" si="5"/>
        <v>0</v>
      </c>
      <c r="L12" s="33">
        <v>0</v>
      </c>
      <c r="M12" s="33">
        <v>0</v>
      </c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2"/>
      <c r="AG12" s="42">
        <f t="shared" si="6"/>
        <v>800</v>
      </c>
      <c r="AI12" s="37">
        <v>3</v>
      </c>
      <c r="AJ12" s="38">
        <v>100</v>
      </c>
      <c r="AK12" s="109"/>
      <c r="AL12" s="37">
        <v>3</v>
      </c>
      <c r="AM12" s="38"/>
      <c r="AO12"/>
      <c r="BH12"/>
      <c r="BI12"/>
      <c r="BJ12"/>
      <c r="BK12"/>
    </row>
    <row r="13" spans="2:63" s="2" customFormat="1" ht="9.9499999999999993" customHeight="1">
      <c r="B13" s="55">
        <f t="shared" si="0"/>
        <v>1</v>
      </c>
      <c r="C13" s="55"/>
      <c r="D13" s="55"/>
      <c r="E13" s="62">
        <v>50</v>
      </c>
      <c r="F13" s="64"/>
      <c r="G13" s="35">
        <f t="shared" si="1"/>
        <v>0</v>
      </c>
      <c r="H13" s="35">
        <f t="shared" si="2"/>
        <v>0</v>
      </c>
      <c r="I13" s="33">
        <f t="shared" si="3"/>
        <v>0</v>
      </c>
      <c r="J13" s="33">
        <f t="shared" si="4"/>
        <v>5</v>
      </c>
      <c r="K13" s="33">
        <f t="shared" si="5"/>
        <v>0</v>
      </c>
      <c r="L13" s="33">
        <v>0</v>
      </c>
      <c r="M13" s="33">
        <v>0</v>
      </c>
      <c r="N13" s="71" t="s">
        <v>9</v>
      </c>
      <c r="O13" s="72"/>
      <c r="P13" s="72"/>
      <c r="Q13" s="72"/>
      <c r="R13" s="72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90"/>
      <c r="AG13" s="42">
        <f t="shared" si="6"/>
        <v>50</v>
      </c>
      <c r="AI13" s="37">
        <v>4</v>
      </c>
      <c r="AJ13" s="38">
        <v>100</v>
      </c>
      <c r="AK13" s="109"/>
      <c r="AL13" s="37">
        <v>4</v>
      </c>
      <c r="AM13" s="38"/>
      <c r="AO13"/>
      <c r="BH13"/>
      <c r="BI13"/>
      <c r="BJ13"/>
      <c r="BK13"/>
    </row>
    <row r="14" spans="2:63" s="2" customFormat="1" ht="9.9499999999999993" customHeight="1">
      <c r="B14" s="55">
        <f t="shared" si="0"/>
        <v>1</v>
      </c>
      <c r="C14" s="55"/>
      <c r="D14" s="55"/>
      <c r="E14" s="62">
        <v>20</v>
      </c>
      <c r="F14" s="64"/>
      <c r="G14" s="35">
        <f t="shared" si="1"/>
        <v>0</v>
      </c>
      <c r="H14" s="35">
        <f t="shared" si="2"/>
        <v>0</v>
      </c>
      <c r="I14" s="33">
        <f t="shared" si="3"/>
        <v>0</v>
      </c>
      <c r="J14" s="33">
        <f t="shared" si="4"/>
        <v>2</v>
      </c>
      <c r="K14" s="33">
        <f t="shared" si="5"/>
        <v>0</v>
      </c>
      <c r="L14" s="33">
        <v>0</v>
      </c>
      <c r="M14" s="33">
        <v>0</v>
      </c>
      <c r="N14" s="71" t="s">
        <v>10</v>
      </c>
      <c r="O14" s="72"/>
      <c r="P14" s="72"/>
      <c r="Q14" s="72"/>
      <c r="R14" s="72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90"/>
      <c r="AG14" s="42">
        <f t="shared" si="6"/>
        <v>20</v>
      </c>
      <c r="AI14" s="37">
        <v>5</v>
      </c>
      <c r="AJ14" s="38">
        <v>100</v>
      </c>
      <c r="AK14" s="109"/>
      <c r="AL14" s="37">
        <v>5</v>
      </c>
      <c r="AM14" s="38"/>
      <c r="AO14"/>
      <c r="BH14"/>
      <c r="BI14"/>
      <c r="BJ14"/>
      <c r="BK14"/>
    </row>
    <row r="15" spans="2:63" s="2" customFormat="1" ht="9.9499999999999993" customHeight="1">
      <c r="B15" s="55">
        <f t="shared" si="0"/>
        <v>1</v>
      </c>
      <c r="C15" s="55"/>
      <c r="D15" s="55"/>
      <c r="E15" s="62">
        <v>10</v>
      </c>
      <c r="F15" s="64"/>
      <c r="G15" s="35">
        <f t="shared" si="1"/>
        <v>0</v>
      </c>
      <c r="H15" s="35">
        <f t="shared" si="2"/>
        <v>0</v>
      </c>
      <c r="I15" s="35">
        <f t="shared" si="3"/>
        <v>0</v>
      </c>
      <c r="J15" s="33">
        <f t="shared" si="4"/>
        <v>1</v>
      </c>
      <c r="K15" s="33">
        <f t="shared" si="5"/>
        <v>0</v>
      </c>
      <c r="L15" s="33">
        <v>0</v>
      </c>
      <c r="M15" s="33">
        <v>0</v>
      </c>
      <c r="N15" s="3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21"/>
      <c r="AG15" s="42">
        <f t="shared" si="6"/>
        <v>10</v>
      </c>
      <c r="AI15" s="37">
        <v>6</v>
      </c>
      <c r="AJ15" s="38">
        <v>100</v>
      </c>
      <c r="AK15" s="109"/>
      <c r="AL15" s="37">
        <v>6</v>
      </c>
      <c r="AM15" s="38"/>
      <c r="AO15"/>
      <c r="BH15"/>
      <c r="BI15"/>
      <c r="BJ15"/>
      <c r="BK15"/>
    </row>
    <row r="16" spans="2:63" s="2" customFormat="1" ht="9.9499999999999993" customHeight="1">
      <c r="B16" s="55">
        <f t="shared" si="0"/>
        <v>2</v>
      </c>
      <c r="C16" s="55"/>
      <c r="D16" s="55"/>
      <c r="E16" s="87">
        <v>5</v>
      </c>
      <c r="F16" s="88"/>
      <c r="G16" s="35">
        <f t="shared" si="1"/>
        <v>0</v>
      </c>
      <c r="H16" s="35">
        <f t="shared" si="2"/>
        <v>0</v>
      </c>
      <c r="I16" s="35">
        <f t="shared" si="3"/>
        <v>0</v>
      </c>
      <c r="J16" s="33">
        <f t="shared" si="4"/>
        <v>1</v>
      </c>
      <c r="K16" s="33">
        <f t="shared" si="5"/>
        <v>0</v>
      </c>
      <c r="L16" s="33">
        <f>IF(MOD($AG16,10)="","",MOD($AG16,10))</f>
        <v>0</v>
      </c>
      <c r="M16" s="33">
        <v>0</v>
      </c>
      <c r="N16" s="8"/>
      <c r="O16" s="1"/>
      <c r="P16" s="1"/>
      <c r="Q16" s="1"/>
      <c r="R16" s="1"/>
      <c r="S16" s="1"/>
      <c r="T16" s="1"/>
      <c r="U16" s="1"/>
      <c r="V16" s="20"/>
      <c r="W16" s="20"/>
      <c r="X16" s="20"/>
      <c r="Y16" s="20"/>
      <c r="Z16" s="19"/>
      <c r="AA16" s="19"/>
      <c r="AB16" s="19"/>
      <c r="AC16" s="19"/>
      <c r="AD16" s="19"/>
      <c r="AE16" s="12"/>
      <c r="AG16" s="42">
        <f t="shared" si="6"/>
        <v>10</v>
      </c>
      <c r="AI16" s="37">
        <v>7</v>
      </c>
      <c r="AJ16" s="38">
        <v>50</v>
      </c>
      <c r="AK16" s="109"/>
      <c r="AL16" s="37">
        <v>7</v>
      </c>
      <c r="AM16" s="38"/>
      <c r="AO16"/>
      <c r="BH16"/>
      <c r="BI16"/>
      <c r="BJ16"/>
      <c r="BK16"/>
    </row>
    <row r="17" spans="2:63" s="2" customFormat="1" ht="9.9499999999999993" customHeight="1">
      <c r="B17" s="75" t="s">
        <v>12</v>
      </c>
      <c r="C17" s="76"/>
      <c r="D17" s="77"/>
      <c r="E17" s="78" t="s">
        <v>32</v>
      </c>
      <c r="F17" s="79"/>
      <c r="G17" s="79"/>
      <c r="H17" s="79"/>
      <c r="I17" s="79"/>
      <c r="J17" s="79"/>
      <c r="K17" s="79"/>
      <c r="L17" s="79"/>
      <c r="M17" s="80"/>
      <c r="N17" s="71" t="s">
        <v>11</v>
      </c>
      <c r="O17" s="72"/>
      <c r="P17" s="72"/>
      <c r="Q17" s="72"/>
      <c r="R17" s="72"/>
      <c r="S17" s="4"/>
      <c r="T17" s="4"/>
      <c r="U17" s="81" t="s">
        <v>31</v>
      </c>
      <c r="V17" s="81"/>
      <c r="W17" s="81"/>
      <c r="X17" s="81"/>
      <c r="Y17" s="81"/>
      <c r="Z17" s="81"/>
      <c r="AA17" s="81"/>
      <c r="AB17" s="81"/>
      <c r="AC17" s="81"/>
      <c r="AD17" s="81"/>
      <c r="AE17" s="82"/>
      <c r="AG17" s="39"/>
      <c r="AI17" s="37">
        <v>8</v>
      </c>
      <c r="AJ17" s="38">
        <v>20</v>
      </c>
      <c r="AK17" s="109"/>
      <c r="AL17" s="37">
        <v>8</v>
      </c>
      <c r="AM17" s="38"/>
      <c r="AO17"/>
      <c r="BH17"/>
      <c r="BI17"/>
      <c r="BJ17"/>
      <c r="BK17"/>
    </row>
    <row r="18" spans="2:63" s="2" customFormat="1" ht="9.9499999999999993" customHeight="1">
      <c r="B18" s="55">
        <f>COUNTIF($AM$10:$AM$33,E18)</f>
        <v>0</v>
      </c>
      <c r="C18" s="55"/>
      <c r="D18" s="55"/>
      <c r="E18" s="83">
        <v>100</v>
      </c>
      <c r="F18" s="84"/>
      <c r="G18" s="34"/>
      <c r="H18" s="34"/>
      <c r="I18" s="34"/>
      <c r="J18" s="34"/>
      <c r="K18" s="34"/>
      <c r="L18" s="34"/>
      <c r="M18" s="34"/>
      <c r="N18" s="85" t="s">
        <v>22</v>
      </c>
      <c r="O18" s="86"/>
      <c r="P18" s="86"/>
      <c r="Q18" s="86"/>
      <c r="R18" s="86"/>
      <c r="S18" s="5"/>
      <c r="T18" s="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2"/>
      <c r="AG18" s="43"/>
      <c r="AI18" s="37">
        <v>9</v>
      </c>
      <c r="AJ18" s="38">
        <v>10</v>
      </c>
      <c r="AK18" s="109"/>
      <c r="AL18" s="37">
        <v>9</v>
      </c>
      <c r="AM18" s="38"/>
      <c r="AO18"/>
      <c r="BH18"/>
      <c r="BI18"/>
      <c r="BJ18"/>
      <c r="BK18"/>
    </row>
    <row r="19" spans="2:63" s="2" customFormat="1" ht="9.9499999999999993" customHeight="1">
      <c r="B19" s="55"/>
      <c r="C19" s="55"/>
      <c r="D19" s="55"/>
      <c r="E19" s="62">
        <v>50</v>
      </c>
      <c r="F19" s="64"/>
      <c r="G19" s="34"/>
      <c r="H19" s="34"/>
      <c r="I19" s="34"/>
      <c r="J19" s="34"/>
      <c r="K19" s="34"/>
      <c r="L19" s="34"/>
      <c r="M19" s="34"/>
      <c r="N19" s="11"/>
      <c r="O19" s="9"/>
      <c r="P19" s="1"/>
      <c r="Q19" s="1"/>
      <c r="R19" s="19"/>
      <c r="S19" s="19"/>
      <c r="T19" s="19"/>
      <c r="U19" s="22"/>
      <c r="V19" s="22"/>
      <c r="W19" s="22"/>
      <c r="X19" s="22"/>
      <c r="Y19" s="22"/>
      <c r="Z19" s="19"/>
      <c r="AA19" s="19"/>
      <c r="AB19" s="19"/>
      <c r="AC19" s="19"/>
      <c r="AD19" s="19"/>
      <c r="AE19" s="29"/>
      <c r="AG19" s="43"/>
      <c r="AI19" s="37">
        <v>10</v>
      </c>
      <c r="AJ19" s="38">
        <v>5</v>
      </c>
      <c r="AK19" s="109"/>
      <c r="AL19" s="37">
        <v>10</v>
      </c>
      <c r="AM19" s="38"/>
      <c r="AO19"/>
      <c r="BH19"/>
      <c r="BI19"/>
      <c r="BJ19"/>
      <c r="BK19"/>
    </row>
    <row r="20" spans="2:63" ht="9.9499999999999993" customHeight="1">
      <c r="B20" s="55"/>
      <c r="C20" s="55"/>
      <c r="D20" s="55"/>
      <c r="E20" s="62">
        <v>20</v>
      </c>
      <c r="F20" s="64"/>
      <c r="G20" s="34"/>
      <c r="H20" s="34"/>
      <c r="I20" s="34"/>
      <c r="J20" s="34"/>
      <c r="K20" s="34"/>
      <c r="L20" s="34"/>
      <c r="M20" s="34"/>
      <c r="N20" s="71" t="s">
        <v>27</v>
      </c>
      <c r="O20" s="72"/>
      <c r="P20" s="72"/>
      <c r="Q20" s="72"/>
      <c r="R20" s="72"/>
      <c r="S20" s="4"/>
      <c r="T20" s="4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4"/>
      <c r="AG20" s="43"/>
      <c r="AI20" s="37">
        <v>11</v>
      </c>
      <c r="AJ20" s="38">
        <v>100</v>
      </c>
      <c r="AK20" s="109"/>
      <c r="AL20" s="37">
        <v>11</v>
      </c>
      <c r="AM20" s="38"/>
    </row>
    <row r="21" spans="2:63" ht="9.9499999999999993" customHeight="1">
      <c r="B21" s="55"/>
      <c r="C21" s="55"/>
      <c r="D21" s="55"/>
      <c r="E21" s="62">
        <v>10</v>
      </c>
      <c r="F21" s="64"/>
      <c r="G21" s="34"/>
      <c r="H21" s="34"/>
      <c r="I21" s="34"/>
      <c r="J21" s="34"/>
      <c r="K21" s="34"/>
      <c r="L21" s="34"/>
      <c r="M21" s="34"/>
      <c r="N21" s="71" t="s">
        <v>28</v>
      </c>
      <c r="O21" s="72"/>
      <c r="P21" s="72"/>
      <c r="Q21" s="72"/>
      <c r="R21" s="72"/>
      <c r="S21" s="31"/>
      <c r="T21" s="4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4"/>
      <c r="AG21" s="43"/>
      <c r="AI21" s="37">
        <v>12</v>
      </c>
      <c r="AJ21" s="38">
        <v>2000</v>
      </c>
      <c r="AK21" s="109"/>
      <c r="AL21" s="37">
        <v>12</v>
      </c>
      <c r="AM21" s="38"/>
    </row>
    <row r="22" spans="2:63" ht="9.9499999999999993" customHeight="1">
      <c r="B22" s="55"/>
      <c r="C22" s="55"/>
      <c r="D22" s="55"/>
      <c r="E22" s="62">
        <v>5</v>
      </c>
      <c r="F22" s="64"/>
      <c r="G22" s="34"/>
      <c r="H22" s="34"/>
      <c r="I22" s="34"/>
      <c r="J22" s="34"/>
      <c r="K22" s="34"/>
      <c r="L22" s="34"/>
      <c r="M22" s="34"/>
      <c r="N22" s="13"/>
      <c r="O22" s="14"/>
      <c r="P22" s="14"/>
      <c r="Q22" s="14"/>
      <c r="R22" s="14"/>
      <c r="S22" s="14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8"/>
      <c r="AG22" s="43"/>
      <c r="AI22" s="37">
        <v>13</v>
      </c>
      <c r="AJ22" s="38">
        <v>2000</v>
      </c>
      <c r="AK22" s="109"/>
      <c r="AL22" s="37">
        <v>13</v>
      </c>
      <c r="AM22" s="38"/>
    </row>
    <row r="23" spans="2:63" ht="9.9499999999999993" customHeight="1">
      <c r="B23" s="55"/>
      <c r="C23" s="55"/>
      <c r="D23" s="55"/>
      <c r="E23" s="62">
        <v>2</v>
      </c>
      <c r="F23" s="64"/>
      <c r="G23" s="34"/>
      <c r="H23" s="34"/>
      <c r="I23" s="34"/>
      <c r="J23" s="34"/>
      <c r="K23" s="34"/>
      <c r="L23" s="34"/>
      <c r="M23" s="34"/>
      <c r="N23" s="65" t="s">
        <v>13</v>
      </c>
      <c r="O23" s="66"/>
      <c r="P23" s="66"/>
      <c r="Q23" s="66"/>
      <c r="R23" s="66"/>
      <c r="S23" s="66"/>
      <c r="T23" s="66"/>
      <c r="U23" s="66"/>
      <c r="V23" s="66"/>
      <c r="W23" s="67" t="s">
        <v>14</v>
      </c>
      <c r="X23" s="68"/>
      <c r="Y23" s="68"/>
      <c r="Z23" s="68"/>
      <c r="AA23" s="68"/>
      <c r="AB23" s="68"/>
      <c r="AC23" s="68"/>
      <c r="AD23" s="68"/>
      <c r="AE23" s="69"/>
      <c r="AG23" s="43"/>
      <c r="AI23" s="37">
        <v>14</v>
      </c>
      <c r="AJ23" s="38">
        <v>2000</v>
      </c>
      <c r="AK23" s="109"/>
      <c r="AL23" s="37">
        <v>14</v>
      </c>
      <c r="AM23" s="38"/>
    </row>
    <row r="24" spans="2:63" ht="9.9499999999999993" customHeight="1">
      <c r="B24" s="55"/>
      <c r="C24" s="55"/>
      <c r="D24" s="55"/>
      <c r="E24" s="62">
        <v>1</v>
      </c>
      <c r="F24" s="64"/>
      <c r="G24" s="34"/>
      <c r="H24" s="34"/>
      <c r="I24" s="34"/>
      <c r="J24" s="34"/>
      <c r="K24" s="34"/>
      <c r="L24" s="34"/>
      <c r="M24" s="34"/>
      <c r="N24" s="60" t="s">
        <v>15</v>
      </c>
      <c r="O24" s="61"/>
      <c r="P24" s="61"/>
      <c r="Q24" s="61"/>
      <c r="R24" s="61"/>
      <c r="S24" s="61"/>
      <c r="T24" s="61"/>
      <c r="U24" s="61"/>
      <c r="V24" s="61"/>
      <c r="W24" s="60" t="s">
        <v>16</v>
      </c>
      <c r="X24" s="61"/>
      <c r="Y24" s="61"/>
      <c r="Z24" s="61"/>
      <c r="AA24" s="61"/>
      <c r="AB24" s="61"/>
      <c r="AC24" s="61"/>
      <c r="AD24" s="61"/>
      <c r="AE24" s="70"/>
      <c r="AG24" s="43"/>
      <c r="AI24" s="37">
        <v>15</v>
      </c>
      <c r="AJ24" s="38">
        <v>2000</v>
      </c>
      <c r="AK24" s="109"/>
      <c r="AL24" s="37">
        <v>15</v>
      </c>
      <c r="AM24" s="38"/>
    </row>
    <row r="25" spans="2:63" ht="9.9499999999999993" customHeight="1">
      <c r="B25" s="55"/>
      <c r="C25" s="55"/>
      <c r="D25" s="55"/>
      <c r="E25" s="56">
        <v>0.5</v>
      </c>
      <c r="F25" s="57"/>
      <c r="G25" s="34"/>
      <c r="H25" s="34"/>
      <c r="I25" s="34"/>
      <c r="J25" s="34"/>
      <c r="K25" s="34"/>
      <c r="L25" s="34"/>
      <c r="M25" s="34"/>
      <c r="N25" s="60" t="s">
        <v>17</v>
      </c>
      <c r="O25" s="61"/>
      <c r="P25" s="61"/>
      <c r="Q25" s="61"/>
      <c r="R25" s="61"/>
      <c r="S25" s="61"/>
      <c r="T25" s="61"/>
      <c r="U25" s="61"/>
      <c r="V25" s="61"/>
      <c r="W25" s="62" t="s">
        <v>18</v>
      </c>
      <c r="X25" s="63"/>
      <c r="Y25" s="63"/>
      <c r="Z25" s="63"/>
      <c r="AA25" s="63"/>
      <c r="AB25" s="63"/>
      <c r="AC25" s="63"/>
      <c r="AD25" s="63"/>
      <c r="AE25" s="64"/>
      <c r="AG25" s="43"/>
      <c r="AI25" s="37">
        <v>16</v>
      </c>
      <c r="AJ25" s="38">
        <v>2000</v>
      </c>
      <c r="AK25" s="109"/>
      <c r="AL25" s="37">
        <v>16</v>
      </c>
      <c r="AM25" s="38"/>
    </row>
    <row r="26" spans="2:63" ht="9.9499999999999993" customHeight="1">
      <c r="B26" s="55"/>
      <c r="C26" s="55"/>
      <c r="D26" s="55"/>
      <c r="E26" s="56">
        <v>0.25</v>
      </c>
      <c r="F26" s="57"/>
      <c r="G26" s="34"/>
      <c r="H26" s="34"/>
      <c r="I26" s="34"/>
      <c r="J26" s="34"/>
      <c r="K26" s="34"/>
      <c r="L26" s="34"/>
      <c r="M26" s="34"/>
      <c r="N26" s="24"/>
      <c r="O26" s="25"/>
      <c r="P26" s="25"/>
      <c r="Q26" s="25"/>
      <c r="R26" s="25"/>
      <c r="S26" s="25"/>
      <c r="T26" s="25"/>
      <c r="U26" s="25"/>
      <c r="V26" s="26"/>
      <c r="W26" s="24"/>
      <c r="X26" s="25"/>
      <c r="Y26" s="25"/>
      <c r="Z26" s="25"/>
      <c r="AA26" s="25"/>
      <c r="AB26" s="25"/>
      <c r="AC26" s="25"/>
      <c r="AD26" s="25"/>
      <c r="AE26" s="26"/>
      <c r="AG26" s="43"/>
      <c r="AI26" s="37">
        <v>17</v>
      </c>
      <c r="AJ26" s="38">
        <v>2000</v>
      </c>
      <c r="AK26" s="109"/>
      <c r="AL26" s="37">
        <v>17</v>
      </c>
      <c r="AM26" s="38"/>
    </row>
    <row r="27" spans="2:63" ht="9.9499999999999993" customHeight="1">
      <c r="B27" s="55"/>
      <c r="C27" s="55"/>
      <c r="D27" s="55"/>
      <c r="E27" s="56">
        <v>0.2</v>
      </c>
      <c r="F27" s="57"/>
      <c r="G27" s="34"/>
      <c r="H27" s="34"/>
      <c r="I27" s="34"/>
      <c r="J27" s="34"/>
      <c r="K27" s="34"/>
      <c r="L27" s="34"/>
      <c r="M27" s="34"/>
      <c r="N27" s="24"/>
      <c r="O27" s="25"/>
      <c r="P27" s="25"/>
      <c r="Q27" s="25"/>
      <c r="R27" s="25"/>
      <c r="S27" s="25"/>
      <c r="T27" s="25"/>
      <c r="U27" s="25"/>
      <c r="V27" s="26"/>
      <c r="W27" s="24"/>
      <c r="X27" s="25"/>
      <c r="Y27" s="25"/>
      <c r="Z27" s="25"/>
      <c r="AA27" s="25"/>
      <c r="AB27" s="25"/>
      <c r="AC27" s="25"/>
      <c r="AD27" s="25"/>
      <c r="AE27" s="26"/>
      <c r="AG27" s="43"/>
      <c r="AI27" s="37">
        <v>18</v>
      </c>
      <c r="AJ27" s="38">
        <v>1000</v>
      </c>
      <c r="AK27" s="109"/>
      <c r="AL27" s="37">
        <v>18</v>
      </c>
      <c r="AM27" s="38"/>
    </row>
    <row r="28" spans="2:63" ht="9.9499999999999993" customHeight="1">
      <c r="B28" s="55"/>
      <c r="C28" s="55"/>
      <c r="D28" s="55"/>
      <c r="E28" s="56">
        <v>0.1</v>
      </c>
      <c r="F28" s="57"/>
      <c r="G28" s="34"/>
      <c r="H28" s="34"/>
      <c r="I28" s="34"/>
      <c r="J28" s="34"/>
      <c r="K28" s="34"/>
      <c r="L28" s="34"/>
      <c r="M28" s="34"/>
      <c r="N28" s="24"/>
      <c r="O28" s="25"/>
      <c r="P28" s="25"/>
      <c r="Q28" s="25"/>
      <c r="R28" s="25"/>
      <c r="S28" s="25"/>
      <c r="T28" s="25"/>
      <c r="U28" s="25"/>
      <c r="V28" s="26"/>
      <c r="W28" s="24"/>
      <c r="X28" s="25"/>
      <c r="Y28" s="25"/>
      <c r="Z28" s="25"/>
      <c r="AA28" s="25"/>
      <c r="AB28" s="25"/>
      <c r="AC28" s="25"/>
      <c r="AD28" s="25"/>
      <c r="AE28" s="26"/>
      <c r="AG28" s="43"/>
      <c r="AI28" s="37">
        <v>19</v>
      </c>
      <c r="AJ28" s="38">
        <v>1000</v>
      </c>
      <c r="AK28" s="109"/>
      <c r="AL28" s="37">
        <v>19</v>
      </c>
      <c r="AM28" s="38"/>
    </row>
    <row r="29" spans="2:63" ht="9.9499999999999993" customHeight="1">
      <c r="B29" s="55"/>
      <c r="C29" s="55"/>
      <c r="D29" s="55"/>
      <c r="E29" s="56">
        <v>0.05</v>
      </c>
      <c r="F29" s="57"/>
      <c r="G29" s="34"/>
      <c r="H29" s="34"/>
      <c r="I29" s="34"/>
      <c r="J29" s="34"/>
      <c r="K29" s="34"/>
      <c r="L29" s="34"/>
      <c r="M29" s="34"/>
      <c r="N29" s="24"/>
      <c r="O29" s="25"/>
      <c r="P29" s="25"/>
      <c r="Q29" s="25"/>
      <c r="R29" s="25"/>
      <c r="S29" s="25"/>
      <c r="T29" s="25"/>
      <c r="U29" s="25"/>
      <c r="V29" s="26"/>
      <c r="W29" s="24"/>
      <c r="X29" s="25"/>
      <c r="Y29" s="25"/>
      <c r="Z29" s="25"/>
      <c r="AA29" s="25"/>
      <c r="AB29" s="25"/>
      <c r="AC29" s="25"/>
      <c r="AD29" s="25"/>
      <c r="AE29" s="26"/>
      <c r="AG29" s="43"/>
      <c r="AI29" s="37">
        <v>20</v>
      </c>
      <c r="AJ29" s="38">
        <v>1000</v>
      </c>
      <c r="AK29" s="109"/>
      <c r="AL29" s="37">
        <v>20</v>
      </c>
      <c r="AM29" s="38"/>
    </row>
    <row r="30" spans="2:63" ht="9.9499999999999993" customHeight="1">
      <c r="B30" s="55"/>
      <c r="C30" s="55"/>
      <c r="D30" s="55"/>
      <c r="E30" s="56">
        <v>0.02</v>
      </c>
      <c r="F30" s="57"/>
      <c r="G30" s="34"/>
      <c r="H30" s="34"/>
      <c r="I30" s="34"/>
      <c r="J30" s="34"/>
      <c r="K30" s="34"/>
      <c r="L30" s="34"/>
      <c r="M30" s="34"/>
      <c r="N30" s="24"/>
      <c r="O30" s="25"/>
      <c r="P30" s="25"/>
      <c r="Q30" s="25"/>
      <c r="R30" s="25"/>
      <c r="S30" s="25"/>
      <c r="T30" s="25"/>
      <c r="U30" s="25"/>
      <c r="V30" s="26"/>
      <c r="W30" s="24"/>
      <c r="X30" s="25"/>
      <c r="Y30" s="25"/>
      <c r="Z30" s="25"/>
      <c r="AA30" s="25"/>
      <c r="AB30" s="25"/>
      <c r="AC30" s="25"/>
      <c r="AD30" s="25"/>
      <c r="AE30" s="26"/>
      <c r="AG30" s="43"/>
      <c r="AI30" s="37">
        <v>21</v>
      </c>
      <c r="AJ30" s="38">
        <v>1000</v>
      </c>
      <c r="AK30" s="109"/>
      <c r="AL30" s="37">
        <v>21</v>
      </c>
      <c r="AM30" s="38"/>
    </row>
    <row r="31" spans="2:63" ht="9.9499999999999993" customHeight="1">
      <c r="B31" s="55"/>
      <c r="C31" s="55"/>
      <c r="D31" s="55"/>
      <c r="E31" s="58">
        <v>0.01</v>
      </c>
      <c r="F31" s="59"/>
      <c r="G31" s="34"/>
      <c r="H31" s="34"/>
      <c r="I31" s="34"/>
      <c r="J31" s="34"/>
      <c r="K31" s="34"/>
      <c r="L31" s="34"/>
      <c r="M31" s="34"/>
      <c r="N31" s="24"/>
      <c r="O31" s="25"/>
      <c r="P31" s="25"/>
      <c r="Q31" s="25"/>
      <c r="R31" s="25"/>
      <c r="S31" s="25"/>
      <c r="T31" s="25"/>
      <c r="U31" s="25"/>
      <c r="V31" s="26"/>
      <c r="W31" s="24"/>
      <c r="X31" s="25"/>
      <c r="Y31" s="25"/>
      <c r="Z31" s="25"/>
      <c r="AA31" s="25"/>
      <c r="AB31" s="25"/>
      <c r="AC31" s="25"/>
      <c r="AD31" s="25"/>
      <c r="AE31" s="26"/>
      <c r="AG31" s="43"/>
      <c r="AI31" s="37">
        <v>22</v>
      </c>
      <c r="AJ31" s="38">
        <v>1000</v>
      </c>
      <c r="AK31" s="109"/>
      <c r="AL31" s="37">
        <v>22</v>
      </c>
      <c r="AM31" s="38"/>
    </row>
    <row r="32" spans="2:63" ht="21" customHeight="1">
      <c r="B32" s="49" t="s">
        <v>19</v>
      </c>
      <c r="C32" s="50"/>
      <c r="D32" s="50"/>
      <c r="E32" s="50"/>
      <c r="F32" s="50"/>
      <c r="G32" s="51">
        <f>SUM(AG8:AO16)+SUM(AG18:AO31)</f>
        <v>36050</v>
      </c>
      <c r="H32" s="51"/>
      <c r="I32" s="51"/>
      <c r="J32" s="51"/>
      <c r="K32" s="51"/>
      <c r="L32" s="51"/>
      <c r="M32" s="52"/>
      <c r="N32" s="15"/>
      <c r="O32" s="17"/>
      <c r="P32" s="17"/>
      <c r="Q32" s="17"/>
      <c r="R32" s="17"/>
      <c r="S32" s="17"/>
      <c r="T32" s="17"/>
      <c r="U32" s="17"/>
      <c r="V32" s="16"/>
      <c r="W32" s="15"/>
      <c r="X32" s="17"/>
      <c r="Y32" s="17"/>
      <c r="Z32" s="17"/>
      <c r="AA32" s="17"/>
      <c r="AB32" s="17"/>
      <c r="AC32" s="17"/>
      <c r="AD32" s="17"/>
      <c r="AE32" s="16"/>
      <c r="AI32" s="37">
        <v>23</v>
      </c>
      <c r="AJ32" s="38">
        <v>100</v>
      </c>
      <c r="AK32" s="109"/>
      <c r="AL32" s="37">
        <v>23</v>
      </c>
      <c r="AM32" s="38"/>
      <c r="AO32" s="44"/>
    </row>
    <row r="33" spans="2:39">
      <c r="B33" s="53" t="s">
        <v>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8"/>
      <c r="O33" s="18"/>
      <c r="P33" s="18"/>
      <c r="Q33" s="18"/>
      <c r="R33" s="18"/>
      <c r="S33" s="18"/>
      <c r="T33" s="18"/>
      <c r="U33" s="18"/>
      <c r="V33" s="18"/>
      <c r="W33" s="10"/>
      <c r="X33" s="10"/>
      <c r="Y33" s="10"/>
      <c r="Z33" s="10"/>
      <c r="AD33" s="23" t="s">
        <v>21</v>
      </c>
      <c r="AE33" s="23"/>
      <c r="AI33" s="37">
        <v>24</v>
      </c>
      <c r="AJ33" s="38">
        <v>100</v>
      </c>
      <c r="AK33" s="109"/>
      <c r="AL33" s="37">
        <v>24</v>
      </c>
      <c r="AM33" s="38"/>
    </row>
    <row r="34" spans="2:39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</row>
    <row r="35" spans="2:39" ht="16.5" hidden="1">
      <c r="B35" s="36"/>
    </row>
    <row r="36" spans="2:39" hidden="1"/>
    <row r="37" spans="2:39" hidden="1"/>
    <row r="38" spans="2:39" hidden="1"/>
    <row r="39" spans="2:39" hidden="1"/>
    <row r="40" spans="2:39" hidden="1"/>
    <row r="41" spans="2:39" hidden="1"/>
    <row r="42" spans="2:39" hidden="1"/>
    <row r="43" spans="2:39" hidden="1"/>
    <row r="44" spans="2:39" hidden="1"/>
    <row r="45" spans="2:39" hidden="1"/>
    <row r="46" spans="2:39" hidden="1"/>
    <row r="47" spans="2:39" hidden="1"/>
    <row r="48" spans="2:3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</sheetData>
  <mergeCells count="90">
    <mergeCell ref="N1:U1"/>
    <mergeCell ref="AA1:AE1"/>
    <mergeCell ref="B1:K1"/>
    <mergeCell ref="B3:K3"/>
    <mergeCell ref="N3:P3"/>
    <mergeCell ref="Q3:AB3"/>
    <mergeCell ref="AC3:AE3"/>
    <mergeCell ref="B2:K2"/>
    <mergeCell ref="AC4:AE4"/>
    <mergeCell ref="B5:D5"/>
    <mergeCell ref="F5:L6"/>
    <mergeCell ref="N5:Q5"/>
    <mergeCell ref="R5:AB5"/>
    <mergeCell ref="AC5:AE5"/>
    <mergeCell ref="B7:D7"/>
    <mergeCell ref="B8:D8"/>
    <mergeCell ref="E8:F8"/>
    <mergeCell ref="N8:T8"/>
    <mergeCell ref="N4:O4"/>
    <mergeCell ref="P4:AB4"/>
    <mergeCell ref="B10:D10"/>
    <mergeCell ref="E10:F10"/>
    <mergeCell ref="B11:D11"/>
    <mergeCell ref="E11:F11"/>
    <mergeCell ref="U8:AE9"/>
    <mergeCell ref="B9:D9"/>
    <mergeCell ref="E9:F9"/>
    <mergeCell ref="N9:T9"/>
    <mergeCell ref="N11:AE11"/>
    <mergeCell ref="N13:R13"/>
    <mergeCell ref="S13:AE14"/>
    <mergeCell ref="B14:D14"/>
    <mergeCell ref="E14:F14"/>
    <mergeCell ref="N14:R14"/>
    <mergeCell ref="B15:D15"/>
    <mergeCell ref="E15:F15"/>
    <mergeCell ref="B16:D16"/>
    <mergeCell ref="E16:F16"/>
    <mergeCell ref="B12:D12"/>
    <mergeCell ref="E12:F12"/>
    <mergeCell ref="B13:D13"/>
    <mergeCell ref="E13:F13"/>
    <mergeCell ref="B17:D17"/>
    <mergeCell ref="E17:M17"/>
    <mergeCell ref="N17:R17"/>
    <mergeCell ref="U17:AE18"/>
    <mergeCell ref="B18:D18"/>
    <mergeCell ref="E18:F18"/>
    <mergeCell ref="N18:R18"/>
    <mergeCell ref="U20:AE21"/>
    <mergeCell ref="B21:D21"/>
    <mergeCell ref="E21:F21"/>
    <mergeCell ref="N21:R21"/>
    <mergeCell ref="B19:D19"/>
    <mergeCell ref="E19:F19"/>
    <mergeCell ref="B20:D20"/>
    <mergeCell ref="E20:F20"/>
    <mergeCell ref="B22:D22"/>
    <mergeCell ref="E22:F22"/>
    <mergeCell ref="B23:D23"/>
    <mergeCell ref="E23:F23"/>
    <mergeCell ref="N20:R20"/>
    <mergeCell ref="W25:AE25"/>
    <mergeCell ref="N23:V23"/>
    <mergeCell ref="W23:AE23"/>
    <mergeCell ref="B24:D24"/>
    <mergeCell ref="E24:F24"/>
    <mergeCell ref="N24:V24"/>
    <mergeCell ref="W24:AE24"/>
    <mergeCell ref="B34:AE34"/>
    <mergeCell ref="B30:D30"/>
    <mergeCell ref="E30:F30"/>
    <mergeCell ref="B31:D31"/>
    <mergeCell ref="E31:F31"/>
    <mergeCell ref="AI8:AJ9"/>
    <mergeCell ref="AL8:AM9"/>
    <mergeCell ref="B32:F32"/>
    <mergeCell ref="G32:M32"/>
    <mergeCell ref="B33:M33"/>
    <mergeCell ref="B28:D28"/>
    <mergeCell ref="E28:F28"/>
    <mergeCell ref="B29:D29"/>
    <mergeCell ref="E29:F29"/>
    <mergeCell ref="B26:D26"/>
    <mergeCell ref="E26:F26"/>
    <mergeCell ref="B27:D27"/>
    <mergeCell ref="E27:F27"/>
    <mergeCell ref="B25:D25"/>
    <mergeCell ref="E25:F25"/>
    <mergeCell ref="N25:V25"/>
  </mergeCells>
  <dataValidations count="1">
    <dataValidation type="list" allowBlank="1" showInputMessage="1" showErrorMessage="1" sqref="R5">
      <formula1>#REF!</formula1>
    </dataValidation>
  </dataValidations>
  <pageMargins left="0.19685039370078741" right="0.39370078740157483" top="0" bottom="0.39370078740157483" header="0.27559055118110237" footer="0.31496062992125984"/>
  <pageSetup paperSize="9" orientation="portrait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Detail 130</vt:lpstr>
      <vt:lpstr>'Detail 130'!Zone_d_impression</vt:lpstr>
    </vt:vector>
  </TitlesOfParts>
  <Company>Edition classic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Edition classic</dc:creator>
  <cp:lastModifiedBy>wahid</cp:lastModifiedBy>
  <cp:lastPrinted>2019-10-13T10:03:03Z</cp:lastPrinted>
  <dcterms:created xsi:type="dcterms:W3CDTF">2011-12-27T10:27:43Z</dcterms:created>
  <dcterms:modified xsi:type="dcterms:W3CDTF">2019-11-12T15:59:28Z</dcterms:modified>
</cp:coreProperties>
</file>