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0" windowWidth="20490" windowHeight="7140" activeTab="1"/>
  </bookViews>
  <sheets>
    <sheet name="Sheet1" sheetId="1" r:id="rId1"/>
    <sheet name="Sheet2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4" i="2" l="1" a="1"/>
  <c r="A4" i="2" s="1"/>
  <c r="B4" i="2" a="1"/>
  <c r="B4" i="2" s="1"/>
  <c r="C4" i="2" a="1"/>
  <c r="C4" i="2" s="1"/>
  <c r="D4" i="2" a="1"/>
  <c r="D4" i="2" s="1"/>
  <c r="E4" i="2" a="1"/>
  <c r="E4" i="2" s="1"/>
  <c r="F4" i="2" a="1"/>
  <c r="F4" i="2" s="1"/>
  <c r="G4" i="2" a="1"/>
  <c r="G4" i="2"/>
  <c r="H4" i="2" a="1"/>
  <c r="H4" i="2" s="1"/>
  <c r="I4" i="2" a="1"/>
  <c r="I4" i="2" s="1"/>
  <c r="J4" i="2" a="1"/>
  <c r="J4" i="2" s="1"/>
  <c r="K4" i="2" a="1"/>
  <c r="K4" i="2"/>
  <c r="A5" i="2" a="1"/>
  <c r="A5" i="2" s="1"/>
  <c r="B5" i="2" a="1"/>
  <c r="B5" i="2" s="1"/>
  <c r="C5" i="2" a="1"/>
  <c r="C5" i="2" s="1"/>
  <c r="D5" i="2" a="1"/>
  <c r="D5" i="2"/>
  <c r="E5" i="2" a="1"/>
  <c r="E5" i="2" s="1"/>
  <c r="F5" i="2" a="1"/>
  <c r="F5" i="2" s="1"/>
  <c r="G5" i="2" a="1"/>
  <c r="G5" i="2" s="1"/>
  <c r="H5" i="2" a="1"/>
  <c r="H5" i="2" s="1"/>
  <c r="I5" i="2" a="1"/>
  <c r="I5" i="2" s="1"/>
  <c r="J5" i="2" a="1"/>
  <c r="J5" i="2" s="1"/>
  <c r="K5" i="2" a="1"/>
  <c r="K5" i="2" s="1"/>
  <c r="A6" i="2" a="1"/>
  <c r="A6" i="2"/>
  <c r="B6" i="2" a="1"/>
  <c r="B6" i="2" s="1"/>
  <c r="C6" i="2" a="1"/>
  <c r="C6" i="2" s="1"/>
  <c r="D6" i="2" a="1"/>
  <c r="D6" i="2" s="1"/>
  <c r="E6" i="2" a="1"/>
  <c r="E6" i="2"/>
  <c r="F6" i="2" a="1"/>
  <c r="F6" i="2" s="1"/>
  <c r="G6" i="2" a="1"/>
  <c r="G6" i="2" s="1"/>
  <c r="H6" i="2" a="1"/>
  <c r="H6" i="2" s="1"/>
  <c r="I6" i="2" a="1"/>
  <c r="I6" i="2" s="1"/>
  <c r="J6" i="2" a="1"/>
  <c r="J6" i="2" s="1"/>
  <c r="K6" i="2" a="1"/>
  <c r="K6" i="2" s="1"/>
  <c r="A7" i="2" a="1"/>
  <c r="A7" i="2" s="1"/>
  <c r="B7" i="2" a="1"/>
  <c r="B7" i="2" s="1"/>
  <c r="C7" i="2" a="1"/>
  <c r="C7" i="2" s="1"/>
  <c r="D7" i="2" a="1"/>
  <c r="D7" i="2" s="1"/>
  <c r="E7" i="2" a="1"/>
  <c r="E7" i="2" s="1"/>
  <c r="F7" i="2" a="1"/>
  <c r="F7" i="2"/>
  <c r="G7" i="2" a="1"/>
  <c r="G7" i="2" s="1"/>
  <c r="H7" i="2" a="1"/>
  <c r="H7" i="2" s="1"/>
  <c r="I7" i="2" a="1"/>
  <c r="I7" i="2" s="1"/>
  <c r="J7" i="2" a="1"/>
  <c r="J7" i="2"/>
  <c r="K7" i="2" a="1"/>
  <c r="K7" i="2" s="1"/>
  <c r="A8" i="2" a="1"/>
  <c r="A8" i="2" s="1"/>
  <c r="B8" i="2" a="1"/>
  <c r="B8" i="2" s="1"/>
  <c r="C8" i="2" a="1"/>
  <c r="C8" i="2" s="1"/>
  <c r="D8" i="2" a="1"/>
  <c r="D8" i="2" s="1"/>
  <c r="E8" i="2" a="1"/>
  <c r="E8" i="2" s="1"/>
  <c r="F8" i="2" a="1"/>
  <c r="F8" i="2" s="1"/>
  <c r="G8" i="2" a="1"/>
  <c r="G8" i="2" s="1"/>
  <c r="H8" i="2" a="1"/>
  <c r="H8" i="2" s="1"/>
  <c r="I8" i="2" a="1"/>
  <c r="I8" i="2" s="1"/>
  <c r="J8" i="2" a="1"/>
  <c r="J8" i="2" s="1"/>
  <c r="K8" i="2" a="1"/>
  <c r="K8" i="2"/>
  <c r="A9" i="2" a="1"/>
  <c r="A9" i="2" s="1"/>
  <c r="B9" i="2" a="1"/>
  <c r="B9" i="2" s="1"/>
  <c r="C9" i="2" a="1"/>
  <c r="C9" i="2" s="1"/>
  <c r="D9" i="2" a="1"/>
  <c r="D9" i="2" s="1"/>
  <c r="E9" i="2" a="1"/>
  <c r="E9" i="2" s="1"/>
  <c r="F9" i="2" a="1"/>
  <c r="F9" i="2" s="1"/>
  <c r="G9" i="2" a="1"/>
  <c r="G9" i="2" s="1"/>
  <c r="H9" i="2" a="1"/>
  <c r="H9" i="2" s="1"/>
  <c r="I9" i="2" a="1"/>
  <c r="I9" i="2" s="1"/>
  <c r="J9" i="2" a="1"/>
  <c r="J9" i="2" s="1"/>
  <c r="K9" i="2" a="1"/>
  <c r="K9" i="2" s="1"/>
  <c r="A10" i="2" a="1"/>
  <c r="A10" i="2" s="1"/>
  <c r="B10" i="2" a="1"/>
  <c r="B10" i="2" s="1"/>
  <c r="C10" i="2" a="1"/>
  <c r="C10" i="2" s="1"/>
  <c r="D10" i="2" a="1"/>
  <c r="D10" i="2" s="1"/>
  <c r="E10" i="2" a="1"/>
  <c r="E10" i="2"/>
  <c r="F10" i="2" a="1"/>
  <c r="F10" i="2" s="1"/>
  <c r="G10" i="2" a="1"/>
  <c r="G10" i="2" s="1"/>
  <c r="H10" i="2" a="1"/>
  <c r="H10" i="2" s="1"/>
  <c r="I10" i="2" a="1"/>
  <c r="I10" i="2" s="1"/>
  <c r="J10" i="2" a="1"/>
  <c r="J10" i="2" s="1"/>
  <c r="K10" i="2" a="1"/>
  <c r="K10" i="2" s="1"/>
  <c r="A11" i="2" a="1"/>
  <c r="A11" i="2" s="1"/>
  <c r="B11" i="2" a="1"/>
  <c r="B11" i="2" s="1"/>
  <c r="C11" i="2" a="1"/>
  <c r="C11" i="2" s="1"/>
  <c r="D11" i="2" a="1"/>
  <c r="D11" i="2" s="1"/>
  <c r="E11" i="2" a="1"/>
  <c r="E11" i="2" s="1"/>
  <c r="F11" i="2" a="1"/>
  <c r="F11" i="2" s="1"/>
  <c r="G11" i="2" a="1"/>
  <c r="G11" i="2" s="1"/>
  <c r="H11" i="2" a="1"/>
  <c r="H11" i="2" s="1"/>
  <c r="I11" i="2" a="1"/>
  <c r="I11" i="2" s="1"/>
  <c r="J11" i="2" a="1"/>
  <c r="J11" i="2" s="1"/>
  <c r="K11" i="2" a="1"/>
  <c r="K11" i="2" s="1"/>
  <c r="A12" i="2" a="1"/>
  <c r="A12" i="2" s="1"/>
  <c r="B12" i="2" a="1"/>
  <c r="B12" i="2" s="1"/>
  <c r="C12" i="2" a="1"/>
  <c r="C12" i="2" s="1"/>
  <c r="D12" i="2" a="1"/>
  <c r="D12" i="2" s="1"/>
  <c r="E12" i="2" a="1"/>
  <c r="E12" i="2" s="1"/>
  <c r="F12" i="2" a="1"/>
  <c r="F12" i="2" s="1"/>
  <c r="G12" i="2" a="1"/>
  <c r="G12" i="2" s="1"/>
  <c r="H12" i="2" a="1"/>
  <c r="H12" i="2" s="1"/>
  <c r="I12" i="2" a="1"/>
  <c r="I12" i="2" s="1"/>
  <c r="J12" i="2" a="1"/>
  <c r="J12" i="2" s="1"/>
  <c r="K12" i="2" a="1"/>
  <c r="K12" i="2" s="1"/>
  <c r="A13" i="2" a="1"/>
  <c r="A13" i="2" s="1"/>
  <c r="B13" i="2" a="1"/>
  <c r="B13" i="2" s="1"/>
  <c r="C13" i="2" a="1"/>
  <c r="C13" i="2" s="1"/>
  <c r="D13" i="2" a="1"/>
  <c r="D13" i="2"/>
  <c r="E13" i="2" a="1"/>
  <c r="E13" i="2" s="1"/>
  <c r="F13" i="2" a="1"/>
  <c r="F13" i="2" s="1"/>
  <c r="G13" i="2" a="1"/>
  <c r="G13" i="2" s="1"/>
  <c r="H13" i="2" a="1"/>
  <c r="H13" i="2" s="1"/>
  <c r="I13" i="2" a="1"/>
  <c r="I13" i="2" s="1"/>
  <c r="J13" i="2" a="1"/>
  <c r="J13" i="2" s="1"/>
  <c r="K13" i="2" a="1"/>
  <c r="K13" i="2" s="1"/>
  <c r="A14" i="2" a="1"/>
  <c r="A14" i="2" s="1"/>
  <c r="B14" i="2" a="1"/>
  <c r="B14" i="2" s="1"/>
  <c r="C14" i="2" a="1"/>
  <c r="C14" i="2" s="1"/>
  <c r="D14" i="2" a="1"/>
  <c r="D14" i="2" s="1"/>
  <c r="E14" i="2" a="1"/>
  <c r="E14" i="2" s="1"/>
  <c r="F14" i="2" a="1"/>
  <c r="F14" i="2" s="1"/>
  <c r="G14" i="2" a="1"/>
  <c r="G14" i="2" s="1"/>
  <c r="H14" i="2" a="1"/>
  <c r="H14" i="2" s="1"/>
  <c r="I14" i="2" a="1"/>
  <c r="I14" i="2" s="1"/>
  <c r="J14" i="2" a="1"/>
  <c r="J14" i="2" s="1"/>
  <c r="K14" i="2" a="1"/>
  <c r="K14" i="2" s="1"/>
  <c r="A15" i="2" a="1"/>
  <c r="A15" i="2" s="1"/>
  <c r="B15" i="2" a="1"/>
  <c r="B15" i="2" s="1"/>
  <c r="C15" i="2" a="1"/>
  <c r="C15" i="2" s="1"/>
  <c r="D15" i="2" a="1"/>
  <c r="D15" i="2" s="1"/>
  <c r="E15" i="2" a="1"/>
  <c r="E15" i="2" s="1"/>
  <c r="F15" i="2" a="1"/>
  <c r="F15" i="2" s="1"/>
  <c r="G15" i="2" a="1"/>
  <c r="G15" i="2" s="1"/>
  <c r="H15" i="2" a="1"/>
  <c r="H15" i="2" s="1"/>
  <c r="I15" i="2" a="1"/>
  <c r="I15" i="2" s="1"/>
  <c r="J15" i="2" a="1"/>
  <c r="J15" i="2" s="1"/>
  <c r="K15" i="2" a="1"/>
  <c r="K15" i="2" s="1"/>
  <c r="A16" i="2" a="1"/>
  <c r="A16" i="2" s="1"/>
  <c r="B16" i="2" a="1"/>
  <c r="B16" i="2" s="1"/>
  <c r="C16" i="2" a="1"/>
  <c r="C16" i="2"/>
  <c r="D16" i="2" a="1"/>
  <c r="D16" i="2" s="1"/>
  <c r="E16" i="2" a="1"/>
  <c r="E16" i="2" s="1"/>
  <c r="F16" i="2" a="1"/>
  <c r="F16" i="2" s="1"/>
  <c r="G16" i="2" a="1"/>
  <c r="G16" i="2" s="1"/>
  <c r="H16" i="2" a="1"/>
  <c r="H16" i="2" s="1"/>
  <c r="I16" i="2" a="1"/>
  <c r="I16" i="2" s="1"/>
  <c r="J16" i="2" a="1"/>
  <c r="J16" i="2" s="1"/>
  <c r="K16" i="2" a="1"/>
  <c r="K16" i="2" s="1"/>
  <c r="A17" i="2" a="1"/>
  <c r="A17" i="2" s="1"/>
  <c r="B17" i="2" a="1"/>
  <c r="B17" i="2" s="1"/>
  <c r="C17" i="2" a="1"/>
  <c r="C17" i="2" s="1"/>
  <c r="D17" i="2" a="1"/>
  <c r="D17" i="2" s="1"/>
  <c r="E17" i="2" a="1"/>
  <c r="E17" i="2" s="1"/>
  <c r="F17" i="2" a="1"/>
  <c r="F17" i="2" s="1"/>
  <c r="G17" i="2" a="1"/>
  <c r="G17" i="2" s="1"/>
  <c r="H17" i="2" a="1"/>
  <c r="H17" i="2" s="1"/>
  <c r="I17" i="2" a="1"/>
  <c r="I17" i="2" s="1"/>
  <c r="J17" i="2" a="1"/>
  <c r="J17" i="2" s="1"/>
  <c r="K17" i="2" a="1"/>
  <c r="K17" i="2" s="1"/>
  <c r="A18" i="2" a="1"/>
  <c r="A18" i="2" s="1"/>
  <c r="B18" i="2" a="1"/>
  <c r="B18" i="2" s="1"/>
  <c r="C18" i="2" a="1"/>
  <c r="C18" i="2" s="1"/>
  <c r="D18" i="2" a="1"/>
  <c r="D18" i="2" s="1"/>
  <c r="E18" i="2" a="1"/>
  <c r="E18" i="2" s="1"/>
  <c r="F18" i="2" a="1"/>
  <c r="F18" i="2" s="1"/>
  <c r="G18" i="2" a="1"/>
  <c r="G18" i="2" s="1"/>
  <c r="H18" i="2" a="1"/>
  <c r="H18" i="2" s="1"/>
  <c r="I18" i="2" a="1"/>
  <c r="I18" i="2" s="1"/>
  <c r="J18" i="2" a="1"/>
  <c r="J18" i="2" s="1"/>
  <c r="K18" i="2" a="1"/>
  <c r="K18" i="2" s="1"/>
  <c r="A19" i="2" a="1"/>
  <c r="A19" i="2" s="1"/>
  <c r="B19" i="2" a="1"/>
  <c r="B19" i="2"/>
  <c r="C19" i="2" a="1"/>
  <c r="C19" i="2" s="1"/>
  <c r="D19" i="2" a="1"/>
  <c r="D19" i="2" s="1"/>
  <c r="E19" i="2" a="1"/>
  <c r="E19" i="2" s="1"/>
  <c r="F19" i="2" a="1"/>
  <c r="F19" i="2" s="1"/>
  <c r="G19" i="2" a="1"/>
  <c r="G19" i="2" s="1"/>
  <c r="H19" i="2" a="1"/>
  <c r="H19" i="2" s="1"/>
  <c r="I19" i="2" a="1"/>
  <c r="I19" i="2" s="1"/>
  <c r="J19" i="2" a="1"/>
  <c r="J19" i="2" s="1"/>
  <c r="K19" i="2" a="1"/>
  <c r="K19" i="2" s="1"/>
  <c r="A20" i="2" a="1"/>
  <c r="A20" i="2" s="1"/>
  <c r="B20" i="2" a="1"/>
  <c r="B20" i="2" s="1"/>
  <c r="C20" i="2" a="1"/>
  <c r="C20" i="2" s="1"/>
  <c r="D20" i="2" a="1"/>
  <c r="D20" i="2" s="1"/>
  <c r="E20" i="2" a="1"/>
  <c r="E20" i="2" s="1"/>
  <c r="F20" i="2" a="1"/>
  <c r="F20" i="2" s="1"/>
  <c r="G20" i="2" a="1"/>
  <c r="G20" i="2" s="1"/>
  <c r="H20" i="2" a="1"/>
  <c r="H20" i="2" s="1"/>
  <c r="I20" i="2" a="1"/>
  <c r="I20" i="2" s="1"/>
  <c r="J20" i="2" a="1"/>
  <c r="J20" i="2" s="1"/>
  <c r="K20" i="2" a="1"/>
  <c r="K20" i="2" s="1"/>
  <c r="A21" i="2" a="1"/>
  <c r="A21" i="2" s="1"/>
  <c r="B21" i="2" a="1"/>
  <c r="B21" i="2" s="1"/>
  <c r="C21" i="2" a="1"/>
  <c r="C21" i="2" s="1"/>
  <c r="D21" i="2" a="1"/>
  <c r="D21" i="2" s="1"/>
  <c r="E21" i="2" a="1"/>
  <c r="E21" i="2" s="1"/>
  <c r="F21" i="2" a="1"/>
  <c r="F21" i="2" s="1"/>
  <c r="G21" i="2" a="1"/>
  <c r="G21" i="2" s="1"/>
  <c r="H21" i="2" a="1"/>
  <c r="H21" i="2" s="1"/>
  <c r="I21" i="2" a="1"/>
  <c r="I21" i="2" s="1"/>
  <c r="J21" i="2" a="1"/>
  <c r="J21" i="2" s="1"/>
  <c r="K21" i="2" a="1"/>
  <c r="K21" i="2" s="1"/>
  <c r="A22" i="2" a="1"/>
  <c r="A22" i="2" s="1"/>
  <c r="B22" i="2" a="1"/>
  <c r="B22" i="2" s="1"/>
  <c r="C22" i="2" a="1"/>
  <c r="C22" i="2" s="1"/>
  <c r="D22" i="2" a="1"/>
  <c r="D22" i="2" s="1"/>
  <c r="E22" i="2" a="1"/>
  <c r="E22" i="2" s="1"/>
  <c r="F22" i="2" a="1"/>
  <c r="F22" i="2" s="1"/>
  <c r="G22" i="2" a="1"/>
  <c r="G22" i="2" s="1"/>
  <c r="H22" i="2" a="1"/>
  <c r="H22" i="2" s="1"/>
  <c r="I22" i="2" a="1"/>
  <c r="I22" i="2" s="1"/>
  <c r="J22" i="2" a="1"/>
  <c r="J22" i="2" s="1"/>
  <c r="K22" i="2" a="1"/>
  <c r="K22" i="2" s="1"/>
  <c r="A23" i="2" a="1"/>
  <c r="A23" i="2" s="1"/>
  <c r="B23" i="2" a="1"/>
  <c r="B23" i="2" s="1"/>
  <c r="C23" i="2" a="1"/>
  <c r="C23" i="2" s="1"/>
  <c r="D23" i="2" a="1"/>
  <c r="D23" i="2" s="1"/>
  <c r="E23" i="2" a="1"/>
  <c r="E23" i="2" s="1"/>
  <c r="F23" i="2" a="1"/>
  <c r="F23" i="2" s="1"/>
  <c r="G23" i="2" a="1"/>
  <c r="G23" i="2" s="1"/>
  <c r="H23" i="2" a="1"/>
  <c r="H23" i="2" s="1"/>
  <c r="I23" i="2" a="1"/>
  <c r="I23" i="2" s="1"/>
  <c r="J23" i="2" a="1"/>
  <c r="J23" i="2" s="1"/>
  <c r="K23" i="2" a="1"/>
  <c r="K23" i="2" s="1"/>
  <c r="K3" i="2" a="1"/>
  <c r="K3" i="2" s="1"/>
  <c r="J3" i="2" a="1"/>
  <c r="J3" i="2" s="1"/>
  <c r="I3" i="2" a="1"/>
  <c r="I3" i="2" s="1"/>
  <c r="H3" i="2" a="1"/>
  <c r="H3" i="2" s="1"/>
  <c r="G3" i="2" a="1"/>
  <c r="G3" i="2" s="1"/>
  <c r="F3" i="2" a="1"/>
  <c r="F3" i="2" s="1"/>
  <c r="E3" i="2" a="1"/>
  <c r="E3" i="2" s="1"/>
  <c r="D3" i="2" a="1"/>
  <c r="D3" i="2" s="1"/>
  <c r="C3" i="2" a="1"/>
  <c r="C3" i="2" s="1"/>
  <c r="B3" i="2" a="1"/>
  <c r="B3" i="2" s="1"/>
  <c r="A3" i="2" a="1"/>
  <c r="A3" i="2" s="1"/>
</calcChain>
</file>

<file path=xl/sharedStrings.xml><?xml version="1.0" encoding="utf-8"?>
<sst xmlns="http://schemas.openxmlformats.org/spreadsheetml/2006/main" count="439" uniqueCount="195">
  <si>
    <t>Collector Name</t>
  </si>
  <si>
    <t>Balance</t>
  </si>
  <si>
    <t>Name</t>
  </si>
  <si>
    <t>Transaction text</t>
  </si>
  <si>
    <t>Last Note</t>
  </si>
  <si>
    <t>Accountant Name</t>
  </si>
  <si>
    <t>Invoice type</t>
  </si>
  <si>
    <t>Total Amount</t>
  </si>
  <si>
    <t>Voucher</t>
  </si>
  <si>
    <t>Amount settled</t>
  </si>
  <si>
    <t>Overdue Amount</t>
  </si>
  <si>
    <t>Amount Without VAT</t>
  </si>
  <si>
    <t>Alwaleed Hamzah الوليد حمزة</t>
  </si>
  <si>
    <t>شركة العجلان</t>
  </si>
  <si>
    <t>عن الفترة  من 25/08/2016  وحتى 24/02/2017 عقد رقم 00444-الدمام</t>
  </si>
  <si>
    <t>العميل يسدد دفعات اسبوعية</t>
  </si>
  <si>
    <t>Karim Adel Abdelkarim Mahmoud</t>
  </si>
  <si>
    <t>Normal Leasing</t>
  </si>
  <si>
    <t>AR-INV-078332-M</t>
  </si>
  <si>
    <t>عن الفترة  من 25/08/2016  وحتى 24/02/2017 عقد رقم 00445-الدمام</t>
  </si>
  <si>
    <t>تم ارسال خطاب الانذار الاول</t>
  </si>
  <si>
    <t>AR-INV-075044-M</t>
  </si>
  <si>
    <t>عن الفترة  من 01/10/2016  وحتى 31/03/2017 عقد رقم 00098-عرعر</t>
  </si>
  <si>
    <t>تم ارسال ايميل تذكير للعميل اليوم</t>
  </si>
  <si>
    <t>AR-INV-082069-M</t>
  </si>
  <si>
    <t>عن الفترة  من 01/10/2016  وحتى 31/03/2017 عقد رقم 00100-عرعر</t>
  </si>
  <si>
    <t>AR-INV-082073-M</t>
  </si>
  <si>
    <t>عن الفترة  من 01/10/2016  وحتى 31/03/2017 عقد رقم 00099-عرعر</t>
  </si>
  <si>
    <t>AR-INV-082071-M</t>
  </si>
  <si>
    <t>Khalid Alhussaini خالد الحسيني</t>
  </si>
  <si>
    <t>شركة المطاعم الأهلية</t>
  </si>
  <si>
    <t xml:space="preserve"> S كهرباء 82 الاحساء 9-2014</t>
  </si>
  <si>
    <t>في انتظار مطابقة مع العميل حيث اكد العميل بالاثبات ان هذه المبالغ مدفوعة</t>
  </si>
  <si>
    <t>Hassan Ali Hassan Salem</t>
  </si>
  <si>
    <t>Utilities</t>
  </si>
  <si>
    <t>AR-INV-055256-M</t>
  </si>
  <si>
    <t>قيمة استهلاك  الكهرباء  للعقد رقم 83 - B  احساء  من 2014/12/20 الى 2015/01/19</t>
  </si>
  <si>
    <t>AR-INV-061038-M</t>
  </si>
  <si>
    <t>قيمة استهلاك  الكهرباء  للعقد رقم 556  احساء  من 2015/01/20 الى 2015/02/19</t>
  </si>
  <si>
    <t>AR-INV-064025-M</t>
  </si>
  <si>
    <t>قيمة استهلاك  الكهرباء  للعقد رقم 82 - S  احساء  من 2015/01/20 الى 2015/02/19</t>
  </si>
  <si>
    <t>AR-INV-064035-M</t>
  </si>
  <si>
    <t>قيمة استهلاك  الكهرباء  للعقد رقم 83 - k  احساء  من 2014/12/20 الى 2015/01/19</t>
  </si>
  <si>
    <t>AR-INV-061039-M</t>
  </si>
  <si>
    <t>قيمة استهلاك  الكهرباء  للعقد رقم 83 - k  احساء  من 2015/01/20 الى 2015/02/19</t>
  </si>
  <si>
    <t>AR-INV-064036-M</t>
  </si>
  <si>
    <t>Mohamed Abdulaziz محمد عبدالعزيز</t>
  </si>
  <si>
    <t>مؤسسة الرهش التجارية</t>
  </si>
  <si>
    <t>عن الفترة  من 01/09/2017  وحتى 28/02/2018 عقد رقم 00079-خريص</t>
  </si>
  <si>
    <t>تم الاتصال وسوف يحضر للمقر الشركه نهاية الاسبوع</t>
  </si>
  <si>
    <t>Hisham Alsayed Hassabou El Nekiti</t>
  </si>
  <si>
    <t>AR-INV-087147-M</t>
  </si>
  <si>
    <t>نسب مبيعات عقد 82 الاحسـاء من 2012/12/01 وحتي 2013/11/30</t>
  </si>
  <si>
    <t>Sales Percentage</t>
  </si>
  <si>
    <t>AR-INV-051999-M</t>
  </si>
  <si>
    <t>قيمة استهلاك  الكهرباء  للعقد رقم 400  احساء  من 2015/01/20 الى 2015/02/19</t>
  </si>
  <si>
    <t>AR-INV-064016-M</t>
  </si>
  <si>
    <t>Mohammed Farea محمد فارع</t>
  </si>
  <si>
    <t>شركة حسن محمد جواد وشركاه</t>
  </si>
  <si>
    <t>عن الفترة  من 01/09/2017  وحتى 28/02/2018 عقد رقم 00543-الدمام</t>
  </si>
  <si>
    <t>تم ارسال ايميل للعميل</t>
  </si>
  <si>
    <t>AR-INV-089343-M</t>
  </si>
  <si>
    <t>Ramzi Haidar Abdullah رمزي حيدر عبدالله</t>
  </si>
  <si>
    <t>مؤسسة بدائي التجارية</t>
  </si>
  <si>
    <t>عن الفترة  من 15/10/2017  وحتى 14/04/2018 عقد رقم 01032-الربوة</t>
  </si>
  <si>
    <t>تم السداد</t>
  </si>
  <si>
    <t>AR-INV-091160-M</t>
  </si>
  <si>
    <t>شركة ذا عود للتجارة فرع شركة فرنشايز التجارية</t>
  </si>
  <si>
    <t xml:space="preserve"> عن الفترة  من 25/09/2017  وحتى 24/03/2018 عقد رقم 00524-الدمام</t>
  </si>
  <si>
    <t>AR-INV-093478-M</t>
  </si>
  <si>
    <t>مؤسسة تل للتجارة</t>
  </si>
  <si>
    <t xml:space="preserve"> عن الفترة  من 01/09/2017  وحتى 28/02/2018 عقد رقم 01015-الربوة</t>
  </si>
  <si>
    <t>متعثر</t>
  </si>
  <si>
    <t>AR-INV-093698-M</t>
  </si>
  <si>
    <t>عن الفترة  من 01/12/2016  وحتى 31/05/2017 عقد رقم 00674-الاحساء</t>
  </si>
  <si>
    <t>AR-INV-082454-M</t>
  </si>
  <si>
    <t>قيمة استهلاك  الكهرباء  للعقد رقم 82 - S  احساء  من 2015/02/20 الى 2015/03/19</t>
  </si>
  <si>
    <t>AR-INV-065438-M</t>
  </si>
  <si>
    <t>شركة الاقاليم الدولية المحدودة</t>
  </si>
  <si>
    <t>عن الفترة  من 01/12/2016  وحتى 31/05/2017 عقد رقم 00456-الاحساء</t>
  </si>
  <si>
    <t>جاري متابعة العميل لإنهاء المبالغ القديمة</t>
  </si>
  <si>
    <t>AR-INV-082548-M</t>
  </si>
  <si>
    <t>مؤسسة انجازات الماسه للتجارة</t>
  </si>
  <si>
    <t>عن الفترة  من 10/10/2017  وحتى 09/04/2018 عقد رقم 00257-حائل</t>
  </si>
  <si>
    <t>AR-INV-091696-M</t>
  </si>
  <si>
    <t>شركة اباريل للتجارة</t>
  </si>
  <si>
    <t xml:space="preserve"> قيمة السنة الاولى كاملة مقابل فسخ العقد توجية 553 عقد 104 - عنيزة</t>
  </si>
  <si>
    <t>لم يسدد مقابل الفسخ</t>
  </si>
  <si>
    <t>AR-INV-093423-M</t>
  </si>
  <si>
    <t xml:space="preserve"> عن الفترة  من 01/09/2017  وحتى 28/02/2018 عقد رقم 00461-خريص</t>
  </si>
  <si>
    <t>AR-INV-093277-M</t>
  </si>
  <si>
    <t>Abdulaziz Alenazi عبدالعزيز العنزى</t>
  </si>
  <si>
    <t>شركة أنوال المتحدة للتجارة</t>
  </si>
  <si>
    <t xml:space="preserve"> عن الفترة  من 01/09/2017  وحتى 28/02/2018 عقد رقم 00863-الربوة</t>
  </si>
  <si>
    <t>العميل غير مستجيب للسداد وتم رفعة علي سمة تمهيدا لتحويلة للشئون القانونية</t>
  </si>
  <si>
    <t>AR-INV-093499-M</t>
  </si>
  <si>
    <t>مؤسسة مارستا للتجارة</t>
  </si>
  <si>
    <t>عن الفترة  من 01/06/2017  وحتى 30/11/2017 عقد رقم 00126-عرعر</t>
  </si>
  <si>
    <t>تم الضغط على العميل و أفاد انه خارج المملكة و  سوف يعود نهاية الشهر الحالي</t>
  </si>
  <si>
    <t>AR-INV-089999-M</t>
  </si>
  <si>
    <t>عن الفترة  من 01/12/2017  وحتى 31/05/2018 عقد رقم 00126-عرعر</t>
  </si>
  <si>
    <t>AR-INV-090000-M</t>
  </si>
  <si>
    <t>Mohammed Mahgoub محمد محجوب</t>
  </si>
  <si>
    <t>شركة الشمس والرمال للرياضة</t>
  </si>
  <si>
    <t>عن الفترة  من 01-03-2017  وحتى 28-02-2018 عقد رقم 88-الربوة ايجارات خاصة</t>
  </si>
  <si>
    <t>ابلغنا سليمان ان نكمل التحصيل  و تم طلب تحديث كشف الحساب من المالية</t>
  </si>
  <si>
    <t>Special Leasing</t>
  </si>
  <si>
    <t>AR-INV-087246-M</t>
  </si>
  <si>
    <t>مؤسسة متجر دبي للتجارة</t>
  </si>
  <si>
    <t>عن الفترة  من 15/12/2017  وحتى 14/06/2018 عقد رقم 00392-خريص</t>
  </si>
  <si>
    <t>في انتضار زيارة العميل</t>
  </si>
  <si>
    <t>AR-INV-090132-M</t>
  </si>
  <si>
    <t xml:space="preserve"> عن الفترة  من 01/09/2017  وحتى 28/02/2018 عقد رقم 00531-بريدة</t>
  </si>
  <si>
    <t>AR-INV-092711-M</t>
  </si>
  <si>
    <t>شركة كدن العالمية</t>
  </si>
  <si>
    <t>عن الفترة  من 01/06/2017  وحتى 30/11/2017 عقد رقم 00085-عرعر</t>
  </si>
  <si>
    <t>تم التواصل مع ا</t>
  </si>
  <si>
    <t>AR-INV-089957-M</t>
  </si>
  <si>
    <t>شركة دار الضيافة للخدمات الغذائية القابضة</t>
  </si>
  <si>
    <t>عن الفترة  من 01/10/2017  وحتى 31/03/2018 عقد رقم 00033-عنيزة</t>
  </si>
  <si>
    <t>AR-INV-087593-M</t>
  </si>
  <si>
    <t>عن الفترة  من 01/10/2017  وحتى 31/03/2018 عقد رقم 00056-عنيزة</t>
  </si>
  <si>
    <t>AR-INV-087639-M</t>
  </si>
  <si>
    <t>عن الفترة  من 01/10/2017  وحتى 31/03/2018 عقد رقم 00054-عنيزة</t>
  </si>
  <si>
    <t>AR-INV-087643-M</t>
  </si>
  <si>
    <t>عن الفترة  من 01/12/2017  وحتى 31/05/2018 عقد رقم 00085-عرعر</t>
  </si>
  <si>
    <t>AR-INV-089958-M</t>
  </si>
  <si>
    <t>عن الفترة  من 01/09/2016  وحتى 28/02/2017 عقد رقم 00534-بريدة</t>
  </si>
  <si>
    <t>AR-INV-088208-M</t>
  </si>
  <si>
    <t>عن الفترة  من 01/03/2017  وحتى 31/08/2017 عقد رقم 00531-بريدة</t>
  </si>
  <si>
    <t>AR-INV-086381-M</t>
  </si>
  <si>
    <t>عن الفترة  من 01/03/2017  وحتى 31/08/2017 عقد رقم 00461-خريص</t>
  </si>
  <si>
    <t>AR-INV-086383-M</t>
  </si>
  <si>
    <t>عن الفترة  من 01/03/2017  وحتى 31/08/2017 عقد رقم 01015-الربوة</t>
  </si>
  <si>
    <t>AR-INV-086385-M</t>
  </si>
  <si>
    <t>عن الفترة  من 01/03/2017  وحتى 31/08/2017 عقد رقم 00534-بريدة</t>
  </si>
  <si>
    <t>AR-INV-088209-M</t>
  </si>
  <si>
    <t xml:space="preserve"> عن الفترة  من 01/09/2017  وحتى 28/02/2018 عقد رقم 00534-بريدة</t>
  </si>
  <si>
    <t>AR-INV-092709-M</t>
  </si>
  <si>
    <t>شركة علو الخليج القابضة</t>
  </si>
  <si>
    <t>نسبة مبيعات عقد 276 الدمام من 15/10/2012 الي 14/10/2013</t>
  </si>
  <si>
    <t>تسويه</t>
  </si>
  <si>
    <t>AR-INV-077890-M</t>
  </si>
  <si>
    <t>شركة الشايع الدولية للتجارة</t>
  </si>
  <si>
    <t>Milano نسبة مبيعات عقد 187 بريدة للفترة من 01/04/2015 الي 31/03/2016</t>
  </si>
  <si>
    <t>في انتظار رد العميل علي الايميل المرسل</t>
  </si>
  <si>
    <t>AR-INV-084186-M</t>
  </si>
  <si>
    <t>نسب مبيعات عقد 187 بريـده من 2011/04/01 وحتــى 2012/03/31</t>
  </si>
  <si>
    <t>AR-INV-016205-M</t>
  </si>
  <si>
    <t>Claiers نسبة مبيعات عقد 187 بريدة للفترة من 01/04/2015 الي 31/03/2016 ماركة</t>
  </si>
  <si>
    <t>AR-INV-084185-M</t>
  </si>
  <si>
    <t>مؤسسة الدرر الثمينة للتجارة</t>
  </si>
  <si>
    <t>عن الفترة  من 01/02/2017  وحتى 31/07/2017 عقد رقم 00717-الربوة</t>
  </si>
  <si>
    <t>AR-INV-078532-M</t>
  </si>
  <si>
    <t>عن الفترة  من 01/08/2017  وحتى 31/01/2018 عقد رقم 00717-الربوة</t>
  </si>
  <si>
    <t>AR-INV-091257-M</t>
  </si>
  <si>
    <t>عن الفترة  من 01/02/2018  وحتى 31/07/2018 عقد رقم 00717-الربوة</t>
  </si>
  <si>
    <t>AR-INV-091258-M</t>
  </si>
  <si>
    <t>عقد 187 بريدة من 2013/1/1 حتى 2013/3/31</t>
  </si>
  <si>
    <t>AR-INV-040484-M</t>
  </si>
  <si>
    <t>عن الفترة  من 15/12/2017  وحتى 14/06/2018 عقد رقم 00486-الدمام</t>
  </si>
  <si>
    <t>في انتظار كشف حساب من المالية</t>
  </si>
  <si>
    <t>AR-INV-090234-M</t>
  </si>
  <si>
    <t>مجموعة سعود ابراهيم المحيميد (فنجان كيف) لبيع وتحضير القهوه</t>
  </si>
  <si>
    <t xml:space="preserve">  عقد 214  بريدة  من 2012/02/10 الى 2012/08/09</t>
  </si>
  <si>
    <t>جاري متابعة العميل</t>
  </si>
  <si>
    <t>AR-INV-013341</t>
  </si>
  <si>
    <t>مؤسسة محمد العبد الله الموسى للنوفيتية</t>
  </si>
  <si>
    <t>عن الفترة  من 01/12/2016  وحتى 31/05/2017 عقد رقم 00114-عرعر</t>
  </si>
  <si>
    <t>تم ارسال ايميل أخير لسداد الفاتورة ومن ثم سيتم الضغط عليهم</t>
  </si>
  <si>
    <t>AR-INV-082054-M</t>
  </si>
  <si>
    <t>عن الفترة  من 01/06/2017  وحتى 30/11/2017 عقد رقم 00114-عرعر</t>
  </si>
  <si>
    <t>تم الضغط على المستأجر ومنعه من دخول وخروج أي بضاعة</t>
  </si>
  <si>
    <t>AR-INV-089993-M</t>
  </si>
  <si>
    <t>عن الفترة  من 01/06/2017  وحتى 30/11/2017 عقد رقم 00456-الاحساء</t>
  </si>
  <si>
    <t>AR-INV-082549-M</t>
  </si>
  <si>
    <t>مؤسسة سليمان صالح المطوع للتجارة</t>
  </si>
  <si>
    <t>عن الفترة  من 01/07/2017  وحتى 31/12/2017 عقد رقم 00172-بريدة</t>
  </si>
  <si>
    <t>AR-INV-084414-M</t>
  </si>
  <si>
    <t>عن الفترة  من 01/05/2017  وحتى 31/10/2017 عقد رقم 00262-الاحساء</t>
  </si>
  <si>
    <t>AR-INV-088585-M</t>
  </si>
  <si>
    <t>عن الفترة  من 15/08/2017  وحتى 14/02/2018 عقد رقم 00488-الربوة</t>
  </si>
  <si>
    <t>AR-INV-091179-M</t>
  </si>
  <si>
    <t>مؤسسة احلى حياة للتجارة</t>
  </si>
  <si>
    <t>عن الفترة  من 01/07/2017  وحتى 31/12/2017 عقد رقم 00415-خريص</t>
  </si>
  <si>
    <t>ستتم تصفية المديونية للعميل</t>
  </si>
  <si>
    <t>AR-INV-083349-M</t>
  </si>
  <si>
    <t>مؤسسة سليمان موسى الفراج للتجارة</t>
  </si>
  <si>
    <t xml:space="preserve">  عقد 413  ربوة  من 2012/07/01 الى 2012/12/31</t>
  </si>
  <si>
    <t>تم سداد المبلغ</t>
  </si>
  <si>
    <t>AR-INV-012176-M</t>
  </si>
  <si>
    <t>شركة دلتا للازياء العالمية</t>
  </si>
  <si>
    <t xml:space="preserve"> عن الفترة  من 01/04/2018  وحتى 30/09/2018 عقد رقم 00153-حائل</t>
  </si>
  <si>
    <t>تم احالة العميل للادارة القانونية عن طريق الزميل خالد الحسيني</t>
  </si>
  <si>
    <t>AR-INV-093929-M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</si>
</sst>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charset val="204"/>
      <scheme val="minor"/>
    </font>
    <font>
      <b/>
      <sz val="15"/>
      <color rgb="FF660033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49" fontId="1" fillId="0" borderId="1" xfId="1" applyNumberFormat="1" applyBorder="1" applyAlignment="1">
      <alignment horizontal="left"/>
    </xf>
    <xf numFmtId="4" fontId="1" fillId="0" borderId="1" xfId="1" applyNumberFormat="1" applyBorder="1" applyAlignment="1">
      <alignment horizontal="right"/>
    </xf>
    <xf numFmtId="0" fontId="1" fillId="0" borderId="1" xfId="1" applyBorder="1"/>
    <xf numFmtId="49" fontId="2" fillId="2" borderId="1" xfId="1" applyNumberFormat="1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49" fontId="1" fillId="4" borderId="1" xfId="1" applyNumberFormat="1" applyFill="1" applyBorder="1" applyAlignment="1">
      <alignment horizontal="left"/>
    </xf>
    <xf numFmtId="4" fontId="1" fillId="4" borderId="1" xfId="1" applyNumberFormat="1" applyFill="1" applyBorder="1" applyAlignment="1">
      <alignment horizontal="right"/>
    </xf>
    <xf numFmtId="49" fontId="1" fillId="4" borderId="2" xfId="1" applyNumberFormat="1" applyFill="1" applyBorder="1" applyAlignment="1">
      <alignment horizontal="left"/>
    </xf>
    <xf numFmtId="4" fontId="1" fillId="4" borderId="2" xfId="1" applyNumberFormat="1" applyFill="1" applyBorder="1" applyAlignment="1">
      <alignment horizontal="right"/>
    </xf>
    <xf numFmtId="0" fontId="0" fillId="0" borderId="0" xfId="0" applyAlignment="1">
      <alignment horizontal="center" vertical="center"/>
    </xf>
    <xf numFmtId="4" fontId="1" fillId="4" borderId="1" xfId="1" applyNumberFormat="1" applyFill="1" applyBorder="1" applyAlignment="1">
      <alignment horizontal="center" vertical="center"/>
    </xf>
    <xf numFmtId="4" fontId="1" fillId="0" borderId="1" xfId="1" applyNumberFormat="1" applyBorder="1" applyAlignment="1">
      <alignment horizontal="right" vertical="center"/>
    </xf>
    <xf numFmtId="4" fontId="1" fillId="0" borderId="1" xfId="1" applyNumberForma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topLeftCell="C1" workbookViewId="0">
      <selection activeCell="L2" sqref="L2"/>
    </sheetView>
  </sheetViews>
  <sheetFormatPr defaultRowHeight="15" x14ac:dyDescent="0.25"/>
  <cols>
    <col min="1" max="1" width="49.140625" bestFit="1" customWidth="1"/>
    <col min="2" max="2" width="35" bestFit="1" customWidth="1"/>
    <col min="3" max="3" width="10.140625" bestFit="1" customWidth="1"/>
    <col min="4" max="4" width="62.5703125" bestFit="1" customWidth="1"/>
    <col min="5" max="5" width="58" bestFit="1" customWidth="1"/>
    <col min="6" max="6" width="32.42578125" bestFit="1" customWidth="1"/>
    <col min="7" max="7" width="16.140625" bestFit="1" customWidth="1"/>
    <col min="8" max="8" width="13.140625" bestFit="1" customWidth="1"/>
    <col min="9" max="9" width="16.7109375" bestFit="1" customWidth="1"/>
    <col min="10" max="10" width="15" bestFit="1" customWidth="1"/>
    <col min="11" max="11" width="16.42578125" bestFit="1" customWidth="1"/>
    <col min="12" max="12" width="20.140625" bestFit="1" customWidth="1"/>
  </cols>
  <sheetData>
    <row r="1" spans="1:12" x14ac:dyDescent="0.25">
      <c r="A1" s="1" t="s">
        <v>2</v>
      </c>
      <c r="B1" s="1" t="s">
        <v>0</v>
      </c>
      <c r="C1" s="2" t="s">
        <v>1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1" t="s">
        <v>13</v>
      </c>
      <c r="B2" s="1" t="s">
        <v>12</v>
      </c>
      <c r="C2" s="2">
        <v>31150</v>
      </c>
      <c r="D2" s="1" t="s">
        <v>14</v>
      </c>
      <c r="E2" s="1" t="s">
        <v>15</v>
      </c>
      <c r="F2" s="1" t="s">
        <v>16</v>
      </c>
      <c r="G2" s="1" t="s">
        <v>17</v>
      </c>
      <c r="H2" s="2">
        <v>81150</v>
      </c>
      <c r="I2" s="1" t="s">
        <v>18</v>
      </c>
      <c r="J2" s="2">
        <v>50000</v>
      </c>
      <c r="K2" s="2">
        <v>31150</v>
      </c>
      <c r="L2" s="2">
        <v>81150</v>
      </c>
    </row>
    <row r="3" spans="1:12" x14ac:dyDescent="0.25">
      <c r="A3" s="1" t="s">
        <v>13</v>
      </c>
      <c r="B3" s="1" t="s">
        <v>12</v>
      </c>
      <c r="C3" s="2">
        <v>70330</v>
      </c>
      <c r="D3" s="1" t="s">
        <v>19</v>
      </c>
      <c r="E3" s="1" t="s">
        <v>20</v>
      </c>
      <c r="F3" s="1" t="s">
        <v>16</v>
      </c>
      <c r="G3" s="1" t="s">
        <v>17</v>
      </c>
      <c r="H3" s="2">
        <v>70330</v>
      </c>
      <c r="I3" s="1" t="s">
        <v>21</v>
      </c>
      <c r="J3" s="2">
        <v>0</v>
      </c>
      <c r="K3" s="2">
        <v>70330</v>
      </c>
      <c r="L3" s="2">
        <v>70330</v>
      </c>
    </row>
    <row r="4" spans="1:12" x14ac:dyDescent="0.25">
      <c r="A4" s="1" t="s">
        <v>13</v>
      </c>
      <c r="B4" s="1" t="s">
        <v>12</v>
      </c>
      <c r="C4" s="2">
        <v>21000</v>
      </c>
      <c r="D4" s="1" t="s">
        <v>22</v>
      </c>
      <c r="E4" s="1" t="s">
        <v>23</v>
      </c>
      <c r="F4" s="1" t="s">
        <v>16</v>
      </c>
      <c r="G4" s="1" t="s">
        <v>17</v>
      </c>
      <c r="H4" s="2">
        <v>102600</v>
      </c>
      <c r="I4" s="1" t="s">
        <v>24</v>
      </c>
      <c r="J4" s="2">
        <v>81600</v>
      </c>
      <c r="K4" s="2">
        <v>21000</v>
      </c>
      <c r="L4" s="2">
        <v>102600</v>
      </c>
    </row>
    <row r="5" spans="1:12" x14ac:dyDescent="0.25">
      <c r="A5" s="1" t="s">
        <v>13</v>
      </c>
      <c r="B5" s="1" t="s">
        <v>12</v>
      </c>
      <c r="C5" s="2">
        <v>110700</v>
      </c>
      <c r="D5" s="1" t="s">
        <v>25</v>
      </c>
      <c r="E5" s="1" t="s">
        <v>23</v>
      </c>
      <c r="F5" s="1" t="s">
        <v>16</v>
      </c>
      <c r="G5" s="1" t="s">
        <v>17</v>
      </c>
      <c r="H5" s="2">
        <v>110700</v>
      </c>
      <c r="I5" s="1" t="s">
        <v>26</v>
      </c>
      <c r="J5" s="2">
        <v>0</v>
      </c>
      <c r="K5" s="2">
        <v>110700</v>
      </c>
      <c r="L5" s="2">
        <v>110700</v>
      </c>
    </row>
    <row r="6" spans="1:12" x14ac:dyDescent="0.25">
      <c r="A6" s="1" t="s">
        <v>13</v>
      </c>
      <c r="B6" s="1" t="s">
        <v>12</v>
      </c>
      <c r="C6" s="2">
        <v>171900</v>
      </c>
      <c r="D6" s="1" t="s">
        <v>27</v>
      </c>
      <c r="E6" s="1" t="s">
        <v>23</v>
      </c>
      <c r="F6" s="1" t="s">
        <v>16</v>
      </c>
      <c r="G6" s="1" t="s">
        <v>17</v>
      </c>
      <c r="H6" s="2">
        <v>171900</v>
      </c>
      <c r="I6" s="1" t="s">
        <v>28</v>
      </c>
      <c r="J6" s="2">
        <v>0</v>
      </c>
      <c r="K6" s="2">
        <v>171900</v>
      </c>
      <c r="L6" s="2">
        <v>171900</v>
      </c>
    </row>
    <row r="7" spans="1:12" x14ac:dyDescent="0.25">
      <c r="A7" s="1" t="s">
        <v>30</v>
      </c>
      <c r="B7" s="1" t="s">
        <v>29</v>
      </c>
      <c r="C7" s="2">
        <v>3748.16</v>
      </c>
      <c r="D7" s="1" t="s">
        <v>31</v>
      </c>
      <c r="E7" s="1" t="s">
        <v>32</v>
      </c>
      <c r="F7" s="1" t="s">
        <v>33</v>
      </c>
      <c r="G7" s="1" t="s">
        <v>34</v>
      </c>
      <c r="H7" s="2">
        <v>4938</v>
      </c>
      <c r="I7" s="1" t="s">
        <v>35</v>
      </c>
      <c r="J7" s="2">
        <v>1189.8399999999999</v>
      </c>
      <c r="K7" s="2">
        <v>3748.16</v>
      </c>
      <c r="L7" s="2">
        <v>4938</v>
      </c>
    </row>
    <row r="8" spans="1:12" x14ac:dyDescent="0.25">
      <c r="A8" s="1" t="s">
        <v>30</v>
      </c>
      <c r="B8" s="1" t="s">
        <v>29</v>
      </c>
      <c r="C8" s="2">
        <v>51</v>
      </c>
      <c r="D8" s="1" t="s">
        <v>36</v>
      </c>
      <c r="E8" s="1" t="s">
        <v>32</v>
      </c>
      <c r="F8" s="1" t="s">
        <v>33</v>
      </c>
      <c r="G8" s="1" t="s">
        <v>34</v>
      </c>
      <c r="H8" s="2">
        <v>51</v>
      </c>
      <c r="I8" s="1" t="s">
        <v>37</v>
      </c>
      <c r="J8" s="2">
        <v>0</v>
      </c>
      <c r="K8" s="2">
        <v>51</v>
      </c>
      <c r="L8" s="2">
        <v>51</v>
      </c>
    </row>
    <row r="9" spans="1:12" x14ac:dyDescent="0.25">
      <c r="A9" s="1" t="s">
        <v>30</v>
      </c>
      <c r="B9" s="1" t="s">
        <v>29</v>
      </c>
      <c r="C9" s="2">
        <v>69</v>
      </c>
      <c r="D9" s="1" t="s">
        <v>38</v>
      </c>
      <c r="E9" s="1" t="s">
        <v>32</v>
      </c>
      <c r="F9" s="1" t="s">
        <v>33</v>
      </c>
      <c r="G9" s="1" t="s">
        <v>34</v>
      </c>
      <c r="H9" s="2">
        <v>69</v>
      </c>
      <c r="I9" s="1" t="s">
        <v>39</v>
      </c>
      <c r="J9" s="2">
        <v>0</v>
      </c>
      <c r="K9" s="2">
        <v>69</v>
      </c>
      <c r="L9" s="2">
        <v>69</v>
      </c>
    </row>
    <row r="10" spans="1:12" x14ac:dyDescent="0.25">
      <c r="A10" s="1" t="s">
        <v>30</v>
      </c>
      <c r="B10" s="1" t="s">
        <v>29</v>
      </c>
      <c r="C10" s="2">
        <v>4567</v>
      </c>
      <c r="D10" s="1" t="s">
        <v>40</v>
      </c>
      <c r="E10" s="1" t="s">
        <v>32</v>
      </c>
      <c r="F10" s="1" t="s">
        <v>33</v>
      </c>
      <c r="G10" s="1" t="s">
        <v>34</v>
      </c>
      <c r="H10" s="2">
        <v>4567</v>
      </c>
      <c r="I10" s="1" t="s">
        <v>41</v>
      </c>
      <c r="J10" s="2">
        <v>0</v>
      </c>
      <c r="K10" s="2">
        <v>4567</v>
      </c>
      <c r="L10" s="2">
        <v>4567</v>
      </c>
    </row>
    <row r="11" spans="1:12" x14ac:dyDescent="0.25">
      <c r="A11" s="1" t="s">
        <v>30</v>
      </c>
      <c r="B11" s="1" t="s">
        <v>29</v>
      </c>
      <c r="C11" s="2">
        <v>3225</v>
      </c>
      <c r="D11" s="1" t="s">
        <v>42</v>
      </c>
      <c r="E11" s="1" t="s">
        <v>32</v>
      </c>
      <c r="F11" s="1" t="s">
        <v>33</v>
      </c>
      <c r="G11" s="1" t="s">
        <v>34</v>
      </c>
      <c r="H11" s="2">
        <v>3225</v>
      </c>
      <c r="I11" s="1" t="s">
        <v>43</v>
      </c>
      <c r="J11" s="2">
        <v>0</v>
      </c>
      <c r="K11" s="2">
        <v>3225</v>
      </c>
      <c r="L11" s="2">
        <v>3225</v>
      </c>
    </row>
    <row r="12" spans="1:12" x14ac:dyDescent="0.25">
      <c r="A12" s="1" t="s">
        <v>30</v>
      </c>
      <c r="B12" s="1" t="s">
        <v>29</v>
      </c>
      <c r="C12" s="2">
        <v>3450</v>
      </c>
      <c r="D12" s="1" t="s">
        <v>44</v>
      </c>
      <c r="E12" s="1" t="s">
        <v>32</v>
      </c>
      <c r="F12" s="1" t="s">
        <v>33</v>
      </c>
      <c r="G12" s="1" t="s">
        <v>34</v>
      </c>
      <c r="H12" s="2">
        <v>3450</v>
      </c>
      <c r="I12" s="1" t="s">
        <v>45</v>
      </c>
      <c r="J12" s="2">
        <v>0</v>
      </c>
      <c r="K12" s="2">
        <v>3450</v>
      </c>
      <c r="L12" s="2">
        <v>3450</v>
      </c>
    </row>
    <row r="13" spans="1:12" x14ac:dyDescent="0.25">
      <c r="A13" s="1" t="s">
        <v>47</v>
      </c>
      <c r="B13" s="1" t="s">
        <v>46</v>
      </c>
      <c r="C13" s="2">
        <v>24100</v>
      </c>
      <c r="D13" s="1" t="s">
        <v>48</v>
      </c>
      <c r="E13" s="1" t="s">
        <v>49</v>
      </c>
      <c r="F13" s="1" t="s">
        <v>50</v>
      </c>
      <c r="G13" s="1" t="s">
        <v>17</v>
      </c>
      <c r="H13" s="2">
        <v>118500</v>
      </c>
      <c r="I13" s="1" t="s">
        <v>51</v>
      </c>
      <c r="J13" s="2">
        <v>94400</v>
      </c>
      <c r="K13" s="2">
        <v>24100</v>
      </c>
      <c r="L13" s="2">
        <v>118500</v>
      </c>
    </row>
    <row r="14" spans="1:12" x14ac:dyDescent="0.25">
      <c r="A14" s="1" t="s">
        <v>30</v>
      </c>
      <c r="B14" s="1" t="s">
        <v>29</v>
      </c>
      <c r="C14" s="2">
        <v>1252</v>
      </c>
      <c r="D14" s="1" t="s">
        <v>52</v>
      </c>
      <c r="E14" s="1" t="s">
        <v>32</v>
      </c>
      <c r="F14" s="1" t="s">
        <v>33</v>
      </c>
      <c r="G14" s="1" t="s">
        <v>53</v>
      </c>
      <c r="H14" s="2">
        <v>1252</v>
      </c>
      <c r="I14" s="1" t="s">
        <v>54</v>
      </c>
      <c r="J14" s="2">
        <v>0</v>
      </c>
      <c r="K14" s="2">
        <v>1252</v>
      </c>
      <c r="L14" s="2">
        <v>1252</v>
      </c>
    </row>
    <row r="15" spans="1:12" x14ac:dyDescent="0.25">
      <c r="A15" s="1" t="s">
        <v>30</v>
      </c>
      <c r="B15" s="1" t="s">
        <v>29</v>
      </c>
      <c r="C15" s="2">
        <v>571</v>
      </c>
      <c r="D15" s="1" t="s">
        <v>55</v>
      </c>
      <c r="E15" s="1" t="s">
        <v>32</v>
      </c>
      <c r="F15" s="1" t="s">
        <v>33</v>
      </c>
      <c r="G15" s="1" t="s">
        <v>34</v>
      </c>
      <c r="H15" s="2">
        <v>571</v>
      </c>
      <c r="I15" s="1" t="s">
        <v>56</v>
      </c>
      <c r="J15" s="2">
        <v>0</v>
      </c>
      <c r="K15" s="2">
        <v>571</v>
      </c>
      <c r="L15" s="2">
        <v>571</v>
      </c>
    </row>
    <row r="16" spans="1:12" x14ac:dyDescent="0.25">
      <c r="A16" s="1" t="s">
        <v>58</v>
      </c>
      <c r="B16" s="1" t="s">
        <v>57</v>
      </c>
      <c r="C16" s="2">
        <v>41000</v>
      </c>
      <c r="D16" s="1" t="s">
        <v>59</v>
      </c>
      <c r="E16" s="1" t="s">
        <v>60</v>
      </c>
      <c r="F16" s="1" t="s">
        <v>33</v>
      </c>
      <c r="G16" s="1" t="s">
        <v>17</v>
      </c>
      <c r="H16" s="2">
        <v>111000</v>
      </c>
      <c r="I16" s="1" t="s">
        <v>61</v>
      </c>
      <c r="J16" s="2">
        <v>70000</v>
      </c>
      <c r="K16" s="2">
        <v>41000</v>
      </c>
      <c r="L16" s="2">
        <v>111000</v>
      </c>
    </row>
    <row r="17" spans="1:12" x14ac:dyDescent="0.25">
      <c r="A17" s="1" t="s">
        <v>63</v>
      </c>
      <c r="B17" s="1" t="s">
        <v>62</v>
      </c>
      <c r="C17" s="2">
        <v>6.22</v>
      </c>
      <c r="D17" s="1" t="s">
        <v>64</v>
      </c>
      <c r="E17" s="1" t="s">
        <v>65</v>
      </c>
      <c r="F17" s="3"/>
      <c r="G17" s="1" t="s">
        <v>17</v>
      </c>
      <c r="H17" s="2">
        <v>67900</v>
      </c>
      <c r="I17" s="1" t="s">
        <v>66</v>
      </c>
      <c r="J17" s="2">
        <v>67893.78</v>
      </c>
      <c r="K17" s="2">
        <v>6.22</v>
      </c>
      <c r="L17" s="2">
        <v>67900</v>
      </c>
    </row>
    <row r="18" spans="1:12" x14ac:dyDescent="0.25">
      <c r="A18" s="1" t="s">
        <v>67</v>
      </c>
      <c r="B18" s="1" t="s">
        <v>57</v>
      </c>
      <c r="C18" s="2">
        <v>6666.5</v>
      </c>
      <c r="D18" s="1" t="s">
        <v>68</v>
      </c>
      <c r="E18" s="1" t="s">
        <v>60</v>
      </c>
      <c r="F18" s="1" t="s">
        <v>33</v>
      </c>
      <c r="G18" s="1" t="s">
        <v>17</v>
      </c>
      <c r="H18" s="2">
        <v>80000</v>
      </c>
      <c r="I18" s="1" t="s">
        <v>69</v>
      </c>
      <c r="J18" s="2">
        <v>73333.5</v>
      </c>
      <c r="K18" s="2">
        <v>6666.5</v>
      </c>
      <c r="L18" s="2">
        <v>80000</v>
      </c>
    </row>
    <row r="19" spans="1:12" x14ac:dyDescent="0.25">
      <c r="A19" s="1" t="s">
        <v>70</v>
      </c>
      <c r="B19" s="1" t="s">
        <v>62</v>
      </c>
      <c r="C19" s="2">
        <v>6564.24</v>
      </c>
      <c r="D19" s="1" t="s">
        <v>71</v>
      </c>
      <c r="E19" s="1" t="s">
        <v>72</v>
      </c>
      <c r="F19" s="3"/>
      <c r="G19" s="1" t="s">
        <v>17</v>
      </c>
      <c r="H19" s="2">
        <v>26400</v>
      </c>
      <c r="I19" s="1" t="s">
        <v>73</v>
      </c>
      <c r="J19" s="2">
        <v>19835.759999999998</v>
      </c>
      <c r="K19" s="2">
        <v>6564.24</v>
      </c>
      <c r="L19" s="2">
        <v>26400</v>
      </c>
    </row>
    <row r="20" spans="1:12" x14ac:dyDescent="0.25">
      <c r="A20" s="1" t="s">
        <v>13</v>
      </c>
      <c r="B20" s="1" t="s">
        <v>12</v>
      </c>
      <c r="C20" s="2">
        <v>153200</v>
      </c>
      <c r="D20" s="1" t="s">
        <v>74</v>
      </c>
      <c r="E20" s="1" t="s">
        <v>23</v>
      </c>
      <c r="F20" s="1" t="s">
        <v>16</v>
      </c>
      <c r="G20" s="1" t="s">
        <v>17</v>
      </c>
      <c r="H20" s="2">
        <v>215800</v>
      </c>
      <c r="I20" s="1" t="s">
        <v>75</v>
      </c>
      <c r="J20" s="2">
        <v>62600</v>
      </c>
      <c r="K20" s="2">
        <v>153200</v>
      </c>
      <c r="L20" s="2">
        <v>215800</v>
      </c>
    </row>
    <row r="21" spans="1:12" x14ac:dyDescent="0.25">
      <c r="A21" s="1" t="s">
        <v>30</v>
      </c>
      <c r="B21" s="1" t="s">
        <v>29</v>
      </c>
      <c r="C21" s="2">
        <v>4027.2</v>
      </c>
      <c r="D21" s="1" t="s">
        <v>76</v>
      </c>
      <c r="E21" s="1" t="s">
        <v>32</v>
      </c>
      <c r="F21" s="1" t="s">
        <v>33</v>
      </c>
      <c r="G21" s="1" t="s">
        <v>34</v>
      </c>
      <c r="H21" s="2">
        <v>4027.2</v>
      </c>
      <c r="I21" s="1" t="s">
        <v>77</v>
      </c>
      <c r="J21" s="2">
        <v>0</v>
      </c>
      <c r="K21" s="2">
        <v>4027.2</v>
      </c>
      <c r="L21" s="2">
        <v>4027.2</v>
      </c>
    </row>
    <row r="22" spans="1:12" x14ac:dyDescent="0.25">
      <c r="A22" s="1" t="s">
        <v>78</v>
      </c>
      <c r="B22" s="1" t="s">
        <v>12</v>
      </c>
      <c r="C22" s="2">
        <v>10000</v>
      </c>
      <c r="D22" s="1" t="s">
        <v>79</v>
      </c>
      <c r="E22" s="1" t="s">
        <v>80</v>
      </c>
      <c r="F22" s="1" t="s">
        <v>16</v>
      </c>
      <c r="G22" s="1" t="s">
        <v>17</v>
      </c>
      <c r="H22" s="2">
        <v>98500</v>
      </c>
      <c r="I22" s="1" t="s">
        <v>81</v>
      </c>
      <c r="J22" s="2">
        <v>88500</v>
      </c>
      <c r="K22" s="2">
        <v>10000</v>
      </c>
      <c r="L22" s="2">
        <v>98500</v>
      </c>
    </row>
    <row r="23" spans="1:12" x14ac:dyDescent="0.25">
      <c r="A23" s="1" t="s">
        <v>82</v>
      </c>
      <c r="B23" s="1" t="s">
        <v>57</v>
      </c>
      <c r="C23" s="2">
        <v>34.020000000000003</v>
      </c>
      <c r="D23" s="1" t="s">
        <v>83</v>
      </c>
      <c r="E23" s="1" t="s">
        <v>65</v>
      </c>
      <c r="F23" s="1" t="s">
        <v>33</v>
      </c>
      <c r="G23" s="1" t="s">
        <v>17</v>
      </c>
      <c r="H23" s="2">
        <v>82875</v>
      </c>
      <c r="I23" s="1" t="s">
        <v>84</v>
      </c>
      <c r="J23" s="2">
        <v>82840.98</v>
      </c>
      <c r="K23" s="2">
        <v>34.020000000000003</v>
      </c>
      <c r="L23" s="2">
        <v>82875</v>
      </c>
    </row>
    <row r="24" spans="1:12" x14ac:dyDescent="0.25">
      <c r="A24" s="1" t="s">
        <v>85</v>
      </c>
      <c r="B24" s="1" t="s">
        <v>29</v>
      </c>
      <c r="C24" s="2">
        <v>82500</v>
      </c>
      <c r="D24" s="1" t="s">
        <v>86</v>
      </c>
      <c r="E24" s="1" t="s">
        <v>87</v>
      </c>
      <c r="F24" s="1" t="s">
        <v>33</v>
      </c>
      <c r="G24" s="1" t="s">
        <v>17</v>
      </c>
      <c r="H24" s="2">
        <v>82500</v>
      </c>
      <c r="I24" s="1" t="s">
        <v>88</v>
      </c>
      <c r="J24" s="2">
        <v>0</v>
      </c>
      <c r="K24" s="2">
        <v>82500</v>
      </c>
      <c r="L24" s="2">
        <v>82500</v>
      </c>
    </row>
    <row r="25" spans="1:12" x14ac:dyDescent="0.25">
      <c r="A25" s="1" t="s">
        <v>70</v>
      </c>
      <c r="B25" s="1" t="s">
        <v>62</v>
      </c>
      <c r="C25" s="2">
        <v>6564.24</v>
      </c>
      <c r="D25" s="1" t="s">
        <v>89</v>
      </c>
      <c r="E25" s="1" t="s">
        <v>72</v>
      </c>
      <c r="F25" s="3"/>
      <c r="G25" s="1" t="s">
        <v>17</v>
      </c>
      <c r="H25" s="2">
        <v>26400</v>
      </c>
      <c r="I25" s="1" t="s">
        <v>90</v>
      </c>
      <c r="J25" s="2">
        <v>19835.759999999998</v>
      </c>
      <c r="K25" s="2">
        <v>6564.24</v>
      </c>
      <c r="L25" s="2">
        <v>26400</v>
      </c>
    </row>
    <row r="26" spans="1:12" x14ac:dyDescent="0.25">
      <c r="A26" s="1" t="s">
        <v>92</v>
      </c>
      <c r="B26" s="1" t="s">
        <v>91</v>
      </c>
      <c r="C26" s="2">
        <v>294219.59000000003</v>
      </c>
      <c r="D26" s="1" t="s">
        <v>93</v>
      </c>
      <c r="E26" s="1" t="s">
        <v>94</v>
      </c>
      <c r="F26" s="1" t="s">
        <v>16</v>
      </c>
      <c r="G26" s="1" t="s">
        <v>17</v>
      </c>
      <c r="H26" s="2">
        <v>585206</v>
      </c>
      <c r="I26" s="1" t="s">
        <v>95</v>
      </c>
      <c r="J26" s="2">
        <v>290986.40999999997</v>
      </c>
      <c r="K26" s="2">
        <v>294219.59000000003</v>
      </c>
      <c r="L26" s="2">
        <v>585206</v>
      </c>
    </row>
    <row r="27" spans="1:12" x14ac:dyDescent="0.25">
      <c r="A27" s="1" t="s">
        <v>96</v>
      </c>
      <c r="B27" s="1" t="s">
        <v>62</v>
      </c>
      <c r="C27" s="2">
        <v>33000</v>
      </c>
      <c r="D27" s="1" t="s">
        <v>97</v>
      </c>
      <c r="E27" s="1" t="s">
        <v>98</v>
      </c>
      <c r="F27" s="3"/>
      <c r="G27" s="1" t="s">
        <v>17</v>
      </c>
      <c r="H27" s="2">
        <v>144000</v>
      </c>
      <c r="I27" s="1" t="s">
        <v>99</v>
      </c>
      <c r="J27" s="2">
        <v>111000</v>
      </c>
      <c r="K27" s="2">
        <v>33000</v>
      </c>
      <c r="L27" s="2">
        <v>144000</v>
      </c>
    </row>
    <row r="28" spans="1:12" x14ac:dyDescent="0.25">
      <c r="A28" s="1" t="s">
        <v>96</v>
      </c>
      <c r="B28" s="1" t="s">
        <v>62</v>
      </c>
      <c r="C28" s="2">
        <v>144000</v>
      </c>
      <c r="D28" s="1" t="s">
        <v>100</v>
      </c>
      <c r="E28" s="1" t="s">
        <v>72</v>
      </c>
      <c r="F28" s="3"/>
      <c r="G28" s="1" t="s">
        <v>17</v>
      </c>
      <c r="H28" s="2">
        <v>144000</v>
      </c>
      <c r="I28" s="1" t="s">
        <v>101</v>
      </c>
      <c r="J28" s="2">
        <v>0</v>
      </c>
      <c r="K28" s="2">
        <v>144000</v>
      </c>
      <c r="L28" s="2">
        <v>144000</v>
      </c>
    </row>
    <row r="29" spans="1:12" x14ac:dyDescent="0.25">
      <c r="A29" s="1" t="s">
        <v>103</v>
      </c>
      <c r="B29" s="1" t="s">
        <v>102</v>
      </c>
      <c r="C29" s="2">
        <v>39826.51</v>
      </c>
      <c r="D29" s="1" t="s">
        <v>104</v>
      </c>
      <c r="E29" s="1" t="s">
        <v>105</v>
      </c>
      <c r="F29" s="1" t="s">
        <v>50</v>
      </c>
      <c r="G29" s="1" t="s">
        <v>106</v>
      </c>
      <c r="H29" s="2">
        <v>53250</v>
      </c>
      <c r="I29" s="1" t="s">
        <v>107</v>
      </c>
      <c r="J29" s="2">
        <v>13423.49</v>
      </c>
      <c r="K29" s="2">
        <v>39826.51</v>
      </c>
      <c r="L29" s="2">
        <v>53250</v>
      </c>
    </row>
    <row r="30" spans="1:12" x14ac:dyDescent="0.25">
      <c r="A30" s="1" t="s">
        <v>108</v>
      </c>
      <c r="B30" s="1" t="s">
        <v>46</v>
      </c>
      <c r="C30" s="2">
        <v>11830</v>
      </c>
      <c r="D30" s="1" t="s">
        <v>109</v>
      </c>
      <c r="E30" s="1" t="s">
        <v>110</v>
      </c>
      <c r="F30" s="1" t="s">
        <v>50</v>
      </c>
      <c r="G30" s="1" t="s">
        <v>17</v>
      </c>
      <c r="H30" s="2">
        <v>105250</v>
      </c>
      <c r="I30" s="1" t="s">
        <v>111</v>
      </c>
      <c r="J30" s="2">
        <v>93420</v>
      </c>
      <c r="K30" s="2">
        <v>11830</v>
      </c>
      <c r="L30" s="2">
        <v>105250</v>
      </c>
    </row>
    <row r="31" spans="1:12" x14ac:dyDescent="0.25">
      <c r="A31" s="1" t="s">
        <v>70</v>
      </c>
      <c r="B31" s="1" t="s">
        <v>62</v>
      </c>
      <c r="C31" s="2">
        <v>6564.1</v>
      </c>
      <c r="D31" s="1" t="s">
        <v>112</v>
      </c>
      <c r="E31" s="1" t="s">
        <v>72</v>
      </c>
      <c r="F31" s="3"/>
      <c r="G31" s="1" t="s">
        <v>17</v>
      </c>
      <c r="H31" s="2">
        <v>26400</v>
      </c>
      <c r="I31" s="1" t="s">
        <v>113</v>
      </c>
      <c r="J31" s="2">
        <v>19835.900000000001</v>
      </c>
      <c r="K31" s="2">
        <v>6564.1</v>
      </c>
      <c r="L31" s="2">
        <v>26400</v>
      </c>
    </row>
    <row r="32" spans="1:12" x14ac:dyDescent="0.25">
      <c r="A32" s="1" t="s">
        <v>114</v>
      </c>
      <c r="B32" s="1" t="s">
        <v>46</v>
      </c>
      <c r="C32" s="2">
        <v>35479</v>
      </c>
      <c r="D32" s="1" t="s">
        <v>115</v>
      </c>
      <c r="E32" s="1" t="s">
        <v>116</v>
      </c>
      <c r="F32" s="1" t="s">
        <v>50</v>
      </c>
      <c r="G32" s="1" t="s">
        <v>17</v>
      </c>
      <c r="H32" s="2">
        <v>99687.5</v>
      </c>
      <c r="I32" s="1" t="s">
        <v>117</v>
      </c>
      <c r="J32" s="2">
        <v>64208.5</v>
      </c>
      <c r="K32" s="2">
        <v>35479</v>
      </c>
      <c r="L32" s="2">
        <v>99687.5</v>
      </c>
    </row>
    <row r="33" spans="1:12" x14ac:dyDescent="0.25">
      <c r="A33" s="1" t="s">
        <v>118</v>
      </c>
      <c r="B33" s="1" t="s">
        <v>62</v>
      </c>
      <c r="C33" s="2">
        <v>75000</v>
      </c>
      <c r="D33" s="1" t="s">
        <v>119</v>
      </c>
      <c r="E33" s="1" t="s">
        <v>72</v>
      </c>
      <c r="F33" s="3"/>
      <c r="G33" s="1" t="s">
        <v>17</v>
      </c>
      <c r="H33" s="2">
        <v>75000</v>
      </c>
      <c r="I33" s="1" t="s">
        <v>120</v>
      </c>
      <c r="J33" s="2">
        <v>0</v>
      </c>
      <c r="K33" s="2">
        <v>75000</v>
      </c>
      <c r="L33" s="2">
        <v>75000</v>
      </c>
    </row>
    <row r="34" spans="1:12" x14ac:dyDescent="0.25">
      <c r="A34" s="1" t="s">
        <v>118</v>
      </c>
      <c r="B34" s="1" t="s">
        <v>62</v>
      </c>
      <c r="C34" s="2">
        <v>75000</v>
      </c>
      <c r="D34" s="1" t="s">
        <v>121</v>
      </c>
      <c r="E34" s="1" t="s">
        <v>72</v>
      </c>
      <c r="F34" s="3"/>
      <c r="G34" s="1" t="s">
        <v>17</v>
      </c>
      <c r="H34" s="2">
        <v>75000</v>
      </c>
      <c r="I34" s="1" t="s">
        <v>122</v>
      </c>
      <c r="J34" s="2">
        <v>0</v>
      </c>
      <c r="K34" s="2">
        <v>75000</v>
      </c>
      <c r="L34" s="2">
        <v>75000</v>
      </c>
    </row>
    <row r="35" spans="1:12" x14ac:dyDescent="0.25">
      <c r="A35" s="1" t="s">
        <v>118</v>
      </c>
      <c r="B35" s="1" t="s">
        <v>62</v>
      </c>
      <c r="C35" s="2">
        <v>75000</v>
      </c>
      <c r="D35" s="1" t="s">
        <v>123</v>
      </c>
      <c r="E35" s="1" t="s">
        <v>72</v>
      </c>
      <c r="F35" s="3"/>
      <c r="G35" s="1" t="s">
        <v>17</v>
      </c>
      <c r="H35" s="2">
        <v>75000</v>
      </c>
      <c r="I35" s="1" t="s">
        <v>124</v>
      </c>
      <c r="J35" s="2">
        <v>0</v>
      </c>
      <c r="K35" s="2">
        <v>75000</v>
      </c>
      <c r="L35" s="2">
        <v>75000</v>
      </c>
    </row>
    <row r="36" spans="1:12" x14ac:dyDescent="0.25">
      <c r="A36" s="1" t="s">
        <v>114</v>
      </c>
      <c r="B36" s="1" t="s">
        <v>46</v>
      </c>
      <c r="C36" s="2">
        <v>35479</v>
      </c>
      <c r="D36" s="1" t="s">
        <v>125</v>
      </c>
      <c r="E36" s="1" t="s">
        <v>60</v>
      </c>
      <c r="F36" s="1" t="s">
        <v>50</v>
      </c>
      <c r="G36" s="1" t="s">
        <v>17</v>
      </c>
      <c r="H36" s="2">
        <v>99687.5</v>
      </c>
      <c r="I36" s="1" t="s">
        <v>126</v>
      </c>
      <c r="J36" s="2">
        <v>64208.5</v>
      </c>
      <c r="K36" s="2">
        <v>35479</v>
      </c>
      <c r="L36" s="2">
        <v>99687.5</v>
      </c>
    </row>
    <row r="37" spans="1:12" x14ac:dyDescent="0.25">
      <c r="A37" s="1" t="s">
        <v>70</v>
      </c>
      <c r="B37" s="1" t="s">
        <v>62</v>
      </c>
      <c r="C37" s="2">
        <v>5600</v>
      </c>
      <c r="D37" s="1" t="s">
        <v>127</v>
      </c>
      <c r="E37" s="1" t="s">
        <v>72</v>
      </c>
      <c r="F37" s="3"/>
      <c r="G37" s="1" t="s">
        <v>17</v>
      </c>
      <c r="H37" s="2">
        <v>26400</v>
      </c>
      <c r="I37" s="1" t="s">
        <v>128</v>
      </c>
      <c r="J37" s="2">
        <v>20800</v>
      </c>
      <c r="K37" s="2">
        <v>5600</v>
      </c>
      <c r="L37" s="2">
        <v>26400</v>
      </c>
    </row>
    <row r="38" spans="1:12" x14ac:dyDescent="0.25">
      <c r="A38" s="1" t="s">
        <v>70</v>
      </c>
      <c r="B38" s="1" t="s">
        <v>62</v>
      </c>
      <c r="C38" s="2">
        <v>26400</v>
      </c>
      <c r="D38" s="1" t="s">
        <v>129</v>
      </c>
      <c r="E38" s="1" t="s">
        <v>72</v>
      </c>
      <c r="F38" s="3"/>
      <c r="G38" s="1" t="s">
        <v>17</v>
      </c>
      <c r="H38" s="2">
        <v>26400</v>
      </c>
      <c r="I38" s="1" t="s">
        <v>130</v>
      </c>
      <c r="J38" s="2">
        <v>0</v>
      </c>
      <c r="K38" s="2">
        <v>26400</v>
      </c>
      <c r="L38" s="2">
        <v>26400</v>
      </c>
    </row>
    <row r="39" spans="1:12" x14ac:dyDescent="0.25">
      <c r="A39" s="1" t="s">
        <v>70</v>
      </c>
      <c r="B39" s="1" t="s">
        <v>62</v>
      </c>
      <c r="C39" s="2">
        <v>26400</v>
      </c>
      <c r="D39" s="1" t="s">
        <v>131</v>
      </c>
      <c r="E39" s="1" t="s">
        <v>72</v>
      </c>
      <c r="F39" s="3"/>
      <c r="G39" s="1" t="s">
        <v>17</v>
      </c>
      <c r="H39" s="2">
        <v>26400</v>
      </c>
      <c r="I39" s="1" t="s">
        <v>132</v>
      </c>
      <c r="J39" s="2">
        <v>0</v>
      </c>
      <c r="K39" s="2">
        <v>26400</v>
      </c>
      <c r="L39" s="2">
        <v>26400</v>
      </c>
    </row>
    <row r="40" spans="1:12" x14ac:dyDescent="0.25">
      <c r="A40" s="1" t="s">
        <v>70</v>
      </c>
      <c r="B40" s="1" t="s">
        <v>62</v>
      </c>
      <c r="C40" s="2">
        <v>26400</v>
      </c>
      <c r="D40" s="1" t="s">
        <v>133</v>
      </c>
      <c r="E40" s="1" t="s">
        <v>72</v>
      </c>
      <c r="F40" s="3"/>
      <c r="G40" s="1" t="s">
        <v>17</v>
      </c>
      <c r="H40" s="2">
        <v>26400</v>
      </c>
      <c r="I40" s="1" t="s">
        <v>134</v>
      </c>
      <c r="J40" s="2">
        <v>0</v>
      </c>
      <c r="K40" s="2">
        <v>26400</v>
      </c>
      <c r="L40" s="2">
        <v>26400</v>
      </c>
    </row>
    <row r="41" spans="1:12" x14ac:dyDescent="0.25">
      <c r="A41" s="1" t="s">
        <v>70</v>
      </c>
      <c r="B41" s="1" t="s">
        <v>62</v>
      </c>
      <c r="C41" s="2">
        <v>26400</v>
      </c>
      <c r="D41" s="1" t="s">
        <v>135</v>
      </c>
      <c r="E41" s="1" t="s">
        <v>72</v>
      </c>
      <c r="F41" s="3"/>
      <c r="G41" s="1" t="s">
        <v>17</v>
      </c>
      <c r="H41" s="2">
        <v>26400</v>
      </c>
      <c r="I41" s="1" t="s">
        <v>136</v>
      </c>
      <c r="J41" s="2">
        <v>0</v>
      </c>
      <c r="K41" s="2">
        <v>26400</v>
      </c>
      <c r="L41" s="2">
        <v>26400</v>
      </c>
    </row>
    <row r="42" spans="1:12" x14ac:dyDescent="0.25">
      <c r="A42" s="1" t="s">
        <v>70</v>
      </c>
      <c r="B42" s="1" t="s">
        <v>62</v>
      </c>
      <c r="C42" s="2">
        <v>4376.1000000000004</v>
      </c>
      <c r="D42" s="1" t="s">
        <v>137</v>
      </c>
      <c r="E42" s="1" t="s">
        <v>72</v>
      </c>
      <c r="F42" s="3"/>
      <c r="G42" s="1" t="s">
        <v>17</v>
      </c>
      <c r="H42" s="2">
        <v>26400</v>
      </c>
      <c r="I42" s="1" t="s">
        <v>138</v>
      </c>
      <c r="J42" s="2">
        <v>22023.9</v>
      </c>
      <c r="K42" s="2">
        <v>4376.1000000000004</v>
      </c>
      <c r="L42" s="2">
        <v>26400</v>
      </c>
    </row>
    <row r="43" spans="1:12" x14ac:dyDescent="0.25">
      <c r="A43" s="1" t="s">
        <v>139</v>
      </c>
      <c r="B43" s="1" t="s">
        <v>91</v>
      </c>
      <c r="C43" s="2">
        <v>12.22</v>
      </c>
      <c r="D43" s="1" t="s">
        <v>140</v>
      </c>
      <c r="E43" s="1" t="s">
        <v>141</v>
      </c>
      <c r="F43" s="1" t="s">
        <v>16</v>
      </c>
      <c r="G43" s="1" t="s">
        <v>53</v>
      </c>
      <c r="H43" s="2">
        <v>90118</v>
      </c>
      <c r="I43" s="1" t="s">
        <v>142</v>
      </c>
      <c r="J43" s="2">
        <v>90105.78</v>
      </c>
      <c r="K43" s="2">
        <v>12.22</v>
      </c>
      <c r="L43" s="2">
        <v>90118</v>
      </c>
    </row>
    <row r="44" spans="1:12" x14ac:dyDescent="0.25">
      <c r="A44" s="1" t="s">
        <v>143</v>
      </c>
      <c r="B44" s="1" t="s">
        <v>62</v>
      </c>
      <c r="C44" s="2">
        <v>27535</v>
      </c>
      <c r="D44" s="1" t="s">
        <v>144</v>
      </c>
      <c r="E44" s="1" t="s">
        <v>145</v>
      </c>
      <c r="F44" s="3"/>
      <c r="G44" s="1" t="s">
        <v>53</v>
      </c>
      <c r="H44" s="2">
        <v>27535</v>
      </c>
      <c r="I44" s="1" t="s">
        <v>146</v>
      </c>
      <c r="J44" s="2">
        <v>0</v>
      </c>
      <c r="K44" s="2">
        <v>27535</v>
      </c>
      <c r="L44" s="2">
        <v>27535</v>
      </c>
    </row>
    <row r="45" spans="1:12" x14ac:dyDescent="0.25">
      <c r="A45" s="1" t="s">
        <v>143</v>
      </c>
      <c r="B45" s="1" t="s">
        <v>62</v>
      </c>
      <c r="C45" s="2">
        <v>9104</v>
      </c>
      <c r="D45" s="1" t="s">
        <v>147</v>
      </c>
      <c r="E45" s="1" t="s">
        <v>145</v>
      </c>
      <c r="F45" s="3"/>
      <c r="G45" s="1" t="s">
        <v>53</v>
      </c>
      <c r="H45" s="2">
        <v>52882</v>
      </c>
      <c r="I45" s="1" t="s">
        <v>148</v>
      </c>
      <c r="J45" s="2">
        <v>43778</v>
      </c>
      <c r="K45" s="2">
        <v>9104</v>
      </c>
      <c r="L45" s="2">
        <v>52882</v>
      </c>
    </row>
    <row r="46" spans="1:12" x14ac:dyDescent="0.25">
      <c r="A46" s="1" t="s">
        <v>143</v>
      </c>
      <c r="B46" s="1" t="s">
        <v>62</v>
      </c>
      <c r="C46" s="2">
        <v>25604</v>
      </c>
      <c r="D46" s="1" t="s">
        <v>149</v>
      </c>
      <c r="E46" s="1" t="s">
        <v>145</v>
      </c>
      <c r="F46" s="3"/>
      <c r="G46" s="1" t="s">
        <v>53</v>
      </c>
      <c r="H46" s="2">
        <v>25604</v>
      </c>
      <c r="I46" s="1" t="s">
        <v>150</v>
      </c>
      <c r="J46" s="2">
        <v>0</v>
      </c>
      <c r="K46" s="2">
        <v>25604</v>
      </c>
      <c r="L46" s="2">
        <v>25604</v>
      </c>
    </row>
    <row r="47" spans="1:12" x14ac:dyDescent="0.25">
      <c r="A47" s="1" t="s">
        <v>151</v>
      </c>
      <c r="B47" s="1" t="s">
        <v>62</v>
      </c>
      <c r="C47" s="2">
        <v>69000</v>
      </c>
      <c r="D47" s="1" t="s">
        <v>152</v>
      </c>
      <c r="E47" s="1" t="s">
        <v>72</v>
      </c>
      <c r="F47" s="3"/>
      <c r="G47" s="1" t="s">
        <v>17</v>
      </c>
      <c r="H47" s="2">
        <v>90000</v>
      </c>
      <c r="I47" s="1" t="s">
        <v>153</v>
      </c>
      <c r="J47" s="2">
        <v>21000</v>
      </c>
      <c r="K47" s="2">
        <v>69000</v>
      </c>
      <c r="L47" s="2">
        <v>90000</v>
      </c>
    </row>
    <row r="48" spans="1:12" x14ac:dyDescent="0.25">
      <c r="A48" s="1" t="s">
        <v>151</v>
      </c>
      <c r="B48" s="1" t="s">
        <v>62</v>
      </c>
      <c r="C48" s="2">
        <v>90750</v>
      </c>
      <c r="D48" s="1" t="s">
        <v>154</v>
      </c>
      <c r="E48" s="1" t="s">
        <v>72</v>
      </c>
      <c r="F48" s="3"/>
      <c r="G48" s="1" t="s">
        <v>17</v>
      </c>
      <c r="H48" s="2">
        <v>90750</v>
      </c>
      <c r="I48" s="1" t="s">
        <v>155</v>
      </c>
      <c r="J48" s="2">
        <v>0</v>
      </c>
      <c r="K48" s="2">
        <v>90750</v>
      </c>
      <c r="L48" s="2">
        <v>90750</v>
      </c>
    </row>
    <row r="49" spans="1:12" x14ac:dyDescent="0.25">
      <c r="A49" s="1" t="s">
        <v>151</v>
      </c>
      <c r="B49" s="1" t="s">
        <v>62</v>
      </c>
      <c r="C49" s="2">
        <v>28102.41</v>
      </c>
      <c r="D49" s="1" t="s">
        <v>156</v>
      </c>
      <c r="E49" s="1" t="s">
        <v>72</v>
      </c>
      <c r="F49" s="3"/>
      <c r="G49" s="1" t="s">
        <v>17</v>
      </c>
      <c r="H49" s="2">
        <v>90750</v>
      </c>
      <c r="I49" s="1" t="s">
        <v>157</v>
      </c>
      <c r="J49" s="2">
        <v>62647.59</v>
      </c>
      <c r="K49" s="2">
        <v>28102.41</v>
      </c>
      <c r="L49" s="2">
        <v>90750</v>
      </c>
    </row>
    <row r="50" spans="1:12" x14ac:dyDescent="0.25">
      <c r="A50" s="1" t="s">
        <v>143</v>
      </c>
      <c r="B50" s="1" t="s">
        <v>62</v>
      </c>
      <c r="C50" s="2">
        <v>42273</v>
      </c>
      <c r="D50" s="1" t="s">
        <v>158</v>
      </c>
      <c r="E50" s="1" t="s">
        <v>145</v>
      </c>
      <c r="F50" s="3"/>
      <c r="G50" s="1" t="s">
        <v>17</v>
      </c>
      <c r="H50" s="2">
        <v>42273</v>
      </c>
      <c r="I50" s="1" t="s">
        <v>159</v>
      </c>
      <c r="J50" s="2">
        <v>0</v>
      </c>
      <c r="K50" s="2">
        <v>42273</v>
      </c>
      <c r="L50" s="2">
        <v>42273</v>
      </c>
    </row>
    <row r="51" spans="1:12" x14ac:dyDescent="0.25">
      <c r="A51" s="1" t="s">
        <v>143</v>
      </c>
      <c r="B51" s="1" t="s">
        <v>62</v>
      </c>
      <c r="C51" s="2">
        <v>8304.07</v>
      </c>
      <c r="D51" s="1" t="s">
        <v>160</v>
      </c>
      <c r="E51" s="1" t="s">
        <v>161</v>
      </c>
      <c r="F51" s="3"/>
      <c r="G51" s="1" t="s">
        <v>17</v>
      </c>
      <c r="H51" s="2">
        <v>2656275</v>
      </c>
      <c r="I51" s="1" t="s">
        <v>162</v>
      </c>
      <c r="J51" s="2">
        <v>2647970.94</v>
      </c>
      <c r="K51" s="2">
        <v>8304.07</v>
      </c>
      <c r="L51" s="2">
        <v>2656275</v>
      </c>
    </row>
    <row r="52" spans="1:12" x14ac:dyDescent="0.25">
      <c r="A52" s="1" t="s">
        <v>163</v>
      </c>
      <c r="B52" s="1" t="s">
        <v>57</v>
      </c>
      <c r="C52" s="2">
        <v>15385</v>
      </c>
      <c r="D52" s="1" t="s">
        <v>164</v>
      </c>
      <c r="E52" s="1" t="s">
        <v>165</v>
      </c>
      <c r="F52" s="1" t="s">
        <v>33</v>
      </c>
      <c r="G52" s="1" t="s">
        <v>17</v>
      </c>
      <c r="H52" s="2">
        <v>90000</v>
      </c>
      <c r="I52" s="1" t="s">
        <v>166</v>
      </c>
      <c r="J52" s="2">
        <v>74615</v>
      </c>
      <c r="K52" s="2">
        <v>15385</v>
      </c>
      <c r="L52" s="2">
        <v>90000</v>
      </c>
    </row>
    <row r="53" spans="1:12" x14ac:dyDescent="0.25">
      <c r="A53" s="1" t="s">
        <v>167</v>
      </c>
      <c r="B53" s="1" t="s">
        <v>62</v>
      </c>
      <c r="C53" s="2">
        <v>132585</v>
      </c>
      <c r="D53" s="1" t="s">
        <v>168</v>
      </c>
      <c r="E53" s="1" t="s">
        <v>169</v>
      </c>
      <c r="F53" s="3"/>
      <c r="G53" s="1" t="s">
        <v>17</v>
      </c>
      <c r="H53" s="2">
        <v>266400</v>
      </c>
      <c r="I53" s="1" t="s">
        <v>170</v>
      </c>
      <c r="J53" s="2">
        <v>133815</v>
      </c>
      <c r="K53" s="2">
        <v>132585</v>
      </c>
      <c r="L53" s="2">
        <v>266400</v>
      </c>
    </row>
    <row r="54" spans="1:12" x14ac:dyDescent="0.25">
      <c r="A54" s="1" t="s">
        <v>167</v>
      </c>
      <c r="B54" s="1" t="s">
        <v>62</v>
      </c>
      <c r="C54" s="2">
        <v>66600</v>
      </c>
      <c r="D54" s="1" t="s">
        <v>171</v>
      </c>
      <c r="E54" s="1" t="s">
        <v>172</v>
      </c>
      <c r="F54" s="3"/>
      <c r="G54" s="1" t="s">
        <v>17</v>
      </c>
      <c r="H54" s="2">
        <v>266400</v>
      </c>
      <c r="I54" s="1" t="s">
        <v>173</v>
      </c>
      <c r="J54" s="2">
        <v>199800</v>
      </c>
      <c r="K54" s="2">
        <v>66600</v>
      </c>
      <c r="L54" s="2">
        <v>266400</v>
      </c>
    </row>
    <row r="55" spans="1:12" x14ac:dyDescent="0.25">
      <c r="A55" s="1" t="s">
        <v>78</v>
      </c>
      <c r="B55" s="1" t="s">
        <v>12</v>
      </c>
      <c r="C55" s="2">
        <v>10000</v>
      </c>
      <c r="D55" s="1" t="s">
        <v>174</v>
      </c>
      <c r="E55" s="1" t="s">
        <v>80</v>
      </c>
      <c r="F55" s="1" t="s">
        <v>16</v>
      </c>
      <c r="G55" s="1" t="s">
        <v>17</v>
      </c>
      <c r="H55" s="2">
        <v>98500</v>
      </c>
      <c r="I55" s="1" t="s">
        <v>175</v>
      </c>
      <c r="J55" s="2">
        <v>88500</v>
      </c>
      <c r="K55" s="2">
        <v>10000</v>
      </c>
      <c r="L55" s="2">
        <v>98500</v>
      </c>
    </row>
    <row r="56" spans="1:12" x14ac:dyDescent="0.25">
      <c r="A56" s="1" t="s">
        <v>176</v>
      </c>
      <c r="B56" s="1" t="s">
        <v>91</v>
      </c>
      <c r="C56" s="2">
        <v>60000</v>
      </c>
      <c r="D56" s="1" t="s">
        <v>177</v>
      </c>
      <c r="E56" s="1" t="s">
        <v>72</v>
      </c>
      <c r="F56" s="1" t="s">
        <v>16</v>
      </c>
      <c r="G56" s="1" t="s">
        <v>17</v>
      </c>
      <c r="H56" s="2">
        <v>60000</v>
      </c>
      <c r="I56" s="1" t="s">
        <v>178</v>
      </c>
      <c r="J56" s="2">
        <v>0</v>
      </c>
      <c r="K56" s="2">
        <v>60000</v>
      </c>
      <c r="L56" s="2">
        <v>60000</v>
      </c>
    </row>
    <row r="57" spans="1:12" x14ac:dyDescent="0.25">
      <c r="A57" s="1" t="s">
        <v>78</v>
      </c>
      <c r="B57" s="1" t="s">
        <v>12</v>
      </c>
      <c r="C57" s="2">
        <v>500</v>
      </c>
      <c r="D57" s="1" t="s">
        <v>179</v>
      </c>
      <c r="E57" s="1" t="s">
        <v>80</v>
      </c>
      <c r="F57" s="1" t="s">
        <v>16</v>
      </c>
      <c r="G57" s="1" t="s">
        <v>17</v>
      </c>
      <c r="H57" s="2">
        <v>88500</v>
      </c>
      <c r="I57" s="1" t="s">
        <v>180</v>
      </c>
      <c r="J57" s="2">
        <v>88000</v>
      </c>
      <c r="K57" s="2">
        <v>500</v>
      </c>
      <c r="L57" s="2">
        <v>88500</v>
      </c>
    </row>
    <row r="58" spans="1:12" x14ac:dyDescent="0.25">
      <c r="A58" s="1" t="s">
        <v>78</v>
      </c>
      <c r="B58" s="1" t="s">
        <v>12</v>
      </c>
      <c r="C58" s="2">
        <v>1125</v>
      </c>
      <c r="D58" s="1" t="s">
        <v>181</v>
      </c>
      <c r="E58" s="1" t="s">
        <v>80</v>
      </c>
      <c r="F58" s="1" t="s">
        <v>16</v>
      </c>
      <c r="G58" s="1" t="s">
        <v>17</v>
      </c>
      <c r="H58" s="2">
        <v>151125</v>
      </c>
      <c r="I58" s="1" t="s">
        <v>182</v>
      </c>
      <c r="J58" s="2">
        <v>150000</v>
      </c>
      <c r="K58" s="2">
        <v>1125</v>
      </c>
      <c r="L58" s="2">
        <v>151125</v>
      </c>
    </row>
    <row r="59" spans="1:12" x14ac:dyDescent="0.25">
      <c r="A59" s="1" t="s">
        <v>183</v>
      </c>
      <c r="B59" s="1" t="s">
        <v>62</v>
      </c>
      <c r="C59" s="2">
        <v>67186.149999999994</v>
      </c>
      <c r="D59" s="1" t="s">
        <v>184</v>
      </c>
      <c r="E59" s="1" t="s">
        <v>185</v>
      </c>
      <c r="F59" s="3"/>
      <c r="G59" s="1" t="s">
        <v>17</v>
      </c>
      <c r="H59" s="2">
        <v>85000</v>
      </c>
      <c r="I59" s="1" t="s">
        <v>186</v>
      </c>
      <c r="J59" s="2">
        <v>17813.849999999999</v>
      </c>
      <c r="K59" s="2">
        <v>67186.149999999994</v>
      </c>
      <c r="L59" s="2">
        <v>85000</v>
      </c>
    </row>
    <row r="60" spans="1:12" x14ac:dyDescent="0.25">
      <c r="A60" s="1" t="s">
        <v>187</v>
      </c>
      <c r="B60" s="1" t="s">
        <v>62</v>
      </c>
      <c r="C60" s="2">
        <v>22000</v>
      </c>
      <c r="D60" s="1" t="s">
        <v>188</v>
      </c>
      <c r="E60" s="1" t="s">
        <v>189</v>
      </c>
      <c r="F60" s="3"/>
      <c r="G60" s="1" t="s">
        <v>17</v>
      </c>
      <c r="H60" s="2">
        <v>70000</v>
      </c>
      <c r="I60" s="1" t="s">
        <v>190</v>
      </c>
      <c r="J60" s="2">
        <v>48000</v>
      </c>
      <c r="K60" s="2">
        <v>22000</v>
      </c>
      <c r="L60" s="2">
        <v>70000</v>
      </c>
    </row>
    <row r="61" spans="1:12" x14ac:dyDescent="0.25">
      <c r="A61" s="1" t="s">
        <v>191</v>
      </c>
      <c r="B61" s="1" t="s">
        <v>46</v>
      </c>
      <c r="C61" s="2">
        <v>286844</v>
      </c>
      <c r="D61" s="1" t="s">
        <v>192</v>
      </c>
      <c r="E61" s="1" t="s">
        <v>193</v>
      </c>
      <c r="F61" s="1" t="s">
        <v>50</v>
      </c>
      <c r="G61" s="1" t="s">
        <v>17</v>
      </c>
      <c r="H61" s="2">
        <v>286844</v>
      </c>
      <c r="I61" s="1" t="s">
        <v>194</v>
      </c>
      <c r="J61" s="2">
        <v>0</v>
      </c>
      <c r="K61" s="2">
        <v>286844</v>
      </c>
      <c r="L61" s="2">
        <v>286844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workbookViewId="0">
      <selection activeCell="C19" sqref="C19"/>
    </sheetView>
  </sheetViews>
  <sheetFormatPr defaultRowHeight="15" x14ac:dyDescent="0.25"/>
  <cols>
    <col min="1" max="1" width="26.140625" customWidth="1"/>
    <col min="2" max="2" width="10.5703125" style="12" customWidth="1"/>
    <col min="3" max="3" width="34.140625" customWidth="1"/>
    <col min="4" max="4" width="9.28515625" bestFit="1" customWidth="1"/>
    <col min="5" max="5" width="16.85546875" bestFit="1" customWidth="1"/>
    <col min="6" max="6" width="11.85546875" bestFit="1" customWidth="1"/>
    <col min="7" max="7" width="13.140625" bestFit="1" customWidth="1"/>
    <col min="8" max="8" width="8.42578125" bestFit="1" customWidth="1"/>
    <col min="9" max="9" width="15" bestFit="1" customWidth="1"/>
    <col min="10" max="10" width="16.42578125" bestFit="1" customWidth="1"/>
    <col min="11" max="11" width="20.140625" bestFit="1" customWidth="1"/>
    <col min="19" max="19" width="41.85546875" hidden="1" customWidth="1"/>
  </cols>
  <sheetData>
    <row r="1" spans="1:19" ht="35.25" customHeight="1" thickBot="1" x14ac:dyDescent="0.3">
      <c r="E1" s="5" t="s">
        <v>30</v>
      </c>
      <c r="F1" s="6"/>
      <c r="G1" s="7"/>
    </row>
    <row r="2" spans="1:19" ht="18.75" x14ac:dyDescent="0.3">
      <c r="A2" s="8" t="s">
        <v>0</v>
      </c>
      <c r="B2" s="13" t="s">
        <v>1</v>
      </c>
      <c r="C2" s="8" t="s">
        <v>3</v>
      </c>
      <c r="D2" s="8" t="s">
        <v>4</v>
      </c>
      <c r="E2" s="10" t="s">
        <v>5</v>
      </c>
      <c r="F2" s="10" t="s">
        <v>6</v>
      </c>
      <c r="G2" s="11" t="s">
        <v>7</v>
      </c>
      <c r="H2" s="8" t="s">
        <v>8</v>
      </c>
      <c r="I2" s="9" t="s">
        <v>9</v>
      </c>
      <c r="J2" s="9" t="s">
        <v>10</v>
      </c>
      <c r="K2" s="9" t="s">
        <v>11</v>
      </c>
      <c r="S2" s="4" t="s">
        <v>2</v>
      </c>
    </row>
    <row r="3" spans="1:19" x14ac:dyDescent="0.25">
      <c r="A3" t="str">
        <f t="array" ref="A3">IFERROR(INDEX(Sheet1!$B:$B,SMALL(IF(Sheet1!$A:$A=$E$1,ROW(A$2:A$4994)-ROW(A$2)+1),ROWS($A$3:A3))),"")</f>
        <v>Khalid Alhussaini خالد الحسيني</v>
      </c>
      <c r="B3" s="14">
        <f t="array" ref="B3">IFERROR(INDEX(Sheet1!$C:$C,SMALL(IF(Sheet1!$A:$A=$E$1,ROW(B$2:B$4994)-ROW(B$2)+1),ROWS($A$3:B3))),"")</f>
        <v>3748.16</v>
      </c>
      <c r="C3" t="str">
        <f t="array" ref="C3">IFERROR(INDEX(Sheet1!$D:$D,SMALL(IF(Sheet1!$A:$A=$E$1,ROW(C$2:C$4994)-ROW(C$2)+1),ROWS($A$3:C3))),"")</f>
        <v xml:space="preserve"> S كهرباء 82 الاحساء 9-2014</v>
      </c>
      <c r="D3" t="str">
        <f t="array" ref="D3">IFERROR(INDEX(Sheet1!$E:$E,SMALL(IF(Sheet1!$A:$A=$E$1,ROW(D$2:D$4994)-ROW(D$2)+1),ROWS($A$3:D3))),"")</f>
        <v>في انتظار مطابقة مع العميل حيث اكد العميل بالاثبات ان هذه المبالغ مدفوعة</v>
      </c>
      <c r="E3" t="str">
        <f t="array" ref="E3">IFERROR(INDEX(Sheet1!$F:$F,SMALL(IF(Sheet1!$A:$A=$E$1,ROW(E$2:E$4994)-ROW(E$2)+1),ROWS($A$3:E3))),"")</f>
        <v>Hassan Ali Hassan Salem</v>
      </c>
      <c r="F3" t="str">
        <f t="array" ref="F3">IFERROR(INDEX(Sheet1!$G:$G,SMALL(IF(Sheet1!$A:$A=$E$1,ROW(F$2:F$4994)-ROW(F$2)+1),ROWS($A$3:F3))),"")</f>
        <v>Utilities</v>
      </c>
      <c r="G3" s="15">
        <f t="array" ref="G3">IFERROR(INDEX(Sheet1!$H:$H,SMALL(IF(Sheet1!$A:$A=$E$1,ROW(G$2:G$4994)-ROW(G$2)+1),ROWS($A$3:G3))),"")</f>
        <v>4938</v>
      </c>
      <c r="H3" t="str">
        <f t="array" ref="H3">IFERROR(INDEX(Sheet1!$I:$I,SMALL(IF(Sheet1!$A:$A=$E$1,ROW(H$2:H$4994)-ROW(H$2)+1),ROWS($A$3:H3))),"")</f>
        <v>AR-INV-055256-M</v>
      </c>
      <c r="I3" s="15">
        <f t="array" ref="I3">IFERROR(INDEX(Sheet1!$J:$J,SMALL(IF(Sheet1!$A:$A=$E$1,ROW(I$2:I$4994)-ROW(I$2)+1),ROWS($A$3:I3))),"")</f>
        <v>1189.8399999999999</v>
      </c>
      <c r="J3" s="15">
        <f t="array" ref="J3">IFERROR(INDEX(Sheet1!$K:$K,SMALL(IF(Sheet1!$A:$A=$E$1,ROW(J$2:J$4994)-ROW(J$2)+1),ROWS($A$3:J3))),"")</f>
        <v>3748.16</v>
      </c>
      <c r="K3" s="15">
        <f t="array" ref="K3">IFERROR(INDEX(Sheet1!$L:$L,SMALL(IF(Sheet1!$A:$A=$E$1,ROW(K$2:K$4994)-ROW(K$2)+1),ROWS($A$3:K3))),"")</f>
        <v>4938</v>
      </c>
      <c r="S3" s="1" t="s">
        <v>13</v>
      </c>
    </row>
    <row r="4" spans="1:19" x14ac:dyDescent="0.25">
      <c r="A4" t="str">
        <f t="array" ref="A4">IFERROR(INDEX(Sheet1!$B:$B,SMALL(IF(Sheet1!$A:$A=$E$1,ROW(A$2:A$4994)-ROW(A$2)+1),ROWS($A$3:A4))),"")</f>
        <v>Khalid Alhussaini خالد الحسيني</v>
      </c>
      <c r="B4" s="14">
        <f t="array" ref="B4">IFERROR(INDEX(Sheet1!$C:$C,SMALL(IF(Sheet1!$A:$A=$E$1,ROW(B$2:B$4994)-ROW(B$2)+1),ROWS($A$3:B4))),"")</f>
        <v>51</v>
      </c>
      <c r="C4" t="str">
        <f t="array" ref="C4">IFERROR(INDEX(Sheet1!$D:$D,SMALL(IF(Sheet1!$A:$A=$E$1,ROW(C$2:C$4994)-ROW(C$2)+1),ROWS($A$3:C4))),"")</f>
        <v>قيمة استهلاك  الكهرباء  للعقد رقم 83 - B  احساء  من 2014/12/20 الى 2015/01/19</v>
      </c>
      <c r="D4" t="str">
        <f t="array" ref="D4">IFERROR(INDEX(Sheet1!$E:$E,SMALL(IF(Sheet1!$A:$A=$E$1,ROW(D$2:D$4994)-ROW(D$2)+1),ROWS($A$3:D4))),"")</f>
        <v>في انتظار مطابقة مع العميل حيث اكد العميل بالاثبات ان هذه المبالغ مدفوعة</v>
      </c>
      <c r="E4" t="str">
        <f t="array" ref="E4">IFERROR(INDEX(Sheet1!$F:$F,SMALL(IF(Sheet1!$A:$A=$E$1,ROW(E$2:E$4994)-ROW(E$2)+1),ROWS($A$3:E4))),"")</f>
        <v>Hassan Ali Hassan Salem</v>
      </c>
      <c r="F4" t="str">
        <f t="array" ref="F4">IFERROR(INDEX(Sheet1!$G:$G,SMALL(IF(Sheet1!$A:$A=$E$1,ROW(F$2:F$4994)-ROW(F$2)+1),ROWS($A$3:F4))),"")</f>
        <v>Utilities</v>
      </c>
      <c r="G4" s="15">
        <f t="array" ref="G4">IFERROR(INDEX(Sheet1!$H:$H,SMALL(IF(Sheet1!$A:$A=$E$1,ROW(G$2:G$4994)-ROW(G$2)+1),ROWS($A$3:G4))),"")</f>
        <v>51</v>
      </c>
      <c r="H4" t="str">
        <f t="array" ref="H4">IFERROR(INDEX(Sheet1!$I:$I,SMALL(IF(Sheet1!$A:$A=$E$1,ROW(H$2:H$4994)-ROW(H$2)+1),ROWS($A$3:H4))),"")</f>
        <v>AR-INV-061038-M</v>
      </c>
      <c r="I4" s="15">
        <f t="array" ref="I4">IFERROR(INDEX(Sheet1!$J:$J,SMALL(IF(Sheet1!$A:$A=$E$1,ROW(I$2:I$4994)-ROW(I$2)+1),ROWS($A$3:I4))),"")</f>
        <v>0</v>
      </c>
      <c r="J4" s="15">
        <f t="array" ref="J4">IFERROR(INDEX(Sheet1!$K:$K,SMALL(IF(Sheet1!$A:$A=$E$1,ROW(J$2:J$4994)-ROW(J$2)+1),ROWS($A$3:J4))),"")</f>
        <v>51</v>
      </c>
      <c r="K4" s="15">
        <f t="array" ref="K4">IFERROR(INDEX(Sheet1!$L:$L,SMALL(IF(Sheet1!$A:$A=$E$1,ROW(K$2:K$4994)-ROW(K$2)+1),ROWS($A$3:K4))),"")</f>
        <v>51</v>
      </c>
      <c r="S4" s="1" t="s">
        <v>30</v>
      </c>
    </row>
    <row r="5" spans="1:19" x14ac:dyDescent="0.25">
      <c r="A5" t="str">
        <f t="array" ref="A5">IFERROR(INDEX(Sheet1!$B:$B,SMALL(IF(Sheet1!$A:$A=$E$1,ROW(A$2:A$4994)-ROW(A$2)+1),ROWS($A$3:A5))),"")</f>
        <v>Khalid Alhussaini خالد الحسيني</v>
      </c>
      <c r="B5" s="14">
        <f t="array" ref="B5">IFERROR(INDEX(Sheet1!$C:$C,SMALL(IF(Sheet1!$A:$A=$E$1,ROW(B$2:B$4994)-ROW(B$2)+1),ROWS($A$3:B5))),"")</f>
        <v>69</v>
      </c>
      <c r="C5" t="str">
        <f t="array" ref="C5">IFERROR(INDEX(Sheet1!$D:$D,SMALL(IF(Sheet1!$A:$A=$E$1,ROW(C$2:C$4994)-ROW(C$2)+1),ROWS($A$3:C5))),"")</f>
        <v>قيمة استهلاك  الكهرباء  للعقد رقم 556  احساء  من 2015/01/20 الى 2015/02/19</v>
      </c>
      <c r="D5" t="str">
        <f t="array" ref="D5">IFERROR(INDEX(Sheet1!$E:$E,SMALL(IF(Sheet1!$A:$A=$E$1,ROW(D$2:D$4994)-ROW(D$2)+1),ROWS($A$3:D5))),"")</f>
        <v>في انتظار مطابقة مع العميل حيث اكد العميل بالاثبات ان هذه المبالغ مدفوعة</v>
      </c>
      <c r="E5" t="str">
        <f t="array" ref="E5">IFERROR(INDEX(Sheet1!$F:$F,SMALL(IF(Sheet1!$A:$A=$E$1,ROW(E$2:E$4994)-ROW(E$2)+1),ROWS($A$3:E5))),"")</f>
        <v>Hassan Ali Hassan Salem</v>
      </c>
      <c r="F5" t="str">
        <f t="array" ref="F5">IFERROR(INDEX(Sheet1!$G:$G,SMALL(IF(Sheet1!$A:$A=$E$1,ROW(F$2:F$4994)-ROW(F$2)+1),ROWS($A$3:F5))),"")</f>
        <v>Utilities</v>
      </c>
      <c r="G5" s="15">
        <f t="array" ref="G5">IFERROR(INDEX(Sheet1!$H:$H,SMALL(IF(Sheet1!$A:$A=$E$1,ROW(G$2:G$4994)-ROW(G$2)+1),ROWS($A$3:G5))),"")</f>
        <v>69</v>
      </c>
      <c r="H5" t="str">
        <f t="array" ref="H5">IFERROR(INDEX(Sheet1!$I:$I,SMALL(IF(Sheet1!$A:$A=$E$1,ROW(H$2:H$4994)-ROW(H$2)+1),ROWS($A$3:H5))),"")</f>
        <v>AR-INV-064025-M</v>
      </c>
      <c r="I5" s="15">
        <f t="array" ref="I5">IFERROR(INDEX(Sheet1!$J:$J,SMALL(IF(Sheet1!$A:$A=$E$1,ROW(I$2:I$4994)-ROW(I$2)+1),ROWS($A$3:I5))),"")</f>
        <v>0</v>
      </c>
      <c r="J5" s="15">
        <f t="array" ref="J5">IFERROR(INDEX(Sheet1!$K:$K,SMALL(IF(Sheet1!$A:$A=$E$1,ROW(J$2:J$4994)-ROW(J$2)+1),ROWS($A$3:J5))),"")</f>
        <v>69</v>
      </c>
      <c r="K5" s="15">
        <f t="array" ref="K5">IFERROR(INDEX(Sheet1!$L:$L,SMALL(IF(Sheet1!$A:$A=$E$1,ROW(K$2:K$4994)-ROW(K$2)+1),ROWS($A$3:K5))),"")</f>
        <v>69</v>
      </c>
      <c r="S5" s="1" t="s">
        <v>47</v>
      </c>
    </row>
    <row r="6" spans="1:19" x14ac:dyDescent="0.25">
      <c r="A6" t="str">
        <f t="array" ref="A6">IFERROR(INDEX(Sheet1!$B:$B,SMALL(IF(Sheet1!$A:$A=$E$1,ROW(A$2:A$4994)-ROW(A$2)+1),ROWS($A$3:A6))),"")</f>
        <v>Khalid Alhussaini خالد الحسيني</v>
      </c>
      <c r="B6" s="14">
        <f t="array" ref="B6">IFERROR(INDEX(Sheet1!$C:$C,SMALL(IF(Sheet1!$A:$A=$E$1,ROW(B$2:B$4994)-ROW(B$2)+1),ROWS($A$3:B6))),"")</f>
        <v>4567</v>
      </c>
      <c r="C6" t="str">
        <f t="array" ref="C6">IFERROR(INDEX(Sheet1!$D:$D,SMALL(IF(Sheet1!$A:$A=$E$1,ROW(C$2:C$4994)-ROW(C$2)+1),ROWS($A$3:C6))),"")</f>
        <v>قيمة استهلاك  الكهرباء  للعقد رقم 82 - S  احساء  من 2015/01/20 الى 2015/02/19</v>
      </c>
      <c r="D6" t="str">
        <f t="array" ref="D6">IFERROR(INDEX(Sheet1!$E:$E,SMALL(IF(Sheet1!$A:$A=$E$1,ROW(D$2:D$4994)-ROW(D$2)+1),ROWS($A$3:D6))),"")</f>
        <v>في انتظار مطابقة مع العميل حيث اكد العميل بالاثبات ان هذه المبالغ مدفوعة</v>
      </c>
      <c r="E6" t="str">
        <f t="array" ref="E6">IFERROR(INDEX(Sheet1!$F:$F,SMALL(IF(Sheet1!$A:$A=$E$1,ROW(E$2:E$4994)-ROW(E$2)+1),ROWS($A$3:E6))),"")</f>
        <v>Hassan Ali Hassan Salem</v>
      </c>
      <c r="F6" t="str">
        <f t="array" ref="F6">IFERROR(INDEX(Sheet1!$G:$G,SMALL(IF(Sheet1!$A:$A=$E$1,ROW(F$2:F$4994)-ROW(F$2)+1),ROWS($A$3:F6))),"")</f>
        <v>Utilities</v>
      </c>
      <c r="G6" s="15">
        <f t="array" ref="G6">IFERROR(INDEX(Sheet1!$H:$H,SMALL(IF(Sheet1!$A:$A=$E$1,ROW(G$2:G$4994)-ROW(G$2)+1),ROWS($A$3:G6))),"")</f>
        <v>4567</v>
      </c>
      <c r="H6" t="str">
        <f t="array" ref="H6">IFERROR(INDEX(Sheet1!$I:$I,SMALL(IF(Sheet1!$A:$A=$E$1,ROW(H$2:H$4994)-ROW(H$2)+1),ROWS($A$3:H6))),"")</f>
        <v>AR-INV-064035-M</v>
      </c>
      <c r="I6" s="15">
        <f t="array" ref="I6">IFERROR(INDEX(Sheet1!$J:$J,SMALL(IF(Sheet1!$A:$A=$E$1,ROW(I$2:I$4994)-ROW(I$2)+1),ROWS($A$3:I6))),"")</f>
        <v>0</v>
      </c>
      <c r="J6" s="15">
        <f t="array" ref="J6">IFERROR(INDEX(Sheet1!$K:$K,SMALL(IF(Sheet1!$A:$A=$E$1,ROW(J$2:J$4994)-ROW(J$2)+1),ROWS($A$3:J6))),"")</f>
        <v>4567</v>
      </c>
      <c r="K6" s="15">
        <f t="array" ref="K6">IFERROR(INDEX(Sheet1!$L:$L,SMALL(IF(Sheet1!$A:$A=$E$1,ROW(K$2:K$4994)-ROW(K$2)+1),ROWS($A$3:K6))),"")</f>
        <v>4567</v>
      </c>
      <c r="S6" s="1" t="s">
        <v>58</v>
      </c>
    </row>
    <row r="7" spans="1:19" x14ac:dyDescent="0.25">
      <c r="A7" t="str">
        <f t="array" ref="A7">IFERROR(INDEX(Sheet1!$B:$B,SMALL(IF(Sheet1!$A:$A=$E$1,ROW(A$2:A$4994)-ROW(A$2)+1),ROWS($A$3:A7))),"")</f>
        <v>Khalid Alhussaini خالد الحسيني</v>
      </c>
      <c r="B7" s="14">
        <f t="array" ref="B7">IFERROR(INDEX(Sheet1!$C:$C,SMALL(IF(Sheet1!$A:$A=$E$1,ROW(B$2:B$4994)-ROW(B$2)+1),ROWS($A$3:B7))),"")</f>
        <v>3225</v>
      </c>
      <c r="C7" t="str">
        <f t="array" ref="C7">IFERROR(INDEX(Sheet1!$D:$D,SMALL(IF(Sheet1!$A:$A=$E$1,ROW(C$2:C$4994)-ROW(C$2)+1),ROWS($A$3:C7))),"")</f>
        <v>قيمة استهلاك  الكهرباء  للعقد رقم 83 - k  احساء  من 2014/12/20 الى 2015/01/19</v>
      </c>
      <c r="D7" t="str">
        <f t="array" ref="D7">IFERROR(INDEX(Sheet1!$E:$E,SMALL(IF(Sheet1!$A:$A=$E$1,ROW(D$2:D$4994)-ROW(D$2)+1),ROWS($A$3:D7))),"")</f>
        <v>في انتظار مطابقة مع العميل حيث اكد العميل بالاثبات ان هذه المبالغ مدفوعة</v>
      </c>
      <c r="E7" t="str">
        <f t="array" ref="E7">IFERROR(INDEX(Sheet1!$F:$F,SMALL(IF(Sheet1!$A:$A=$E$1,ROW(E$2:E$4994)-ROW(E$2)+1),ROWS($A$3:E7))),"")</f>
        <v>Hassan Ali Hassan Salem</v>
      </c>
      <c r="F7" t="str">
        <f t="array" ref="F7">IFERROR(INDEX(Sheet1!$G:$G,SMALL(IF(Sheet1!$A:$A=$E$1,ROW(F$2:F$4994)-ROW(F$2)+1),ROWS($A$3:F7))),"")</f>
        <v>Utilities</v>
      </c>
      <c r="G7" s="15">
        <f t="array" ref="G7">IFERROR(INDEX(Sheet1!$H:$H,SMALL(IF(Sheet1!$A:$A=$E$1,ROW(G$2:G$4994)-ROW(G$2)+1),ROWS($A$3:G7))),"")</f>
        <v>3225</v>
      </c>
      <c r="H7" t="str">
        <f t="array" ref="H7">IFERROR(INDEX(Sheet1!$I:$I,SMALL(IF(Sheet1!$A:$A=$E$1,ROW(H$2:H$4994)-ROW(H$2)+1),ROWS($A$3:H7))),"")</f>
        <v>AR-INV-061039-M</v>
      </c>
      <c r="I7" s="15">
        <f t="array" ref="I7">IFERROR(INDEX(Sheet1!$J:$J,SMALL(IF(Sheet1!$A:$A=$E$1,ROW(I$2:I$4994)-ROW(I$2)+1),ROWS($A$3:I7))),"")</f>
        <v>0</v>
      </c>
      <c r="J7" s="15">
        <f t="array" ref="J7">IFERROR(INDEX(Sheet1!$K:$K,SMALL(IF(Sheet1!$A:$A=$E$1,ROW(J$2:J$4994)-ROW(J$2)+1),ROWS($A$3:J7))),"")</f>
        <v>3225</v>
      </c>
      <c r="K7" s="15">
        <f t="array" ref="K7">IFERROR(INDEX(Sheet1!$L:$L,SMALL(IF(Sheet1!$A:$A=$E$1,ROW(K$2:K$4994)-ROW(K$2)+1),ROWS($A$3:K7))),"")</f>
        <v>3225</v>
      </c>
      <c r="S7" s="1" t="s">
        <v>63</v>
      </c>
    </row>
    <row r="8" spans="1:19" x14ac:dyDescent="0.25">
      <c r="A8" t="str">
        <f t="array" ref="A8">IFERROR(INDEX(Sheet1!$B:$B,SMALL(IF(Sheet1!$A:$A=$E$1,ROW(A$2:A$4994)-ROW(A$2)+1),ROWS($A$3:A8))),"")</f>
        <v>Khalid Alhussaini خالد الحسيني</v>
      </c>
      <c r="B8" s="14">
        <f t="array" ref="B8">IFERROR(INDEX(Sheet1!$C:$C,SMALL(IF(Sheet1!$A:$A=$E$1,ROW(B$2:B$4994)-ROW(B$2)+1),ROWS($A$3:B8))),"")</f>
        <v>3450</v>
      </c>
      <c r="C8" t="str">
        <f t="array" ref="C8">IFERROR(INDEX(Sheet1!$D:$D,SMALL(IF(Sheet1!$A:$A=$E$1,ROW(C$2:C$4994)-ROW(C$2)+1),ROWS($A$3:C8))),"")</f>
        <v>قيمة استهلاك  الكهرباء  للعقد رقم 83 - k  احساء  من 2015/01/20 الى 2015/02/19</v>
      </c>
      <c r="D8" t="str">
        <f t="array" ref="D8">IFERROR(INDEX(Sheet1!$E:$E,SMALL(IF(Sheet1!$A:$A=$E$1,ROW(D$2:D$4994)-ROW(D$2)+1),ROWS($A$3:D8))),"")</f>
        <v>في انتظار مطابقة مع العميل حيث اكد العميل بالاثبات ان هذه المبالغ مدفوعة</v>
      </c>
      <c r="E8" t="str">
        <f t="array" ref="E8">IFERROR(INDEX(Sheet1!$F:$F,SMALL(IF(Sheet1!$A:$A=$E$1,ROW(E$2:E$4994)-ROW(E$2)+1),ROWS($A$3:E8))),"")</f>
        <v>Hassan Ali Hassan Salem</v>
      </c>
      <c r="F8" t="str">
        <f t="array" ref="F8">IFERROR(INDEX(Sheet1!$G:$G,SMALL(IF(Sheet1!$A:$A=$E$1,ROW(F$2:F$4994)-ROW(F$2)+1),ROWS($A$3:F8))),"")</f>
        <v>Utilities</v>
      </c>
      <c r="G8" s="15">
        <f t="array" ref="G8">IFERROR(INDEX(Sheet1!$H:$H,SMALL(IF(Sheet1!$A:$A=$E$1,ROW(G$2:G$4994)-ROW(G$2)+1),ROWS($A$3:G8))),"")</f>
        <v>3450</v>
      </c>
      <c r="H8" t="str">
        <f t="array" ref="H8">IFERROR(INDEX(Sheet1!$I:$I,SMALL(IF(Sheet1!$A:$A=$E$1,ROW(H$2:H$4994)-ROW(H$2)+1),ROWS($A$3:H8))),"")</f>
        <v>AR-INV-064036-M</v>
      </c>
      <c r="I8" s="15">
        <f t="array" ref="I8">IFERROR(INDEX(Sheet1!$J:$J,SMALL(IF(Sheet1!$A:$A=$E$1,ROW(I$2:I$4994)-ROW(I$2)+1),ROWS($A$3:I8))),"")</f>
        <v>0</v>
      </c>
      <c r="J8" s="15">
        <f t="array" ref="J8">IFERROR(INDEX(Sheet1!$K:$K,SMALL(IF(Sheet1!$A:$A=$E$1,ROW(J$2:J$4994)-ROW(J$2)+1),ROWS($A$3:J8))),"")</f>
        <v>3450</v>
      </c>
      <c r="K8" s="15">
        <f t="array" ref="K8">IFERROR(INDEX(Sheet1!$L:$L,SMALL(IF(Sheet1!$A:$A=$E$1,ROW(K$2:K$4994)-ROW(K$2)+1),ROWS($A$3:K8))),"")</f>
        <v>3450</v>
      </c>
      <c r="S8" s="1" t="s">
        <v>67</v>
      </c>
    </row>
    <row r="9" spans="1:19" x14ac:dyDescent="0.25">
      <c r="A9" t="str">
        <f t="array" ref="A9">IFERROR(INDEX(Sheet1!$B:$B,SMALL(IF(Sheet1!$A:$A=$E$1,ROW(A$2:A$4994)-ROW(A$2)+1),ROWS($A$3:A9))),"")</f>
        <v>Khalid Alhussaini خالد الحسيني</v>
      </c>
      <c r="B9" s="14">
        <f t="array" ref="B9">IFERROR(INDEX(Sheet1!$C:$C,SMALL(IF(Sheet1!$A:$A=$E$1,ROW(B$2:B$4994)-ROW(B$2)+1),ROWS($A$3:B9))),"")</f>
        <v>1252</v>
      </c>
      <c r="C9" t="str">
        <f t="array" ref="C9">IFERROR(INDEX(Sheet1!$D:$D,SMALL(IF(Sheet1!$A:$A=$E$1,ROW(C$2:C$4994)-ROW(C$2)+1),ROWS($A$3:C9))),"")</f>
        <v>نسب مبيعات عقد 82 الاحسـاء من 2012/12/01 وحتي 2013/11/30</v>
      </c>
      <c r="D9" t="str">
        <f t="array" ref="D9">IFERROR(INDEX(Sheet1!$E:$E,SMALL(IF(Sheet1!$A:$A=$E$1,ROW(D$2:D$4994)-ROW(D$2)+1),ROWS($A$3:D9))),"")</f>
        <v>في انتظار مطابقة مع العميل حيث اكد العميل بالاثبات ان هذه المبالغ مدفوعة</v>
      </c>
      <c r="E9" t="str">
        <f t="array" ref="E9">IFERROR(INDEX(Sheet1!$F:$F,SMALL(IF(Sheet1!$A:$A=$E$1,ROW(E$2:E$4994)-ROW(E$2)+1),ROWS($A$3:E9))),"")</f>
        <v>Hassan Ali Hassan Salem</v>
      </c>
      <c r="F9" t="str">
        <f t="array" ref="F9">IFERROR(INDEX(Sheet1!$G:$G,SMALL(IF(Sheet1!$A:$A=$E$1,ROW(F$2:F$4994)-ROW(F$2)+1),ROWS($A$3:F9))),"")</f>
        <v>Sales Percentage</v>
      </c>
      <c r="G9" s="15">
        <f t="array" ref="G9">IFERROR(INDEX(Sheet1!$H:$H,SMALL(IF(Sheet1!$A:$A=$E$1,ROW(G$2:G$4994)-ROW(G$2)+1),ROWS($A$3:G9))),"")</f>
        <v>1252</v>
      </c>
      <c r="H9" t="str">
        <f t="array" ref="H9">IFERROR(INDEX(Sheet1!$I:$I,SMALL(IF(Sheet1!$A:$A=$E$1,ROW(H$2:H$4994)-ROW(H$2)+1),ROWS($A$3:H9))),"")</f>
        <v>AR-INV-051999-M</v>
      </c>
      <c r="I9" s="15">
        <f t="array" ref="I9">IFERROR(INDEX(Sheet1!$J:$J,SMALL(IF(Sheet1!$A:$A=$E$1,ROW(I$2:I$4994)-ROW(I$2)+1),ROWS($A$3:I9))),"")</f>
        <v>0</v>
      </c>
      <c r="J9" s="15">
        <f t="array" ref="J9">IFERROR(INDEX(Sheet1!$K:$K,SMALL(IF(Sheet1!$A:$A=$E$1,ROW(J$2:J$4994)-ROW(J$2)+1),ROWS($A$3:J9))),"")</f>
        <v>1252</v>
      </c>
      <c r="K9" s="15">
        <f t="array" ref="K9">IFERROR(INDEX(Sheet1!$L:$L,SMALL(IF(Sheet1!$A:$A=$E$1,ROW(K$2:K$4994)-ROW(K$2)+1),ROWS($A$3:K9))),"")</f>
        <v>1252</v>
      </c>
      <c r="S9" s="1" t="s">
        <v>70</v>
      </c>
    </row>
    <row r="10" spans="1:19" x14ac:dyDescent="0.25">
      <c r="A10" t="str">
        <f t="array" ref="A10">IFERROR(INDEX(Sheet1!$B:$B,SMALL(IF(Sheet1!$A:$A=$E$1,ROW(A$2:A$4994)-ROW(A$2)+1),ROWS($A$3:A10))),"")</f>
        <v>Khalid Alhussaini خالد الحسيني</v>
      </c>
      <c r="B10" s="14">
        <f t="array" ref="B10">IFERROR(INDEX(Sheet1!$C:$C,SMALL(IF(Sheet1!$A:$A=$E$1,ROW(B$2:B$4994)-ROW(B$2)+1),ROWS($A$3:B10))),"")</f>
        <v>571</v>
      </c>
      <c r="C10" t="str">
        <f t="array" ref="C10">IFERROR(INDEX(Sheet1!$D:$D,SMALL(IF(Sheet1!$A:$A=$E$1,ROW(C$2:C$4994)-ROW(C$2)+1),ROWS($A$3:C10))),"")</f>
        <v>قيمة استهلاك  الكهرباء  للعقد رقم 400  احساء  من 2015/01/20 الى 2015/02/19</v>
      </c>
      <c r="D10" t="str">
        <f t="array" ref="D10">IFERROR(INDEX(Sheet1!$E:$E,SMALL(IF(Sheet1!$A:$A=$E$1,ROW(D$2:D$4994)-ROW(D$2)+1),ROWS($A$3:D10))),"")</f>
        <v>في انتظار مطابقة مع العميل حيث اكد العميل بالاثبات ان هذه المبالغ مدفوعة</v>
      </c>
      <c r="E10" t="str">
        <f t="array" ref="E10">IFERROR(INDEX(Sheet1!$F:$F,SMALL(IF(Sheet1!$A:$A=$E$1,ROW(E$2:E$4994)-ROW(E$2)+1),ROWS($A$3:E10))),"")</f>
        <v>Hassan Ali Hassan Salem</v>
      </c>
      <c r="F10" t="str">
        <f t="array" ref="F10">IFERROR(INDEX(Sheet1!$G:$G,SMALL(IF(Sheet1!$A:$A=$E$1,ROW(F$2:F$4994)-ROW(F$2)+1),ROWS($A$3:F10))),"")</f>
        <v>Utilities</v>
      </c>
      <c r="G10" s="15">
        <f t="array" ref="G10">IFERROR(INDEX(Sheet1!$H:$H,SMALL(IF(Sheet1!$A:$A=$E$1,ROW(G$2:G$4994)-ROW(G$2)+1),ROWS($A$3:G10))),"")</f>
        <v>571</v>
      </c>
      <c r="H10" t="str">
        <f t="array" ref="H10">IFERROR(INDEX(Sheet1!$I:$I,SMALL(IF(Sheet1!$A:$A=$E$1,ROW(H$2:H$4994)-ROW(H$2)+1),ROWS($A$3:H10))),"")</f>
        <v>AR-INV-064016-M</v>
      </c>
      <c r="I10" s="15">
        <f t="array" ref="I10">IFERROR(INDEX(Sheet1!$J:$J,SMALL(IF(Sheet1!$A:$A=$E$1,ROW(I$2:I$4994)-ROW(I$2)+1),ROWS($A$3:I10))),"")</f>
        <v>0</v>
      </c>
      <c r="J10" s="15">
        <f t="array" ref="J10">IFERROR(INDEX(Sheet1!$K:$K,SMALL(IF(Sheet1!$A:$A=$E$1,ROW(J$2:J$4994)-ROW(J$2)+1),ROWS($A$3:J10))),"")</f>
        <v>571</v>
      </c>
      <c r="K10" s="15">
        <f t="array" ref="K10">IFERROR(INDEX(Sheet1!$L:$L,SMALL(IF(Sheet1!$A:$A=$E$1,ROW(K$2:K$4994)-ROW(K$2)+1),ROWS($A$3:K10))),"")</f>
        <v>571</v>
      </c>
      <c r="S10" s="1" t="s">
        <v>78</v>
      </c>
    </row>
    <row r="11" spans="1:19" x14ac:dyDescent="0.25">
      <c r="A11" t="str">
        <f t="array" ref="A11">IFERROR(INDEX(Sheet1!$B:$B,SMALL(IF(Sheet1!$A:$A=$E$1,ROW(A$2:A$4994)-ROW(A$2)+1),ROWS($A$3:A11))),"")</f>
        <v>Khalid Alhussaini خالد الحسيني</v>
      </c>
      <c r="B11" s="14">
        <f t="array" ref="B11">IFERROR(INDEX(Sheet1!$C:$C,SMALL(IF(Sheet1!$A:$A=$E$1,ROW(B$2:B$4994)-ROW(B$2)+1),ROWS($A$3:B11))),"")</f>
        <v>4027.2</v>
      </c>
      <c r="C11" t="str">
        <f t="array" ref="C11">IFERROR(INDEX(Sheet1!$D:$D,SMALL(IF(Sheet1!$A:$A=$E$1,ROW(C$2:C$4994)-ROW(C$2)+1),ROWS($A$3:C11))),"")</f>
        <v>قيمة استهلاك  الكهرباء  للعقد رقم 82 - S  احساء  من 2015/02/20 الى 2015/03/19</v>
      </c>
      <c r="D11" t="str">
        <f t="array" ref="D11">IFERROR(INDEX(Sheet1!$E:$E,SMALL(IF(Sheet1!$A:$A=$E$1,ROW(D$2:D$4994)-ROW(D$2)+1),ROWS($A$3:D11))),"")</f>
        <v>في انتظار مطابقة مع العميل حيث اكد العميل بالاثبات ان هذه المبالغ مدفوعة</v>
      </c>
      <c r="E11" t="str">
        <f t="array" ref="E11">IFERROR(INDEX(Sheet1!$F:$F,SMALL(IF(Sheet1!$A:$A=$E$1,ROW(E$2:E$4994)-ROW(E$2)+1),ROWS($A$3:E11))),"")</f>
        <v>Hassan Ali Hassan Salem</v>
      </c>
      <c r="F11" t="str">
        <f t="array" ref="F11">IFERROR(INDEX(Sheet1!$G:$G,SMALL(IF(Sheet1!$A:$A=$E$1,ROW(F$2:F$4994)-ROW(F$2)+1),ROWS($A$3:F11))),"")</f>
        <v>Utilities</v>
      </c>
      <c r="G11" s="15">
        <f t="array" ref="G11">IFERROR(INDEX(Sheet1!$H:$H,SMALL(IF(Sheet1!$A:$A=$E$1,ROW(G$2:G$4994)-ROW(G$2)+1),ROWS($A$3:G11))),"")</f>
        <v>4027.2</v>
      </c>
      <c r="H11" t="str">
        <f t="array" ref="H11">IFERROR(INDEX(Sheet1!$I:$I,SMALL(IF(Sheet1!$A:$A=$E$1,ROW(H$2:H$4994)-ROW(H$2)+1),ROWS($A$3:H11))),"")</f>
        <v>AR-INV-065438-M</v>
      </c>
      <c r="I11" s="15">
        <f t="array" ref="I11">IFERROR(INDEX(Sheet1!$J:$J,SMALL(IF(Sheet1!$A:$A=$E$1,ROW(I$2:I$4994)-ROW(I$2)+1),ROWS($A$3:I11))),"")</f>
        <v>0</v>
      </c>
      <c r="J11" s="15">
        <f t="array" ref="J11">IFERROR(INDEX(Sheet1!$K:$K,SMALL(IF(Sheet1!$A:$A=$E$1,ROW(J$2:J$4994)-ROW(J$2)+1),ROWS($A$3:J11))),"")</f>
        <v>4027.2</v>
      </c>
      <c r="K11" s="15">
        <f t="array" ref="K11">IFERROR(INDEX(Sheet1!$L:$L,SMALL(IF(Sheet1!$A:$A=$E$1,ROW(K$2:K$4994)-ROW(K$2)+1),ROWS($A$3:K11))),"")</f>
        <v>4027.2</v>
      </c>
      <c r="S11" s="1" t="s">
        <v>82</v>
      </c>
    </row>
    <row r="12" spans="1:19" x14ac:dyDescent="0.25">
      <c r="A12" t="str">
        <f t="array" ref="A12">IFERROR(INDEX(Sheet1!$B:$B,SMALL(IF(Sheet1!$A:$A=$E$1,ROW(A$2:A$4994)-ROW(A$2)+1),ROWS($A$3:A12))),"")</f>
        <v/>
      </c>
      <c r="B12" s="14" t="str">
        <f t="array" ref="B12">IFERROR(INDEX(Sheet1!$C:$C,SMALL(IF(Sheet1!$A:$A=$E$1,ROW(B$2:B$4994)-ROW(B$2)+1),ROWS($A$3:B12))),"")</f>
        <v/>
      </c>
      <c r="C12" t="str">
        <f t="array" ref="C12">IFERROR(INDEX(Sheet1!$D:$D,SMALL(IF(Sheet1!$A:$A=$E$1,ROW(C$2:C$4994)-ROW(C$2)+1),ROWS($A$3:C12))),"")</f>
        <v/>
      </c>
      <c r="D12" t="str">
        <f t="array" ref="D12">IFERROR(INDEX(Sheet1!$E:$E,SMALL(IF(Sheet1!$A:$A=$E$1,ROW(D$2:D$4994)-ROW(D$2)+1),ROWS($A$3:D12))),"")</f>
        <v/>
      </c>
      <c r="E12" t="str">
        <f t="array" ref="E12">IFERROR(INDEX(Sheet1!$F:$F,SMALL(IF(Sheet1!$A:$A=$E$1,ROW(E$2:E$4994)-ROW(E$2)+1),ROWS($A$3:E12))),"")</f>
        <v/>
      </c>
      <c r="F12" t="str">
        <f t="array" ref="F12">IFERROR(INDEX(Sheet1!$G:$G,SMALL(IF(Sheet1!$A:$A=$E$1,ROW(F$2:F$4994)-ROW(F$2)+1),ROWS($A$3:F12))),"")</f>
        <v/>
      </c>
      <c r="G12" s="15" t="str">
        <f t="array" ref="G12">IFERROR(INDEX(Sheet1!$H:$H,SMALL(IF(Sheet1!$A:$A=$E$1,ROW(G$2:G$4994)-ROW(G$2)+1),ROWS($A$3:G12))),"")</f>
        <v/>
      </c>
      <c r="H12" t="str">
        <f t="array" ref="H12">IFERROR(INDEX(Sheet1!$I:$I,SMALL(IF(Sheet1!$A:$A=$E$1,ROW(H$2:H$4994)-ROW(H$2)+1),ROWS($A$3:H12))),"")</f>
        <v/>
      </c>
      <c r="I12" s="15" t="str">
        <f t="array" ref="I12">IFERROR(INDEX(Sheet1!$J:$J,SMALL(IF(Sheet1!$A:$A=$E$1,ROW(I$2:I$4994)-ROW(I$2)+1),ROWS($A$3:I12))),"")</f>
        <v/>
      </c>
      <c r="J12" s="15" t="str">
        <f t="array" ref="J12">IFERROR(INDEX(Sheet1!$K:$K,SMALL(IF(Sheet1!$A:$A=$E$1,ROW(J$2:J$4994)-ROW(J$2)+1),ROWS($A$3:J12))),"")</f>
        <v/>
      </c>
      <c r="K12" s="15" t="str">
        <f t="array" ref="K12">IFERROR(INDEX(Sheet1!$L:$L,SMALL(IF(Sheet1!$A:$A=$E$1,ROW(K$2:K$4994)-ROW(K$2)+1),ROWS($A$3:K12))),"")</f>
        <v/>
      </c>
      <c r="S12" s="1" t="s">
        <v>85</v>
      </c>
    </row>
    <row r="13" spans="1:19" x14ac:dyDescent="0.25">
      <c r="A13" t="str">
        <f t="array" ref="A13">IFERROR(INDEX(Sheet1!$B:$B,SMALL(IF(Sheet1!$A:$A=$E$1,ROW(A$2:A$4994)-ROW(A$2)+1),ROWS($A$3:A13))),"")</f>
        <v/>
      </c>
      <c r="B13" s="14" t="str">
        <f t="array" ref="B13">IFERROR(INDEX(Sheet1!$C:$C,SMALL(IF(Sheet1!$A:$A=$E$1,ROW(B$2:B$4994)-ROW(B$2)+1),ROWS($A$3:B13))),"")</f>
        <v/>
      </c>
      <c r="C13" t="str">
        <f t="array" ref="C13">IFERROR(INDEX(Sheet1!$D:$D,SMALL(IF(Sheet1!$A:$A=$E$1,ROW(C$2:C$4994)-ROW(C$2)+1),ROWS($A$3:C13))),"")</f>
        <v/>
      </c>
      <c r="D13" t="str">
        <f t="array" ref="D13">IFERROR(INDEX(Sheet1!$E:$E,SMALL(IF(Sheet1!$A:$A=$E$1,ROW(D$2:D$4994)-ROW(D$2)+1),ROWS($A$3:D13))),"")</f>
        <v/>
      </c>
      <c r="E13" t="str">
        <f t="array" ref="E13">IFERROR(INDEX(Sheet1!$F:$F,SMALL(IF(Sheet1!$A:$A=$E$1,ROW(E$2:E$4994)-ROW(E$2)+1),ROWS($A$3:E13))),"")</f>
        <v/>
      </c>
      <c r="F13" t="str">
        <f t="array" ref="F13">IFERROR(INDEX(Sheet1!$G:$G,SMALL(IF(Sheet1!$A:$A=$E$1,ROW(F$2:F$4994)-ROW(F$2)+1),ROWS($A$3:F13))),"")</f>
        <v/>
      </c>
      <c r="G13" s="15" t="str">
        <f t="array" ref="G13">IFERROR(INDEX(Sheet1!$H:$H,SMALL(IF(Sheet1!$A:$A=$E$1,ROW(G$2:G$4994)-ROW(G$2)+1),ROWS($A$3:G13))),"")</f>
        <v/>
      </c>
      <c r="H13" t="str">
        <f t="array" ref="H13">IFERROR(INDEX(Sheet1!$I:$I,SMALL(IF(Sheet1!$A:$A=$E$1,ROW(H$2:H$4994)-ROW(H$2)+1),ROWS($A$3:H13))),"")</f>
        <v/>
      </c>
      <c r="I13" s="15" t="str">
        <f t="array" ref="I13">IFERROR(INDEX(Sheet1!$J:$J,SMALL(IF(Sheet1!$A:$A=$E$1,ROW(I$2:I$4994)-ROW(I$2)+1),ROWS($A$3:I13))),"")</f>
        <v/>
      </c>
      <c r="J13" s="15" t="str">
        <f t="array" ref="J13">IFERROR(INDEX(Sheet1!$K:$K,SMALL(IF(Sheet1!$A:$A=$E$1,ROW(J$2:J$4994)-ROW(J$2)+1),ROWS($A$3:J13))),"")</f>
        <v/>
      </c>
      <c r="K13" s="15" t="str">
        <f t="array" ref="K13">IFERROR(INDEX(Sheet1!$L:$L,SMALL(IF(Sheet1!$A:$A=$E$1,ROW(K$2:K$4994)-ROW(K$2)+1),ROWS($A$3:K13))),"")</f>
        <v/>
      </c>
      <c r="S13" s="1" t="s">
        <v>92</v>
      </c>
    </row>
    <row r="14" spans="1:19" x14ac:dyDescent="0.25">
      <c r="A14" t="str">
        <f t="array" ref="A14">IFERROR(INDEX(Sheet1!$B:$B,SMALL(IF(Sheet1!$A:$A=$E$1,ROW(A$2:A$4994)-ROW(A$2)+1),ROWS($A$3:A14))),"")</f>
        <v/>
      </c>
      <c r="B14" s="14" t="str">
        <f t="array" ref="B14">IFERROR(INDEX(Sheet1!$C:$C,SMALL(IF(Sheet1!$A:$A=$E$1,ROW(B$2:B$4994)-ROW(B$2)+1),ROWS($A$3:B14))),"")</f>
        <v/>
      </c>
      <c r="C14" t="str">
        <f t="array" ref="C14">IFERROR(INDEX(Sheet1!$D:$D,SMALL(IF(Sheet1!$A:$A=$E$1,ROW(C$2:C$4994)-ROW(C$2)+1),ROWS($A$3:C14))),"")</f>
        <v/>
      </c>
      <c r="D14" t="str">
        <f t="array" ref="D14">IFERROR(INDEX(Sheet1!$E:$E,SMALL(IF(Sheet1!$A:$A=$E$1,ROW(D$2:D$4994)-ROW(D$2)+1),ROWS($A$3:D14))),"")</f>
        <v/>
      </c>
      <c r="E14" t="str">
        <f t="array" ref="E14">IFERROR(INDEX(Sheet1!$F:$F,SMALL(IF(Sheet1!$A:$A=$E$1,ROW(E$2:E$4994)-ROW(E$2)+1),ROWS($A$3:E14))),"")</f>
        <v/>
      </c>
      <c r="F14" t="str">
        <f t="array" ref="F14">IFERROR(INDEX(Sheet1!$G:$G,SMALL(IF(Sheet1!$A:$A=$E$1,ROW(F$2:F$4994)-ROW(F$2)+1),ROWS($A$3:F14))),"")</f>
        <v/>
      </c>
      <c r="G14" s="15" t="str">
        <f t="array" ref="G14">IFERROR(INDEX(Sheet1!$H:$H,SMALL(IF(Sheet1!$A:$A=$E$1,ROW(G$2:G$4994)-ROW(G$2)+1),ROWS($A$3:G14))),"")</f>
        <v/>
      </c>
      <c r="H14" t="str">
        <f t="array" ref="H14">IFERROR(INDEX(Sheet1!$I:$I,SMALL(IF(Sheet1!$A:$A=$E$1,ROW(H$2:H$4994)-ROW(H$2)+1),ROWS($A$3:H14))),"")</f>
        <v/>
      </c>
      <c r="I14" s="15" t="str">
        <f t="array" ref="I14">IFERROR(INDEX(Sheet1!$J:$J,SMALL(IF(Sheet1!$A:$A=$E$1,ROW(I$2:I$4994)-ROW(I$2)+1),ROWS($A$3:I14))),"")</f>
        <v/>
      </c>
      <c r="J14" s="15" t="str">
        <f t="array" ref="J14">IFERROR(INDEX(Sheet1!$K:$K,SMALL(IF(Sheet1!$A:$A=$E$1,ROW(J$2:J$4994)-ROW(J$2)+1),ROWS($A$3:J14))),"")</f>
        <v/>
      </c>
      <c r="K14" s="15" t="str">
        <f t="array" ref="K14">IFERROR(INDEX(Sheet1!$L:$L,SMALL(IF(Sheet1!$A:$A=$E$1,ROW(K$2:K$4994)-ROW(K$2)+1),ROWS($A$3:K14))),"")</f>
        <v/>
      </c>
      <c r="S14" s="1" t="s">
        <v>96</v>
      </c>
    </row>
    <row r="15" spans="1:19" x14ac:dyDescent="0.25">
      <c r="A15" t="str">
        <f t="array" ref="A15">IFERROR(INDEX(Sheet1!$B:$B,SMALL(IF(Sheet1!$A:$A=$E$1,ROW(A$2:A$4994)-ROW(A$2)+1),ROWS($A$3:A15))),"")</f>
        <v/>
      </c>
      <c r="B15" s="14" t="str">
        <f t="array" ref="B15">IFERROR(INDEX(Sheet1!$C:$C,SMALL(IF(Sheet1!$A:$A=$E$1,ROW(B$2:B$4994)-ROW(B$2)+1),ROWS($A$3:B15))),"")</f>
        <v/>
      </c>
      <c r="C15" t="str">
        <f t="array" ref="C15">IFERROR(INDEX(Sheet1!$D:$D,SMALL(IF(Sheet1!$A:$A=$E$1,ROW(C$2:C$4994)-ROW(C$2)+1),ROWS($A$3:C15))),"")</f>
        <v/>
      </c>
      <c r="D15" t="str">
        <f t="array" ref="D15">IFERROR(INDEX(Sheet1!$E:$E,SMALL(IF(Sheet1!$A:$A=$E$1,ROW(D$2:D$4994)-ROW(D$2)+1),ROWS($A$3:D15))),"")</f>
        <v/>
      </c>
      <c r="E15" t="str">
        <f t="array" ref="E15">IFERROR(INDEX(Sheet1!$F:$F,SMALL(IF(Sheet1!$A:$A=$E$1,ROW(E$2:E$4994)-ROW(E$2)+1),ROWS($A$3:E15))),"")</f>
        <v/>
      </c>
      <c r="F15" t="str">
        <f t="array" ref="F15">IFERROR(INDEX(Sheet1!$G:$G,SMALL(IF(Sheet1!$A:$A=$E$1,ROW(F$2:F$4994)-ROW(F$2)+1),ROWS($A$3:F15))),"")</f>
        <v/>
      </c>
      <c r="G15" s="15" t="str">
        <f t="array" ref="G15">IFERROR(INDEX(Sheet1!$H:$H,SMALL(IF(Sheet1!$A:$A=$E$1,ROW(G$2:G$4994)-ROW(G$2)+1),ROWS($A$3:G15))),"")</f>
        <v/>
      </c>
      <c r="H15" t="str">
        <f t="array" ref="H15">IFERROR(INDEX(Sheet1!$I:$I,SMALL(IF(Sheet1!$A:$A=$E$1,ROW(H$2:H$4994)-ROW(H$2)+1),ROWS($A$3:H15))),"")</f>
        <v/>
      </c>
      <c r="I15" s="15" t="str">
        <f t="array" ref="I15">IFERROR(INDEX(Sheet1!$J:$J,SMALL(IF(Sheet1!$A:$A=$E$1,ROW(I$2:I$4994)-ROW(I$2)+1),ROWS($A$3:I15))),"")</f>
        <v/>
      </c>
      <c r="J15" s="15" t="str">
        <f t="array" ref="J15">IFERROR(INDEX(Sheet1!$K:$K,SMALL(IF(Sheet1!$A:$A=$E$1,ROW(J$2:J$4994)-ROW(J$2)+1),ROWS($A$3:J15))),"")</f>
        <v/>
      </c>
      <c r="K15" s="15" t="str">
        <f t="array" ref="K15">IFERROR(INDEX(Sheet1!$L:$L,SMALL(IF(Sheet1!$A:$A=$E$1,ROW(K$2:K$4994)-ROW(K$2)+1),ROWS($A$3:K15))),"")</f>
        <v/>
      </c>
      <c r="S15" s="1" t="s">
        <v>103</v>
      </c>
    </row>
    <row r="16" spans="1:19" x14ac:dyDescent="0.25">
      <c r="A16" t="str">
        <f t="array" ref="A16">IFERROR(INDEX(Sheet1!$B:$B,SMALL(IF(Sheet1!$A:$A=$E$1,ROW(A$2:A$4994)-ROW(A$2)+1),ROWS($A$3:A16))),"")</f>
        <v/>
      </c>
      <c r="B16" s="14" t="str">
        <f t="array" ref="B16">IFERROR(INDEX(Sheet1!$C:$C,SMALL(IF(Sheet1!$A:$A=$E$1,ROW(B$2:B$4994)-ROW(B$2)+1),ROWS($A$3:B16))),"")</f>
        <v/>
      </c>
      <c r="C16" t="str">
        <f t="array" ref="C16">IFERROR(INDEX(Sheet1!$D:$D,SMALL(IF(Sheet1!$A:$A=$E$1,ROW(C$2:C$4994)-ROW(C$2)+1),ROWS($A$3:C16))),"")</f>
        <v/>
      </c>
      <c r="D16" t="str">
        <f t="array" ref="D16">IFERROR(INDEX(Sheet1!$E:$E,SMALL(IF(Sheet1!$A:$A=$E$1,ROW(D$2:D$4994)-ROW(D$2)+1),ROWS($A$3:D16))),"")</f>
        <v/>
      </c>
      <c r="E16" t="str">
        <f t="array" ref="E16">IFERROR(INDEX(Sheet1!$F:$F,SMALL(IF(Sheet1!$A:$A=$E$1,ROW(E$2:E$4994)-ROW(E$2)+1),ROWS($A$3:E16))),"")</f>
        <v/>
      </c>
      <c r="F16" t="str">
        <f t="array" ref="F16">IFERROR(INDEX(Sheet1!$G:$G,SMALL(IF(Sheet1!$A:$A=$E$1,ROW(F$2:F$4994)-ROW(F$2)+1),ROWS($A$3:F16))),"")</f>
        <v/>
      </c>
      <c r="G16" s="15" t="str">
        <f t="array" ref="G16">IFERROR(INDEX(Sheet1!$H:$H,SMALL(IF(Sheet1!$A:$A=$E$1,ROW(G$2:G$4994)-ROW(G$2)+1),ROWS($A$3:G16))),"")</f>
        <v/>
      </c>
      <c r="H16" t="str">
        <f t="array" ref="H16">IFERROR(INDEX(Sheet1!$I:$I,SMALL(IF(Sheet1!$A:$A=$E$1,ROW(H$2:H$4994)-ROW(H$2)+1),ROWS($A$3:H16))),"")</f>
        <v/>
      </c>
      <c r="I16" s="15" t="str">
        <f t="array" ref="I16">IFERROR(INDEX(Sheet1!$J:$J,SMALL(IF(Sheet1!$A:$A=$E$1,ROW(I$2:I$4994)-ROW(I$2)+1),ROWS($A$3:I16))),"")</f>
        <v/>
      </c>
      <c r="J16" s="15" t="str">
        <f t="array" ref="J16">IFERROR(INDEX(Sheet1!$K:$K,SMALL(IF(Sheet1!$A:$A=$E$1,ROW(J$2:J$4994)-ROW(J$2)+1),ROWS($A$3:J16))),"")</f>
        <v/>
      </c>
      <c r="K16" s="15" t="str">
        <f t="array" ref="K16">IFERROR(INDEX(Sheet1!$L:$L,SMALL(IF(Sheet1!$A:$A=$E$1,ROW(K$2:K$4994)-ROW(K$2)+1),ROWS($A$3:K16))),"")</f>
        <v/>
      </c>
      <c r="S16" s="1" t="s">
        <v>108</v>
      </c>
    </row>
    <row r="17" spans="1:19" x14ac:dyDescent="0.25">
      <c r="A17" t="str">
        <f t="array" ref="A17">IFERROR(INDEX(Sheet1!$B:$B,SMALL(IF(Sheet1!$A:$A=$E$1,ROW(A$2:A$4994)-ROW(A$2)+1),ROWS($A$3:A17))),"")</f>
        <v/>
      </c>
      <c r="B17" s="14" t="str">
        <f t="array" ref="B17">IFERROR(INDEX(Sheet1!$C:$C,SMALL(IF(Sheet1!$A:$A=$E$1,ROW(B$2:B$4994)-ROW(B$2)+1),ROWS($A$3:B17))),"")</f>
        <v/>
      </c>
      <c r="C17" t="str">
        <f t="array" ref="C17">IFERROR(INDEX(Sheet1!$D:$D,SMALL(IF(Sheet1!$A:$A=$E$1,ROW(C$2:C$4994)-ROW(C$2)+1),ROWS($A$3:C17))),"")</f>
        <v/>
      </c>
      <c r="D17" t="str">
        <f t="array" ref="D17">IFERROR(INDEX(Sheet1!$E:$E,SMALL(IF(Sheet1!$A:$A=$E$1,ROW(D$2:D$4994)-ROW(D$2)+1),ROWS($A$3:D17))),"")</f>
        <v/>
      </c>
      <c r="E17" t="str">
        <f t="array" ref="E17">IFERROR(INDEX(Sheet1!$F:$F,SMALL(IF(Sheet1!$A:$A=$E$1,ROW(E$2:E$4994)-ROW(E$2)+1),ROWS($A$3:E17))),"")</f>
        <v/>
      </c>
      <c r="F17" t="str">
        <f t="array" ref="F17">IFERROR(INDEX(Sheet1!$G:$G,SMALL(IF(Sheet1!$A:$A=$E$1,ROW(F$2:F$4994)-ROW(F$2)+1),ROWS($A$3:F17))),"")</f>
        <v/>
      </c>
      <c r="G17" s="15" t="str">
        <f t="array" ref="G17">IFERROR(INDEX(Sheet1!$H:$H,SMALL(IF(Sheet1!$A:$A=$E$1,ROW(G$2:G$4994)-ROW(G$2)+1),ROWS($A$3:G17))),"")</f>
        <v/>
      </c>
      <c r="H17" t="str">
        <f t="array" ref="H17">IFERROR(INDEX(Sheet1!$I:$I,SMALL(IF(Sheet1!$A:$A=$E$1,ROW(H$2:H$4994)-ROW(H$2)+1),ROWS($A$3:H17))),"")</f>
        <v/>
      </c>
      <c r="I17" s="15" t="str">
        <f t="array" ref="I17">IFERROR(INDEX(Sheet1!$J:$J,SMALL(IF(Sheet1!$A:$A=$E$1,ROW(I$2:I$4994)-ROW(I$2)+1),ROWS($A$3:I17))),"")</f>
        <v/>
      </c>
      <c r="J17" s="15" t="str">
        <f t="array" ref="J17">IFERROR(INDEX(Sheet1!$K:$K,SMALL(IF(Sheet1!$A:$A=$E$1,ROW(J$2:J$4994)-ROW(J$2)+1),ROWS($A$3:J17))),"")</f>
        <v/>
      </c>
      <c r="K17" s="15" t="str">
        <f t="array" ref="K17">IFERROR(INDEX(Sheet1!$L:$L,SMALL(IF(Sheet1!$A:$A=$E$1,ROW(K$2:K$4994)-ROW(K$2)+1),ROWS($A$3:K17))),"")</f>
        <v/>
      </c>
      <c r="S17" s="1" t="s">
        <v>114</v>
      </c>
    </row>
    <row r="18" spans="1:19" x14ac:dyDescent="0.25">
      <c r="A18" t="str">
        <f t="array" ref="A18">IFERROR(INDEX(Sheet1!$B:$B,SMALL(IF(Sheet1!$A:$A=$E$1,ROW(A$2:A$4994)-ROW(A$2)+1),ROWS($A$3:A18))),"")</f>
        <v/>
      </c>
      <c r="B18" s="14" t="str">
        <f t="array" ref="B18">IFERROR(INDEX(Sheet1!$C:$C,SMALL(IF(Sheet1!$A:$A=$E$1,ROW(B$2:B$4994)-ROW(B$2)+1),ROWS($A$3:B18))),"")</f>
        <v/>
      </c>
      <c r="C18" t="str">
        <f t="array" ref="C18">IFERROR(INDEX(Sheet1!$D:$D,SMALL(IF(Sheet1!$A:$A=$E$1,ROW(C$2:C$4994)-ROW(C$2)+1),ROWS($A$3:C18))),"")</f>
        <v/>
      </c>
      <c r="D18" t="str">
        <f t="array" ref="D18">IFERROR(INDEX(Sheet1!$E:$E,SMALL(IF(Sheet1!$A:$A=$E$1,ROW(D$2:D$4994)-ROW(D$2)+1),ROWS($A$3:D18))),"")</f>
        <v/>
      </c>
      <c r="E18" t="str">
        <f t="array" ref="E18">IFERROR(INDEX(Sheet1!$F:$F,SMALL(IF(Sheet1!$A:$A=$E$1,ROW(E$2:E$4994)-ROW(E$2)+1),ROWS($A$3:E18))),"")</f>
        <v/>
      </c>
      <c r="F18" t="str">
        <f t="array" ref="F18">IFERROR(INDEX(Sheet1!$G:$G,SMALL(IF(Sheet1!$A:$A=$E$1,ROW(F$2:F$4994)-ROW(F$2)+1),ROWS($A$3:F18))),"")</f>
        <v/>
      </c>
      <c r="G18" s="15" t="str">
        <f t="array" ref="G18">IFERROR(INDEX(Sheet1!$H:$H,SMALL(IF(Sheet1!$A:$A=$E$1,ROW(G$2:G$4994)-ROW(G$2)+1),ROWS($A$3:G18))),"")</f>
        <v/>
      </c>
      <c r="H18" t="str">
        <f t="array" ref="H18">IFERROR(INDEX(Sheet1!$I:$I,SMALL(IF(Sheet1!$A:$A=$E$1,ROW(H$2:H$4994)-ROW(H$2)+1),ROWS($A$3:H18))),"")</f>
        <v/>
      </c>
      <c r="I18" s="15" t="str">
        <f t="array" ref="I18">IFERROR(INDEX(Sheet1!$J:$J,SMALL(IF(Sheet1!$A:$A=$E$1,ROW(I$2:I$4994)-ROW(I$2)+1),ROWS($A$3:I18))),"")</f>
        <v/>
      </c>
      <c r="J18" s="15" t="str">
        <f t="array" ref="J18">IFERROR(INDEX(Sheet1!$K:$K,SMALL(IF(Sheet1!$A:$A=$E$1,ROW(J$2:J$4994)-ROW(J$2)+1),ROWS($A$3:J18))),"")</f>
        <v/>
      </c>
      <c r="K18" s="15" t="str">
        <f t="array" ref="K18">IFERROR(INDEX(Sheet1!$L:$L,SMALL(IF(Sheet1!$A:$A=$E$1,ROW(K$2:K$4994)-ROW(K$2)+1),ROWS($A$3:K18))),"")</f>
        <v/>
      </c>
      <c r="S18" s="1" t="s">
        <v>118</v>
      </c>
    </row>
    <row r="19" spans="1:19" x14ac:dyDescent="0.25">
      <c r="A19" t="str">
        <f t="array" ref="A19">IFERROR(INDEX(Sheet1!$B:$B,SMALL(IF(Sheet1!$A:$A=$E$1,ROW(A$2:A$4994)-ROW(A$2)+1),ROWS($A$3:A19))),"")</f>
        <v/>
      </c>
      <c r="B19" s="14" t="str">
        <f t="array" ref="B19">IFERROR(INDEX(Sheet1!$C:$C,SMALL(IF(Sheet1!$A:$A=$E$1,ROW(B$2:B$4994)-ROW(B$2)+1),ROWS($A$3:B19))),"")</f>
        <v/>
      </c>
      <c r="C19" t="str">
        <f t="array" ref="C19">IFERROR(INDEX(Sheet1!$D:$D,SMALL(IF(Sheet1!$A:$A=$E$1,ROW(C$2:C$4994)-ROW(C$2)+1),ROWS($A$3:C19))),"")</f>
        <v/>
      </c>
      <c r="D19" t="str">
        <f t="array" ref="D19">IFERROR(INDEX(Sheet1!$E:$E,SMALL(IF(Sheet1!$A:$A=$E$1,ROW(D$2:D$4994)-ROW(D$2)+1),ROWS($A$3:D19))),"")</f>
        <v/>
      </c>
      <c r="E19" t="str">
        <f t="array" ref="E19">IFERROR(INDEX(Sheet1!$F:$F,SMALL(IF(Sheet1!$A:$A=$E$1,ROW(E$2:E$4994)-ROW(E$2)+1),ROWS($A$3:E19))),"")</f>
        <v/>
      </c>
      <c r="F19" t="str">
        <f t="array" ref="F19">IFERROR(INDEX(Sheet1!$G:$G,SMALL(IF(Sheet1!$A:$A=$E$1,ROW(F$2:F$4994)-ROW(F$2)+1),ROWS($A$3:F19))),"")</f>
        <v/>
      </c>
      <c r="G19" s="15" t="str">
        <f t="array" ref="G19">IFERROR(INDEX(Sheet1!$H:$H,SMALL(IF(Sheet1!$A:$A=$E$1,ROW(G$2:G$4994)-ROW(G$2)+1),ROWS($A$3:G19))),"")</f>
        <v/>
      </c>
      <c r="H19" t="str">
        <f t="array" ref="H19">IFERROR(INDEX(Sheet1!$I:$I,SMALL(IF(Sheet1!$A:$A=$E$1,ROW(H$2:H$4994)-ROW(H$2)+1),ROWS($A$3:H19))),"")</f>
        <v/>
      </c>
      <c r="I19" s="15" t="str">
        <f t="array" ref="I19">IFERROR(INDEX(Sheet1!$J:$J,SMALL(IF(Sheet1!$A:$A=$E$1,ROW(I$2:I$4994)-ROW(I$2)+1),ROWS($A$3:I19))),"")</f>
        <v/>
      </c>
      <c r="J19" s="15" t="str">
        <f t="array" ref="J19">IFERROR(INDEX(Sheet1!$K:$K,SMALL(IF(Sheet1!$A:$A=$E$1,ROW(J$2:J$4994)-ROW(J$2)+1),ROWS($A$3:J19))),"")</f>
        <v/>
      </c>
      <c r="K19" s="15" t="str">
        <f t="array" ref="K19">IFERROR(INDEX(Sheet1!$L:$L,SMALL(IF(Sheet1!$A:$A=$E$1,ROW(K$2:K$4994)-ROW(K$2)+1),ROWS($A$3:K19))),"")</f>
        <v/>
      </c>
      <c r="S19" s="1" t="s">
        <v>139</v>
      </c>
    </row>
    <row r="20" spans="1:19" x14ac:dyDescent="0.25">
      <c r="A20" t="str">
        <f t="array" ref="A20">IFERROR(INDEX(Sheet1!$B:$B,SMALL(IF(Sheet1!$A:$A=$E$1,ROW(A$2:A$4994)-ROW(A$2)+1),ROWS($A$3:A20))),"")</f>
        <v/>
      </c>
      <c r="B20" s="14" t="str">
        <f t="array" ref="B20">IFERROR(INDEX(Sheet1!$C:$C,SMALL(IF(Sheet1!$A:$A=$E$1,ROW(B$2:B$4994)-ROW(B$2)+1),ROWS($A$3:B20))),"")</f>
        <v/>
      </c>
      <c r="C20" t="str">
        <f t="array" ref="C20">IFERROR(INDEX(Sheet1!$D:$D,SMALL(IF(Sheet1!$A:$A=$E$1,ROW(C$2:C$4994)-ROW(C$2)+1),ROWS($A$3:C20))),"")</f>
        <v/>
      </c>
      <c r="D20" t="str">
        <f t="array" ref="D20">IFERROR(INDEX(Sheet1!$E:$E,SMALL(IF(Sheet1!$A:$A=$E$1,ROW(D$2:D$4994)-ROW(D$2)+1),ROWS($A$3:D20))),"")</f>
        <v/>
      </c>
      <c r="E20" t="str">
        <f t="array" ref="E20">IFERROR(INDEX(Sheet1!$F:$F,SMALL(IF(Sheet1!$A:$A=$E$1,ROW(E$2:E$4994)-ROW(E$2)+1),ROWS($A$3:E20))),"")</f>
        <v/>
      </c>
      <c r="F20" t="str">
        <f t="array" ref="F20">IFERROR(INDEX(Sheet1!$G:$G,SMALL(IF(Sheet1!$A:$A=$E$1,ROW(F$2:F$4994)-ROW(F$2)+1),ROWS($A$3:F20))),"")</f>
        <v/>
      </c>
      <c r="G20" s="15" t="str">
        <f t="array" ref="G20">IFERROR(INDEX(Sheet1!$H:$H,SMALL(IF(Sheet1!$A:$A=$E$1,ROW(G$2:G$4994)-ROW(G$2)+1),ROWS($A$3:G20))),"")</f>
        <v/>
      </c>
      <c r="H20" t="str">
        <f t="array" ref="H20">IFERROR(INDEX(Sheet1!$I:$I,SMALL(IF(Sheet1!$A:$A=$E$1,ROW(H$2:H$4994)-ROW(H$2)+1),ROWS($A$3:H20))),"")</f>
        <v/>
      </c>
      <c r="I20" s="15" t="str">
        <f t="array" ref="I20">IFERROR(INDEX(Sheet1!$J:$J,SMALL(IF(Sheet1!$A:$A=$E$1,ROW(I$2:I$4994)-ROW(I$2)+1),ROWS($A$3:I20))),"")</f>
        <v/>
      </c>
      <c r="J20" s="15" t="str">
        <f t="array" ref="J20">IFERROR(INDEX(Sheet1!$K:$K,SMALL(IF(Sheet1!$A:$A=$E$1,ROW(J$2:J$4994)-ROW(J$2)+1),ROWS($A$3:J20))),"")</f>
        <v/>
      </c>
      <c r="K20" s="15" t="str">
        <f t="array" ref="K20">IFERROR(INDEX(Sheet1!$L:$L,SMALL(IF(Sheet1!$A:$A=$E$1,ROW(K$2:K$4994)-ROW(K$2)+1),ROWS($A$3:K20))),"")</f>
        <v/>
      </c>
      <c r="S20" s="1" t="s">
        <v>143</v>
      </c>
    </row>
    <row r="21" spans="1:19" x14ac:dyDescent="0.25">
      <c r="A21" t="str">
        <f t="array" ref="A21">IFERROR(INDEX(Sheet1!$B:$B,SMALL(IF(Sheet1!$A:$A=$E$1,ROW(A$2:A$4994)-ROW(A$2)+1),ROWS($A$3:A21))),"")</f>
        <v/>
      </c>
      <c r="B21" s="14" t="str">
        <f t="array" ref="B21">IFERROR(INDEX(Sheet1!$C:$C,SMALL(IF(Sheet1!$A:$A=$E$1,ROW(B$2:B$4994)-ROW(B$2)+1),ROWS($A$3:B21))),"")</f>
        <v/>
      </c>
      <c r="C21" t="str">
        <f t="array" ref="C21">IFERROR(INDEX(Sheet1!$D:$D,SMALL(IF(Sheet1!$A:$A=$E$1,ROW(C$2:C$4994)-ROW(C$2)+1),ROWS($A$3:C21))),"")</f>
        <v/>
      </c>
      <c r="D21" t="str">
        <f t="array" ref="D21">IFERROR(INDEX(Sheet1!$E:$E,SMALL(IF(Sheet1!$A:$A=$E$1,ROW(D$2:D$4994)-ROW(D$2)+1),ROWS($A$3:D21))),"")</f>
        <v/>
      </c>
      <c r="E21" t="str">
        <f t="array" ref="E21">IFERROR(INDEX(Sheet1!$F:$F,SMALL(IF(Sheet1!$A:$A=$E$1,ROW(E$2:E$4994)-ROW(E$2)+1),ROWS($A$3:E21))),"")</f>
        <v/>
      </c>
      <c r="F21" t="str">
        <f t="array" ref="F21">IFERROR(INDEX(Sheet1!$G:$G,SMALL(IF(Sheet1!$A:$A=$E$1,ROW(F$2:F$4994)-ROW(F$2)+1),ROWS($A$3:F21))),"")</f>
        <v/>
      </c>
      <c r="G21" s="15" t="str">
        <f t="array" ref="G21">IFERROR(INDEX(Sheet1!$H:$H,SMALL(IF(Sheet1!$A:$A=$E$1,ROW(G$2:G$4994)-ROW(G$2)+1),ROWS($A$3:G21))),"")</f>
        <v/>
      </c>
      <c r="H21" t="str">
        <f t="array" ref="H21">IFERROR(INDEX(Sheet1!$I:$I,SMALL(IF(Sheet1!$A:$A=$E$1,ROW(H$2:H$4994)-ROW(H$2)+1),ROWS($A$3:H21))),"")</f>
        <v/>
      </c>
      <c r="I21" s="15" t="str">
        <f t="array" ref="I21">IFERROR(INDEX(Sheet1!$J:$J,SMALL(IF(Sheet1!$A:$A=$E$1,ROW(I$2:I$4994)-ROW(I$2)+1),ROWS($A$3:I21))),"")</f>
        <v/>
      </c>
      <c r="J21" s="15" t="str">
        <f t="array" ref="J21">IFERROR(INDEX(Sheet1!$K:$K,SMALL(IF(Sheet1!$A:$A=$E$1,ROW(J$2:J$4994)-ROW(J$2)+1),ROWS($A$3:J21))),"")</f>
        <v/>
      </c>
      <c r="K21" s="15" t="str">
        <f t="array" ref="K21">IFERROR(INDEX(Sheet1!$L:$L,SMALL(IF(Sheet1!$A:$A=$E$1,ROW(K$2:K$4994)-ROW(K$2)+1),ROWS($A$3:K21))),"")</f>
        <v/>
      </c>
      <c r="S21" s="1" t="s">
        <v>151</v>
      </c>
    </row>
    <row r="22" spans="1:19" x14ac:dyDescent="0.25">
      <c r="A22" t="str">
        <f t="array" ref="A22">IFERROR(INDEX(Sheet1!$B:$B,SMALL(IF(Sheet1!$A:$A=$E$1,ROW(A$2:A$4994)-ROW(A$2)+1),ROWS($A$3:A22))),"")</f>
        <v/>
      </c>
      <c r="B22" s="14" t="str">
        <f t="array" ref="B22">IFERROR(INDEX(Sheet1!$C:$C,SMALL(IF(Sheet1!$A:$A=$E$1,ROW(B$2:B$4994)-ROW(B$2)+1),ROWS($A$3:B22))),"")</f>
        <v/>
      </c>
      <c r="C22" t="str">
        <f t="array" ref="C22">IFERROR(INDEX(Sheet1!$D:$D,SMALL(IF(Sheet1!$A:$A=$E$1,ROW(C$2:C$4994)-ROW(C$2)+1),ROWS($A$3:C22))),"")</f>
        <v/>
      </c>
      <c r="D22" t="str">
        <f t="array" ref="D22">IFERROR(INDEX(Sheet1!$E:$E,SMALL(IF(Sheet1!$A:$A=$E$1,ROW(D$2:D$4994)-ROW(D$2)+1),ROWS($A$3:D22))),"")</f>
        <v/>
      </c>
      <c r="E22" t="str">
        <f t="array" ref="E22">IFERROR(INDEX(Sheet1!$F:$F,SMALL(IF(Sheet1!$A:$A=$E$1,ROW(E$2:E$4994)-ROW(E$2)+1),ROWS($A$3:E22))),"")</f>
        <v/>
      </c>
      <c r="F22" t="str">
        <f t="array" ref="F22">IFERROR(INDEX(Sheet1!$G:$G,SMALL(IF(Sheet1!$A:$A=$E$1,ROW(F$2:F$4994)-ROW(F$2)+1),ROWS($A$3:F22))),"")</f>
        <v/>
      </c>
      <c r="G22" s="15" t="str">
        <f t="array" ref="G22">IFERROR(INDEX(Sheet1!$H:$H,SMALL(IF(Sheet1!$A:$A=$E$1,ROW(G$2:G$4994)-ROW(G$2)+1),ROWS($A$3:G22))),"")</f>
        <v/>
      </c>
      <c r="H22" t="str">
        <f t="array" ref="H22">IFERROR(INDEX(Sheet1!$I:$I,SMALL(IF(Sheet1!$A:$A=$E$1,ROW(H$2:H$4994)-ROW(H$2)+1),ROWS($A$3:H22))),"")</f>
        <v/>
      </c>
      <c r="I22" s="15" t="str">
        <f t="array" ref="I22">IFERROR(INDEX(Sheet1!$J:$J,SMALL(IF(Sheet1!$A:$A=$E$1,ROW(I$2:I$4994)-ROW(I$2)+1),ROWS($A$3:I22))),"")</f>
        <v/>
      </c>
      <c r="J22" s="15" t="str">
        <f t="array" ref="J22">IFERROR(INDEX(Sheet1!$K:$K,SMALL(IF(Sheet1!$A:$A=$E$1,ROW(J$2:J$4994)-ROW(J$2)+1),ROWS($A$3:J22))),"")</f>
        <v/>
      </c>
      <c r="K22" s="15" t="str">
        <f t="array" ref="K22">IFERROR(INDEX(Sheet1!$L:$L,SMALL(IF(Sheet1!$A:$A=$E$1,ROW(K$2:K$4994)-ROW(K$2)+1),ROWS($A$3:K22))),"")</f>
        <v/>
      </c>
      <c r="S22" s="1" t="s">
        <v>163</v>
      </c>
    </row>
    <row r="23" spans="1:19" x14ac:dyDescent="0.25">
      <c r="A23" t="str">
        <f t="array" ref="A23">IFERROR(INDEX(Sheet1!$B:$B,SMALL(IF(Sheet1!$A:$A=$E$1,ROW(A$2:A$4994)-ROW(A$2)+1),ROWS($A$3:A23))),"")</f>
        <v/>
      </c>
      <c r="B23" s="14" t="str">
        <f t="array" ref="B23">IFERROR(INDEX(Sheet1!$C:$C,SMALL(IF(Sheet1!$A:$A=$E$1,ROW(B$2:B$4994)-ROW(B$2)+1),ROWS($A$3:B23))),"")</f>
        <v/>
      </c>
      <c r="C23" t="str">
        <f t="array" ref="C23">IFERROR(INDEX(Sheet1!$D:$D,SMALL(IF(Sheet1!$A:$A=$E$1,ROW(C$2:C$4994)-ROW(C$2)+1),ROWS($A$3:C23))),"")</f>
        <v/>
      </c>
      <c r="D23" t="str">
        <f t="array" ref="D23">IFERROR(INDEX(Sheet1!$E:$E,SMALL(IF(Sheet1!$A:$A=$E$1,ROW(D$2:D$4994)-ROW(D$2)+1),ROWS($A$3:D23))),"")</f>
        <v/>
      </c>
      <c r="E23" t="str">
        <f t="array" ref="E23">IFERROR(INDEX(Sheet1!$F:$F,SMALL(IF(Sheet1!$A:$A=$E$1,ROW(E$2:E$4994)-ROW(E$2)+1),ROWS($A$3:E23))),"")</f>
        <v/>
      </c>
      <c r="F23" t="str">
        <f t="array" ref="F23">IFERROR(INDEX(Sheet1!$G:$G,SMALL(IF(Sheet1!$A:$A=$E$1,ROW(F$2:F$4994)-ROW(F$2)+1),ROWS($A$3:F23))),"")</f>
        <v/>
      </c>
      <c r="G23" s="15" t="str">
        <f t="array" ref="G23">IFERROR(INDEX(Sheet1!$H:$H,SMALL(IF(Sheet1!$A:$A=$E$1,ROW(G$2:G$4994)-ROW(G$2)+1),ROWS($A$3:G23))),"")</f>
        <v/>
      </c>
      <c r="H23" t="str">
        <f t="array" ref="H23">IFERROR(INDEX(Sheet1!$I:$I,SMALL(IF(Sheet1!$A:$A=$E$1,ROW(H$2:H$4994)-ROW(H$2)+1),ROWS($A$3:H23))),"")</f>
        <v/>
      </c>
      <c r="I23" s="15" t="str">
        <f t="array" ref="I23">IFERROR(INDEX(Sheet1!$J:$J,SMALL(IF(Sheet1!$A:$A=$E$1,ROW(I$2:I$4994)-ROW(I$2)+1),ROWS($A$3:I23))),"")</f>
        <v/>
      </c>
      <c r="J23" s="15" t="str">
        <f t="array" ref="J23">IFERROR(INDEX(Sheet1!$K:$K,SMALL(IF(Sheet1!$A:$A=$E$1,ROW(J$2:J$4994)-ROW(J$2)+1),ROWS($A$3:J23))),"")</f>
        <v/>
      </c>
      <c r="K23" s="15" t="str">
        <f t="array" ref="K23">IFERROR(INDEX(Sheet1!$L:$L,SMALL(IF(Sheet1!$A:$A=$E$1,ROW(K$2:K$4994)-ROW(K$2)+1),ROWS($A$3:K23))),"")</f>
        <v/>
      </c>
      <c r="S23" s="1" t="s">
        <v>167</v>
      </c>
    </row>
  </sheetData>
  <mergeCells count="1">
    <mergeCell ref="E1:G1"/>
  </mergeCells>
  <dataValidations count="1">
    <dataValidation type="list" allowBlank="1" showInputMessage="1" showErrorMessage="1" sqref="E1:G1">
      <formula1>$S$3:$S$23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Mahmoud Rawas محمود رواس</dc:creator>
  <cp:lastModifiedBy>Ali Ali</cp:lastModifiedBy>
  <dcterms:created xsi:type="dcterms:W3CDTF">2019-11-18T05:09:53Z</dcterms:created>
  <dcterms:modified xsi:type="dcterms:W3CDTF">2019-11-18T08:00:55Z</dcterms:modified>
</cp:coreProperties>
</file>