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135" windowWidth="14115" windowHeight="3600"/>
  </bookViews>
  <sheets>
    <sheet name="Feuil1" sheetId="1" r:id="rId1"/>
    <sheet name="Feuil2" sheetId="2" r:id="rId2"/>
    <sheet name="Feuil3" sheetId="3" r:id="rId3"/>
  </sheets>
  <calcPr calcId="145621"/>
  <pivotCaches>
    <pivotCache cacheId="0" r:id="rId4"/>
  </pivotCaches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16" i="1"/>
  <c r="G16" i="1"/>
  <c r="G17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</calcChain>
</file>

<file path=xl/sharedStrings.xml><?xml version="1.0" encoding="utf-8"?>
<sst xmlns="http://schemas.openxmlformats.org/spreadsheetml/2006/main" count="39" uniqueCount="23">
  <si>
    <t>التاريخ</t>
  </si>
  <si>
    <t>الاسم</t>
  </si>
  <si>
    <t>محمد</t>
  </si>
  <si>
    <t>سمير</t>
  </si>
  <si>
    <t>سلمى</t>
  </si>
  <si>
    <t>هناء</t>
  </si>
  <si>
    <t>ساعة الحضور</t>
  </si>
  <si>
    <t>ساعة الانصراف</t>
  </si>
  <si>
    <t>بدأ الدوام الساعة:</t>
  </si>
  <si>
    <t>أجر الساعة:</t>
  </si>
  <si>
    <t>مصاعف الإضافي:</t>
  </si>
  <si>
    <t>نهاية الدوام:</t>
  </si>
  <si>
    <t>مدة السماح:</t>
  </si>
  <si>
    <t>تأخر عن الدوام</t>
  </si>
  <si>
    <t>مغادرة مبكرة</t>
  </si>
  <si>
    <t>ساعات اضافية</t>
  </si>
  <si>
    <t>خصم التأخير</t>
  </si>
  <si>
    <t>بدل اضافي</t>
  </si>
  <si>
    <t>Étiquettes de lignes</t>
  </si>
  <si>
    <t>Total général</t>
  </si>
  <si>
    <t>Somme de خصم التأخير</t>
  </si>
  <si>
    <t>Somme de بدل اضافي</t>
  </si>
  <si>
    <t>رابط الدرس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</si>
</sst>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333333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20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1" xfId="0" applyNumberFormat="1" applyFont="1" applyBorder="1" applyAlignment="1">
      <alignment readingOrder="1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/>
    <xf numFmtId="0" fontId="2" fillId="0" borderId="0" xfId="0" pivotButton="1" applyFont="1"/>
    <xf numFmtId="0" fontId="2" fillId="0" borderId="0" xfId="0" applyFont="1" applyAlignment="1">
      <alignment horizontal="right"/>
    </xf>
    <xf numFmtId="2" fontId="2" fillId="0" borderId="0" xfId="0" applyNumberFormat="1" applyFont="1"/>
    <xf numFmtId="0" fontId="2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3" xfId="0" applyFont="1" applyBorder="1"/>
    <xf numFmtId="164" fontId="2" fillId="0" borderId="4" xfId="0" applyNumberFormat="1" applyFont="1" applyBorder="1"/>
    <xf numFmtId="20" fontId="2" fillId="0" borderId="4" xfId="0" applyNumberFormat="1" applyFont="1" applyBorder="1"/>
    <xf numFmtId="0" fontId="2" fillId="0" borderId="4" xfId="0" applyFont="1" applyBorder="1"/>
    <xf numFmtId="0" fontId="1" fillId="2" borderId="1" xfId="0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sz val="14"/>
      </font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1</xdr:row>
      <xdr:rowOff>133350</xdr:rowOff>
    </xdr:from>
    <xdr:to>
      <xdr:col>7</xdr:col>
      <xdr:colOff>790575</xdr:colOff>
      <xdr:row>7</xdr:row>
      <xdr:rowOff>95250</xdr:rowOff>
    </xdr:to>
    <xdr:sp macro="" textlink="">
      <xdr:nvSpPr>
        <xdr:cNvPr id="2" name="Parchemin horizontal 1"/>
        <xdr:cNvSpPr/>
      </xdr:nvSpPr>
      <xdr:spPr>
        <a:xfrm>
          <a:off x="12480397950" y="371475"/>
          <a:ext cx="5524500" cy="1390650"/>
        </a:xfrm>
        <a:prstGeom prst="horizontalScroll">
          <a:avLst/>
        </a:prstGeom>
        <a:ln w="38100">
          <a:solidFill>
            <a:schemeClr val="tx1"/>
          </a:solidFill>
        </a:ln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DZ" sz="1400" b="1"/>
            <a:t>يتيح لنا هذا الدرس تعلم كيفية متابعة دوام الموظفين ، التأخر عن الوقت المسموح به (10 دقائق كمثال)، المغادرة و المغادرة المبكرة عن الوقت، الساعات الاصافية، و بالتالي الوصول الى طريقة حساب الخصم بسبب التأخير ، و بدل العمل الاضافي، باستخدام الدالة </a:t>
          </a:r>
          <a:r>
            <a:rPr lang="fr-FR" sz="1400" b="1"/>
            <a:t>if </a:t>
          </a:r>
          <a:r>
            <a:rPr lang="ar-DZ" sz="1400" b="1"/>
            <a:t>و الجداول المحورية بشكل بسيط و مميز. </a:t>
          </a:r>
          <a:endParaRPr lang="fr-FR" sz="1400" b="1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cem" refreshedDate="42161.738869444445" createdVersion="4" refreshedVersion="4" minRefreshableVersion="3" recordCount="16">
  <cacheSource type="worksheet">
    <worksheetSource ref="B15:J31" sheet="Feuil1"/>
  </cacheSource>
  <cacheFields count="9">
    <cacheField name="التاريخ" numFmtId="14">
      <sharedItems containsSemiMixedTypes="0" containsNonDate="0" containsDate="1" containsString="0" minDate="2013-02-02T00:00:00" maxDate="2013-02-06T00:00:00"/>
    </cacheField>
    <cacheField name="الاسم" numFmtId="0">
      <sharedItems count="4">
        <s v="محمد"/>
        <s v="سمير"/>
        <s v="سلمى"/>
        <s v="هناء"/>
      </sharedItems>
    </cacheField>
    <cacheField name="ساعة الحضور" numFmtId="164">
      <sharedItems containsSemiMixedTypes="0" containsNonDate="0" containsDate="1" containsString="0" minDate="1899-12-30T08:00:00" maxDate="1899-12-30T09:00:00"/>
    </cacheField>
    <cacheField name="ساعة الانصراف" numFmtId="164">
      <sharedItems containsSemiMixedTypes="0" containsNonDate="0" containsDate="1" containsString="0" minDate="1899-12-30T14:30:00" maxDate="1899-12-30T16:30:00"/>
    </cacheField>
    <cacheField name="تأخر عن الدوام" numFmtId="164">
      <sharedItems containsSemiMixedTypes="0" containsNonDate="0" containsDate="1" containsString="0" minDate="1899-12-30T00:00:00" maxDate="1899-12-30T01:00:00"/>
    </cacheField>
    <cacheField name="مغادرة مبكرة" numFmtId="164">
      <sharedItems containsSemiMixedTypes="0" containsNonDate="0" containsDate="1" containsString="0" minDate="1899-12-30T00:00:00" maxDate="1899-12-31T00:00:00"/>
    </cacheField>
    <cacheField name="ساعات اضافية" numFmtId="164">
      <sharedItems containsSemiMixedTypes="0" containsNonDate="0" containsDate="1" containsString="0" minDate="1899-12-30T00:00:00" maxDate="1899-12-30T00:30:00"/>
    </cacheField>
    <cacheField name="خصم التأخير" numFmtId="0">
      <sharedItems containsSemiMixedTypes="0" containsString="0" containsNumber="1" minValue="0" maxValue="40.000000000000014"/>
    </cacheField>
    <cacheField name="بدل اضافي" numFmtId="0">
      <sharedItems containsSemiMixedTypes="0" containsString="0" containsNumber="1" minValue="0" maxValue="15.0000000000000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d v="2013-02-02T00:00:00"/>
    <x v="0"/>
    <d v="1899-12-30T08:20:00"/>
    <d v="1899-12-30T16:20:00"/>
    <d v="1899-12-30T00:20:00"/>
    <d v="1899-12-30T00:00:00"/>
    <d v="1899-12-30T00:20:00"/>
    <n v="6.6666666666666963"/>
    <n v="9.9999999999999645"/>
  </r>
  <r>
    <d v="2013-02-02T00:00:00"/>
    <x v="1"/>
    <d v="1899-12-30T08:00:00"/>
    <d v="1899-12-30T16:00:00"/>
    <d v="1899-12-30T00:00:00"/>
    <d v="1899-12-30T00:00:00"/>
    <d v="1899-12-30T00:00:00"/>
    <n v="0"/>
    <n v="0"/>
  </r>
  <r>
    <d v="2013-02-02T00:00:00"/>
    <x v="2"/>
    <d v="1899-12-30T08:00:00"/>
    <d v="1899-12-30T16:30:00"/>
    <d v="1899-12-30T00:00:00"/>
    <d v="1899-12-30T00:00:00"/>
    <d v="1899-12-30T00:30:00"/>
    <n v="0"/>
    <n v="15.000000000000027"/>
  </r>
  <r>
    <d v="2013-02-02T00:00:00"/>
    <x v="3"/>
    <d v="1899-12-30T09:00:00"/>
    <d v="1899-12-30T16:00:00"/>
    <d v="1899-12-30T01:00:00"/>
    <d v="1899-12-30T00:00:00"/>
    <d v="1899-12-30T00:00:00"/>
    <n v="20.000000000000007"/>
    <n v="0"/>
  </r>
  <r>
    <d v="2013-02-03T00:00:00"/>
    <x v="0"/>
    <d v="1899-12-30T08:00:00"/>
    <d v="1899-12-30T16:30:00"/>
    <d v="1899-12-30T00:00:00"/>
    <d v="1899-12-30T00:00:00"/>
    <d v="1899-12-30T00:30:00"/>
    <n v="0"/>
    <n v="15.000000000000027"/>
  </r>
  <r>
    <d v="2013-02-03T00:00:00"/>
    <x v="1"/>
    <d v="1899-12-30T08:15:00"/>
    <d v="1899-12-30T15:00:00"/>
    <d v="1899-12-30T00:15:00"/>
    <d v="1899-12-30T01:00:00"/>
    <d v="1899-12-30T00:00:00"/>
    <n v="24.999999999999993"/>
    <n v="0"/>
  </r>
  <r>
    <d v="2013-02-03T00:00:00"/>
    <x v="2"/>
    <d v="1899-12-30T08:05:00"/>
    <d v="1899-12-30T16:00:00"/>
    <d v="1899-12-30T00:00:00"/>
    <d v="1899-12-30T00:00:00"/>
    <d v="1899-12-30T00:00:00"/>
    <n v="0"/>
    <n v="0"/>
  </r>
  <r>
    <d v="2013-02-03T00:00:00"/>
    <x v="3"/>
    <d v="1899-12-30T08:07:00"/>
    <d v="1899-12-30T16:00:00"/>
    <d v="1899-12-30T00:00:00"/>
    <d v="1899-12-30T00:00:00"/>
    <d v="1899-12-30T00:00:00"/>
    <n v="0"/>
    <n v="0"/>
  </r>
  <r>
    <d v="2013-02-04T00:00:00"/>
    <x v="0"/>
    <d v="1899-12-30T08:15:00"/>
    <d v="1899-12-30T16:00:00"/>
    <d v="1899-12-30T00:15:00"/>
    <d v="1899-12-30T00:00:00"/>
    <d v="1899-12-30T00:00:00"/>
    <n v="5.0000000000000089"/>
    <n v="0"/>
  </r>
  <r>
    <d v="2013-02-04T00:00:00"/>
    <x v="1"/>
    <d v="1899-12-30T08:30:00"/>
    <d v="1899-12-30T16:20:00"/>
    <d v="1899-12-30T00:30:00"/>
    <d v="1899-12-30T00:00:00"/>
    <d v="1899-12-30T00:20:00"/>
    <n v="10.000000000000018"/>
    <n v="9.9999999999999645"/>
  </r>
  <r>
    <d v="2013-02-04T00:00:00"/>
    <x v="2"/>
    <d v="1899-12-30T09:00:00"/>
    <d v="1899-12-30T16:00:00"/>
    <d v="1899-12-30T01:00:00"/>
    <d v="1899-12-30T00:00:00"/>
    <d v="1899-12-30T00:00:00"/>
    <n v="20.000000000000007"/>
    <n v="0"/>
  </r>
  <r>
    <d v="2013-02-04T00:00:00"/>
    <x v="3"/>
    <d v="1899-12-30T08:30:00"/>
    <d v="1899-12-30T14:30:00"/>
    <d v="1899-12-30T00:30:00"/>
    <d v="1899-12-30T01:30:00"/>
    <d v="1899-12-30T00:00:00"/>
    <n v="40.000000000000014"/>
    <n v="0"/>
  </r>
  <r>
    <d v="2013-02-05T00:00:00"/>
    <x v="0"/>
    <d v="1899-12-30T08:15:00"/>
    <d v="1899-12-30T16:00:00"/>
    <d v="1899-12-30T00:15:00"/>
    <d v="1899-12-30T00:00:00"/>
    <d v="1899-12-30T00:00:00"/>
    <n v="5.0000000000000089"/>
    <n v="0"/>
  </r>
  <r>
    <d v="2013-02-05T00:00:00"/>
    <x v="1"/>
    <d v="1899-12-30T08:05:00"/>
    <d v="1899-12-30T16:00:00"/>
    <d v="1899-12-30T00:00:00"/>
    <d v="1899-12-30T00:00:00"/>
    <d v="1899-12-30T00:00:00"/>
    <n v="0"/>
    <n v="0"/>
  </r>
  <r>
    <d v="2013-02-05T00:00:00"/>
    <x v="2"/>
    <d v="1899-12-30T08:07:00"/>
    <d v="1899-12-30T16:00:00"/>
    <d v="1899-12-30T00:00:00"/>
    <d v="1899-12-30T00:00:00"/>
    <d v="1899-12-30T00:00:00"/>
    <n v="0"/>
    <n v="0"/>
  </r>
  <r>
    <d v="2013-02-05T00:00:00"/>
    <x v="3"/>
    <d v="1899-12-30T08:15:00"/>
    <d v="1899-12-30T16:00:00"/>
    <d v="1899-12-30T00:15:00"/>
    <d v="1899-12-30T00:00:00"/>
    <d v="1899-12-30T00:00:00"/>
    <n v="5.0000000000000089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0" applyNumberFormats="0" applyBorderFormats="0" applyFontFormats="0" applyPatternFormats="0" applyAlignmentFormats="0" applyWidthHeightFormats="1" dataCaption="Valeurs" updatedVersion="4" minRefreshableVersion="3" useAutoFormatting="1" itemPrintTitles="1" createdVersion="4" indent="0" outline="1" outlineData="1" multipleFieldFilters="0">
  <location ref="L20:N25" firstHeaderRow="0" firstDataRow="1" firstDataCol="1"/>
  <pivotFields count="9">
    <pivotField numFmtId="14" showAll="0"/>
    <pivotField axis="axisRow" showAll="0">
      <items count="5">
        <item x="2"/>
        <item x="1"/>
        <item x="0"/>
        <item x="3"/>
        <item t="default"/>
      </items>
    </pivotField>
    <pivotField numFmtId="164" showAll="0"/>
    <pivotField numFmtId="164" showAll="0"/>
    <pivotField numFmtId="164" showAll="0"/>
    <pivotField numFmtId="164" showAll="0"/>
    <pivotField numFmtId="164" showAll="0"/>
    <pivotField dataField="1" showAll="0"/>
    <pivotField dataField="1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خصم التأخير" fld="7" baseField="0" baseItem="0" numFmtId="2"/>
    <dataField name="Somme de بدل اضافي" fld="8" baseField="0" baseItem="0"/>
  </dataFields>
  <formats count="2">
    <format dxfId="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jUxJL1DGwxU&amp;list=PL3Y-XQZw5tniwAmBd1sX8ImmmglASnVol&amp;index=1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38"/>
  <sheetViews>
    <sheetView rightToLeft="1" tabSelected="1" workbookViewId="0">
      <selection activeCell="J11" sqref="J11"/>
    </sheetView>
  </sheetViews>
  <sheetFormatPr defaultColWidth="11.42578125" defaultRowHeight="18.75" x14ac:dyDescent="0.3"/>
  <cols>
    <col min="1" max="1" width="11.42578125" style="4"/>
    <col min="2" max="2" width="16.5703125" style="4" customWidth="1"/>
    <col min="3" max="3" width="11.42578125" style="4"/>
    <col min="4" max="4" width="16.7109375" style="4" customWidth="1"/>
    <col min="5" max="6" width="14.5703125" style="4" customWidth="1"/>
    <col min="7" max="7" width="14.7109375" style="4" customWidth="1"/>
    <col min="8" max="8" width="13.5703125" style="4" customWidth="1"/>
    <col min="9" max="9" width="12.5703125" style="4" customWidth="1"/>
    <col min="10" max="11" width="11.42578125" style="4"/>
    <col min="12" max="12" width="21" style="4" bestFit="1" customWidth="1"/>
    <col min="13" max="13" width="20" style="4" bestFit="1" customWidth="1"/>
    <col min="14" max="14" width="18.7109375" style="4" bestFit="1" customWidth="1"/>
    <col min="15" max="16384" width="11.42578125" style="4"/>
  </cols>
  <sheetData>
    <row r="4" spans="2:10" ht="19.5" thickBot="1" x14ac:dyDescent="0.35"/>
    <row r="5" spans="2:10" ht="19.5" thickBot="1" x14ac:dyDescent="0.35">
      <c r="J5" s="21" t="s">
        <v>22</v>
      </c>
    </row>
    <row r="9" spans="2:10" ht="19.5" thickBot="1" x14ac:dyDescent="0.35"/>
    <row r="10" spans="2:10" ht="19.5" thickBot="1" x14ac:dyDescent="0.35">
      <c r="B10" s="1"/>
      <c r="C10" s="2"/>
      <c r="D10" s="16" t="s">
        <v>8</v>
      </c>
      <c r="E10" s="17">
        <v>0.33333333333333331</v>
      </c>
      <c r="F10" s="16" t="s">
        <v>11</v>
      </c>
      <c r="G10" s="18">
        <v>0.66666666666666663</v>
      </c>
      <c r="H10" s="2"/>
      <c r="J10" s="5"/>
    </row>
    <row r="11" spans="2:10" ht="19.5" thickBot="1" x14ac:dyDescent="0.35">
      <c r="B11" s="1"/>
      <c r="D11" s="16" t="s">
        <v>9</v>
      </c>
      <c r="E11" s="19">
        <v>20</v>
      </c>
      <c r="F11" s="16" t="s">
        <v>12</v>
      </c>
      <c r="G11" s="18">
        <v>6.9444444444444441E-3</v>
      </c>
      <c r="H11" s="2"/>
    </row>
    <row r="12" spans="2:10" ht="19.5" thickBot="1" x14ac:dyDescent="0.35">
      <c r="B12" s="1"/>
      <c r="D12" s="16" t="s">
        <v>10</v>
      </c>
      <c r="E12" s="19">
        <v>1.5</v>
      </c>
    </row>
    <row r="15" spans="2:10" x14ac:dyDescent="0.3">
      <c r="B15" s="20" t="s">
        <v>0</v>
      </c>
      <c r="C15" s="20" t="s">
        <v>1</v>
      </c>
      <c r="D15" s="20" t="s">
        <v>6</v>
      </c>
      <c r="E15" s="20" t="s">
        <v>7</v>
      </c>
      <c r="F15" s="20" t="s">
        <v>13</v>
      </c>
      <c r="G15" s="20" t="s">
        <v>14</v>
      </c>
      <c r="H15" s="20" t="s">
        <v>15</v>
      </c>
      <c r="I15" s="20" t="s">
        <v>16</v>
      </c>
      <c r="J15" s="20" t="s">
        <v>17</v>
      </c>
    </row>
    <row r="16" spans="2:10" x14ac:dyDescent="0.3">
      <c r="B16" s="6">
        <v>41307</v>
      </c>
      <c r="C16" s="7" t="s">
        <v>2</v>
      </c>
      <c r="D16" s="8">
        <v>0.34722222222222227</v>
      </c>
      <c r="E16" s="8">
        <v>0.68055555555555547</v>
      </c>
      <c r="F16" s="8">
        <f>IF((D16-$E$10)&lt;=$G$11,0,D16-$E$10)</f>
        <v>1.3888888888888951E-2</v>
      </c>
      <c r="G16" s="8">
        <f t="shared" ref="G16:G31" si="0">IF(($G$10-E16)&lt;0,0,$G$10-E16)</f>
        <v>0</v>
      </c>
      <c r="H16" s="8">
        <f t="shared" ref="H16:H31" si="1">IF((E16-$G$10)&lt;0,0,E16-$G$10)</f>
        <v>1.388888888888884E-2</v>
      </c>
      <c r="I16" s="9">
        <f>(F16+G16)*24*$E$11</f>
        <v>6.6666666666666963</v>
      </c>
      <c r="J16" s="9">
        <f>H16*24*$E$12*$E$11</f>
        <v>9.9999999999999645</v>
      </c>
    </row>
    <row r="17" spans="2:14" x14ac:dyDescent="0.3">
      <c r="B17" s="6">
        <v>41307</v>
      </c>
      <c r="C17" s="7" t="s">
        <v>3</v>
      </c>
      <c r="D17" s="8">
        <v>0.33333333333333331</v>
      </c>
      <c r="E17" s="8">
        <v>0.66666666666666663</v>
      </c>
      <c r="F17" s="8">
        <f t="shared" ref="F17:F31" si="2">IF((D17-$E$10)&lt;=$G$11,0,D17-$E$10)</f>
        <v>0</v>
      </c>
      <c r="G17" s="8">
        <f t="shared" si="0"/>
        <v>0</v>
      </c>
      <c r="H17" s="8">
        <f t="shared" si="1"/>
        <v>0</v>
      </c>
      <c r="I17" s="9">
        <f t="shared" ref="I17:I31" si="3">(F17+G17)*24*$E$11</f>
        <v>0</v>
      </c>
      <c r="J17" s="9">
        <f t="shared" ref="J17:J31" si="4">H17*24*$E$12*$E$11</f>
        <v>0</v>
      </c>
    </row>
    <row r="18" spans="2:14" x14ac:dyDescent="0.3">
      <c r="B18" s="6">
        <v>41307</v>
      </c>
      <c r="C18" s="7" t="s">
        <v>4</v>
      </c>
      <c r="D18" s="8">
        <v>0.33333333333333331</v>
      </c>
      <c r="E18" s="8">
        <v>0.6875</v>
      </c>
      <c r="F18" s="8">
        <f t="shared" si="2"/>
        <v>0</v>
      </c>
      <c r="G18" s="8">
        <f t="shared" si="0"/>
        <v>0</v>
      </c>
      <c r="H18" s="8">
        <f t="shared" si="1"/>
        <v>2.083333333333337E-2</v>
      </c>
      <c r="I18" s="9">
        <f t="shared" si="3"/>
        <v>0</v>
      </c>
      <c r="J18" s="9">
        <f t="shared" si="4"/>
        <v>15.000000000000027</v>
      </c>
    </row>
    <row r="19" spans="2:14" x14ac:dyDescent="0.3">
      <c r="B19" s="6">
        <v>41307</v>
      </c>
      <c r="C19" s="7" t="s">
        <v>5</v>
      </c>
      <c r="D19" s="8">
        <v>0.375</v>
      </c>
      <c r="E19" s="8">
        <v>0.66666666666666663</v>
      </c>
      <c r="F19" s="8">
        <f t="shared" si="2"/>
        <v>4.1666666666666685E-2</v>
      </c>
      <c r="G19" s="8">
        <f t="shared" si="0"/>
        <v>0</v>
      </c>
      <c r="H19" s="8">
        <f t="shared" si="1"/>
        <v>0</v>
      </c>
      <c r="I19" s="9">
        <f t="shared" si="3"/>
        <v>20.000000000000007</v>
      </c>
      <c r="J19" s="9">
        <f t="shared" si="4"/>
        <v>0</v>
      </c>
    </row>
    <row r="20" spans="2:14" x14ac:dyDescent="0.3">
      <c r="B20" s="6">
        <v>41308</v>
      </c>
      <c r="C20" s="7" t="s">
        <v>2</v>
      </c>
      <c r="D20" s="8">
        <v>0.33333333333333331</v>
      </c>
      <c r="E20" s="8">
        <v>0.6875</v>
      </c>
      <c r="F20" s="8">
        <f t="shared" si="2"/>
        <v>0</v>
      </c>
      <c r="G20" s="8">
        <f t="shared" si="0"/>
        <v>0</v>
      </c>
      <c r="H20" s="8">
        <f t="shared" si="1"/>
        <v>2.083333333333337E-2</v>
      </c>
      <c r="I20" s="9">
        <f t="shared" si="3"/>
        <v>0</v>
      </c>
      <c r="J20" s="9">
        <f t="shared" si="4"/>
        <v>15.000000000000027</v>
      </c>
      <c r="L20" s="10" t="s">
        <v>18</v>
      </c>
      <c r="M20" s="4" t="s">
        <v>20</v>
      </c>
      <c r="N20" s="4" t="s">
        <v>21</v>
      </c>
    </row>
    <row r="21" spans="2:14" x14ac:dyDescent="0.3">
      <c r="B21" s="6">
        <v>41308</v>
      </c>
      <c r="C21" s="7" t="s">
        <v>3</v>
      </c>
      <c r="D21" s="8">
        <v>0.34375</v>
      </c>
      <c r="E21" s="8">
        <v>0.625</v>
      </c>
      <c r="F21" s="8">
        <f t="shared" si="2"/>
        <v>1.0416666666666685E-2</v>
      </c>
      <c r="G21" s="8">
        <f t="shared" si="0"/>
        <v>4.166666666666663E-2</v>
      </c>
      <c r="H21" s="8">
        <f t="shared" si="1"/>
        <v>0</v>
      </c>
      <c r="I21" s="9">
        <f t="shared" si="3"/>
        <v>24.999999999999993</v>
      </c>
      <c r="J21" s="9">
        <f t="shared" si="4"/>
        <v>0</v>
      </c>
      <c r="L21" s="11" t="s">
        <v>4</v>
      </c>
      <c r="M21" s="12">
        <v>20.000000000000007</v>
      </c>
      <c r="N21" s="13">
        <v>15.000000000000027</v>
      </c>
    </row>
    <row r="22" spans="2:14" x14ac:dyDescent="0.3">
      <c r="B22" s="6">
        <v>41308</v>
      </c>
      <c r="C22" s="7" t="s">
        <v>4</v>
      </c>
      <c r="D22" s="8">
        <v>0.33680555555555558</v>
      </c>
      <c r="E22" s="8">
        <v>0.66666666666666663</v>
      </c>
      <c r="F22" s="8">
        <f t="shared" si="2"/>
        <v>0</v>
      </c>
      <c r="G22" s="8">
        <f t="shared" si="0"/>
        <v>0</v>
      </c>
      <c r="H22" s="8">
        <f t="shared" si="1"/>
        <v>0</v>
      </c>
      <c r="I22" s="9">
        <f t="shared" si="3"/>
        <v>0</v>
      </c>
      <c r="J22" s="9">
        <f t="shared" si="4"/>
        <v>0</v>
      </c>
      <c r="L22" s="11" t="s">
        <v>3</v>
      </c>
      <c r="M22" s="12">
        <v>35.000000000000014</v>
      </c>
      <c r="N22" s="13">
        <v>9.9999999999999645</v>
      </c>
    </row>
    <row r="23" spans="2:14" x14ac:dyDescent="0.3">
      <c r="B23" s="6">
        <v>41308</v>
      </c>
      <c r="C23" s="7" t="s">
        <v>5</v>
      </c>
      <c r="D23" s="8">
        <v>0.33819444444444446</v>
      </c>
      <c r="E23" s="8">
        <v>0.66666666666666663</v>
      </c>
      <c r="F23" s="8">
        <f t="shared" si="2"/>
        <v>0</v>
      </c>
      <c r="G23" s="8">
        <f t="shared" si="0"/>
        <v>0</v>
      </c>
      <c r="H23" s="8">
        <f t="shared" si="1"/>
        <v>0</v>
      </c>
      <c r="I23" s="9">
        <f t="shared" si="3"/>
        <v>0</v>
      </c>
      <c r="J23" s="9">
        <f t="shared" si="4"/>
        <v>0</v>
      </c>
      <c r="L23" s="11" t="s">
        <v>2</v>
      </c>
      <c r="M23" s="12">
        <v>16.666666666666714</v>
      </c>
      <c r="N23" s="13">
        <v>24.999999999999993</v>
      </c>
    </row>
    <row r="24" spans="2:14" x14ac:dyDescent="0.3">
      <c r="B24" s="6">
        <v>41309</v>
      </c>
      <c r="C24" s="7" t="s">
        <v>2</v>
      </c>
      <c r="D24" s="8">
        <v>0.34375</v>
      </c>
      <c r="E24" s="8">
        <v>0.66666666666666663</v>
      </c>
      <c r="F24" s="8">
        <f t="shared" si="2"/>
        <v>1.0416666666666685E-2</v>
      </c>
      <c r="G24" s="8">
        <f t="shared" si="0"/>
        <v>0</v>
      </c>
      <c r="H24" s="8">
        <f t="shared" si="1"/>
        <v>0</v>
      </c>
      <c r="I24" s="9">
        <f t="shared" si="3"/>
        <v>5.0000000000000089</v>
      </c>
      <c r="J24" s="9">
        <f t="shared" si="4"/>
        <v>0</v>
      </c>
      <c r="L24" s="11" t="s">
        <v>5</v>
      </c>
      <c r="M24" s="12">
        <v>65.000000000000028</v>
      </c>
      <c r="N24" s="13">
        <v>0</v>
      </c>
    </row>
    <row r="25" spans="2:14" x14ac:dyDescent="0.3">
      <c r="B25" s="6">
        <v>41309</v>
      </c>
      <c r="C25" s="7" t="s">
        <v>3</v>
      </c>
      <c r="D25" s="8">
        <v>0.35416666666666669</v>
      </c>
      <c r="E25" s="8">
        <v>0.68055555555555547</v>
      </c>
      <c r="F25" s="8">
        <f t="shared" si="2"/>
        <v>2.083333333333337E-2</v>
      </c>
      <c r="G25" s="8">
        <f t="shared" si="0"/>
        <v>0</v>
      </c>
      <c r="H25" s="8">
        <f t="shared" si="1"/>
        <v>1.388888888888884E-2</v>
      </c>
      <c r="I25" s="9">
        <f t="shared" si="3"/>
        <v>10.000000000000018</v>
      </c>
      <c r="J25" s="9">
        <f t="shared" si="4"/>
        <v>9.9999999999999645</v>
      </c>
      <c r="L25" s="11" t="s">
        <v>19</v>
      </c>
      <c r="M25" s="12">
        <v>136.66666666666677</v>
      </c>
      <c r="N25" s="13">
        <v>49.999999999999986</v>
      </c>
    </row>
    <row r="26" spans="2:14" x14ac:dyDescent="0.3">
      <c r="B26" s="6">
        <v>41309</v>
      </c>
      <c r="C26" s="7" t="s">
        <v>4</v>
      </c>
      <c r="D26" s="8">
        <v>0.375</v>
      </c>
      <c r="E26" s="8">
        <v>0.66666666666666663</v>
      </c>
      <c r="F26" s="8">
        <f t="shared" si="2"/>
        <v>4.1666666666666685E-2</v>
      </c>
      <c r="G26" s="8">
        <f t="shared" si="0"/>
        <v>0</v>
      </c>
      <c r="H26" s="8">
        <f t="shared" si="1"/>
        <v>0</v>
      </c>
      <c r="I26" s="9">
        <f t="shared" si="3"/>
        <v>20.000000000000007</v>
      </c>
      <c r="J26" s="9">
        <f t="shared" si="4"/>
        <v>0</v>
      </c>
    </row>
    <row r="27" spans="2:14" x14ac:dyDescent="0.3">
      <c r="B27" s="6">
        <v>41309</v>
      </c>
      <c r="C27" s="7" t="s">
        <v>5</v>
      </c>
      <c r="D27" s="8">
        <v>0.35416666666666669</v>
      </c>
      <c r="E27" s="8">
        <v>0.60416666666666663</v>
      </c>
      <c r="F27" s="8">
        <f t="shared" si="2"/>
        <v>2.083333333333337E-2</v>
      </c>
      <c r="G27" s="8">
        <f t="shared" si="0"/>
        <v>6.25E-2</v>
      </c>
      <c r="H27" s="8">
        <f t="shared" si="1"/>
        <v>0</v>
      </c>
      <c r="I27" s="9">
        <f t="shared" si="3"/>
        <v>40.000000000000014</v>
      </c>
      <c r="J27" s="9">
        <f t="shared" si="4"/>
        <v>0</v>
      </c>
    </row>
    <row r="28" spans="2:14" x14ac:dyDescent="0.3">
      <c r="B28" s="6">
        <v>41310</v>
      </c>
      <c r="C28" s="7" t="s">
        <v>2</v>
      </c>
      <c r="D28" s="8">
        <v>0.34375</v>
      </c>
      <c r="E28" s="8">
        <v>0.66666666666666663</v>
      </c>
      <c r="F28" s="8">
        <f t="shared" si="2"/>
        <v>1.0416666666666685E-2</v>
      </c>
      <c r="G28" s="8">
        <f t="shared" si="0"/>
        <v>0</v>
      </c>
      <c r="H28" s="8">
        <f t="shared" si="1"/>
        <v>0</v>
      </c>
      <c r="I28" s="9">
        <f t="shared" si="3"/>
        <v>5.0000000000000089</v>
      </c>
      <c r="J28" s="9">
        <f t="shared" si="4"/>
        <v>0</v>
      </c>
    </row>
    <row r="29" spans="2:14" x14ac:dyDescent="0.3">
      <c r="B29" s="6">
        <v>41310</v>
      </c>
      <c r="C29" s="7" t="s">
        <v>3</v>
      </c>
      <c r="D29" s="8">
        <v>0.33680555555555558</v>
      </c>
      <c r="E29" s="8">
        <v>0.66666666666666663</v>
      </c>
      <c r="F29" s="8">
        <f t="shared" si="2"/>
        <v>0</v>
      </c>
      <c r="G29" s="8">
        <f t="shared" si="0"/>
        <v>0</v>
      </c>
      <c r="H29" s="8">
        <f t="shared" si="1"/>
        <v>0</v>
      </c>
      <c r="I29" s="9">
        <f t="shared" si="3"/>
        <v>0</v>
      </c>
      <c r="J29" s="9">
        <f t="shared" si="4"/>
        <v>0</v>
      </c>
    </row>
    <row r="30" spans="2:14" x14ac:dyDescent="0.3">
      <c r="B30" s="6">
        <v>41310</v>
      </c>
      <c r="C30" s="7" t="s">
        <v>4</v>
      </c>
      <c r="D30" s="8">
        <v>0.33819444444444446</v>
      </c>
      <c r="E30" s="8">
        <v>0.66666666666666663</v>
      </c>
      <c r="F30" s="8">
        <f t="shared" si="2"/>
        <v>0</v>
      </c>
      <c r="G30" s="8">
        <f t="shared" si="0"/>
        <v>0</v>
      </c>
      <c r="H30" s="8">
        <f t="shared" si="1"/>
        <v>0</v>
      </c>
      <c r="I30" s="9">
        <f t="shared" si="3"/>
        <v>0</v>
      </c>
      <c r="J30" s="9">
        <f t="shared" si="4"/>
        <v>0</v>
      </c>
    </row>
    <row r="31" spans="2:14" x14ac:dyDescent="0.3">
      <c r="B31" s="6">
        <v>41310</v>
      </c>
      <c r="C31" s="7" t="s">
        <v>5</v>
      </c>
      <c r="D31" s="8">
        <v>0.34375</v>
      </c>
      <c r="E31" s="8">
        <v>0.66666666666666663</v>
      </c>
      <c r="F31" s="8">
        <f t="shared" si="2"/>
        <v>1.0416666666666685E-2</v>
      </c>
      <c r="G31" s="8">
        <f t="shared" si="0"/>
        <v>0</v>
      </c>
      <c r="H31" s="8">
        <f t="shared" si="1"/>
        <v>0</v>
      </c>
      <c r="I31" s="9">
        <f t="shared" si="3"/>
        <v>5.0000000000000089</v>
      </c>
      <c r="J31" s="9">
        <f t="shared" si="4"/>
        <v>0</v>
      </c>
    </row>
    <row r="32" spans="2:14" x14ac:dyDescent="0.3">
      <c r="D32" s="3"/>
      <c r="E32" s="3"/>
      <c r="F32" s="3"/>
      <c r="G32" s="3"/>
      <c r="H32" s="3"/>
      <c r="I32" s="3"/>
    </row>
    <row r="36" spans="7:8" x14ac:dyDescent="0.3">
      <c r="G36" s="14"/>
      <c r="H36" s="15"/>
    </row>
    <row r="37" spans="7:8" x14ac:dyDescent="0.3">
      <c r="G37" s="14"/>
    </row>
    <row r="38" spans="7:8" x14ac:dyDescent="0.3">
      <c r="G38" s="14"/>
    </row>
  </sheetData>
  <hyperlinks>
    <hyperlink ref="J5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Gacem</dc:creator>
  <cp:lastModifiedBy>Ali Ali</cp:lastModifiedBy>
  <dcterms:created xsi:type="dcterms:W3CDTF">2015-06-04T16:30:57Z</dcterms:created>
  <dcterms:modified xsi:type="dcterms:W3CDTF">2019-12-14T17:32:24Z</dcterms:modified>
</cp:coreProperties>
</file>