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085" windowWidth="14805" windowHeight="6030" tabRatio="814"/>
  </bookViews>
  <sheets>
    <sheet name="1" sheetId="13" r:id="rId1"/>
    <sheet name="2" sheetId="17" r:id="rId2"/>
    <sheet name="3" sheetId="18" r:id="rId3"/>
    <sheet name="4" sheetId="19" r:id="rId4"/>
    <sheet name="5" sheetId="20" r:id="rId5"/>
    <sheet name="6" sheetId="21" r:id="rId6"/>
    <sheet name="7" sheetId="22" r:id="rId7"/>
    <sheet name="8" sheetId="23" r:id="rId8"/>
    <sheet name="9" sheetId="24" r:id="rId9"/>
    <sheet name="10" sheetId="25" r:id="rId10"/>
    <sheet name="11" sheetId="26" r:id="rId11"/>
    <sheet name="12" sheetId="27" r:id="rId12"/>
  </sheets>
  <calcPr calcId="162913"/>
</workbook>
</file>

<file path=xl/calcChain.xml><?xml version="1.0" encoding="utf-8"?>
<calcChain xmlns="http://schemas.openxmlformats.org/spreadsheetml/2006/main">
  <c r="K3" i="26" l="1"/>
  <c r="K2" i="26"/>
  <c r="K3" i="25"/>
  <c r="K2" i="25"/>
  <c r="K3" i="24"/>
  <c r="K2" i="24"/>
  <c r="K3" i="23"/>
  <c r="K2" i="23"/>
  <c r="K3" i="22"/>
  <c r="K2" i="22"/>
  <c r="K3" i="21"/>
  <c r="K2" i="21"/>
  <c r="K3" i="20"/>
  <c r="K2" i="20"/>
  <c r="K2" i="18"/>
  <c r="K2" i="19"/>
  <c r="K3" i="19"/>
  <c r="K3" i="18"/>
  <c r="K2" i="17"/>
  <c r="J2" i="13"/>
  <c r="J3" i="26"/>
  <c r="J2" i="26"/>
  <c r="J3" i="25"/>
  <c r="J2" i="25"/>
  <c r="J3" i="24"/>
  <c r="J2" i="24"/>
  <c r="J3" i="23"/>
  <c r="J2" i="23"/>
  <c r="J3" i="22"/>
  <c r="J2" i="22"/>
  <c r="J3" i="21"/>
  <c r="J2" i="21"/>
  <c r="J3" i="20"/>
  <c r="J2" i="20"/>
  <c r="J3" i="19"/>
  <c r="J2" i="19"/>
  <c r="J3" i="17"/>
  <c r="J2" i="17"/>
  <c r="J3" i="13"/>
  <c r="J1" i="13"/>
  <c r="J3" i="18"/>
  <c r="J2" i="18" s="1"/>
  <c r="K109" i="26"/>
  <c r="K5" i="26" s="1"/>
  <c r="G109" i="26"/>
  <c r="F109" i="26"/>
  <c r="H108" i="26"/>
  <c r="B108" i="26" s="1"/>
  <c r="H107" i="26"/>
  <c r="B107" i="26" s="1"/>
  <c r="H106" i="26"/>
  <c r="B106" i="26" s="1"/>
  <c r="H105" i="26"/>
  <c r="B105" i="26" s="1"/>
  <c r="H104" i="26"/>
  <c r="B104" i="26" s="1"/>
  <c r="H103" i="26"/>
  <c r="B103" i="26" s="1"/>
  <c r="H102" i="26"/>
  <c r="B102" i="26" s="1"/>
  <c r="H101" i="26"/>
  <c r="B101" i="26" s="1"/>
  <c r="H100" i="26"/>
  <c r="B100" i="26" s="1"/>
  <c r="H99" i="26"/>
  <c r="B99" i="26" s="1"/>
  <c r="H98" i="26"/>
  <c r="B98" i="26" s="1"/>
  <c r="H97" i="26"/>
  <c r="B97" i="26" s="1"/>
  <c r="H96" i="26"/>
  <c r="B96" i="26" s="1"/>
  <c r="H95" i="26"/>
  <c r="B95" i="26" s="1"/>
  <c r="H94" i="26"/>
  <c r="B94" i="26" s="1"/>
  <c r="H93" i="26"/>
  <c r="B93" i="26" s="1"/>
  <c r="H92" i="26"/>
  <c r="B92" i="26" s="1"/>
  <c r="H91" i="26"/>
  <c r="B91" i="26" s="1"/>
  <c r="H90" i="26"/>
  <c r="B90" i="26" s="1"/>
  <c r="H89" i="26"/>
  <c r="B89" i="26" s="1"/>
  <c r="H88" i="26"/>
  <c r="B88" i="26" s="1"/>
  <c r="H87" i="26"/>
  <c r="B87" i="26" s="1"/>
  <c r="H86" i="26"/>
  <c r="B86" i="26" s="1"/>
  <c r="H85" i="26"/>
  <c r="B85" i="26" s="1"/>
  <c r="H84" i="26"/>
  <c r="B84" i="26" s="1"/>
  <c r="H83" i="26"/>
  <c r="B83" i="26" s="1"/>
  <c r="H82" i="26"/>
  <c r="B82" i="26" s="1"/>
  <c r="H81" i="26"/>
  <c r="B81" i="26" s="1"/>
  <c r="H80" i="26"/>
  <c r="B80" i="26" s="1"/>
  <c r="H79" i="26"/>
  <c r="B79" i="26" s="1"/>
  <c r="H78" i="26"/>
  <c r="B78" i="26" s="1"/>
  <c r="H77" i="26"/>
  <c r="B77" i="26" s="1"/>
  <c r="H76" i="26"/>
  <c r="B76" i="26" s="1"/>
  <c r="H75" i="26"/>
  <c r="B75" i="26" s="1"/>
  <c r="H74" i="26"/>
  <c r="B74" i="26" s="1"/>
  <c r="H73" i="26"/>
  <c r="B73" i="26" s="1"/>
  <c r="H72" i="26"/>
  <c r="B72" i="26" s="1"/>
  <c r="H71" i="26"/>
  <c r="B71" i="26" s="1"/>
  <c r="H70" i="26"/>
  <c r="B70" i="26" s="1"/>
  <c r="H69" i="26"/>
  <c r="B69" i="26" s="1"/>
  <c r="H68" i="26"/>
  <c r="B68" i="26" s="1"/>
  <c r="H67" i="26"/>
  <c r="B67" i="26" s="1"/>
  <c r="H66" i="26"/>
  <c r="B66" i="26" s="1"/>
  <c r="H65" i="26"/>
  <c r="B65" i="26" s="1"/>
  <c r="H64" i="26"/>
  <c r="B64" i="26" s="1"/>
  <c r="H63" i="26"/>
  <c r="B63" i="26" s="1"/>
  <c r="H62" i="26"/>
  <c r="B62" i="26" s="1"/>
  <c r="H61" i="26"/>
  <c r="B61" i="26" s="1"/>
  <c r="H60" i="26"/>
  <c r="B60" i="26" s="1"/>
  <c r="H59" i="26"/>
  <c r="B59" i="26" s="1"/>
  <c r="H58" i="26"/>
  <c r="B58" i="26" s="1"/>
  <c r="H57" i="26"/>
  <c r="B57" i="26" s="1"/>
  <c r="H56" i="26"/>
  <c r="B56" i="26" s="1"/>
  <c r="H55" i="26"/>
  <c r="B55" i="26" s="1"/>
  <c r="H54" i="26"/>
  <c r="B54" i="26" s="1"/>
  <c r="H53" i="26"/>
  <c r="B53" i="26" s="1"/>
  <c r="H52" i="26"/>
  <c r="B52" i="26" s="1"/>
  <c r="H51" i="26"/>
  <c r="B51" i="26" s="1"/>
  <c r="H50" i="26"/>
  <c r="B50" i="26" s="1"/>
  <c r="H49" i="26"/>
  <c r="B49" i="26" s="1"/>
  <c r="H48" i="26"/>
  <c r="B48" i="26" s="1"/>
  <c r="H47" i="26"/>
  <c r="B47" i="26" s="1"/>
  <c r="H46" i="26"/>
  <c r="B46" i="26" s="1"/>
  <c r="H45" i="26"/>
  <c r="B45" i="26" s="1"/>
  <c r="H44" i="26"/>
  <c r="B44" i="26" s="1"/>
  <c r="H43" i="26"/>
  <c r="B43" i="26" s="1"/>
  <c r="H42" i="26"/>
  <c r="B42" i="26" s="1"/>
  <c r="H41" i="26"/>
  <c r="B41" i="26" s="1"/>
  <c r="H40" i="26"/>
  <c r="B40" i="26" s="1"/>
  <c r="H39" i="26"/>
  <c r="B39" i="26" s="1"/>
  <c r="H38" i="26"/>
  <c r="B38" i="26" s="1"/>
  <c r="H37" i="26"/>
  <c r="B37" i="26" s="1"/>
  <c r="H36" i="26"/>
  <c r="B36" i="26" s="1"/>
  <c r="H35" i="26"/>
  <c r="B35" i="26" s="1"/>
  <c r="H34" i="26"/>
  <c r="B34" i="26" s="1"/>
  <c r="H33" i="26"/>
  <c r="B33" i="26" s="1"/>
  <c r="H32" i="26"/>
  <c r="B32" i="26" s="1"/>
  <c r="H31" i="26"/>
  <c r="B31" i="26" s="1"/>
  <c r="H30" i="26"/>
  <c r="B30" i="26" s="1"/>
  <c r="H29" i="26"/>
  <c r="B29" i="26" s="1"/>
  <c r="H28" i="26"/>
  <c r="B28" i="26" s="1"/>
  <c r="H27" i="26"/>
  <c r="B27" i="26" s="1"/>
  <c r="H26" i="26"/>
  <c r="B26" i="26" s="1"/>
  <c r="H25" i="26"/>
  <c r="B25" i="26" s="1"/>
  <c r="H24" i="26"/>
  <c r="B24" i="26" s="1"/>
  <c r="H23" i="26"/>
  <c r="B23" i="26"/>
  <c r="H22" i="26"/>
  <c r="B22" i="26"/>
  <c r="H21" i="26"/>
  <c r="B21" i="26"/>
  <c r="H20" i="26"/>
  <c r="B20" i="26" s="1"/>
  <c r="H19" i="26"/>
  <c r="B19" i="26" s="1"/>
  <c r="H18" i="26"/>
  <c r="B18" i="26" s="1"/>
  <c r="H17" i="26"/>
  <c r="B17" i="26" s="1"/>
  <c r="H16" i="26"/>
  <c r="B16" i="26" s="1"/>
  <c r="H15" i="26"/>
  <c r="B15" i="26" s="1"/>
  <c r="H14" i="26"/>
  <c r="B14" i="26" s="1"/>
  <c r="H13" i="26"/>
  <c r="B13" i="26" s="1"/>
  <c r="H12" i="26"/>
  <c r="B12" i="26" s="1"/>
  <c r="H11" i="26"/>
  <c r="B11" i="26" s="1"/>
  <c r="H10" i="26"/>
  <c r="B10" i="26" s="1"/>
  <c r="H9" i="26"/>
  <c r="G6" i="26"/>
  <c r="F6" i="26"/>
  <c r="H109" i="26" l="1"/>
  <c r="H6" i="26" s="1"/>
  <c r="H3" i="26"/>
  <c r="H2" i="26" s="1"/>
  <c r="B9" i="26"/>
  <c r="K109" i="25"/>
  <c r="K5" i="25" s="1"/>
  <c r="G109" i="25"/>
  <c r="G6" i="25" s="1"/>
  <c r="F109" i="25"/>
  <c r="F6" i="25" s="1"/>
  <c r="H108" i="25"/>
  <c r="B108" i="25"/>
  <c r="H107" i="25"/>
  <c r="B107" i="25"/>
  <c r="H106" i="25"/>
  <c r="B106" i="25"/>
  <c r="H105" i="25"/>
  <c r="B105" i="25"/>
  <c r="H104" i="25"/>
  <c r="B104" i="25"/>
  <c r="H103" i="25"/>
  <c r="B103" i="25"/>
  <c r="H102" i="25"/>
  <c r="B102" i="25"/>
  <c r="H101" i="25"/>
  <c r="B101" i="25"/>
  <c r="H100" i="25"/>
  <c r="B100" i="25"/>
  <c r="H99" i="25"/>
  <c r="B99" i="25"/>
  <c r="H98" i="25"/>
  <c r="B98" i="25"/>
  <c r="H97" i="25"/>
  <c r="B97" i="25"/>
  <c r="H96" i="25"/>
  <c r="B96" i="25"/>
  <c r="H95" i="25"/>
  <c r="B95" i="25"/>
  <c r="H94" i="25"/>
  <c r="B94" i="25"/>
  <c r="H93" i="25"/>
  <c r="B93" i="25"/>
  <c r="H92" i="25"/>
  <c r="B92" i="25"/>
  <c r="H91" i="25"/>
  <c r="B91" i="25"/>
  <c r="H90" i="25"/>
  <c r="B90" i="25"/>
  <c r="H89" i="25"/>
  <c r="B89" i="25"/>
  <c r="H88" i="25"/>
  <c r="B88" i="25"/>
  <c r="H87" i="25"/>
  <c r="B87" i="25"/>
  <c r="H86" i="25"/>
  <c r="B86" i="25"/>
  <c r="H85" i="25"/>
  <c r="B85" i="25"/>
  <c r="H84" i="25"/>
  <c r="B84" i="25"/>
  <c r="H83" i="25"/>
  <c r="B83" i="25"/>
  <c r="H82" i="25"/>
  <c r="B82" i="25"/>
  <c r="H81" i="25"/>
  <c r="B81" i="25"/>
  <c r="H80" i="25"/>
  <c r="B80" i="25"/>
  <c r="H79" i="25"/>
  <c r="B79" i="25"/>
  <c r="H78" i="25"/>
  <c r="B78" i="25"/>
  <c r="H77" i="25"/>
  <c r="B77" i="25"/>
  <c r="H76" i="25"/>
  <c r="B76" i="25"/>
  <c r="H75" i="25"/>
  <c r="B75" i="25"/>
  <c r="H74" i="25"/>
  <c r="B74" i="25"/>
  <c r="H73" i="25"/>
  <c r="B73" i="25"/>
  <c r="H72" i="25"/>
  <c r="B72" i="25"/>
  <c r="H71" i="25"/>
  <c r="B71" i="25"/>
  <c r="H70" i="25"/>
  <c r="B70" i="25"/>
  <c r="H69" i="25"/>
  <c r="B69" i="25"/>
  <c r="H68" i="25"/>
  <c r="B68" i="25"/>
  <c r="H67" i="25"/>
  <c r="B67" i="25"/>
  <c r="H66" i="25"/>
  <c r="B66" i="25"/>
  <c r="H65" i="25"/>
  <c r="B65" i="25"/>
  <c r="H64" i="25"/>
  <c r="B64" i="25"/>
  <c r="H63" i="25"/>
  <c r="B63" i="25"/>
  <c r="H62" i="25"/>
  <c r="B62" i="25"/>
  <c r="H61" i="25"/>
  <c r="B61" i="25"/>
  <c r="H60" i="25"/>
  <c r="B60" i="25"/>
  <c r="H59" i="25"/>
  <c r="B59" i="25"/>
  <c r="H58" i="25"/>
  <c r="B58" i="25"/>
  <c r="H57" i="25"/>
  <c r="B57" i="25"/>
  <c r="H56" i="25"/>
  <c r="B56" i="25"/>
  <c r="H55" i="25"/>
  <c r="B55" i="25"/>
  <c r="H54" i="25"/>
  <c r="B54" i="25"/>
  <c r="H53" i="25"/>
  <c r="B53" i="25"/>
  <c r="H52" i="25"/>
  <c r="B52" i="25"/>
  <c r="H51" i="25"/>
  <c r="B51" i="25"/>
  <c r="H50" i="25"/>
  <c r="B50" i="25"/>
  <c r="H49" i="25"/>
  <c r="B49" i="25"/>
  <c r="H48" i="25"/>
  <c r="B48" i="25"/>
  <c r="H47" i="25"/>
  <c r="B47" i="25"/>
  <c r="H46" i="25"/>
  <c r="B46" i="25"/>
  <c r="H45" i="25"/>
  <c r="B45" i="25"/>
  <c r="H44" i="25"/>
  <c r="B44" i="25"/>
  <c r="H43" i="25"/>
  <c r="B43" i="25"/>
  <c r="H42" i="25"/>
  <c r="B42" i="25"/>
  <c r="H41" i="25"/>
  <c r="B41" i="25"/>
  <c r="H40" i="25"/>
  <c r="B40" i="25"/>
  <c r="H39" i="25"/>
  <c r="B39" i="25"/>
  <c r="H38" i="25"/>
  <c r="B38" i="25"/>
  <c r="H37" i="25"/>
  <c r="B37" i="25"/>
  <c r="H36" i="25"/>
  <c r="B36" i="25"/>
  <c r="H35" i="25"/>
  <c r="B35" i="25"/>
  <c r="H34" i="25"/>
  <c r="B34" i="25"/>
  <c r="H33" i="25"/>
  <c r="B33" i="25"/>
  <c r="H32" i="25"/>
  <c r="B32" i="25"/>
  <c r="H31" i="25"/>
  <c r="B31" i="25"/>
  <c r="H30" i="25"/>
  <c r="B30" i="25"/>
  <c r="H29" i="25"/>
  <c r="B29" i="25"/>
  <c r="H28" i="25"/>
  <c r="B28" i="25"/>
  <c r="H27" i="25"/>
  <c r="B27" i="25"/>
  <c r="H26" i="25"/>
  <c r="B26" i="25"/>
  <c r="H25" i="25"/>
  <c r="B25" i="25"/>
  <c r="H24" i="25"/>
  <c r="B24" i="25"/>
  <c r="H23" i="25"/>
  <c r="B23" i="25"/>
  <c r="H22" i="25"/>
  <c r="B22" i="25"/>
  <c r="H21" i="25"/>
  <c r="B21" i="25"/>
  <c r="H20" i="25"/>
  <c r="B20" i="25"/>
  <c r="H19" i="25"/>
  <c r="B19" i="25" s="1"/>
  <c r="H18" i="25"/>
  <c r="B18" i="25" s="1"/>
  <c r="H17" i="25"/>
  <c r="B17" i="25" s="1"/>
  <c r="H16" i="25"/>
  <c r="B16" i="25" s="1"/>
  <c r="H15" i="25"/>
  <c r="B15" i="25" s="1"/>
  <c r="H14" i="25"/>
  <c r="B14" i="25" s="1"/>
  <c r="H13" i="25"/>
  <c r="B13" i="25" s="1"/>
  <c r="H12" i="25"/>
  <c r="B12" i="25" s="1"/>
  <c r="H11" i="25"/>
  <c r="B11" i="25" s="1"/>
  <c r="H10" i="25"/>
  <c r="B10" i="25" s="1"/>
  <c r="H9" i="25"/>
  <c r="N15" i="24"/>
  <c r="H109" i="25" l="1"/>
  <c r="H6" i="25" s="1"/>
  <c r="H3" i="25"/>
  <c r="H2" i="25" s="1"/>
  <c r="B9" i="25"/>
  <c r="K109" i="24"/>
  <c r="K5" i="24" s="1"/>
  <c r="G109" i="24"/>
  <c r="G6" i="24" s="1"/>
  <c r="F109" i="24"/>
  <c r="F6" i="24" s="1"/>
  <c r="H108" i="24"/>
  <c r="B108" i="24"/>
  <c r="H107" i="24"/>
  <c r="B107" i="24"/>
  <c r="H106" i="24"/>
  <c r="B106" i="24"/>
  <c r="H105" i="24"/>
  <c r="B105" i="24"/>
  <c r="H104" i="24"/>
  <c r="B104" i="24"/>
  <c r="H103" i="24"/>
  <c r="B103" i="24"/>
  <c r="H102" i="24"/>
  <c r="B102" i="24"/>
  <c r="H101" i="24"/>
  <c r="B101" i="24"/>
  <c r="H100" i="24"/>
  <c r="B100" i="24"/>
  <c r="H99" i="24"/>
  <c r="B99" i="24"/>
  <c r="H98" i="24"/>
  <c r="B98" i="24"/>
  <c r="H97" i="24"/>
  <c r="B97" i="24"/>
  <c r="H96" i="24"/>
  <c r="B96" i="24"/>
  <c r="H95" i="24"/>
  <c r="B95" i="24"/>
  <c r="H94" i="24"/>
  <c r="B94" i="24"/>
  <c r="H93" i="24"/>
  <c r="B93" i="24"/>
  <c r="H92" i="24"/>
  <c r="B92" i="24"/>
  <c r="H91" i="24"/>
  <c r="B91" i="24"/>
  <c r="H90" i="24"/>
  <c r="B90" i="24"/>
  <c r="H89" i="24"/>
  <c r="B89" i="24"/>
  <c r="H88" i="24"/>
  <c r="B88" i="24"/>
  <c r="H87" i="24"/>
  <c r="B87" i="24"/>
  <c r="H86" i="24"/>
  <c r="B86" i="24"/>
  <c r="H85" i="24"/>
  <c r="B85" i="24"/>
  <c r="H84" i="24"/>
  <c r="B84" i="24"/>
  <c r="H83" i="24"/>
  <c r="B83" i="24"/>
  <c r="H82" i="24"/>
  <c r="B82" i="24"/>
  <c r="H81" i="24"/>
  <c r="B81" i="24"/>
  <c r="H80" i="24"/>
  <c r="B80" i="24"/>
  <c r="H79" i="24"/>
  <c r="B79" i="24"/>
  <c r="H78" i="24"/>
  <c r="B78" i="24"/>
  <c r="H77" i="24"/>
  <c r="B77" i="24"/>
  <c r="H76" i="24"/>
  <c r="B76" i="24"/>
  <c r="H75" i="24"/>
  <c r="B75" i="24"/>
  <c r="H74" i="24"/>
  <c r="B74" i="24"/>
  <c r="H73" i="24"/>
  <c r="B73" i="24"/>
  <c r="H72" i="24"/>
  <c r="B72" i="24"/>
  <c r="H71" i="24"/>
  <c r="B71" i="24"/>
  <c r="H70" i="24"/>
  <c r="B70" i="24"/>
  <c r="H69" i="24"/>
  <c r="B69" i="24"/>
  <c r="H68" i="24"/>
  <c r="B68" i="24"/>
  <c r="H67" i="24"/>
  <c r="B67" i="24"/>
  <c r="H66" i="24"/>
  <c r="B66" i="24"/>
  <c r="H65" i="24"/>
  <c r="B65" i="24"/>
  <c r="H64" i="24"/>
  <c r="B64" i="24"/>
  <c r="H63" i="24"/>
  <c r="B63" i="24"/>
  <c r="H62" i="24"/>
  <c r="B62" i="24"/>
  <c r="H61" i="24"/>
  <c r="B61" i="24"/>
  <c r="H60" i="24"/>
  <c r="B60" i="24"/>
  <c r="H59" i="24"/>
  <c r="B59" i="24"/>
  <c r="H58" i="24"/>
  <c r="B58" i="24"/>
  <c r="H57" i="24"/>
  <c r="B57" i="24"/>
  <c r="H56" i="24"/>
  <c r="B56" i="24"/>
  <c r="H55" i="24"/>
  <c r="B55" i="24"/>
  <c r="H54" i="24"/>
  <c r="B54" i="24"/>
  <c r="H53" i="24"/>
  <c r="B53" i="24"/>
  <c r="H52" i="24"/>
  <c r="B52" i="24"/>
  <c r="H51" i="24"/>
  <c r="B51" i="24"/>
  <c r="H50" i="24"/>
  <c r="B50" i="24"/>
  <c r="H49" i="24"/>
  <c r="B49" i="24"/>
  <c r="H48" i="24"/>
  <c r="B48" i="24"/>
  <c r="H47" i="24"/>
  <c r="B47" i="24"/>
  <c r="H46" i="24"/>
  <c r="B46" i="24"/>
  <c r="H45" i="24"/>
  <c r="B45" i="24"/>
  <c r="H44" i="24"/>
  <c r="B44" i="24"/>
  <c r="H43" i="24"/>
  <c r="B43" i="24"/>
  <c r="H42" i="24"/>
  <c r="B42" i="24"/>
  <c r="H41" i="24"/>
  <c r="B41" i="24"/>
  <c r="H40" i="24"/>
  <c r="B40" i="24"/>
  <c r="H39" i="24"/>
  <c r="B39" i="24"/>
  <c r="H38" i="24"/>
  <c r="B38" i="24"/>
  <c r="H37" i="24"/>
  <c r="B37" i="24"/>
  <c r="H36" i="24"/>
  <c r="B36" i="24"/>
  <c r="H35" i="24"/>
  <c r="B35" i="24"/>
  <c r="H34" i="24"/>
  <c r="B34" i="24"/>
  <c r="H33" i="24"/>
  <c r="B33" i="24"/>
  <c r="H32" i="24"/>
  <c r="B32" i="24"/>
  <c r="H31" i="24"/>
  <c r="B31" i="24"/>
  <c r="H30" i="24"/>
  <c r="B30" i="24"/>
  <c r="H29" i="24"/>
  <c r="B29" i="24"/>
  <c r="H28" i="24"/>
  <c r="B28" i="24"/>
  <c r="H27" i="24"/>
  <c r="B27" i="24"/>
  <c r="H26" i="24"/>
  <c r="B26" i="24"/>
  <c r="H25" i="24"/>
  <c r="B25" i="24"/>
  <c r="H24" i="24"/>
  <c r="B24" i="24"/>
  <c r="H23" i="24"/>
  <c r="B23" i="24"/>
  <c r="H22" i="24"/>
  <c r="B22" i="24"/>
  <c r="H21" i="24"/>
  <c r="B21" i="24"/>
  <c r="H20" i="24"/>
  <c r="B20" i="24" s="1"/>
  <c r="H19" i="24"/>
  <c r="B19" i="24" s="1"/>
  <c r="H18" i="24"/>
  <c r="B18" i="24" s="1"/>
  <c r="H17" i="24"/>
  <c r="B17" i="24" s="1"/>
  <c r="H16" i="24"/>
  <c r="B16" i="24" s="1"/>
  <c r="H15" i="24"/>
  <c r="B15" i="24" s="1"/>
  <c r="H14" i="24"/>
  <c r="B14" i="24" s="1"/>
  <c r="H13" i="24"/>
  <c r="B13" i="24" s="1"/>
  <c r="H12" i="24"/>
  <c r="B12" i="24" s="1"/>
  <c r="H11" i="24"/>
  <c r="B11" i="24" s="1"/>
  <c r="H10" i="24"/>
  <c r="B10" i="24" s="1"/>
  <c r="H9" i="24"/>
  <c r="B9" i="24" s="1"/>
  <c r="K109" i="23"/>
  <c r="K5" i="23" s="1"/>
  <c r="G109" i="23"/>
  <c r="F109" i="23"/>
  <c r="H108" i="23"/>
  <c r="B108" i="23"/>
  <c r="H107" i="23"/>
  <c r="B107" i="23"/>
  <c r="H106" i="23"/>
  <c r="B106" i="23"/>
  <c r="H105" i="23"/>
  <c r="B105" i="23"/>
  <c r="H104" i="23"/>
  <c r="B104" i="23"/>
  <c r="H103" i="23"/>
  <c r="B103" i="23"/>
  <c r="H102" i="23"/>
  <c r="B102" i="23"/>
  <c r="H101" i="23"/>
  <c r="B101" i="23"/>
  <c r="H100" i="23"/>
  <c r="B100" i="23"/>
  <c r="H99" i="23"/>
  <c r="B99" i="23"/>
  <c r="H98" i="23"/>
  <c r="B98" i="23"/>
  <c r="H97" i="23"/>
  <c r="B97" i="23"/>
  <c r="H96" i="23"/>
  <c r="B96" i="23"/>
  <c r="H95" i="23"/>
  <c r="B95" i="23"/>
  <c r="H94" i="23"/>
  <c r="B94" i="23"/>
  <c r="H93" i="23"/>
  <c r="B93" i="23"/>
  <c r="H92" i="23"/>
  <c r="B92" i="23"/>
  <c r="H91" i="23"/>
  <c r="B91" i="23"/>
  <c r="H90" i="23"/>
  <c r="B90" i="23"/>
  <c r="H89" i="23"/>
  <c r="B89" i="23"/>
  <c r="H88" i="23"/>
  <c r="B88" i="23"/>
  <c r="H87" i="23"/>
  <c r="B87" i="23"/>
  <c r="H86" i="23"/>
  <c r="B86" i="23"/>
  <c r="H85" i="23"/>
  <c r="B85" i="23"/>
  <c r="H84" i="23"/>
  <c r="B84" i="23"/>
  <c r="H83" i="23"/>
  <c r="B83" i="23"/>
  <c r="H82" i="23"/>
  <c r="B82" i="23"/>
  <c r="H81" i="23"/>
  <c r="B81" i="23"/>
  <c r="H80" i="23"/>
  <c r="B80" i="23"/>
  <c r="H79" i="23"/>
  <c r="B79" i="23"/>
  <c r="H78" i="23"/>
  <c r="B78" i="23"/>
  <c r="H77" i="23"/>
  <c r="B77" i="23"/>
  <c r="H76" i="23"/>
  <c r="B76" i="23"/>
  <c r="H75" i="23"/>
  <c r="B75" i="23"/>
  <c r="H74" i="23"/>
  <c r="B74" i="23"/>
  <c r="H73" i="23"/>
  <c r="B73" i="23"/>
  <c r="H72" i="23"/>
  <c r="B72" i="23"/>
  <c r="H71" i="23"/>
  <c r="B71" i="23"/>
  <c r="H70" i="23"/>
  <c r="B70" i="23"/>
  <c r="H69" i="23"/>
  <c r="B69" i="23"/>
  <c r="H68" i="23"/>
  <c r="B68" i="23"/>
  <c r="H67" i="23"/>
  <c r="B67" i="23"/>
  <c r="H66" i="23"/>
  <c r="B66" i="23"/>
  <c r="H65" i="23"/>
  <c r="B65" i="23"/>
  <c r="H64" i="23"/>
  <c r="B64" i="23"/>
  <c r="H63" i="23"/>
  <c r="B63" i="23"/>
  <c r="H62" i="23"/>
  <c r="B62" i="23"/>
  <c r="H61" i="23"/>
  <c r="B61" i="23"/>
  <c r="H60" i="23"/>
  <c r="B60" i="23"/>
  <c r="H59" i="23"/>
  <c r="B59" i="23"/>
  <c r="H58" i="23"/>
  <c r="B58" i="23"/>
  <c r="H57" i="23"/>
  <c r="B57" i="23"/>
  <c r="H56" i="23"/>
  <c r="B56" i="23"/>
  <c r="H55" i="23"/>
  <c r="B55" i="23"/>
  <c r="H54" i="23"/>
  <c r="B54" i="23"/>
  <c r="H53" i="23"/>
  <c r="B53" i="23"/>
  <c r="H52" i="23"/>
  <c r="B52" i="23"/>
  <c r="H51" i="23"/>
  <c r="B51" i="23"/>
  <c r="H50" i="23"/>
  <c r="B50" i="23"/>
  <c r="H49" i="23"/>
  <c r="B49" i="23"/>
  <c r="H48" i="23"/>
  <c r="B48" i="23"/>
  <c r="H47" i="23"/>
  <c r="B47" i="23"/>
  <c r="H46" i="23"/>
  <c r="B46" i="23"/>
  <c r="H45" i="23"/>
  <c r="B45" i="23"/>
  <c r="H44" i="23"/>
  <c r="B44" i="23"/>
  <c r="H43" i="23"/>
  <c r="B43" i="23"/>
  <c r="H42" i="23"/>
  <c r="B42" i="23"/>
  <c r="H41" i="23"/>
  <c r="B41" i="23"/>
  <c r="H40" i="23"/>
  <c r="B40" i="23"/>
  <c r="H39" i="23"/>
  <c r="B39" i="23"/>
  <c r="H38" i="23"/>
  <c r="B38" i="23"/>
  <c r="H37" i="23"/>
  <c r="B37" i="23"/>
  <c r="H36" i="23"/>
  <c r="B36" i="23"/>
  <c r="H35" i="23"/>
  <c r="B35" i="23"/>
  <c r="H34" i="23"/>
  <c r="B34" i="23"/>
  <c r="H33" i="23"/>
  <c r="B33" i="23"/>
  <c r="H32" i="23"/>
  <c r="B32" i="23"/>
  <c r="H31" i="23"/>
  <c r="B31" i="23"/>
  <c r="H30" i="23"/>
  <c r="B30" i="23"/>
  <c r="H29" i="23"/>
  <c r="B29" i="23"/>
  <c r="H28" i="23"/>
  <c r="B28" i="23"/>
  <c r="H27" i="23"/>
  <c r="B27" i="23"/>
  <c r="H26" i="23"/>
  <c r="B26" i="23"/>
  <c r="H25" i="23"/>
  <c r="B25" i="23"/>
  <c r="H24" i="23"/>
  <c r="B24" i="23"/>
  <c r="H23" i="23"/>
  <c r="B23" i="23"/>
  <c r="H22" i="23"/>
  <c r="B22" i="23"/>
  <c r="H21" i="23"/>
  <c r="B21" i="23"/>
  <c r="H20" i="23"/>
  <c r="B20" i="23"/>
  <c r="H19" i="23"/>
  <c r="B19" i="23"/>
  <c r="H18" i="23"/>
  <c r="B18" i="23"/>
  <c r="H17" i="23"/>
  <c r="B17" i="23"/>
  <c r="H16" i="23"/>
  <c r="B16" i="23"/>
  <c r="H15" i="23"/>
  <c r="B15" i="23"/>
  <c r="H14" i="23"/>
  <c r="B14" i="23"/>
  <c r="H13" i="23"/>
  <c r="B13" i="23"/>
  <c r="H12" i="23"/>
  <c r="B12" i="23" s="1"/>
  <c r="H11" i="23"/>
  <c r="B11" i="23" s="1"/>
  <c r="H10" i="23"/>
  <c r="B10" i="23" s="1"/>
  <c r="H9" i="23"/>
  <c r="G6" i="23"/>
  <c r="F6" i="23"/>
  <c r="K109" i="22"/>
  <c r="K5" i="22" s="1"/>
  <c r="G109" i="22"/>
  <c r="G6" i="22" s="1"/>
  <c r="F109" i="22"/>
  <c r="F6" i="22" s="1"/>
  <c r="H108" i="22"/>
  <c r="B108" i="22" s="1"/>
  <c r="H107" i="22"/>
  <c r="B107" i="22" s="1"/>
  <c r="H106" i="22"/>
  <c r="B106" i="22" s="1"/>
  <c r="H105" i="22"/>
  <c r="B105" i="22" s="1"/>
  <c r="H104" i="22"/>
  <c r="B104" i="22" s="1"/>
  <c r="H103" i="22"/>
  <c r="B103" i="22" s="1"/>
  <c r="H102" i="22"/>
  <c r="B102" i="22" s="1"/>
  <c r="H101" i="22"/>
  <c r="B101" i="22" s="1"/>
  <c r="H100" i="22"/>
  <c r="B100" i="22" s="1"/>
  <c r="H99" i="22"/>
  <c r="B99" i="22" s="1"/>
  <c r="H98" i="22"/>
  <c r="B98" i="22" s="1"/>
  <c r="H97" i="22"/>
  <c r="B97" i="22" s="1"/>
  <c r="H96" i="22"/>
  <c r="B96" i="22" s="1"/>
  <c r="H95" i="22"/>
  <c r="B95" i="22" s="1"/>
  <c r="H94" i="22"/>
  <c r="B94" i="22" s="1"/>
  <c r="H93" i="22"/>
  <c r="B93" i="22" s="1"/>
  <c r="H92" i="22"/>
  <c r="B92" i="22" s="1"/>
  <c r="H91" i="22"/>
  <c r="B91" i="22" s="1"/>
  <c r="H90" i="22"/>
  <c r="B90" i="22" s="1"/>
  <c r="H89" i="22"/>
  <c r="B89" i="22" s="1"/>
  <c r="H88" i="22"/>
  <c r="B88" i="22" s="1"/>
  <c r="H87" i="22"/>
  <c r="B87" i="22" s="1"/>
  <c r="H86" i="22"/>
  <c r="B86" i="22" s="1"/>
  <c r="H85" i="22"/>
  <c r="B85" i="22" s="1"/>
  <c r="H84" i="22"/>
  <c r="B84" i="22" s="1"/>
  <c r="H83" i="22"/>
  <c r="B83" i="22" s="1"/>
  <c r="H82" i="22"/>
  <c r="B82" i="22" s="1"/>
  <c r="H81" i="22"/>
  <c r="B81" i="22" s="1"/>
  <c r="H80" i="22"/>
  <c r="B80" i="22" s="1"/>
  <c r="H79" i="22"/>
  <c r="B79" i="22" s="1"/>
  <c r="H78" i="22"/>
  <c r="B78" i="22" s="1"/>
  <c r="H77" i="22"/>
  <c r="B77" i="22" s="1"/>
  <c r="H76" i="22"/>
  <c r="B76" i="22" s="1"/>
  <c r="H75" i="22"/>
  <c r="B75" i="22" s="1"/>
  <c r="H74" i="22"/>
  <c r="B74" i="22" s="1"/>
  <c r="H73" i="22"/>
  <c r="B73" i="22" s="1"/>
  <c r="H72" i="22"/>
  <c r="B72" i="22" s="1"/>
  <c r="H71" i="22"/>
  <c r="B71" i="22" s="1"/>
  <c r="H70" i="22"/>
  <c r="B70" i="22" s="1"/>
  <c r="H69" i="22"/>
  <c r="B69" i="22" s="1"/>
  <c r="H68" i="22"/>
  <c r="B68" i="22" s="1"/>
  <c r="H67" i="22"/>
  <c r="B67" i="22" s="1"/>
  <c r="H66" i="22"/>
  <c r="B66" i="22" s="1"/>
  <c r="H65" i="22"/>
  <c r="B65" i="22" s="1"/>
  <c r="H64" i="22"/>
  <c r="B64" i="22" s="1"/>
  <c r="H63" i="22"/>
  <c r="B63" i="22" s="1"/>
  <c r="H62" i="22"/>
  <c r="B62" i="22" s="1"/>
  <c r="H61" i="22"/>
  <c r="B61" i="22" s="1"/>
  <c r="H60" i="22"/>
  <c r="B60" i="22" s="1"/>
  <c r="H59" i="22"/>
  <c r="B59" i="22" s="1"/>
  <c r="H58" i="22"/>
  <c r="B58" i="22" s="1"/>
  <c r="H57" i="22"/>
  <c r="B57" i="22" s="1"/>
  <c r="H56" i="22"/>
  <c r="B56" i="22" s="1"/>
  <c r="H55" i="22"/>
  <c r="B55" i="22" s="1"/>
  <c r="H54" i="22"/>
  <c r="B54" i="22" s="1"/>
  <c r="H53" i="22"/>
  <c r="B53" i="22" s="1"/>
  <c r="H52" i="22"/>
  <c r="B52" i="22" s="1"/>
  <c r="H51" i="22"/>
  <c r="B51" i="22" s="1"/>
  <c r="H50" i="22"/>
  <c r="B50" i="22" s="1"/>
  <c r="H49" i="22"/>
  <c r="B49" i="22" s="1"/>
  <c r="H48" i="22"/>
  <c r="B48" i="22" s="1"/>
  <c r="H47" i="22"/>
  <c r="B47" i="22" s="1"/>
  <c r="H46" i="22"/>
  <c r="B46" i="22" s="1"/>
  <c r="H45" i="22"/>
  <c r="B45" i="22" s="1"/>
  <c r="H44" i="22"/>
  <c r="B44" i="22" s="1"/>
  <c r="H43" i="22"/>
  <c r="B43" i="22" s="1"/>
  <c r="H42" i="22"/>
  <c r="B42" i="22" s="1"/>
  <c r="H41" i="22"/>
  <c r="B41" i="22" s="1"/>
  <c r="H40" i="22"/>
  <c r="B40" i="22" s="1"/>
  <c r="H39" i="22"/>
  <c r="B39" i="22" s="1"/>
  <c r="H38" i="22"/>
  <c r="B38" i="22" s="1"/>
  <c r="H37" i="22"/>
  <c r="B37" i="22" s="1"/>
  <c r="H36" i="22"/>
  <c r="B36" i="22" s="1"/>
  <c r="H35" i="22"/>
  <c r="B35" i="22" s="1"/>
  <c r="H34" i="22"/>
  <c r="B34" i="22" s="1"/>
  <c r="H33" i="22"/>
  <c r="B33" i="22" s="1"/>
  <c r="H32" i="22"/>
  <c r="B32" i="22" s="1"/>
  <c r="H31" i="22"/>
  <c r="B31" i="22" s="1"/>
  <c r="H30" i="22"/>
  <c r="B30" i="22" s="1"/>
  <c r="H29" i="22"/>
  <c r="B29" i="22" s="1"/>
  <c r="H28" i="22"/>
  <c r="B28" i="22" s="1"/>
  <c r="H27" i="22"/>
  <c r="B27" i="22" s="1"/>
  <c r="H26" i="22"/>
  <c r="B26" i="22" s="1"/>
  <c r="H25" i="22"/>
  <c r="B25" i="22" s="1"/>
  <c r="H24" i="22"/>
  <c r="B24" i="22" s="1"/>
  <c r="H23" i="22"/>
  <c r="B23" i="22" s="1"/>
  <c r="H22" i="22"/>
  <c r="B22" i="22" s="1"/>
  <c r="H21" i="22"/>
  <c r="B21" i="22" s="1"/>
  <c r="H20" i="22"/>
  <c r="B20" i="22" s="1"/>
  <c r="H19" i="22"/>
  <c r="B19" i="22" s="1"/>
  <c r="H18" i="22"/>
  <c r="B18" i="22" s="1"/>
  <c r="H17" i="22"/>
  <c r="B17" i="22" s="1"/>
  <c r="H16" i="22"/>
  <c r="B16" i="22" s="1"/>
  <c r="H15" i="22"/>
  <c r="B15" i="22" s="1"/>
  <c r="H14" i="22"/>
  <c r="B14" i="22" s="1"/>
  <c r="H13" i="22"/>
  <c r="B13" i="22" s="1"/>
  <c r="H12" i="22"/>
  <c r="B12" i="22" s="1"/>
  <c r="H11" i="22"/>
  <c r="B11" i="22" s="1"/>
  <c r="H10" i="22"/>
  <c r="B10" i="22" s="1"/>
  <c r="H9" i="22"/>
  <c r="K109" i="21"/>
  <c r="K5" i="21" s="1"/>
  <c r="G109" i="21"/>
  <c r="G6" i="21" s="1"/>
  <c r="F109" i="21"/>
  <c r="F6" i="21" s="1"/>
  <c r="H108" i="21"/>
  <c r="B108" i="21" s="1"/>
  <c r="H107" i="21"/>
  <c r="B107" i="21" s="1"/>
  <c r="H106" i="21"/>
  <c r="B106" i="21" s="1"/>
  <c r="H105" i="21"/>
  <c r="B105" i="21" s="1"/>
  <c r="H104" i="21"/>
  <c r="B104" i="21" s="1"/>
  <c r="H103" i="21"/>
  <c r="B103" i="21" s="1"/>
  <c r="H102" i="21"/>
  <c r="B102" i="21" s="1"/>
  <c r="H101" i="21"/>
  <c r="B101" i="21" s="1"/>
  <c r="H100" i="21"/>
  <c r="B100" i="21" s="1"/>
  <c r="H99" i="21"/>
  <c r="B99" i="21" s="1"/>
  <c r="H98" i="21"/>
  <c r="B98" i="21" s="1"/>
  <c r="H97" i="21"/>
  <c r="B97" i="21" s="1"/>
  <c r="H96" i="21"/>
  <c r="B96" i="21" s="1"/>
  <c r="H95" i="21"/>
  <c r="B95" i="21" s="1"/>
  <c r="H94" i="21"/>
  <c r="B94" i="21" s="1"/>
  <c r="H93" i="21"/>
  <c r="B93" i="21" s="1"/>
  <c r="H92" i="21"/>
  <c r="B92" i="21" s="1"/>
  <c r="H91" i="21"/>
  <c r="B91" i="21" s="1"/>
  <c r="H90" i="21"/>
  <c r="B90" i="21" s="1"/>
  <c r="H89" i="21"/>
  <c r="B89" i="21" s="1"/>
  <c r="H88" i="21"/>
  <c r="B88" i="21" s="1"/>
  <c r="H87" i="21"/>
  <c r="B87" i="21" s="1"/>
  <c r="H86" i="21"/>
  <c r="B86" i="21" s="1"/>
  <c r="H85" i="21"/>
  <c r="B85" i="21" s="1"/>
  <c r="H84" i="21"/>
  <c r="B84" i="21" s="1"/>
  <c r="H83" i="21"/>
  <c r="B83" i="21" s="1"/>
  <c r="H82" i="21"/>
  <c r="B82" i="21" s="1"/>
  <c r="H81" i="21"/>
  <c r="B81" i="21" s="1"/>
  <c r="H80" i="21"/>
  <c r="B80" i="21" s="1"/>
  <c r="H79" i="21"/>
  <c r="B79" i="21" s="1"/>
  <c r="H78" i="21"/>
  <c r="B78" i="21" s="1"/>
  <c r="H77" i="21"/>
  <c r="B77" i="21" s="1"/>
  <c r="H76" i="21"/>
  <c r="B76" i="21" s="1"/>
  <c r="H75" i="21"/>
  <c r="B75" i="21" s="1"/>
  <c r="H74" i="21"/>
  <c r="B74" i="21" s="1"/>
  <c r="H73" i="21"/>
  <c r="B73" i="21" s="1"/>
  <c r="H72" i="21"/>
  <c r="B72" i="21" s="1"/>
  <c r="H71" i="21"/>
  <c r="B71" i="21" s="1"/>
  <c r="H70" i="21"/>
  <c r="B70" i="21" s="1"/>
  <c r="H69" i="21"/>
  <c r="B69" i="21" s="1"/>
  <c r="H68" i="21"/>
  <c r="B68" i="21" s="1"/>
  <c r="H67" i="21"/>
  <c r="B67" i="21" s="1"/>
  <c r="H66" i="21"/>
  <c r="B66" i="21" s="1"/>
  <c r="H65" i="21"/>
  <c r="B65" i="21" s="1"/>
  <c r="H64" i="21"/>
  <c r="B64" i="21" s="1"/>
  <c r="H63" i="21"/>
  <c r="B63" i="21" s="1"/>
  <c r="H62" i="21"/>
  <c r="B62" i="21" s="1"/>
  <c r="H61" i="21"/>
  <c r="B61" i="21" s="1"/>
  <c r="H60" i="21"/>
  <c r="B60" i="21" s="1"/>
  <c r="H59" i="21"/>
  <c r="B59" i="21" s="1"/>
  <c r="H58" i="21"/>
  <c r="B58" i="21" s="1"/>
  <c r="H57" i="21"/>
  <c r="B57" i="21" s="1"/>
  <c r="H56" i="21"/>
  <c r="B56" i="21" s="1"/>
  <c r="H55" i="21"/>
  <c r="B55" i="21" s="1"/>
  <c r="H54" i="21"/>
  <c r="B54" i="21" s="1"/>
  <c r="H53" i="21"/>
  <c r="B53" i="21" s="1"/>
  <c r="H52" i="21"/>
  <c r="B52" i="21" s="1"/>
  <c r="H51" i="21"/>
  <c r="B51" i="21" s="1"/>
  <c r="H50" i="21"/>
  <c r="B50" i="21" s="1"/>
  <c r="H49" i="21"/>
  <c r="B49" i="21" s="1"/>
  <c r="H48" i="21"/>
  <c r="B48" i="21" s="1"/>
  <c r="H47" i="21"/>
  <c r="B47" i="21" s="1"/>
  <c r="H46" i="21"/>
  <c r="B46" i="21" s="1"/>
  <c r="H45" i="21"/>
  <c r="B45" i="21" s="1"/>
  <c r="H44" i="21"/>
  <c r="B44" i="21" s="1"/>
  <c r="H43" i="21"/>
  <c r="B43" i="21" s="1"/>
  <c r="H42" i="21"/>
  <c r="B42" i="21" s="1"/>
  <c r="H41" i="21"/>
  <c r="B41" i="21" s="1"/>
  <c r="H40" i="21"/>
  <c r="B40" i="21" s="1"/>
  <c r="H39" i="21"/>
  <c r="B39" i="21" s="1"/>
  <c r="H38" i="21"/>
  <c r="B38" i="21" s="1"/>
  <c r="H37" i="21"/>
  <c r="B37" i="21" s="1"/>
  <c r="H36" i="21"/>
  <c r="B36" i="21" s="1"/>
  <c r="H35" i="21"/>
  <c r="B35" i="21" s="1"/>
  <c r="H34" i="21"/>
  <c r="B34" i="21" s="1"/>
  <c r="H33" i="21"/>
  <c r="B33" i="21" s="1"/>
  <c r="H32" i="21"/>
  <c r="B32" i="21" s="1"/>
  <c r="H31" i="21"/>
  <c r="B31" i="21" s="1"/>
  <c r="H30" i="21"/>
  <c r="B30" i="21" s="1"/>
  <c r="H29" i="21"/>
  <c r="B29" i="21" s="1"/>
  <c r="H28" i="21"/>
  <c r="B28" i="21" s="1"/>
  <c r="H27" i="21"/>
  <c r="B27" i="21" s="1"/>
  <c r="H26" i="21"/>
  <c r="B26" i="21" s="1"/>
  <c r="H25" i="21"/>
  <c r="B25" i="21" s="1"/>
  <c r="H24" i="21"/>
  <c r="B24" i="21" s="1"/>
  <c r="H23" i="21"/>
  <c r="B23" i="21" s="1"/>
  <c r="H22" i="21"/>
  <c r="B22" i="21" s="1"/>
  <c r="H21" i="21"/>
  <c r="B21" i="21" s="1"/>
  <c r="H20" i="21"/>
  <c r="B20" i="21" s="1"/>
  <c r="H19" i="21"/>
  <c r="B19" i="21" s="1"/>
  <c r="H18" i="21"/>
  <c r="B18" i="21" s="1"/>
  <c r="H17" i="21"/>
  <c r="B17" i="21" s="1"/>
  <c r="H16" i="21"/>
  <c r="B16" i="21" s="1"/>
  <c r="H15" i="21"/>
  <c r="B15" i="21" s="1"/>
  <c r="H14" i="21"/>
  <c r="B14" i="21" s="1"/>
  <c r="H13" i="21"/>
  <c r="B13" i="21" s="1"/>
  <c r="H12" i="21"/>
  <c r="B12" i="21" s="1"/>
  <c r="H11" i="21"/>
  <c r="B11" i="21" s="1"/>
  <c r="H10" i="21"/>
  <c r="B10" i="21" s="1"/>
  <c r="H9" i="21"/>
  <c r="K109" i="20"/>
  <c r="K5" i="20" s="1"/>
  <c r="G109" i="20"/>
  <c r="F109" i="20"/>
  <c r="H108" i="20"/>
  <c r="B108" i="20" s="1"/>
  <c r="H107" i="20"/>
  <c r="B107" i="20" s="1"/>
  <c r="H106" i="20"/>
  <c r="B106" i="20" s="1"/>
  <c r="H105" i="20"/>
  <c r="B105" i="20" s="1"/>
  <c r="H104" i="20"/>
  <c r="B104" i="20" s="1"/>
  <c r="H103" i="20"/>
  <c r="B103" i="20" s="1"/>
  <c r="H102" i="20"/>
  <c r="B102" i="20" s="1"/>
  <c r="H101" i="20"/>
  <c r="B101" i="20" s="1"/>
  <c r="H100" i="20"/>
  <c r="B100" i="20" s="1"/>
  <c r="H99" i="20"/>
  <c r="B99" i="20" s="1"/>
  <c r="H98" i="20"/>
  <c r="B98" i="20" s="1"/>
  <c r="H97" i="20"/>
  <c r="B97" i="20" s="1"/>
  <c r="H96" i="20"/>
  <c r="B96" i="20" s="1"/>
  <c r="H95" i="20"/>
  <c r="B95" i="20" s="1"/>
  <c r="H94" i="20"/>
  <c r="B94" i="20" s="1"/>
  <c r="H93" i="20"/>
  <c r="B93" i="20" s="1"/>
  <c r="H92" i="20"/>
  <c r="B92" i="20" s="1"/>
  <c r="H91" i="20"/>
  <c r="B91" i="20" s="1"/>
  <c r="H90" i="20"/>
  <c r="B90" i="20" s="1"/>
  <c r="H89" i="20"/>
  <c r="B89" i="20" s="1"/>
  <c r="H88" i="20"/>
  <c r="B88" i="20" s="1"/>
  <c r="H87" i="20"/>
  <c r="B87" i="20" s="1"/>
  <c r="H86" i="20"/>
  <c r="B86" i="20" s="1"/>
  <c r="H85" i="20"/>
  <c r="B85" i="20" s="1"/>
  <c r="H84" i="20"/>
  <c r="B84" i="20" s="1"/>
  <c r="H83" i="20"/>
  <c r="B83" i="20" s="1"/>
  <c r="H82" i="20"/>
  <c r="B82" i="20" s="1"/>
  <c r="H81" i="20"/>
  <c r="B81" i="20" s="1"/>
  <c r="H80" i="20"/>
  <c r="B80" i="20" s="1"/>
  <c r="H79" i="20"/>
  <c r="B79" i="20" s="1"/>
  <c r="H78" i="20"/>
  <c r="B78" i="20" s="1"/>
  <c r="H77" i="20"/>
  <c r="B77" i="20" s="1"/>
  <c r="H76" i="20"/>
  <c r="B76" i="20" s="1"/>
  <c r="H75" i="20"/>
  <c r="B75" i="20" s="1"/>
  <c r="H74" i="20"/>
  <c r="B74" i="20" s="1"/>
  <c r="H73" i="20"/>
  <c r="B73" i="20" s="1"/>
  <c r="H72" i="20"/>
  <c r="B72" i="20" s="1"/>
  <c r="H71" i="20"/>
  <c r="B71" i="20" s="1"/>
  <c r="H70" i="20"/>
  <c r="B70" i="20" s="1"/>
  <c r="H69" i="20"/>
  <c r="B69" i="20" s="1"/>
  <c r="H68" i="20"/>
  <c r="B68" i="20" s="1"/>
  <c r="H67" i="20"/>
  <c r="B67" i="20" s="1"/>
  <c r="H66" i="20"/>
  <c r="B66" i="20" s="1"/>
  <c r="H65" i="20"/>
  <c r="B65" i="20" s="1"/>
  <c r="H64" i="20"/>
  <c r="B64" i="20" s="1"/>
  <c r="H63" i="20"/>
  <c r="B63" i="20" s="1"/>
  <c r="H62" i="20"/>
  <c r="B62" i="20" s="1"/>
  <c r="H61" i="20"/>
  <c r="B61" i="20" s="1"/>
  <c r="H60" i="20"/>
  <c r="B60" i="20" s="1"/>
  <c r="H59" i="20"/>
  <c r="B59" i="20" s="1"/>
  <c r="H58" i="20"/>
  <c r="B58" i="20" s="1"/>
  <c r="H57" i="20"/>
  <c r="B57" i="20" s="1"/>
  <c r="H56" i="20"/>
  <c r="B56" i="20" s="1"/>
  <c r="H55" i="20"/>
  <c r="B55" i="20" s="1"/>
  <c r="H54" i="20"/>
  <c r="B54" i="20" s="1"/>
  <c r="H53" i="20"/>
  <c r="B53" i="20" s="1"/>
  <c r="H52" i="20"/>
  <c r="B52" i="20" s="1"/>
  <c r="H51" i="20"/>
  <c r="B51" i="20" s="1"/>
  <c r="H50" i="20"/>
  <c r="B50" i="20" s="1"/>
  <c r="H49" i="20"/>
  <c r="B49" i="20" s="1"/>
  <c r="H48" i="20"/>
  <c r="B48" i="20" s="1"/>
  <c r="H47" i="20"/>
  <c r="B47" i="20" s="1"/>
  <c r="H46" i="20"/>
  <c r="B46" i="20" s="1"/>
  <c r="H45" i="20"/>
  <c r="B45" i="20" s="1"/>
  <c r="H44" i="20"/>
  <c r="B44" i="20" s="1"/>
  <c r="H43" i="20"/>
  <c r="B43" i="20" s="1"/>
  <c r="H42" i="20"/>
  <c r="B42" i="20" s="1"/>
  <c r="H41" i="20"/>
  <c r="B41" i="20" s="1"/>
  <c r="H40" i="20"/>
  <c r="B40" i="20" s="1"/>
  <c r="H39" i="20"/>
  <c r="B39" i="20" s="1"/>
  <c r="H38" i="20"/>
  <c r="B38" i="20" s="1"/>
  <c r="H37" i="20"/>
  <c r="B37" i="20" s="1"/>
  <c r="H36" i="20"/>
  <c r="B36" i="20" s="1"/>
  <c r="H35" i="20"/>
  <c r="B35" i="20" s="1"/>
  <c r="H34" i="20"/>
  <c r="B34" i="20" s="1"/>
  <c r="H33" i="20"/>
  <c r="B33" i="20" s="1"/>
  <c r="H32" i="20"/>
  <c r="B32" i="20" s="1"/>
  <c r="H31" i="20"/>
  <c r="B31" i="20" s="1"/>
  <c r="H30" i="20"/>
  <c r="B30" i="20" s="1"/>
  <c r="H29" i="20"/>
  <c r="B29" i="20" s="1"/>
  <c r="H28" i="20"/>
  <c r="B28" i="20" s="1"/>
  <c r="H27" i="20"/>
  <c r="B27" i="20" s="1"/>
  <c r="H26" i="20"/>
  <c r="B26" i="20" s="1"/>
  <c r="H25" i="20"/>
  <c r="B25" i="20" s="1"/>
  <c r="H24" i="20"/>
  <c r="B24" i="20" s="1"/>
  <c r="H23" i="20"/>
  <c r="B23" i="20" s="1"/>
  <c r="H22" i="20"/>
  <c r="B22" i="20" s="1"/>
  <c r="H21" i="20"/>
  <c r="B21" i="20" s="1"/>
  <c r="H20" i="20"/>
  <c r="B20" i="20" s="1"/>
  <c r="H19" i="20"/>
  <c r="B19" i="20" s="1"/>
  <c r="H18" i="20"/>
  <c r="B18" i="20" s="1"/>
  <c r="H17" i="20"/>
  <c r="B17" i="20" s="1"/>
  <c r="H16" i="20"/>
  <c r="B16" i="20" s="1"/>
  <c r="H15" i="20"/>
  <c r="B15" i="20" s="1"/>
  <c r="H14" i="20"/>
  <c r="B14" i="20" s="1"/>
  <c r="H13" i="20"/>
  <c r="B13" i="20" s="1"/>
  <c r="H12" i="20"/>
  <c r="B12" i="20" s="1"/>
  <c r="H11" i="20"/>
  <c r="B11" i="20" s="1"/>
  <c r="H10" i="20"/>
  <c r="B10" i="20" s="1"/>
  <c r="H9" i="20"/>
  <c r="G6" i="20"/>
  <c r="F6" i="20"/>
  <c r="H109" i="24" l="1"/>
  <c r="H6" i="24" s="1"/>
  <c r="H3" i="24"/>
  <c r="H109" i="23"/>
  <c r="H6" i="23" s="1"/>
  <c r="B9" i="23"/>
  <c r="H3" i="23"/>
  <c r="H2" i="23" s="1"/>
  <c r="H109" i="22"/>
  <c r="H6" i="22" s="1"/>
  <c r="H3" i="22"/>
  <c r="H2" i="22" s="1"/>
  <c r="B9" i="22"/>
  <c r="H109" i="21"/>
  <c r="H6" i="21" s="1"/>
  <c r="H3" i="21"/>
  <c r="H2" i="21" s="1"/>
  <c r="B9" i="21"/>
  <c r="H3" i="20"/>
  <c r="H2" i="20" s="1"/>
  <c r="H109" i="20"/>
  <c r="H6" i="20" s="1"/>
  <c r="B9" i="20"/>
  <c r="K109" i="13"/>
  <c r="K5" i="13" s="1"/>
  <c r="G109" i="13"/>
  <c r="F109" i="13"/>
  <c r="H108" i="13"/>
  <c r="B108" i="13" s="1"/>
  <c r="H107" i="13"/>
  <c r="B107" i="13" s="1"/>
  <c r="H106" i="13"/>
  <c r="B106" i="13" s="1"/>
  <c r="H105" i="13"/>
  <c r="B105" i="13" s="1"/>
  <c r="H104" i="13"/>
  <c r="B104" i="13" s="1"/>
  <c r="H103" i="13"/>
  <c r="B103" i="13" s="1"/>
  <c r="H102" i="13"/>
  <c r="B102" i="13" s="1"/>
  <c r="H101" i="13"/>
  <c r="B101" i="13" s="1"/>
  <c r="H100" i="13"/>
  <c r="B100" i="13" s="1"/>
  <c r="H99" i="13"/>
  <c r="B99" i="13" s="1"/>
  <c r="H98" i="13"/>
  <c r="B98" i="13" s="1"/>
  <c r="H97" i="13"/>
  <c r="B97" i="13" s="1"/>
  <c r="H96" i="13"/>
  <c r="B96" i="13" s="1"/>
  <c r="H95" i="13"/>
  <c r="B95" i="13" s="1"/>
  <c r="H94" i="13"/>
  <c r="B94" i="13" s="1"/>
  <c r="H93" i="13"/>
  <c r="B93" i="13" s="1"/>
  <c r="H92" i="13"/>
  <c r="B92" i="13" s="1"/>
  <c r="H91" i="13"/>
  <c r="B91" i="13" s="1"/>
  <c r="H90" i="13"/>
  <c r="B90" i="13" s="1"/>
  <c r="H89" i="13"/>
  <c r="B89" i="13" s="1"/>
  <c r="H88" i="13"/>
  <c r="B88" i="13" s="1"/>
  <c r="H87" i="13"/>
  <c r="B87" i="13" s="1"/>
  <c r="H86" i="13"/>
  <c r="B86" i="13" s="1"/>
  <c r="H85" i="13"/>
  <c r="B85" i="13" s="1"/>
  <c r="H84" i="13"/>
  <c r="B84" i="13" s="1"/>
  <c r="H83" i="13"/>
  <c r="B83" i="13" s="1"/>
  <c r="H82" i="13"/>
  <c r="B82" i="13" s="1"/>
  <c r="H81" i="13"/>
  <c r="B81" i="13" s="1"/>
  <c r="H80" i="13"/>
  <c r="B80" i="13" s="1"/>
  <c r="H79" i="13"/>
  <c r="B79" i="13" s="1"/>
  <c r="H78" i="13"/>
  <c r="B78" i="13" s="1"/>
  <c r="H77" i="13"/>
  <c r="B77" i="13" s="1"/>
  <c r="H76" i="13"/>
  <c r="B76" i="13" s="1"/>
  <c r="H75" i="13"/>
  <c r="B75" i="13" s="1"/>
  <c r="H74" i="13"/>
  <c r="B74" i="13" s="1"/>
  <c r="H73" i="13"/>
  <c r="B73" i="13" s="1"/>
  <c r="H72" i="13"/>
  <c r="B72" i="13" s="1"/>
  <c r="H71" i="13"/>
  <c r="B71" i="13" s="1"/>
  <c r="H70" i="13"/>
  <c r="B70" i="13" s="1"/>
  <c r="H69" i="13"/>
  <c r="B69" i="13" s="1"/>
  <c r="H68" i="13"/>
  <c r="B68" i="13" s="1"/>
  <c r="H67" i="13"/>
  <c r="B67" i="13" s="1"/>
  <c r="H66" i="13"/>
  <c r="B66" i="13" s="1"/>
  <c r="H65" i="13"/>
  <c r="B65" i="13" s="1"/>
  <c r="H64" i="13"/>
  <c r="B64" i="13" s="1"/>
  <c r="H63" i="13"/>
  <c r="B63" i="13" s="1"/>
  <c r="H62" i="13"/>
  <c r="B62" i="13" s="1"/>
  <c r="H61" i="13"/>
  <c r="B61" i="13" s="1"/>
  <c r="H60" i="13"/>
  <c r="B60" i="13" s="1"/>
  <c r="H59" i="13"/>
  <c r="B59" i="13" s="1"/>
  <c r="H58" i="13"/>
  <c r="B58" i="13" s="1"/>
  <c r="H57" i="13"/>
  <c r="B57" i="13" s="1"/>
  <c r="H56" i="13"/>
  <c r="B56" i="13" s="1"/>
  <c r="H55" i="13"/>
  <c r="B55" i="13" s="1"/>
  <c r="H54" i="13"/>
  <c r="B54" i="13" s="1"/>
  <c r="H53" i="13"/>
  <c r="B53" i="13" s="1"/>
  <c r="H52" i="13"/>
  <c r="B52" i="13" s="1"/>
  <c r="H51" i="13"/>
  <c r="B51" i="13" s="1"/>
  <c r="H50" i="13"/>
  <c r="B50" i="13" s="1"/>
  <c r="H49" i="13"/>
  <c r="B49" i="13" s="1"/>
  <c r="H48" i="13"/>
  <c r="B48" i="13" s="1"/>
  <c r="H47" i="13"/>
  <c r="B47" i="13" s="1"/>
  <c r="H46" i="13"/>
  <c r="B46" i="13" s="1"/>
  <c r="H45" i="13"/>
  <c r="B45" i="13" s="1"/>
  <c r="H44" i="13"/>
  <c r="B44" i="13" s="1"/>
  <c r="H43" i="13"/>
  <c r="B43" i="13" s="1"/>
  <c r="H42" i="13"/>
  <c r="B42" i="13" s="1"/>
  <c r="H41" i="13"/>
  <c r="B41" i="13" s="1"/>
  <c r="H40" i="13"/>
  <c r="B40" i="13" s="1"/>
  <c r="H39" i="13"/>
  <c r="B39" i="13" s="1"/>
  <c r="H38" i="13"/>
  <c r="B38" i="13" s="1"/>
  <c r="H37" i="13"/>
  <c r="B37" i="13" s="1"/>
  <c r="H36" i="13"/>
  <c r="B36" i="13" s="1"/>
  <c r="H35" i="13"/>
  <c r="B35" i="13" s="1"/>
  <c r="H34" i="13"/>
  <c r="B34" i="13" s="1"/>
  <c r="H33" i="13"/>
  <c r="B33" i="13" s="1"/>
  <c r="H32" i="13"/>
  <c r="B32" i="13" s="1"/>
  <c r="H31" i="13"/>
  <c r="B31" i="13" s="1"/>
  <c r="H30" i="13"/>
  <c r="B30" i="13" s="1"/>
  <c r="H29" i="13"/>
  <c r="B29" i="13" s="1"/>
  <c r="H28" i="13"/>
  <c r="B28" i="13" s="1"/>
  <c r="H27" i="13"/>
  <c r="B27" i="13" s="1"/>
  <c r="H26" i="13"/>
  <c r="B26" i="13" s="1"/>
  <c r="H25" i="13"/>
  <c r="B25" i="13" s="1"/>
  <c r="H24" i="13"/>
  <c r="B24" i="13" s="1"/>
  <c r="H23" i="13"/>
  <c r="B23" i="13" s="1"/>
  <c r="H22" i="13"/>
  <c r="B22" i="13" s="1"/>
  <c r="H21" i="13"/>
  <c r="B21" i="13" s="1"/>
  <c r="H20" i="13"/>
  <c r="B20" i="13" s="1"/>
  <c r="H19" i="13"/>
  <c r="B19" i="13" s="1"/>
  <c r="H18" i="13"/>
  <c r="B18" i="13" s="1"/>
  <c r="H17" i="13"/>
  <c r="B17" i="13" s="1"/>
  <c r="H16" i="13"/>
  <c r="B16" i="13" s="1"/>
  <c r="H15" i="13"/>
  <c r="B15" i="13" s="1"/>
  <c r="H14" i="13"/>
  <c r="B14" i="13" s="1"/>
  <c r="H13" i="13"/>
  <c r="B13" i="13" s="1"/>
  <c r="H12" i="13"/>
  <c r="B12" i="13" s="1"/>
  <c r="H11" i="13"/>
  <c r="B11" i="13" s="1"/>
  <c r="H10" i="13"/>
  <c r="B10" i="13" s="1"/>
  <c r="H9" i="13"/>
  <c r="G6" i="13"/>
  <c r="F6" i="13"/>
  <c r="J1" i="24" l="1"/>
  <c r="K1" i="24" s="1"/>
  <c r="H2" i="24"/>
  <c r="H109" i="13"/>
  <c r="H6" i="13" s="1"/>
  <c r="B9" i="13"/>
  <c r="H3" i="13"/>
  <c r="H2" i="13" s="1"/>
  <c r="K109" i="19"/>
  <c r="K5" i="19" s="1"/>
  <c r="G109" i="19"/>
  <c r="F109" i="19"/>
  <c r="H108" i="19"/>
  <c r="B108" i="19"/>
  <c r="H107" i="19"/>
  <c r="B107" i="19"/>
  <c r="H106" i="19"/>
  <c r="B106" i="19"/>
  <c r="H105" i="19"/>
  <c r="B105" i="19"/>
  <c r="H104" i="19"/>
  <c r="B104" i="19"/>
  <c r="H103" i="19"/>
  <c r="B103" i="19"/>
  <c r="H102" i="19"/>
  <c r="B102" i="19"/>
  <c r="H101" i="19"/>
  <c r="B101" i="19"/>
  <c r="H100" i="19"/>
  <c r="B100" i="19"/>
  <c r="H99" i="19"/>
  <c r="B99" i="19"/>
  <c r="H98" i="19"/>
  <c r="B98" i="19"/>
  <c r="H97" i="19"/>
  <c r="B97" i="19"/>
  <c r="H96" i="19"/>
  <c r="B96" i="19"/>
  <c r="H95" i="19"/>
  <c r="B95" i="19"/>
  <c r="H94" i="19"/>
  <c r="B94" i="19"/>
  <c r="H93" i="19"/>
  <c r="B93" i="19"/>
  <c r="H92" i="19"/>
  <c r="B92" i="19"/>
  <c r="H91" i="19"/>
  <c r="B91" i="19"/>
  <c r="H90" i="19"/>
  <c r="B90" i="19"/>
  <c r="H89" i="19"/>
  <c r="B89" i="19"/>
  <c r="H88" i="19"/>
  <c r="B88" i="19"/>
  <c r="H87" i="19"/>
  <c r="B87" i="19"/>
  <c r="H86" i="19"/>
  <c r="B86" i="19"/>
  <c r="H85" i="19"/>
  <c r="B85" i="19"/>
  <c r="H84" i="19"/>
  <c r="B84" i="19"/>
  <c r="H83" i="19"/>
  <c r="B83" i="19"/>
  <c r="H82" i="19"/>
  <c r="B82" i="19"/>
  <c r="H81" i="19"/>
  <c r="B81" i="19"/>
  <c r="H80" i="19"/>
  <c r="B80" i="19"/>
  <c r="H79" i="19"/>
  <c r="B79" i="19"/>
  <c r="H78" i="19"/>
  <c r="B78" i="19"/>
  <c r="H77" i="19"/>
  <c r="B77" i="19"/>
  <c r="H76" i="19"/>
  <c r="B76" i="19"/>
  <c r="H75" i="19"/>
  <c r="B75" i="19"/>
  <c r="H74" i="19"/>
  <c r="B74" i="19"/>
  <c r="H73" i="19"/>
  <c r="B73" i="19"/>
  <c r="H72" i="19"/>
  <c r="B72" i="19"/>
  <c r="H71" i="19"/>
  <c r="B71" i="19"/>
  <c r="H70" i="19"/>
  <c r="B70" i="19"/>
  <c r="H69" i="19"/>
  <c r="B69" i="19"/>
  <c r="H68" i="19"/>
  <c r="B68" i="19"/>
  <c r="H67" i="19"/>
  <c r="B67" i="19"/>
  <c r="H66" i="19"/>
  <c r="B66" i="19"/>
  <c r="H65" i="19"/>
  <c r="B65" i="19"/>
  <c r="H64" i="19"/>
  <c r="B64" i="19"/>
  <c r="H63" i="19"/>
  <c r="B63" i="19"/>
  <c r="H62" i="19"/>
  <c r="B62" i="19"/>
  <c r="H61" i="19"/>
  <c r="B61" i="19"/>
  <c r="H60" i="19"/>
  <c r="B60" i="19"/>
  <c r="H59" i="19"/>
  <c r="B59" i="19"/>
  <c r="H58" i="19"/>
  <c r="B58" i="19"/>
  <c r="H57" i="19"/>
  <c r="B57" i="19"/>
  <c r="H56" i="19"/>
  <c r="B56" i="19"/>
  <c r="H55" i="19"/>
  <c r="B55" i="19"/>
  <c r="H54" i="19"/>
  <c r="B54" i="19"/>
  <c r="H53" i="19"/>
  <c r="B53" i="19"/>
  <c r="H52" i="19"/>
  <c r="B52" i="19"/>
  <c r="H51" i="19"/>
  <c r="B51" i="19"/>
  <c r="H50" i="19"/>
  <c r="B50" i="19"/>
  <c r="H49" i="19"/>
  <c r="B49" i="19"/>
  <c r="H48" i="19"/>
  <c r="B48" i="19"/>
  <c r="H47" i="19"/>
  <c r="B47" i="19"/>
  <c r="H46" i="19"/>
  <c r="B46" i="19"/>
  <c r="H45" i="19"/>
  <c r="B45" i="19"/>
  <c r="H44" i="19"/>
  <c r="B44" i="19"/>
  <c r="H43" i="19"/>
  <c r="B43" i="19"/>
  <c r="H42" i="19"/>
  <c r="B42" i="19"/>
  <c r="H41" i="19"/>
  <c r="B41" i="19"/>
  <c r="H40" i="19"/>
  <c r="B40" i="19"/>
  <c r="H39" i="19"/>
  <c r="B39" i="19"/>
  <c r="H38" i="19"/>
  <c r="B38" i="19"/>
  <c r="H37" i="19"/>
  <c r="B37" i="19"/>
  <c r="H36" i="19"/>
  <c r="B36" i="19"/>
  <c r="H35" i="19"/>
  <c r="B35" i="19"/>
  <c r="H34" i="19"/>
  <c r="B34" i="19"/>
  <c r="H33" i="19"/>
  <c r="B33" i="19"/>
  <c r="H32" i="19"/>
  <c r="B32" i="19"/>
  <c r="H31" i="19"/>
  <c r="B31" i="19"/>
  <c r="H30" i="19"/>
  <c r="B30" i="19"/>
  <c r="H29" i="19"/>
  <c r="B29" i="19"/>
  <c r="H28" i="19"/>
  <c r="B28" i="19"/>
  <c r="H27" i="19"/>
  <c r="B27" i="19"/>
  <c r="H26" i="19"/>
  <c r="B26" i="19"/>
  <c r="H25" i="19"/>
  <c r="B25" i="19"/>
  <c r="H24" i="19"/>
  <c r="B24" i="19"/>
  <c r="H23" i="19"/>
  <c r="B23" i="19"/>
  <c r="H22" i="19"/>
  <c r="B22" i="19"/>
  <c r="H21" i="19"/>
  <c r="B21" i="19"/>
  <c r="H20" i="19"/>
  <c r="B20" i="19"/>
  <c r="H19" i="19"/>
  <c r="B19" i="19"/>
  <c r="H18" i="19"/>
  <c r="B18" i="19" s="1"/>
  <c r="H17" i="19"/>
  <c r="B17" i="19" s="1"/>
  <c r="H16" i="19"/>
  <c r="B16" i="19" s="1"/>
  <c r="H15" i="19"/>
  <c r="B15" i="19" s="1"/>
  <c r="H14" i="19"/>
  <c r="B14" i="19" s="1"/>
  <c r="H13" i="19"/>
  <c r="B13" i="19" s="1"/>
  <c r="H12" i="19"/>
  <c r="B12" i="19" s="1"/>
  <c r="H11" i="19"/>
  <c r="B11" i="19" s="1"/>
  <c r="H10" i="19"/>
  <c r="B10" i="19" s="1"/>
  <c r="H9" i="19"/>
  <c r="G6" i="19"/>
  <c r="F6" i="19"/>
  <c r="K109" i="18"/>
  <c r="K5" i="18" s="1"/>
  <c r="G109" i="18"/>
  <c r="G6" i="18" s="1"/>
  <c r="F109" i="18"/>
  <c r="F6" i="18" s="1"/>
  <c r="H108" i="18"/>
  <c r="B108" i="18" s="1"/>
  <c r="H107" i="18"/>
  <c r="B107" i="18" s="1"/>
  <c r="H106" i="18"/>
  <c r="B106" i="18" s="1"/>
  <c r="H105" i="18"/>
  <c r="B105" i="18" s="1"/>
  <c r="H104" i="18"/>
  <c r="B104" i="18" s="1"/>
  <c r="H103" i="18"/>
  <c r="B103" i="18" s="1"/>
  <c r="H102" i="18"/>
  <c r="B102" i="18" s="1"/>
  <c r="H101" i="18"/>
  <c r="B101" i="18" s="1"/>
  <c r="H100" i="18"/>
  <c r="B100" i="18" s="1"/>
  <c r="H99" i="18"/>
  <c r="B99" i="18" s="1"/>
  <c r="H98" i="18"/>
  <c r="B98" i="18" s="1"/>
  <c r="H97" i="18"/>
  <c r="B97" i="18" s="1"/>
  <c r="H96" i="18"/>
  <c r="B96" i="18" s="1"/>
  <c r="H95" i="18"/>
  <c r="B95" i="18" s="1"/>
  <c r="H94" i="18"/>
  <c r="B94" i="18" s="1"/>
  <c r="H93" i="18"/>
  <c r="B93" i="18" s="1"/>
  <c r="H92" i="18"/>
  <c r="B92" i="18" s="1"/>
  <c r="H91" i="18"/>
  <c r="B91" i="18" s="1"/>
  <c r="H90" i="18"/>
  <c r="B90" i="18" s="1"/>
  <c r="H89" i="18"/>
  <c r="B89" i="18" s="1"/>
  <c r="H88" i="18"/>
  <c r="B88" i="18" s="1"/>
  <c r="H87" i="18"/>
  <c r="B87" i="18" s="1"/>
  <c r="H86" i="18"/>
  <c r="B86" i="18" s="1"/>
  <c r="H85" i="18"/>
  <c r="B85" i="18" s="1"/>
  <c r="H84" i="18"/>
  <c r="B84" i="18" s="1"/>
  <c r="H83" i="18"/>
  <c r="B83" i="18" s="1"/>
  <c r="H82" i="18"/>
  <c r="B82" i="18" s="1"/>
  <c r="H81" i="18"/>
  <c r="B81" i="18" s="1"/>
  <c r="H80" i="18"/>
  <c r="B80" i="18" s="1"/>
  <c r="H79" i="18"/>
  <c r="B79" i="18" s="1"/>
  <c r="H78" i="18"/>
  <c r="B78" i="18" s="1"/>
  <c r="H77" i="18"/>
  <c r="B77" i="18" s="1"/>
  <c r="H76" i="18"/>
  <c r="B76" i="18" s="1"/>
  <c r="H75" i="18"/>
  <c r="B75" i="18" s="1"/>
  <c r="H74" i="18"/>
  <c r="B74" i="18" s="1"/>
  <c r="H73" i="18"/>
  <c r="B73" i="18" s="1"/>
  <c r="H72" i="18"/>
  <c r="B72" i="18" s="1"/>
  <c r="H71" i="18"/>
  <c r="B71" i="18" s="1"/>
  <c r="H70" i="18"/>
  <c r="B70" i="18" s="1"/>
  <c r="H69" i="18"/>
  <c r="B69" i="18" s="1"/>
  <c r="H68" i="18"/>
  <c r="B68" i="18" s="1"/>
  <c r="H67" i="18"/>
  <c r="B67" i="18" s="1"/>
  <c r="H66" i="18"/>
  <c r="B66" i="18" s="1"/>
  <c r="H65" i="18"/>
  <c r="B65" i="18" s="1"/>
  <c r="H64" i="18"/>
  <c r="B64" i="18" s="1"/>
  <c r="H63" i="18"/>
  <c r="B63" i="18" s="1"/>
  <c r="H62" i="18"/>
  <c r="B62" i="18" s="1"/>
  <c r="H61" i="18"/>
  <c r="B61" i="18" s="1"/>
  <c r="H60" i="18"/>
  <c r="B60" i="18" s="1"/>
  <c r="H59" i="18"/>
  <c r="B59" i="18" s="1"/>
  <c r="H58" i="18"/>
  <c r="B58" i="18" s="1"/>
  <c r="H57" i="18"/>
  <c r="B57" i="18" s="1"/>
  <c r="H56" i="18"/>
  <c r="B56" i="18" s="1"/>
  <c r="H55" i="18"/>
  <c r="B55" i="18" s="1"/>
  <c r="H54" i="18"/>
  <c r="B54" i="18" s="1"/>
  <c r="H53" i="18"/>
  <c r="B53" i="18" s="1"/>
  <c r="H52" i="18"/>
  <c r="B52" i="18" s="1"/>
  <c r="H51" i="18"/>
  <c r="B51" i="18" s="1"/>
  <c r="H50" i="18"/>
  <c r="B50" i="18" s="1"/>
  <c r="H49" i="18"/>
  <c r="B49" i="18" s="1"/>
  <c r="H48" i="18"/>
  <c r="B48" i="18" s="1"/>
  <c r="H47" i="18"/>
  <c r="B47" i="18" s="1"/>
  <c r="H46" i="18"/>
  <c r="B46" i="18" s="1"/>
  <c r="H45" i="18"/>
  <c r="B45" i="18" s="1"/>
  <c r="H44" i="18"/>
  <c r="B44" i="18" s="1"/>
  <c r="H43" i="18"/>
  <c r="B43" i="18" s="1"/>
  <c r="H42" i="18"/>
  <c r="B42" i="18" s="1"/>
  <c r="H41" i="18"/>
  <c r="B41" i="18" s="1"/>
  <c r="H40" i="18"/>
  <c r="B40" i="18" s="1"/>
  <c r="H39" i="18"/>
  <c r="B39" i="18" s="1"/>
  <c r="H38" i="18"/>
  <c r="B38" i="18" s="1"/>
  <c r="H37" i="18"/>
  <c r="B37" i="18" s="1"/>
  <c r="H36" i="18"/>
  <c r="B36" i="18" s="1"/>
  <c r="H35" i="18"/>
  <c r="B35" i="18" s="1"/>
  <c r="H34" i="18"/>
  <c r="B34" i="18" s="1"/>
  <c r="H33" i="18"/>
  <c r="B33" i="18" s="1"/>
  <c r="H32" i="18"/>
  <c r="B32" i="18" s="1"/>
  <c r="H31" i="18"/>
  <c r="B31" i="18" s="1"/>
  <c r="H30" i="18"/>
  <c r="B30" i="18" s="1"/>
  <c r="H29" i="18"/>
  <c r="B29" i="18" s="1"/>
  <c r="H28" i="18"/>
  <c r="B28" i="18" s="1"/>
  <c r="H27" i="18"/>
  <c r="B27" i="18" s="1"/>
  <c r="H26" i="18"/>
  <c r="B26" i="18" s="1"/>
  <c r="H25" i="18"/>
  <c r="B25" i="18" s="1"/>
  <c r="H24" i="18"/>
  <c r="B24" i="18" s="1"/>
  <c r="H23" i="18"/>
  <c r="B23" i="18" s="1"/>
  <c r="H22" i="18"/>
  <c r="B22" i="18" s="1"/>
  <c r="H21" i="18"/>
  <c r="B21" i="18" s="1"/>
  <c r="H20" i="18"/>
  <c r="B20" i="18" s="1"/>
  <c r="H19" i="18"/>
  <c r="B19" i="18" s="1"/>
  <c r="H18" i="18"/>
  <c r="B18" i="18" s="1"/>
  <c r="H17" i="18"/>
  <c r="B17" i="18" s="1"/>
  <c r="H16" i="18"/>
  <c r="B16" i="18" s="1"/>
  <c r="H15" i="18"/>
  <c r="B15" i="18" s="1"/>
  <c r="H14" i="18"/>
  <c r="B14" i="18" s="1"/>
  <c r="H13" i="18"/>
  <c r="B13" i="18" s="1"/>
  <c r="H12" i="18"/>
  <c r="B12" i="18" s="1"/>
  <c r="H11" i="18"/>
  <c r="B11" i="18" s="1"/>
  <c r="H10" i="18"/>
  <c r="B10" i="18" s="1"/>
  <c r="H9" i="18"/>
  <c r="J1" i="26" l="1"/>
  <c r="K1" i="26" s="1"/>
  <c r="K1" i="13"/>
  <c r="K3" i="17"/>
  <c r="J1" i="25"/>
  <c r="K1" i="25" s="1"/>
  <c r="H3" i="19"/>
  <c r="H2" i="19" s="1"/>
  <c r="H109" i="19"/>
  <c r="H6" i="19" s="1"/>
  <c r="B9" i="19"/>
  <c r="H109" i="18"/>
  <c r="H6" i="18" s="1"/>
  <c r="B9" i="18"/>
  <c r="H3" i="18"/>
  <c r="H2" i="18" s="1"/>
  <c r="H9" i="17"/>
  <c r="B9" i="17" s="1"/>
  <c r="K109" i="17" l="1"/>
  <c r="K5" i="17" s="1"/>
  <c r="G109" i="17"/>
  <c r="G6" i="17" s="1"/>
  <c r="F109" i="17"/>
  <c r="F6" i="17" s="1"/>
  <c r="H108" i="17"/>
  <c r="B108" i="17" s="1"/>
  <c r="H107" i="17"/>
  <c r="B107" i="17"/>
  <c r="H106" i="17"/>
  <c r="B106" i="17"/>
  <c r="H105" i="17"/>
  <c r="B105" i="17"/>
  <c r="H104" i="17"/>
  <c r="B104" i="17"/>
  <c r="H103" i="17"/>
  <c r="B103" i="17"/>
  <c r="H102" i="17"/>
  <c r="B102" i="17"/>
  <c r="H101" i="17"/>
  <c r="B101" i="17"/>
  <c r="H100" i="17"/>
  <c r="B100" i="17"/>
  <c r="H99" i="17"/>
  <c r="B99" i="17"/>
  <c r="H98" i="17"/>
  <c r="B98" i="17"/>
  <c r="H97" i="17"/>
  <c r="B97" i="17"/>
  <c r="H96" i="17"/>
  <c r="B96" i="17"/>
  <c r="H95" i="17"/>
  <c r="B95" i="17"/>
  <c r="H94" i="17"/>
  <c r="B94" i="17"/>
  <c r="H93" i="17"/>
  <c r="B93" i="17"/>
  <c r="H92" i="17"/>
  <c r="B92" i="17"/>
  <c r="H91" i="17"/>
  <c r="B91" i="17"/>
  <c r="H90" i="17"/>
  <c r="B90" i="17"/>
  <c r="H89" i="17"/>
  <c r="B89" i="17"/>
  <c r="H88" i="17"/>
  <c r="B88" i="17"/>
  <c r="H87" i="17"/>
  <c r="B87" i="17"/>
  <c r="H86" i="17"/>
  <c r="B86" i="17"/>
  <c r="H85" i="17"/>
  <c r="B85" i="17"/>
  <c r="H84" i="17"/>
  <c r="B84" i="17"/>
  <c r="H83" i="17"/>
  <c r="B83" i="17"/>
  <c r="H82" i="17"/>
  <c r="B82" i="17"/>
  <c r="H81" i="17"/>
  <c r="B81" i="17"/>
  <c r="H80" i="17"/>
  <c r="B80" i="17"/>
  <c r="H79" i="17"/>
  <c r="B79" i="17"/>
  <c r="H78" i="17"/>
  <c r="B78" i="17"/>
  <c r="H77" i="17"/>
  <c r="B77" i="17"/>
  <c r="H76" i="17"/>
  <c r="B76" i="17"/>
  <c r="H75" i="17"/>
  <c r="B75" i="17"/>
  <c r="H74" i="17"/>
  <c r="B74" i="17"/>
  <c r="H73" i="17"/>
  <c r="B73" i="17" s="1"/>
  <c r="H72" i="17"/>
  <c r="B72" i="17" s="1"/>
  <c r="H71" i="17"/>
  <c r="B71" i="17" s="1"/>
  <c r="H70" i="17"/>
  <c r="B70" i="17" s="1"/>
  <c r="H69" i="17"/>
  <c r="B69" i="17" s="1"/>
  <c r="H68" i="17"/>
  <c r="B68" i="17" s="1"/>
  <c r="H67" i="17"/>
  <c r="B67" i="17" s="1"/>
  <c r="H66" i="17"/>
  <c r="B66" i="17" s="1"/>
  <c r="H65" i="17"/>
  <c r="B65" i="17" s="1"/>
  <c r="H64" i="17"/>
  <c r="B64" i="17" s="1"/>
  <c r="H63" i="17"/>
  <c r="B63" i="17" s="1"/>
  <c r="H62" i="17"/>
  <c r="B62" i="17" s="1"/>
  <c r="H61" i="17"/>
  <c r="B61" i="17" s="1"/>
  <c r="H60" i="17"/>
  <c r="B60" i="17" s="1"/>
  <c r="H59" i="17"/>
  <c r="B59" i="17" s="1"/>
  <c r="H58" i="17"/>
  <c r="B58" i="17" s="1"/>
  <c r="H57" i="17"/>
  <c r="B57" i="17" s="1"/>
  <c r="H56" i="17"/>
  <c r="B56" i="17" s="1"/>
  <c r="H55" i="17"/>
  <c r="B55" i="17" s="1"/>
  <c r="H54" i="17"/>
  <c r="B54" i="17" s="1"/>
  <c r="H53" i="17"/>
  <c r="B53" i="17" s="1"/>
  <c r="H52" i="17"/>
  <c r="B52" i="17" s="1"/>
  <c r="H51" i="17"/>
  <c r="B51" i="17" s="1"/>
  <c r="H50" i="17"/>
  <c r="B50" i="17" s="1"/>
  <c r="H49" i="17"/>
  <c r="B49" i="17" s="1"/>
  <c r="H48" i="17"/>
  <c r="B48" i="17" s="1"/>
  <c r="H47" i="17"/>
  <c r="B47" i="17" s="1"/>
  <c r="H46" i="17"/>
  <c r="B46" i="17" s="1"/>
  <c r="H45" i="17"/>
  <c r="B45" i="17" s="1"/>
  <c r="H44" i="17"/>
  <c r="B44" i="17" s="1"/>
  <c r="H43" i="17"/>
  <c r="B43" i="17" s="1"/>
  <c r="H42" i="17"/>
  <c r="B42" i="17" s="1"/>
  <c r="H41" i="17"/>
  <c r="B41" i="17" s="1"/>
  <c r="H40" i="17"/>
  <c r="B40" i="17" s="1"/>
  <c r="H39" i="17"/>
  <c r="B39" i="17" s="1"/>
  <c r="H38" i="17"/>
  <c r="B38" i="17" s="1"/>
  <c r="H37" i="17"/>
  <c r="B37" i="17" s="1"/>
  <c r="H36" i="17"/>
  <c r="B36" i="17" s="1"/>
  <c r="H35" i="17"/>
  <c r="B35" i="17" s="1"/>
  <c r="H34" i="17"/>
  <c r="B34" i="17" s="1"/>
  <c r="H33" i="17"/>
  <c r="B33" i="17" s="1"/>
  <c r="H32" i="17"/>
  <c r="B32" i="17" s="1"/>
  <c r="H31" i="17"/>
  <c r="B31" i="17" s="1"/>
  <c r="H30" i="17"/>
  <c r="B30" i="17" s="1"/>
  <c r="H29" i="17"/>
  <c r="B29" i="17" s="1"/>
  <c r="H28" i="17"/>
  <c r="B28" i="17" s="1"/>
  <c r="H27" i="17"/>
  <c r="B27" i="17" s="1"/>
  <c r="H26" i="17"/>
  <c r="B26" i="17" s="1"/>
  <c r="H25" i="17"/>
  <c r="B25" i="17" s="1"/>
  <c r="H24" i="17"/>
  <c r="B24" i="17" s="1"/>
  <c r="H23" i="17"/>
  <c r="B23" i="17" s="1"/>
  <c r="H22" i="17"/>
  <c r="B22" i="17" s="1"/>
  <c r="H21" i="17"/>
  <c r="B21" i="17" s="1"/>
  <c r="H20" i="17"/>
  <c r="B20" i="17" s="1"/>
  <c r="H19" i="17"/>
  <c r="B19" i="17" s="1"/>
  <c r="H18" i="17"/>
  <c r="B18" i="17" s="1"/>
  <c r="H17" i="17"/>
  <c r="B17" i="17" s="1"/>
  <c r="H16" i="17"/>
  <c r="B16" i="17" s="1"/>
  <c r="H15" i="17"/>
  <c r="B15" i="17" s="1"/>
  <c r="H14" i="17"/>
  <c r="B14" i="17" s="1"/>
  <c r="H13" i="17"/>
  <c r="B13" i="17" s="1"/>
  <c r="H12" i="17"/>
  <c r="B12" i="17" s="1"/>
  <c r="H11" i="17"/>
  <c r="B11" i="17" s="1"/>
  <c r="H10" i="17"/>
  <c r="B10" i="17" s="1"/>
  <c r="H3" i="17" l="1"/>
  <c r="H2" i="17" s="1"/>
  <c r="H109" i="17"/>
  <c r="H6" i="17" s="1"/>
  <c r="J1" i="17" l="1"/>
  <c r="K1" i="17" l="1"/>
  <c r="J1" i="18"/>
  <c r="K1" i="18" l="1"/>
  <c r="J1" i="19"/>
  <c r="K1" i="19" l="1"/>
  <c r="J1" i="20"/>
  <c r="K1" i="20" l="1"/>
  <c r="J1" i="21"/>
  <c r="J1" i="22" l="1"/>
  <c r="K1" i="21"/>
  <c r="K1" i="22" l="1"/>
  <c r="J1" i="23"/>
  <c r="K1" i="23" s="1"/>
</calcChain>
</file>

<file path=xl/sharedStrings.xml><?xml version="1.0" encoding="utf-8"?>
<sst xmlns="http://schemas.openxmlformats.org/spreadsheetml/2006/main" count="390" uniqueCount="54">
  <si>
    <t>تاريخ</t>
  </si>
  <si>
    <t>رقم الفاتورة</t>
  </si>
  <si>
    <t>اسم العميل</t>
  </si>
  <si>
    <t>التصنيع</t>
  </si>
  <si>
    <t>الاجمالي</t>
  </si>
  <si>
    <t>البونات</t>
  </si>
  <si>
    <t>المحصلة</t>
  </si>
  <si>
    <t>بونات</t>
  </si>
  <si>
    <t>المتبقي</t>
  </si>
  <si>
    <t>ملاحظات</t>
  </si>
  <si>
    <t>المدفوعات للمصنع</t>
  </si>
  <si>
    <t>مسدد / غير مسدد</t>
  </si>
  <si>
    <t>تاريخ المدفوعات</t>
  </si>
  <si>
    <t>اجمالي بون تصنيع</t>
  </si>
  <si>
    <t>اجمالي بونات محصلة</t>
  </si>
  <si>
    <t>اجمالي الغير محصل</t>
  </si>
  <si>
    <t>اجمالي مدفوعات</t>
  </si>
  <si>
    <t>كود</t>
  </si>
  <si>
    <t>العميل</t>
  </si>
  <si>
    <t>خسارة الشهر الماضي</t>
  </si>
  <si>
    <t>دفعه أ/محمد</t>
  </si>
  <si>
    <t>من سامح سعد</t>
  </si>
  <si>
    <t>المصنع</t>
  </si>
  <si>
    <t>115800-العهد</t>
  </si>
  <si>
    <t>3جرار</t>
  </si>
  <si>
    <t>جرار حراش</t>
  </si>
  <si>
    <t>2جرار</t>
  </si>
  <si>
    <t>العروبة</t>
  </si>
  <si>
    <t>طبق بشاردة</t>
  </si>
  <si>
    <t>قبض عمال</t>
  </si>
  <si>
    <t xml:space="preserve">رانيا </t>
  </si>
  <si>
    <t>عهدة</t>
  </si>
  <si>
    <t>حسن شحن</t>
  </si>
  <si>
    <t xml:space="preserve">سامح سعودي </t>
  </si>
  <si>
    <t>20000+42500</t>
  </si>
  <si>
    <t>8200$</t>
  </si>
  <si>
    <t>3 عهدة</t>
  </si>
  <si>
    <t>3 البيضة</t>
  </si>
  <si>
    <t>10000زهدي</t>
  </si>
  <si>
    <t>15000عادل</t>
  </si>
  <si>
    <t>5900البيضة</t>
  </si>
  <si>
    <t>21200عهدة</t>
  </si>
  <si>
    <t>عاشور خشب</t>
  </si>
  <si>
    <t>محمود</t>
  </si>
  <si>
    <t>51600 رانيا</t>
  </si>
  <si>
    <t xml:space="preserve"> </t>
  </si>
  <si>
    <t>مصطفي</t>
  </si>
  <si>
    <t xml:space="preserve">ahmed </t>
  </si>
  <si>
    <t>almarwa</t>
  </si>
  <si>
    <t>ebda3</t>
  </si>
  <si>
    <t>oyon</t>
  </si>
  <si>
    <t xml:space="preserve">R c </t>
  </si>
  <si>
    <t xml:space="preserve">almadina </t>
  </si>
  <si>
    <t xml:space="preserve">دفعه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</si>
</sst>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_-;_-* #,##0\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theme="3"/>
      </left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/>
      <top style="double">
        <color theme="3"/>
      </top>
      <bottom style="double">
        <color theme="3"/>
      </bottom>
      <diagonal/>
    </border>
    <border>
      <left/>
      <right style="double">
        <color theme="3"/>
      </right>
      <top style="double">
        <color theme="3"/>
      </top>
      <bottom style="double">
        <color theme="3"/>
      </bottom>
      <diagonal/>
    </border>
    <border>
      <left style="double">
        <color theme="3"/>
      </left>
      <right style="double">
        <color theme="3"/>
      </right>
      <top style="double">
        <color theme="3"/>
      </top>
      <bottom/>
      <diagonal/>
    </border>
    <border>
      <left style="double">
        <color theme="3"/>
      </left>
      <right style="double">
        <color theme="3"/>
      </right>
      <top/>
      <bottom style="double">
        <color theme="3"/>
      </bottom>
      <diagonal/>
    </border>
    <border>
      <left style="double">
        <color theme="3"/>
      </left>
      <right/>
      <top style="double">
        <color theme="3"/>
      </top>
      <bottom/>
      <diagonal/>
    </border>
    <border>
      <left style="double">
        <color theme="3"/>
      </left>
      <right/>
      <top/>
      <bottom style="double">
        <color theme="3"/>
      </bottom>
      <diagonal/>
    </border>
    <border>
      <left style="double">
        <color theme="7" tint="-0.249977111117893"/>
      </left>
      <right style="double">
        <color theme="7" tint="-0.249977111117893"/>
      </right>
      <top style="double">
        <color theme="7" tint="-0.249977111117893"/>
      </top>
      <bottom style="double">
        <color theme="7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7" tint="-0.249977111117893"/>
      </left>
      <right style="double">
        <color theme="7" tint="-0.249977111117893"/>
      </right>
      <top/>
      <bottom style="double">
        <color theme="7" tint="-0.249977111117893"/>
      </bottom>
      <diagonal/>
    </border>
    <border>
      <left style="double">
        <color rgb="FFFF0000"/>
      </left>
      <right style="double">
        <color rgb="FFFF0000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1" xfId="1" applyFont="1" applyFill="1" applyBorder="1" applyAlignment="1" applyProtection="1">
      <alignment horizontal="center"/>
      <protection locked="0"/>
    </xf>
    <xf numFmtId="1" fontId="2" fillId="0" borderId="1" xfId="1" applyNumberFormat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1" fontId="2" fillId="0" borderId="2" xfId="1" applyNumberFormat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1" fontId="2" fillId="0" borderId="0" xfId="1" applyNumberFormat="1" applyFont="1" applyFill="1" applyBorder="1" applyAlignment="1" applyProtection="1">
      <alignment horizontal="center"/>
      <protection locked="0"/>
    </xf>
    <xf numFmtId="0" fontId="1" fillId="0" borderId="0" xfId="1" applyFill="1" applyProtection="1">
      <protection locked="0"/>
    </xf>
    <xf numFmtId="0" fontId="2" fillId="0" borderId="0" xfId="1" applyFont="1" applyFill="1" applyAlignment="1" applyProtection="1">
      <protection locked="0"/>
    </xf>
    <xf numFmtId="0" fontId="9" fillId="0" borderId="0" xfId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horizontal="center"/>
      <protection locked="0"/>
    </xf>
    <xf numFmtId="1" fontId="2" fillId="0" borderId="0" xfId="0" applyNumberFormat="1" applyFont="1" applyFill="1" applyAlignment="1" applyProtection="1">
      <alignment horizontal="center"/>
      <protection locked="0"/>
    </xf>
    <xf numFmtId="1" fontId="10" fillId="0" borderId="0" xfId="1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8" fillId="4" borderId="8" xfId="1" applyFont="1" applyFill="1" applyBorder="1" applyAlignment="1" applyProtection="1">
      <alignment horizontal="center" vertical="center"/>
    </xf>
    <xf numFmtId="0" fontId="8" fillId="4" borderId="9" xfId="1" applyFont="1" applyFill="1" applyBorder="1" applyAlignment="1" applyProtection="1">
      <alignment horizontal="center" vertical="center"/>
    </xf>
    <xf numFmtId="0" fontId="4" fillId="5" borderId="0" xfId="1" applyFont="1" applyFill="1" applyAlignment="1" applyProtection="1">
      <alignment horizontal="center" vertical="center"/>
      <protection locked="0"/>
    </xf>
    <xf numFmtId="0" fontId="7" fillId="5" borderId="6" xfId="1" applyFont="1" applyFill="1" applyBorder="1" applyAlignment="1" applyProtection="1">
      <alignment horizontal="center" vertical="center"/>
    </xf>
    <xf numFmtId="0" fontId="4" fillId="6" borderId="0" xfId="1" applyFont="1" applyFill="1" applyAlignment="1" applyProtection="1">
      <alignment horizontal="center" vertical="center"/>
      <protection locked="0"/>
    </xf>
    <xf numFmtId="0" fontId="7" fillId="6" borderId="6" xfId="1" applyFont="1" applyFill="1" applyBorder="1" applyAlignment="1" applyProtection="1">
      <alignment horizontal="center" vertical="center"/>
    </xf>
    <xf numFmtId="0" fontId="4" fillId="7" borderId="0" xfId="1" applyFont="1" applyFill="1" applyAlignment="1" applyProtection="1">
      <alignment horizontal="center" vertical="center"/>
      <protection locked="0"/>
    </xf>
    <xf numFmtId="0" fontId="7" fillId="7" borderId="3" xfId="1" applyFont="1" applyFill="1" applyBorder="1" applyAlignment="1" applyProtection="1">
      <alignment horizontal="center" vertical="center"/>
    </xf>
    <xf numFmtId="0" fontId="2" fillId="8" borderId="0" xfId="0" applyFont="1" applyFill="1" applyAlignment="1" applyProtection="1">
      <alignment horizontal="center"/>
      <protection locked="0"/>
    </xf>
    <xf numFmtId="1" fontId="2" fillId="8" borderId="0" xfId="0" applyNumberFormat="1" applyFont="1" applyFill="1" applyAlignment="1" applyProtection="1">
      <alignment horizontal="center"/>
      <protection locked="0"/>
    </xf>
    <xf numFmtId="0" fontId="0" fillId="8" borderId="0" xfId="0" applyFill="1"/>
    <xf numFmtId="0" fontId="4" fillId="8" borderId="0" xfId="1" applyFont="1" applyFill="1" applyBorder="1" applyAlignment="1" applyProtection="1">
      <protection locked="0"/>
    </xf>
    <xf numFmtId="0" fontId="6" fillId="8" borderId="0" xfId="1" applyFont="1" applyFill="1" applyBorder="1" applyAlignment="1" applyProtection="1">
      <protection locked="0"/>
    </xf>
    <xf numFmtId="0" fontId="4" fillId="8" borderId="0" xfId="1" applyFont="1" applyFill="1" applyAlignment="1" applyProtection="1">
      <protection locked="0"/>
    </xf>
    <xf numFmtId="0" fontId="2" fillId="8" borderId="0" xfId="0" applyFont="1" applyFill="1" applyBorder="1" applyAlignment="1" applyProtection="1">
      <alignment horizontal="center"/>
      <protection locked="0"/>
    </xf>
    <xf numFmtId="14" fontId="2" fillId="8" borderId="0" xfId="0" applyNumberFormat="1" applyFont="1" applyFill="1" applyAlignment="1" applyProtection="1">
      <alignment horizontal="center"/>
      <protection locked="0"/>
    </xf>
    <xf numFmtId="14" fontId="6" fillId="8" borderId="0" xfId="1" applyNumberFormat="1" applyFont="1" applyFill="1" applyBorder="1" applyAlignment="1" applyProtection="1">
      <protection locked="0"/>
    </xf>
    <xf numFmtId="14" fontId="2" fillId="0" borderId="1" xfId="1" applyNumberFormat="1" applyFont="1" applyFill="1" applyBorder="1" applyAlignment="1" applyProtection="1">
      <alignment horizontal="center"/>
      <protection locked="0"/>
    </xf>
    <xf numFmtId="14" fontId="2" fillId="0" borderId="2" xfId="1" applyNumberFormat="1" applyFont="1" applyFill="1" applyBorder="1" applyAlignment="1" applyProtection="1">
      <alignment horizontal="center"/>
      <protection locked="0"/>
    </xf>
    <xf numFmtId="14" fontId="2" fillId="0" borderId="0" xfId="1" applyNumberFormat="1" applyFont="1" applyFill="1" applyBorder="1" applyAlignment="1" applyProtection="1">
      <alignment horizontal="center"/>
      <protection locked="0"/>
    </xf>
    <xf numFmtId="14" fontId="2" fillId="0" borderId="0" xfId="1" applyNumberFormat="1" applyFont="1" applyFill="1" applyAlignment="1" applyProtection="1">
      <protection locked="0"/>
    </xf>
    <xf numFmtId="14" fontId="1" fillId="0" borderId="0" xfId="1" applyNumberFormat="1" applyFill="1" applyProtection="1">
      <protection locked="0"/>
    </xf>
    <xf numFmtId="14" fontId="2" fillId="0" borderId="0" xfId="0" applyNumberFormat="1" applyFont="1" applyFill="1" applyAlignment="1" applyProtection="1">
      <alignment horizontal="center"/>
      <protection locked="0"/>
    </xf>
    <xf numFmtId="0" fontId="2" fillId="9" borderId="10" xfId="0" applyFont="1" applyFill="1" applyBorder="1" applyAlignment="1" applyProtection="1">
      <alignment horizontal="center"/>
      <protection locked="0"/>
    </xf>
    <xf numFmtId="0" fontId="5" fillId="9" borderId="10" xfId="1" applyFont="1" applyFill="1" applyBorder="1" applyAlignment="1" applyProtection="1">
      <alignment horizontal="center"/>
      <protection locked="0"/>
    </xf>
    <xf numFmtId="16" fontId="2" fillId="0" borderId="1" xfId="1" applyNumberFormat="1" applyFont="1" applyFill="1" applyBorder="1" applyAlignment="1" applyProtection="1">
      <alignment horizontal="center"/>
      <protection locked="0"/>
    </xf>
    <xf numFmtId="16" fontId="2" fillId="0" borderId="2" xfId="1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0" fontId="6" fillId="0" borderId="2" xfId="1" applyFont="1" applyFill="1" applyBorder="1" applyAlignment="1" applyProtection="1">
      <alignment horizontal="center"/>
    </xf>
    <xf numFmtId="0" fontId="8" fillId="4" borderId="6" xfId="1" applyFont="1" applyFill="1" applyBorder="1" applyAlignment="1" applyProtection="1">
      <alignment horizontal="center" vertical="center"/>
    </xf>
    <xf numFmtId="0" fontId="8" fillId="4" borderId="7" xfId="1" applyFont="1" applyFill="1" applyBorder="1" applyAlignment="1" applyProtection="1">
      <alignment horizontal="center" vertical="center"/>
    </xf>
    <xf numFmtId="165" fontId="0" fillId="8" borderId="0" xfId="2" applyNumberFormat="1" applyFont="1" applyFill="1"/>
    <xf numFmtId="165" fontId="0" fillId="0" borderId="0" xfId="2" applyNumberFormat="1" applyFont="1" applyFill="1"/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10" borderId="0" xfId="0" applyFont="1" applyFill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11" borderId="11" xfId="0" applyFont="1" applyFill="1" applyBorder="1" applyAlignment="1" applyProtection="1">
      <alignment horizontal="center" vertical="center"/>
      <protection locked="0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8" xfId="1" applyFont="1" applyFill="1" applyBorder="1" applyAlignment="1" applyProtection="1">
      <alignment horizontal="center" vertical="center"/>
    </xf>
    <xf numFmtId="0" fontId="11" fillId="0" borderId="2" xfId="1" applyFont="1" applyFill="1" applyBorder="1" applyAlignment="1" applyProtection="1">
      <alignment horizontal="center"/>
      <protection locked="0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/>
      <protection locked="0"/>
    </xf>
    <xf numFmtId="1" fontId="8" fillId="0" borderId="2" xfId="1" applyNumberFormat="1" applyFont="1" applyFill="1" applyBorder="1" applyAlignment="1" applyProtection="1">
      <alignment horizontal="center"/>
      <protection locked="0"/>
    </xf>
    <xf numFmtId="165" fontId="2" fillId="0" borderId="2" xfId="2" applyNumberFormat="1" applyFont="1" applyFill="1" applyBorder="1" applyAlignment="1" applyProtection="1">
      <alignment horizontal="center" vertical="center"/>
      <protection locked="0"/>
    </xf>
    <xf numFmtId="14" fontId="8" fillId="0" borderId="2" xfId="1" applyNumberFormat="1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right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0" borderId="13" xfId="1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2" fillId="9" borderId="12" xfId="0" applyFont="1" applyFill="1" applyBorder="1" applyAlignment="1" applyProtection="1">
      <alignment horizontal="center"/>
      <protection locked="0"/>
    </xf>
    <xf numFmtId="0" fontId="6" fillId="0" borderId="2" xfId="1" applyFont="1" applyFill="1" applyBorder="1" applyAlignment="1" applyProtection="1">
      <alignment horizontal="center"/>
    </xf>
    <xf numFmtId="0" fontId="8" fillId="4" borderId="7" xfId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/>
    </xf>
    <xf numFmtId="1" fontId="3" fillId="8" borderId="0" xfId="1" applyNumberFormat="1" applyFont="1" applyFill="1" applyAlignment="1" applyProtection="1">
      <alignment horizontal="center" vertical="center"/>
    </xf>
    <xf numFmtId="0" fontId="8" fillId="4" borderId="3" xfId="1" applyFont="1" applyFill="1" applyBorder="1" applyAlignment="1" applyProtection="1">
      <alignment horizontal="center" vertical="center"/>
    </xf>
    <xf numFmtId="0" fontId="8" fillId="4" borderId="7" xfId="1" applyFont="1" applyFill="1" applyBorder="1" applyAlignment="1" applyProtection="1">
      <alignment horizontal="center" vertical="center"/>
    </xf>
    <xf numFmtId="14" fontId="8" fillId="4" borderId="3" xfId="1" applyNumberFormat="1" applyFont="1" applyFill="1" applyBorder="1" applyAlignment="1" applyProtection="1">
      <alignment horizontal="center" vertical="center"/>
    </xf>
    <xf numFmtId="0" fontId="8" fillId="4" borderId="6" xfId="1" applyFont="1" applyFill="1" applyBorder="1" applyAlignment="1" applyProtection="1">
      <alignment horizontal="center" vertical="center"/>
    </xf>
    <xf numFmtId="1" fontId="8" fillId="4" borderId="3" xfId="1" applyNumberFormat="1" applyFont="1" applyFill="1" applyBorder="1" applyAlignment="1" applyProtection="1">
      <alignment horizontal="center" vertical="center"/>
    </xf>
    <xf numFmtId="0" fontId="8" fillId="4" borderId="4" xfId="1" applyFont="1" applyFill="1" applyBorder="1" applyAlignment="1" applyProtection="1">
      <alignment horizontal="center" vertical="center"/>
    </xf>
    <xf numFmtId="0" fontId="8" fillId="4" borderId="5" xfId="1" applyFont="1" applyFill="1" applyBorder="1" applyAlignment="1" applyProtection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44"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rightToLeft="1" tabSelected="1" zoomScale="60" zoomScaleNormal="60" workbookViewId="0">
      <selection activeCell="N18" sqref="N18"/>
    </sheetView>
  </sheetViews>
  <sheetFormatPr defaultRowHeight="21" x14ac:dyDescent="0.35"/>
  <cols>
    <col min="1" max="1" width="23.42578125" style="38" customWidth="1"/>
    <col min="2" max="2" width="19.28515625" style="10" bestFit="1" customWidth="1"/>
    <col min="3" max="3" width="19.28515625" style="10" customWidth="1"/>
    <col min="4" max="4" width="18.7109375" style="11" customWidth="1"/>
    <col min="5" max="5" width="29.140625" style="10" customWidth="1"/>
    <col min="6" max="6" width="26" style="10" customWidth="1"/>
    <col min="7" max="7" width="27" style="10" customWidth="1"/>
    <col min="8" max="10" width="23.5703125" style="10" customWidth="1"/>
    <col min="11" max="11" width="19.42578125" style="10" customWidth="1"/>
    <col min="12" max="16" width="9" style="26"/>
  </cols>
  <sheetData>
    <row r="1" spans="1:16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108109</v>
      </c>
      <c r="K1" s="53" t="str">
        <f>IF(J1&gt;0,"اجمالي ربح ","اجمالي خسارة")</f>
        <v xml:space="preserve">اجمالي ربح </v>
      </c>
      <c r="L1" s="47"/>
    </row>
    <row r="2" spans="1:16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">
        <v>19</v>
      </c>
      <c r="L2" s="47"/>
    </row>
    <row r="3" spans="1:16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108109</v>
      </c>
      <c r="I3" s="24"/>
      <c r="J3" s="13">
        <f>F6-K5</f>
        <v>108109</v>
      </c>
      <c r="K3" s="51">
        <v>0</v>
      </c>
      <c r="L3" s="47"/>
    </row>
    <row r="4" spans="1:16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  <c r="L4" s="47"/>
    </row>
    <row r="5" spans="1:16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236645</v>
      </c>
      <c r="L5" s="47"/>
    </row>
    <row r="6" spans="1:16" ht="37.5" thickTop="1" thickBot="1" x14ac:dyDescent="0.5">
      <c r="A6" s="32"/>
      <c r="B6" s="28"/>
      <c r="C6" s="28"/>
      <c r="D6" s="28"/>
      <c r="E6" s="28"/>
      <c r="F6" s="19">
        <f>F109</f>
        <v>344754</v>
      </c>
      <c r="G6" s="21">
        <f>G109</f>
        <v>344754</v>
      </c>
      <c r="H6" s="23">
        <f>H109</f>
        <v>0</v>
      </c>
      <c r="I6" s="91" t="s">
        <v>9</v>
      </c>
      <c r="J6" s="91" t="s">
        <v>12</v>
      </c>
      <c r="K6" s="92" t="s">
        <v>10</v>
      </c>
      <c r="L6" s="47"/>
    </row>
    <row r="7" spans="1:16" ht="22.5" thickTop="1" thickBot="1" x14ac:dyDescent="0.3">
      <c r="A7" s="93" t="s">
        <v>0</v>
      </c>
      <c r="B7" s="94" t="s">
        <v>11</v>
      </c>
      <c r="C7" s="69" t="s">
        <v>17</v>
      </c>
      <c r="D7" s="95" t="s">
        <v>1</v>
      </c>
      <c r="E7" s="96" t="s">
        <v>2</v>
      </c>
      <c r="F7" s="62" t="s">
        <v>7</v>
      </c>
      <c r="G7" s="69" t="s">
        <v>5</v>
      </c>
      <c r="H7" s="97" t="s">
        <v>8</v>
      </c>
      <c r="I7" s="91"/>
      <c r="J7" s="91"/>
      <c r="K7" s="91"/>
      <c r="L7" s="47"/>
    </row>
    <row r="8" spans="1:16" ht="22.5" thickTop="1" thickBot="1" x14ac:dyDescent="0.3">
      <c r="A8" s="93"/>
      <c r="B8" s="92"/>
      <c r="C8" s="68" t="s">
        <v>18</v>
      </c>
      <c r="D8" s="95"/>
      <c r="E8" s="96"/>
      <c r="F8" s="17" t="s">
        <v>3</v>
      </c>
      <c r="G8" s="68" t="s">
        <v>6</v>
      </c>
      <c r="H8" s="97"/>
      <c r="I8" s="91"/>
      <c r="J8" s="91"/>
      <c r="K8" s="91"/>
      <c r="L8" s="47"/>
    </row>
    <row r="9" spans="1:16" ht="22.5" thickTop="1" thickBot="1" x14ac:dyDescent="0.4">
      <c r="A9" s="66"/>
      <c r="B9" s="1" t="str">
        <f t="shared" ref="B9:B72" si="0">IF(H9=0,"√","X")</f>
        <v>√</v>
      </c>
      <c r="C9" s="1"/>
      <c r="D9" s="64"/>
      <c r="E9" s="3" t="s">
        <v>47</v>
      </c>
      <c r="F9" s="63">
        <v>56100</v>
      </c>
      <c r="G9" s="63">
        <v>56100</v>
      </c>
      <c r="H9" s="1">
        <f>F9-G9</f>
        <v>0</v>
      </c>
      <c r="I9" s="1" t="s">
        <v>53</v>
      </c>
      <c r="J9" s="42"/>
      <c r="K9" s="65">
        <v>20000</v>
      </c>
      <c r="L9" s="47"/>
    </row>
    <row r="10" spans="1:16" ht="22.5" thickTop="1" thickBot="1" x14ac:dyDescent="0.4">
      <c r="A10" s="66"/>
      <c r="B10" s="1" t="str">
        <f t="shared" si="0"/>
        <v>√</v>
      </c>
      <c r="C10" s="1"/>
      <c r="D10" s="64"/>
      <c r="E10" s="3" t="s">
        <v>48</v>
      </c>
      <c r="F10" s="63">
        <v>33390</v>
      </c>
      <c r="G10" s="63">
        <v>33390</v>
      </c>
      <c r="H10" s="1">
        <f t="shared" ref="H10:H73" si="1">F10-G10</f>
        <v>0</v>
      </c>
      <c r="I10" s="1" t="s">
        <v>53</v>
      </c>
      <c r="J10" s="42"/>
      <c r="K10" s="65">
        <v>20000</v>
      </c>
      <c r="L10" s="47"/>
    </row>
    <row r="11" spans="1:16" ht="22.5" thickTop="1" thickBot="1" x14ac:dyDescent="0.4">
      <c r="A11" s="66"/>
      <c r="B11" s="1" t="str">
        <f t="shared" si="0"/>
        <v>√</v>
      </c>
      <c r="C11" s="1"/>
      <c r="D11" s="64"/>
      <c r="E11" s="3" t="s">
        <v>49</v>
      </c>
      <c r="F11" s="63">
        <v>15740</v>
      </c>
      <c r="G11" s="63">
        <v>15740</v>
      </c>
      <c r="H11" s="1">
        <f t="shared" si="1"/>
        <v>0</v>
      </c>
      <c r="I11" s="1" t="s">
        <v>53</v>
      </c>
      <c r="J11" s="42"/>
      <c r="K11" s="65">
        <v>35000</v>
      </c>
      <c r="L11" s="47"/>
    </row>
    <row r="12" spans="1:16" ht="22.5" thickTop="1" thickBot="1" x14ac:dyDescent="0.4">
      <c r="A12" s="66"/>
      <c r="B12" s="1" t="str">
        <f t="shared" si="0"/>
        <v>√</v>
      </c>
      <c r="C12" s="1"/>
      <c r="D12" s="64"/>
      <c r="E12" s="3" t="s">
        <v>50</v>
      </c>
      <c r="F12" s="63">
        <v>27120</v>
      </c>
      <c r="G12" s="63">
        <v>27120</v>
      </c>
      <c r="H12" s="1">
        <f t="shared" si="1"/>
        <v>0</v>
      </c>
      <c r="I12" s="1" t="s">
        <v>53</v>
      </c>
      <c r="J12" s="42"/>
      <c r="K12" s="65">
        <v>3650</v>
      </c>
      <c r="L12" s="47"/>
    </row>
    <row r="13" spans="1:16" ht="22.5" thickTop="1" thickBot="1" x14ac:dyDescent="0.4">
      <c r="A13" s="66"/>
      <c r="B13" s="1" t="str">
        <f t="shared" si="0"/>
        <v>√</v>
      </c>
      <c r="C13" s="1"/>
      <c r="D13" s="64"/>
      <c r="E13" s="3" t="s">
        <v>51</v>
      </c>
      <c r="F13" s="63">
        <v>36750</v>
      </c>
      <c r="G13" s="63">
        <v>36750</v>
      </c>
      <c r="H13" s="1">
        <f t="shared" si="1"/>
        <v>0</v>
      </c>
      <c r="I13" s="1" t="s">
        <v>53</v>
      </c>
      <c r="J13" s="42"/>
      <c r="K13" s="65">
        <v>100295</v>
      </c>
      <c r="L13" s="47"/>
    </row>
    <row r="14" spans="1:16" ht="22.5" thickTop="1" thickBot="1" x14ac:dyDescent="0.4">
      <c r="A14" s="66"/>
      <c r="B14" s="1" t="str">
        <f t="shared" si="0"/>
        <v>√</v>
      </c>
      <c r="C14" s="1"/>
      <c r="D14" s="64"/>
      <c r="E14" s="3" t="s">
        <v>52</v>
      </c>
      <c r="F14" s="63">
        <v>76950</v>
      </c>
      <c r="G14" s="63">
        <v>76950</v>
      </c>
      <c r="H14" s="1">
        <f>F14-G14</f>
        <v>0</v>
      </c>
      <c r="I14" s="1" t="s">
        <v>53</v>
      </c>
      <c r="J14" s="42"/>
      <c r="K14" s="70">
        <v>57700</v>
      </c>
      <c r="L14" s="47"/>
    </row>
    <row r="15" spans="1:16" ht="22.5" thickTop="1" thickBot="1" x14ac:dyDescent="0.4">
      <c r="A15" s="34"/>
      <c r="B15" s="1" t="str">
        <f t="shared" si="0"/>
        <v>√</v>
      </c>
      <c r="C15" s="1"/>
      <c r="D15" s="4"/>
      <c r="E15" s="3" t="s">
        <v>49</v>
      </c>
      <c r="F15" s="3">
        <v>34144</v>
      </c>
      <c r="G15" s="3">
        <v>34144</v>
      </c>
      <c r="H15" s="1">
        <f>F15-G15</f>
        <v>0</v>
      </c>
      <c r="I15" s="1" t="s">
        <v>53</v>
      </c>
      <c r="J15" s="42"/>
      <c r="K15" s="3"/>
      <c r="L15" s="47"/>
    </row>
    <row r="16" spans="1:16" ht="22.5" thickTop="1" thickBot="1" x14ac:dyDescent="0.4">
      <c r="A16" s="34"/>
      <c r="B16" s="1" t="str">
        <f t="shared" si="0"/>
        <v>√</v>
      </c>
      <c r="C16" s="1"/>
      <c r="D16" s="4"/>
      <c r="E16" s="3" t="s">
        <v>52</v>
      </c>
      <c r="F16" s="3">
        <v>25440</v>
      </c>
      <c r="G16" s="3">
        <v>25440</v>
      </c>
      <c r="H16" s="1">
        <f t="shared" si="1"/>
        <v>0</v>
      </c>
      <c r="J16" s="42"/>
      <c r="K16" s="3"/>
      <c r="L16" s="48"/>
      <c r="M16" s="43"/>
      <c r="N16" s="43"/>
      <c r="O16" s="43"/>
      <c r="P16" s="43"/>
    </row>
    <row r="17" spans="1:12" ht="22.5" thickTop="1" thickBot="1" x14ac:dyDescent="0.4">
      <c r="A17" s="34"/>
      <c r="B17" s="1" t="str">
        <f t="shared" si="0"/>
        <v>√</v>
      </c>
      <c r="C17" s="1"/>
      <c r="D17" s="4"/>
      <c r="E17" s="3" t="s">
        <v>47</v>
      </c>
      <c r="F17" s="3">
        <v>39120</v>
      </c>
      <c r="G17" s="3">
        <v>39120</v>
      </c>
      <c r="H17" s="1">
        <f t="shared" si="1"/>
        <v>0</v>
      </c>
      <c r="I17" s="3"/>
      <c r="J17" s="42"/>
      <c r="K17" s="3"/>
      <c r="L17" s="47"/>
    </row>
    <row r="18" spans="1:12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  <c r="L18" s="47"/>
    </row>
    <row r="19" spans="1:12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  <c r="L19" s="47"/>
    </row>
    <row r="20" spans="1:12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  <c r="L20" s="47"/>
    </row>
    <row r="21" spans="1:12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3"/>
      <c r="J21" s="42"/>
      <c r="K21" s="3"/>
      <c r="L21" s="47"/>
    </row>
    <row r="22" spans="1:12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  <c r="L22" s="47"/>
    </row>
    <row r="23" spans="1:12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  <c r="L23" s="47"/>
    </row>
    <row r="24" spans="1:12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  <c r="L24" s="47"/>
    </row>
    <row r="25" spans="1:12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  <c r="L25" s="47"/>
    </row>
    <row r="26" spans="1:12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  <c r="L26" s="47"/>
    </row>
    <row r="27" spans="1:12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  <c r="L27" s="47"/>
    </row>
    <row r="28" spans="1:12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  <c r="L28" s="47"/>
    </row>
    <row r="29" spans="1:12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  <c r="L29" s="47"/>
    </row>
    <row r="30" spans="1:12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  <c r="L30" s="47"/>
    </row>
    <row r="31" spans="1:12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  <c r="L31" s="47"/>
    </row>
    <row r="32" spans="1:12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  <c r="L32" s="47"/>
    </row>
    <row r="33" spans="1:12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  <c r="L33" s="47"/>
    </row>
    <row r="34" spans="1:12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  <c r="L34" s="47"/>
    </row>
    <row r="35" spans="1:12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  <c r="L35" s="47"/>
    </row>
    <row r="36" spans="1:12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  <c r="L36" s="47"/>
    </row>
    <row r="37" spans="1:12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  <c r="L37" s="47"/>
    </row>
    <row r="38" spans="1:12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  <c r="L38" s="47"/>
    </row>
    <row r="39" spans="1:12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  <c r="L39" s="47"/>
    </row>
    <row r="40" spans="1:12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  <c r="L40" s="47"/>
    </row>
    <row r="41" spans="1:12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  <c r="L41" s="47"/>
    </row>
    <row r="42" spans="1:12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  <c r="L42" s="47"/>
    </row>
    <row r="43" spans="1:12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  <c r="L43" s="47"/>
    </row>
    <row r="44" spans="1:12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  <c r="L44" s="47"/>
    </row>
    <row r="45" spans="1:12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  <c r="L45" s="47"/>
    </row>
    <row r="46" spans="1:12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  <c r="L46" s="47"/>
    </row>
    <row r="47" spans="1:12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  <c r="L47" s="47"/>
    </row>
    <row r="48" spans="1:12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  <c r="L48" s="47"/>
    </row>
    <row r="49" spans="1:12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  <c r="L49" s="47"/>
    </row>
    <row r="50" spans="1:12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  <c r="L50" s="47"/>
    </row>
    <row r="51" spans="1:12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  <c r="L51" s="47"/>
    </row>
    <row r="52" spans="1:12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  <c r="L52" s="47"/>
    </row>
    <row r="53" spans="1:12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  <c r="L53" s="47"/>
    </row>
    <row r="54" spans="1:12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  <c r="L54" s="47"/>
    </row>
    <row r="55" spans="1:12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  <c r="L55" s="47"/>
    </row>
    <row r="56" spans="1:12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  <c r="L56" s="47"/>
    </row>
    <row r="57" spans="1:12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  <c r="L57" s="47"/>
    </row>
    <row r="58" spans="1:12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  <c r="L58" s="47"/>
    </row>
    <row r="59" spans="1:12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  <c r="L59" s="47"/>
    </row>
    <row r="60" spans="1:12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  <c r="L60" s="47"/>
    </row>
    <row r="61" spans="1:12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  <c r="L61" s="47"/>
    </row>
    <row r="62" spans="1:12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  <c r="L62" s="47"/>
    </row>
    <row r="63" spans="1:12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  <c r="L63" s="47"/>
    </row>
    <row r="64" spans="1:12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  <c r="L64" s="47"/>
    </row>
    <row r="65" spans="1:12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  <c r="L65" s="47"/>
    </row>
    <row r="66" spans="1:12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  <c r="L66" s="47"/>
    </row>
    <row r="67" spans="1:12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2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2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2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2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2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2" ht="22.5" thickTop="1" thickBot="1" x14ac:dyDescent="0.4">
      <c r="A73" s="34"/>
      <c r="B73" s="1" t="str">
        <f t="shared" ref="B73:B108" si="2">IF(H73=0,"√","X")</f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2" ht="22.5" thickTop="1" thickBot="1" x14ac:dyDescent="0.4">
      <c r="A74" s="34"/>
      <c r="B74" s="1" t="str">
        <f t="shared" si="2"/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2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2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2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2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2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2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67">
        <f>SUM(F9:F108)</f>
        <v>344754</v>
      </c>
      <c r="G109" s="67">
        <f>SUM(G9:G108)</f>
        <v>344754</v>
      </c>
      <c r="H109" s="67">
        <f>SUM(H9:H108)</f>
        <v>0</v>
      </c>
      <c r="I109" s="67"/>
      <c r="J109" s="67"/>
      <c r="K109" s="67">
        <f>SUM(K9:K108)</f>
        <v>236645</v>
      </c>
    </row>
    <row r="110" spans="1:11" ht="21.75" thickTop="1" x14ac:dyDescent="0.3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38" priority="1">
      <formula>AND($J$2="صافي خسارة",$J$3&lt;0)</formula>
    </cfRule>
    <cfRule type="expression" dxfId="39" priority="2">
      <formula>AND($J$2="صافي ربح",$J$3&gt;0)</formula>
    </cfRule>
  </conditionalFormatting>
  <pageMargins left="0.7" right="0.7" top="0.75" bottom="0.75" header="0.3" footer="0.3"/>
  <pageSetup paperSize="9" orientation="portrait" r:id="rId1"/>
  <ignoredErrors>
    <ignoredError sqref="J1 J3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4.7109375" bestFit="1" customWidth="1"/>
    <col min="2" max="2" width="16.5703125" bestFit="1" customWidth="1"/>
    <col min="3" max="3" width="6.42578125" bestFit="1" customWidth="1"/>
    <col min="4" max="4" width="11.42578125" bestFit="1" customWidth="1"/>
    <col min="5" max="5" width="10.42578125" bestFit="1" customWidth="1"/>
    <col min="6" max="6" width="22.28515625" bestFit="1" customWidth="1"/>
    <col min="7" max="7" width="25.42578125" bestFit="1" customWidth="1"/>
    <col min="8" max="8" width="23.5703125" bestFit="1" customWidth="1"/>
    <col min="9" max="9" width="19" customWidth="1"/>
    <col min="10" max="10" width="15.7109375" bestFit="1" customWidth="1"/>
    <col min="11" max="11" width="20.28515625" bestFit="1" customWidth="1"/>
  </cols>
  <sheetData>
    <row r="1" spans="1:14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88103</v>
      </c>
      <c r="K1" s="53" t="str">
        <f>IF(J1&gt;0,"اجمالي ربح ","اجمالي خسارة")</f>
        <v xml:space="preserve">اجمالي ربح </v>
      </c>
    </row>
    <row r="2" spans="1:14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tr">
        <f>IF('9'!$J$2="صافي ربح","ربح الشهر الماضي","خسارة الشهر الماضي")</f>
        <v>ربح الشهر الماضي</v>
      </c>
    </row>
    <row r="3" spans="1:14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38539</v>
      </c>
      <c r="I3" s="24"/>
      <c r="J3" s="13">
        <f>F6-K5</f>
        <v>38539</v>
      </c>
      <c r="K3" s="51">
        <f>'9'!J3</f>
        <v>49564</v>
      </c>
    </row>
    <row r="4" spans="1:14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85" t="s">
        <v>16</v>
      </c>
    </row>
    <row r="5" spans="1:14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247050</v>
      </c>
    </row>
    <row r="6" spans="1:14" ht="37.5" thickTop="1" thickBot="1" x14ac:dyDescent="0.5">
      <c r="A6" s="32"/>
      <c r="B6" s="28"/>
      <c r="C6" s="28"/>
      <c r="D6" s="28"/>
      <c r="E6" s="28"/>
      <c r="F6" s="19">
        <f>F109</f>
        <v>285589</v>
      </c>
      <c r="G6" s="21">
        <f>G109</f>
        <v>285589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4" ht="22.5" thickTop="1" thickBot="1" x14ac:dyDescent="0.3">
      <c r="A7" s="93" t="s">
        <v>0</v>
      </c>
      <c r="B7" s="94" t="s">
        <v>11</v>
      </c>
      <c r="C7" s="84" t="s">
        <v>17</v>
      </c>
      <c r="D7" s="95" t="s">
        <v>1</v>
      </c>
      <c r="E7" s="96" t="s">
        <v>2</v>
      </c>
      <c r="F7" s="62" t="s">
        <v>7</v>
      </c>
      <c r="G7" s="84" t="s">
        <v>5</v>
      </c>
      <c r="H7" s="97" t="s">
        <v>8</v>
      </c>
      <c r="I7" s="91"/>
      <c r="J7" s="91"/>
      <c r="K7" s="91"/>
    </row>
    <row r="8" spans="1:14" ht="22.5" thickTop="1" thickBot="1" x14ac:dyDescent="0.3">
      <c r="A8" s="93"/>
      <c r="B8" s="92"/>
      <c r="C8" s="83" t="s">
        <v>18</v>
      </c>
      <c r="D8" s="95"/>
      <c r="E8" s="96"/>
      <c r="F8" s="17" t="s">
        <v>3</v>
      </c>
      <c r="G8" s="83" t="s">
        <v>6</v>
      </c>
      <c r="H8" s="97"/>
      <c r="I8" s="91"/>
      <c r="J8" s="91"/>
      <c r="K8" s="91"/>
    </row>
    <row r="9" spans="1:14" ht="22.5" thickTop="1" thickBot="1" x14ac:dyDescent="0.4">
      <c r="A9" s="33">
        <v>43741</v>
      </c>
      <c r="B9" s="1" t="str">
        <f>IF(H9=0,"√","X")</f>
        <v>√</v>
      </c>
      <c r="C9" s="1"/>
      <c r="D9" s="4"/>
      <c r="E9" s="3" t="s">
        <v>43</v>
      </c>
      <c r="F9" s="3">
        <v>3500</v>
      </c>
      <c r="G9" s="3">
        <v>3500</v>
      </c>
      <c r="H9" s="1">
        <f>F9-G9</f>
        <v>0</v>
      </c>
      <c r="I9" s="1" t="s">
        <v>53</v>
      </c>
      <c r="J9" s="41">
        <v>43741</v>
      </c>
      <c r="K9" s="1">
        <v>67000</v>
      </c>
      <c r="L9" s="74">
        <v>5</v>
      </c>
      <c r="M9" t="s">
        <v>36</v>
      </c>
      <c r="N9" t="s">
        <v>37</v>
      </c>
    </row>
    <row r="10" spans="1:14" ht="22.5" thickTop="1" thickBot="1" x14ac:dyDescent="0.4">
      <c r="A10" s="33">
        <v>43741</v>
      </c>
      <c r="B10" s="1" t="str">
        <f t="shared" ref="B10:B73" si="0">IF(H10=0,"√","X")</f>
        <v>√</v>
      </c>
      <c r="C10" s="1"/>
      <c r="D10" s="4"/>
      <c r="E10" s="3"/>
      <c r="F10" s="3">
        <v>38305</v>
      </c>
      <c r="G10" s="3">
        <v>38305</v>
      </c>
      <c r="H10" s="1">
        <f t="shared" ref="H10:H73" si="1">F10-G10</f>
        <v>0</v>
      </c>
      <c r="I10" s="1" t="s">
        <v>53</v>
      </c>
      <c r="J10" s="42">
        <v>43748</v>
      </c>
      <c r="K10" s="3">
        <v>15000</v>
      </c>
    </row>
    <row r="11" spans="1:14" ht="22.5" thickTop="1" thickBot="1" x14ac:dyDescent="0.4">
      <c r="A11" s="34">
        <v>43757</v>
      </c>
      <c r="B11" s="1" t="str">
        <f t="shared" si="0"/>
        <v>√</v>
      </c>
      <c r="C11" s="1"/>
      <c r="D11" s="4"/>
      <c r="E11" s="3"/>
      <c r="F11" s="3">
        <v>64246</v>
      </c>
      <c r="G11" s="3">
        <v>64246</v>
      </c>
      <c r="H11" s="1">
        <f t="shared" si="1"/>
        <v>0</v>
      </c>
      <c r="I11" s="1" t="s">
        <v>53</v>
      </c>
      <c r="J11" s="42">
        <v>43755</v>
      </c>
      <c r="K11" s="3">
        <v>22850</v>
      </c>
      <c r="L11" t="s">
        <v>38</v>
      </c>
      <c r="M11" t="s">
        <v>39</v>
      </c>
      <c r="N11" t="s">
        <v>40</v>
      </c>
    </row>
    <row r="12" spans="1:14" ht="22.5" thickTop="1" thickBot="1" x14ac:dyDescent="0.4">
      <c r="A12" s="34">
        <v>43757</v>
      </c>
      <c r="B12" s="1" t="str">
        <f t="shared" si="0"/>
        <v>√</v>
      </c>
      <c r="C12" s="1"/>
      <c r="D12" s="4"/>
      <c r="E12" s="3"/>
      <c r="F12" s="3">
        <v>76426</v>
      </c>
      <c r="G12" s="3">
        <v>76426</v>
      </c>
      <c r="H12" s="1">
        <f t="shared" si="1"/>
        <v>0</v>
      </c>
      <c r="I12" s="1" t="s">
        <v>53</v>
      </c>
      <c r="J12" s="42">
        <v>43755</v>
      </c>
      <c r="K12" s="3">
        <v>50000</v>
      </c>
      <c r="L12" t="s">
        <v>42</v>
      </c>
    </row>
    <row r="13" spans="1:14" ht="22.5" thickTop="1" thickBot="1" x14ac:dyDescent="0.4">
      <c r="A13" s="34">
        <v>43757</v>
      </c>
      <c r="B13" s="1" t="str">
        <f t="shared" si="0"/>
        <v>√</v>
      </c>
      <c r="C13" s="1"/>
      <c r="D13" s="4"/>
      <c r="E13" s="3"/>
      <c r="F13" s="3">
        <v>39440</v>
      </c>
      <c r="G13" s="3">
        <v>39440</v>
      </c>
      <c r="H13" s="1">
        <f t="shared" si="1"/>
        <v>0</v>
      </c>
      <c r="I13" s="1" t="s">
        <v>53</v>
      </c>
      <c r="J13" s="42">
        <v>43762</v>
      </c>
      <c r="K13" s="3">
        <v>15000</v>
      </c>
    </row>
    <row r="14" spans="1:14" ht="22.5" thickTop="1" thickBot="1" x14ac:dyDescent="0.4">
      <c r="A14" s="34">
        <v>43760</v>
      </c>
      <c r="B14" s="1" t="str">
        <f t="shared" si="0"/>
        <v>√</v>
      </c>
      <c r="C14" s="1"/>
      <c r="D14" s="4"/>
      <c r="E14" s="3" t="s">
        <v>43</v>
      </c>
      <c r="F14" s="3">
        <v>1675</v>
      </c>
      <c r="G14" s="3">
        <v>1675</v>
      </c>
      <c r="H14" s="1">
        <f t="shared" si="1"/>
        <v>0</v>
      </c>
      <c r="I14" s="1" t="s">
        <v>53</v>
      </c>
      <c r="J14" s="42">
        <v>43766</v>
      </c>
      <c r="K14" s="3">
        <v>18800</v>
      </c>
      <c r="L14" t="s">
        <v>41</v>
      </c>
    </row>
    <row r="15" spans="1:14" ht="22.5" thickTop="1" thickBot="1" x14ac:dyDescent="0.4">
      <c r="A15" s="34">
        <v>43768</v>
      </c>
      <c r="B15" s="1" t="str">
        <f t="shared" si="0"/>
        <v>√</v>
      </c>
      <c r="C15" s="1"/>
      <c r="D15" s="4"/>
      <c r="E15" s="3" t="s">
        <v>43</v>
      </c>
      <c r="F15" s="3">
        <v>1750</v>
      </c>
      <c r="G15" s="3">
        <v>1750</v>
      </c>
      <c r="H15" s="1">
        <f t="shared" si="1"/>
        <v>0</v>
      </c>
      <c r="I15" s="1" t="s">
        <v>53</v>
      </c>
      <c r="J15" s="42">
        <v>43769</v>
      </c>
      <c r="K15" s="3">
        <v>58400</v>
      </c>
      <c r="L15" t="s">
        <v>44</v>
      </c>
    </row>
    <row r="16" spans="1:14" ht="22.5" thickTop="1" thickBot="1" x14ac:dyDescent="0.4">
      <c r="A16" s="34">
        <v>43768</v>
      </c>
      <c r="B16" s="1" t="str">
        <f t="shared" si="0"/>
        <v>√</v>
      </c>
      <c r="C16" s="1"/>
      <c r="D16" s="4"/>
      <c r="E16" s="3"/>
      <c r="F16" s="3">
        <v>26632</v>
      </c>
      <c r="G16" s="3">
        <v>26632</v>
      </c>
      <c r="H16" s="1">
        <f t="shared" si="1"/>
        <v>0</v>
      </c>
      <c r="I16" s="3"/>
      <c r="J16" s="42"/>
      <c r="K16" s="3"/>
    </row>
    <row r="17" spans="1:13" ht="22.5" thickTop="1" thickBot="1" x14ac:dyDescent="0.4">
      <c r="A17" s="34">
        <v>43768</v>
      </c>
      <c r="B17" s="1" t="str">
        <f t="shared" si="0"/>
        <v>√</v>
      </c>
      <c r="C17" s="1"/>
      <c r="D17" s="4"/>
      <c r="E17" s="3"/>
      <c r="F17" s="3">
        <v>33615</v>
      </c>
      <c r="G17" s="3">
        <v>33615</v>
      </c>
      <c r="H17" s="1">
        <f t="shared" si="1"/>
        <v>0</v>
      </c>
      <c r="I17" s="3"/>
      <c r="J17" s="42"/>
      <c r="K17" s="3"/>
    </row>
    <row r="18" spans="1:13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3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3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3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3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3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3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3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3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  <c r="M26" t="s">
        <v>45</v>
      </c>
    </row>
    <row r="27" spans="1:13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3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3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3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3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3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82">
        <f>SUM(F9:F108)</f>
        <v>285589</v>
      </c>
      <c r="G109" s="82">
        <f>SUM(G9:G108)</f>
        <v>285589</v>
      </c>
      <c r="H109" s="82">
        <f>SUM(H9:H108)</f>
        <v>0</v>
      </c>
      <c r="I109" s="82"/>
      <c r="J109" s="82"/>
      <c r="K109" s="82">
        <f>SUM(K9:K108)</f>
        <v>247050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25" priority="3">
      <formula>AND($J$2="صافي خسارة",$J$3&lt;0)</formula>
    </cfRule>
    <cfRule type="expression" dxfId="24" priority="4">
      <formula>AND($J$2="صافي ربح",$J$3&gt;0)</formula>
    </cfRule>
  </conditionalFormatting>
  <conditionalFormatting sqref="K2:K3">
    <cfRule type="expression" dxfId="3" priority="1">
      <formula>$K$3&lt;0</formula>
    </cfRule>
    <cfRule type="expression" dxfId="2" priority="2">
      <formula>$K$3&gt;0</formula>
    </cfRule>
  </conditionalFormatting>
  <pageMargins left="0.7" right="0.7" top="0.75" bottom="0.75" header="0.3" footer="0.3"/>
  <ignoredErrors>
    <ignoredError sqref="J1:K1 J4:K5 J2:J3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rightToLeft="1" zoomScale="70" zoomScaleNormal="70" workbookViewId="0">
      <selection activeCell="I15" sqref="I15"/>
    </sheetView>
  </sheetViews>
  <sheetFormatPr defaultRowHeight="15" x14ac:dyDescent="0.25"/>
  <cols>
    <col min="1" max="1" width="17.28515625" customWidth="1"/>
    <col min="2" max="2" width="14.28515625" customWidth="1"/>
    <col min="3" max="3" width="6.42578125" bestFit="1" customWidth="1"/>
    <col min="4" max="4" width="11.42578125" bestFit="1" customWidth="1"/>
    <col min="5" max="5" width="10.42578125" bestFit="1" customWidth="1"/>
    <col min="6" max="6" width="22.28515625" bestFit="1" customWidth="1"/>
    <col min="7" max="7" width="25.42578125" bestFit="1" customWidth="1"/>
    <col min="8" max="8" width="23.5703125" bestFit="1" customWidth="1"/>
    <col min="9" max="9" width="19" customWidth="1"/>
    <col min="10" max="10" width="15.7109375" bestFit="1" customWidth="1"/>
    <col min="11" max="11" width="20.28515625" bestFit="1" customWidth="1"/>
  </cols>
  <sheetData>
    <row r="1" spans="1:12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43795</v>
      </c>
      <c r="K1" s="53" t="str">
        <f>IF(J1&gt;0,"اجمالي ربح ","اجمالي خسارة")</f>
        <v xml:space="preserve">اجمالي ربح </v>
      </c>
    </row>
    <row r="2" spans="1:12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tr">
        <f>IF('10'!$J$2="صافي ربح","ربح الشهر الماضي","خسارة الشهر الماضي")</f>
        <v>ربح الشهر الماضي</v>
      </c>
    </row>
    <row r="3" spans="1:12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5256</v>
      </c>
      <c r="I3" s="24"/>
      <c r="J3" s="13">
        <f>F6-K5</f>
        <v>5256</v>
      </c>
      <c r="K3" s="51">
        <f>'10'!J3</f>
        <v>38539</v>
      </c>
    </row>
    <row r="4" spans="1:12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85" t="s">
        <v>16</v>
      </c>
    </row>
    <row r="5" spans="1:12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170170</v>
      </c>
    </row>
    <row r="6" spans="1:12" ht="37.5" thickTop="1" thickBot="1" x14ac:dyDescent="0.5">
      <c r="A6" s="32"/>
      <c r="B6" s="28"/>
      <c r="C6" s="28"/>
      <c r="D6" s="28"/>
      <c r="E6" s="28"/>
      <c r="F6" s="19">
        <f>F109</f>
        <v>175426</v>
      </c>
      <c r="G6" s="21">
        <f>G109</f>
        <v>175426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2" ht="22.5" thickTop="1" thickBot="1" x14ac:dyDescent="0.3">
      <c r="A7" s="93" t="s">
        <v>0</v>
      </c>
      <c r="B7" s="94" t="s">
        <v>11</v>
      </c>
      <c r="C7" s="88" t="s">
        <v>17</v>
      </c>
      <c r="D7" s="95" t="s">
        <v>1</v>
      </c>
      <c r="E7" s="96" t="s">
        <v>2</v>
      </c>
      <c r="F7" s="62" t="s">
        <v>7</v>
      </c>
      <c r="G7" s="88" t="s">
        <v>5</v>
      </c>
      <c r="H7" s="97" t="s">
        <v>8</v>
      </c>
      <c r="I7" s="91"/>
      <c r="J7" s="91"/>
      <c r="K7" s="91"/>
    </row>
    <row r="8" spans="1:12" ht="22.5" thickTop="1" thickBot="1" x14ac:dyDescent="0.3">
      <c r="A8" s="93"/>
      <c r="B8" s="92"/>
      <c r="C8" s="87" t="s">
        <v>18</v>
      </c>
      <c r="D8" s="95"/>
      <c r="E8" s="96"/>
      <c r="F8" s="17" t="s">
        <v>3</v>
      </c>
      <c r="G8" s="87" t="s">
        <v>6</v>
      </c>
      <c r="H8" s="97"/>
      <c r="I8" s="91"/>
      <c r="J8" s="91"/>
      <c r="K8" s="91"/>
    </row>
    <row r="9" spans="1:12" ht="22.5" thickTop="1" thickBot="1" x14ac:dyDescent="0.4">
      <c r="A9" s="33">
        <v>43773</v>
      </c>
      <c r="B9" s="1" t="str">
        <f>IF(H9=0,"√","X")</f>
        <v>√</v>
      </c>
      <c r="C9" s="1"/>
      <c r="D9" s="4"/>
      <c r="E9" s="3" t="s">
        <v>46</v>
      </c>
      <c r="F9" s="3">
        <v>2190</v>
      </c>
      <c r="G9" s="3">
        <v>2190</v>
      </c>
      <c r="H9" s="1">
        <f>F9-G9</f>
        <v>0</v>
      </c>
      <c r="I9" s="41"/>
      <c r="J9" s="41">
        <v>43773</v>
      </c>
      <c r="K9" s="1">
        <v>2190</v>
      </c>
      <c r="L9" s="74"/>
    </row>
    <row r="10" spans="1:12" ht="22.5" thickTop="1" thickBot="1" x14ac:dyDescent="0.4">
      <c r="A10" s="33">
        <v>43774</v>
      </c>
      <c r="B10" s="1" t="str">
        <f t="shared" ref="B10:B73" si="0">IF(H10=0,"√","X")</f>
        <v>√</v>
      </c>
      <c r="C10" s="1"/>
      <c r="D10" s="4"/>
      <c r="E10" s="3" t="s">
        <v>46</v>
      </c>
      <c r="F10" s="3">
        <v>2100</v>
      </c>
      <c r="G10" s="3">
        <v>2100</v>
      </c>
      <c r="H10" s="1">
        <f t="shared" ref="H10:H73" si="1">F10-G10</f>
        <v>0</v>
      </c>
      <c r="I10" s="41"/>
      <c r="J10" s="42">
        <v>43774</v>
      </c>
      <c r="K10" s="3">
        <v>2100</v>
      </c>
    </row>
    <row r="11" spans="1:12" ht="22.5" thickTop="1" thickBot="1" x14ac:dyDescent="0.4">
      <c r="A11" s="34">
        <v>43776</v>
      </c>
      <c r="B11" s="1" t="str">
        <f t="shared" si="0"/>
        <v>√</v>
      </c>
      <c r="C11" s="1"/>
      <c r="D11" s="4"/>
      <c r="E11" s="3"/>
      <c r="F11" s="3">
        <v>38330</v>
      </c>
      <c r="G11" s="3">
        <v>38330</v>
      </c>
      <c r="H11" s="1">
        <f t="shared" si="1"/>
        <v>0</v>
      </c>
      <c r="I11" s="41"/>
      <c r="J11" s="42">
        <v>43775</v>
      </c>
      <c r="K11" s="3">
        <v>77000</v>
      </c>
    </row>
    <row r="12" spans="1:12" ht="22.5" thickTop="1" thickBot="1" x14ac:dyDescent="0.4">
      <c r="A12" s="34">
        <v>43776</v>
      </c>
      <c r="B12" s="1" t="str">
        <f t="shared" si="0"/>
        <v>√</v>
      </c>
      <c r="C12" s="1"/>
      <c r="D12" s="4"/>
      <c r="E12" s="3"/>
      <c r="F12" s="3">
        <v>30595</v>
      </c>
      <c r="G12" s="3">
        <v>30595</v>
      </c>
      <c r="H12" s="1">
        <f t="shared" si="1"/>
        <v>0</v>
      </c>
      <c r="I12" s="41"/>
      <c r="J12" s="42">
        <v>43778</v>
      </c>
      <c r="K12" s="3">
        <v>2000</v>
      </c>
    </row>
    <row r="13" spans="1:12" ht="22.5" thickTop="1" thickBot="1" x14ac:dyDescent="0.4">
      <c r="A13" s="34">
        <v>43776</v>
      </c>
      <c r="B13" s="1" t="str">
        <f t="shared" si="0"/>
        <v>√</v>
      </c>
      <c r="C13" s="1"/>
      <c r="D13" s="4"/>
      <c r="E13" s="3"/>
      <c r="F13" s="3">
        <v>25820</v>
      </c>
      <c r="G13" s="3">
        <v>25820</v>
      </c>
      <c r="H13" s="1">
        <f t="shared" si="1"/>
        <v>0</v>
      </c>
      <c r="I13" s="41"/>
      <c r="J13" s="42">
        <v>43779</v>
      </c>
      <c r="K13" s="3">
        <v>1040</v>
      </c>
    </row>
    <row r="14" spans="1:12" ht="22.5" thickTop="1" thickBot="1" x14ac:dyDescent="0.4">
      <c r="A14" s="34">
        <v>43778</v>
      </c>
      <c r="B14" s="1" t="str">
        <f t="shared" si="0"/>
        <v>√</v>
      </c>
      <c r="C14" s="1"/>
      <c r="D14" s="4"/>
      <c r="E14" s="3" t="s">
        <v>46</v>
      </c>
      <c r="F14" s="3">
        <v>2000</v>
      </c>
      <c r="G14" s="3">
        <v>2000</v>
      </c>
      <c r="H14" s="1">
        <f t="shared" si="1"/>
        <v>0</v>
      </c>
      <c r="I14" s="1"/>
      <c r="J14" s="42">
        <v>43781</v>
      </c>
      <c r="K14" s="3">
        <v>1770</v>
      </c>
    </row>
    <row r="15" spans="1:12" ht="22.5" thickTop="1" thickBot="1" x14ac:dyDescent="0.4">
      <c r="A15" s="34">
        <v>43779</v>
      </c>
      <c r="B15" s="1" t="str">
        <f t="shared" si="0"/>
        <v>√</v>
      </c>
      <c r="C15" s="1"/>
      <c r="D15" s="4"/>
      <c r="E15" s="3" t="s">
        <v>46</v>
      </c>
      <c r="F15" s="3">
        <v>1040</v>
      </c>
      <c r="G15" s="3">
        <v>1040</v>
      </c>
      <c r="H15" s="1">
        <f t="shared" si="1"/>
        <v>0</v>
      </c>
      <c r="I15" s="3"/>
      <c r="J15" s="42">
        <v>43783</v>
      </c>
      <c r="K15" s="3">
        <v>48300</v>
      </c>
    </row>
    <row r="16" spans="1:12" ht="22.5" thickTop="1" thickBot="1" x14ac:dyDescent="0.4">
      <c r="A16" s="34">
        <v>43781</v>
      </c>
      <c r="B16" s="1" t="str">
        <f t="shared" si="0"/>
        <v>√</v>
      </c>
      <c r="C16" s="1"/>
      <c r="D16" s="4"/>
      <c r="E16" s="3" t="s">
        <v>46</v>
      </c>
      <c r="F16" s="3">
        <v>1770</v>
      </c>
      <c r="G16" s="3">
        <v>1770</v>
      </c>
      <c r="H16" s="1">
        <f t="shared" si="1"/>
        <v>0</v>
      </c>
      <c r="I16" s="3"/>
      <c r="J16" s="42">
        <v>43783</v>
      </c>
      <c r="K16" s="3">
        <v>1980</v>
      </c>
    </row>
    <row r="17" spans="1:11" ht="22.5" thickTop="1" thickBot="1" x14ac:dyDescent="0.4">
      <c r="A17" s="34">
        <v>43783</v>
      </c>
      <c r="B17" s="1" t="str">
        <f t="shared" si="0"/>
        <v>√</v>
      </c>
      <c r="C17" s="1"/>
      <c r="D17" s="4"/>
      <c r="E17" s="3" t="s">
        <v>46</v>
      </c>
      <c r="F17" s="3">
        <v>1980</v>
      </c>
      <c r="G17" s="3">
        <v>1980</v>
      </c>
      <c r="H17" s="1">
        <f t="shared" si="1"/>
        <v>0</v>
      </c>
      <c r="I17" s="3"/>
      <c r="J17" s="42">
        <v>43786</v>
      </c>
      <c r="K17" s="3">
        <v>1590</v>
      </c>
    </row>
    <row r="18" spans="1:11" ht="22.5" thickTop="1" thickBot="1" x14ac:dyDescent="0.4">
      <c r="A18" s="34">
        <v>43785</v>
      </c>
      <c r="B18" s="1" t="str">
        <f t="shared" si="0"/>
        <v>√</v>
      </c>
      <c r="C18" s="1"/>
      <c r="D18" s="4"/>
      <c r="E18" s="3"/>
      <c r="F18" s="3">
        <v>29203</v>
      </c>
      <c r="G18" s="3">
        <v>29203</v>
      </c>
      <c r="H18" s="1">
        <f t="shared" si="1"/>
        <v>0</v>
      </c>
      <c r="I18" s="3"/>
      <c r="J18" s="42">
        <v>43788</v>
      </c>
      <c r="K18" s="3">
        <v>32200</v>
      </c>
    </row>
    <row r="19" spans="1:11" ht="22.5" thickTop="1" thickBot="1" x14ac:dyDescent="0.4">
      <c r="A19" s="34">
        <v>43785</v>
      </c>
      <c r="B19" s="1" t="str">
        <f t="shared" si="0"/>
        <v>√</v>
      </c>
      <c r="C19" s="1"/>
      <c r="D19" s="4"/>
      <c r="E19" s="3"/>
      <c r="F19" s="3">
        <v>38808</v>
      </c>
      <c r="G19" s="3">
        <v>38808</v>
      </c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>
        <v>43786</v>
      </c>
      <c r="B20" s="1" t="str">
        <f t="shared" si="0"/>
        <v>√</v>
      </c>
      <c r="C20" s="1"/>
      <c r="D20" s="4"/>
      <c r="E20" s="3" t="s">
        <v>46</v>
      </c>
      <c r="F20" s="3">
        <v>1590</v>
      </c>
      <c r="G20" s="3">
        <v>1590</v>
      </c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86">
        <f>SUM(F9:F108)</f>
        <v>175426</v>
      </c>
      <c r="G109" s="86">
        <f>SUM(G9:G108)</f>
        <v>175426</v>
      </c>
      <c r="H109" s="86">
        <f>SUM(H9:H108)</f>
        <v>0</v>
      </c>
      <c r="I109" s="86"/>
      <c r="J109" s="86"/>
      <c r="K109" s="86">
        <f>SUM(K9:K108)</f>
        <v>170170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23" priority="3">
      <formula>AND($J$2="صافي خسارة",$J$3&lt;0)</formula>
    </cfRule>
    <cfRule type="expression" dxfId="22" priority="4">
      <formula>AND($J$2="صافي ربح",$J$3&gt;0)</formula>
    </cfRule>
  </conditionalFormatting>
  <conditionalFormatting sqref="K2:K3">
    <cfRule type="expression" dxfId="1" priority="1">
      <formula>$K$3&lt;0</formula>
    </cfRule>
    <cfRule type="expression" dxfId="0" priority="2">
      <formula>$K$3&gt;0</formula>
    </cfRule>
  </conditionalFormatting>
  <pageMargins left="0.7" right="0.7" top="0.75" bottom="0.75" header="0.3" footer="0.3"/>
  <ignoredErrors>
    <ignoredError sqref="J1:K1 J4:K5 J2:J3 K2:K3 H9:H2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7"/>
  <sheetViews>
    <sheetView rightToLeft="1" topLeftCell="B1" zoomScale="70" zoomScaleNormal="70" zoomScaleSheetLayoutView="40" workbookViewId="0">
      <selection activeCell="K2" sqref="K2"/>
    </sheetView>
  </sheetViews>
  <sheetFormatPr defaultRowHeight="21" x14ac:dyDescent="0.35"/>
  <cols>
    <col min="1" max="1" width="18" style="38" customWidth="1"/>
    <col min="2" max="2" width="15.28515625" style="10" customWidth="1"/>
    <col min="3" max="3" width="19.28515625" style="10" customWidth="1"/>
    <col min="4" max="4" width="18.7109375" style="11" customWidth="1"/>
    <col min="5" max="5" width="21.140625" style="10" customWidth="1"/>
    <col min="6" max="6" width="26" style="10" customWidth="1"/>
    <col min="7" max="7" width="27" style="10" customWidth="1"/>
    <col min="8" max="10" width="23.5703125" style="10" customWidth="1"/>
    <col min="11" max="11" width="25" style="10" customWidth="1"/>
    <col min="12" max="12" width="17.85546875" style="26" customWidth="1"/>
    <col min="13" max="16" width="9" style="26"/>
  </cols>
  <sheetData>
    <row r="1" spans="1:11" ht="59.25" customHeight="1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-18368</v>
      </c>
      <c r="K1" s="53" t="str">
        <f>IF(J1&gt;0,"اجمالي ربح ","اجمالي خسارة")</f>
        <v>اجمالي خسارة</v>
      </c>
    </row>
    <row r="2" spans="1:11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خسارة")</f>
        <v>صافي خسارة</v>
      </c>
      <c r="K2" s="51" t="str">
        <f>IF('1'!$J$2="صافي ربح","ربح الشهر الماضي","خسارة الشهر الماضي")</f>
        <v>ربح الشهر الماضي</v>
      </c>
    </row>
    <row r="3" spans="1:11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-126477</v>
      </c>
      <c r="I3" s="24"/>
      <c r="J3" s="13">
        <f>F6-K5</f>
        <v>-126477</v>
      </c>
      <c r="K3" s="51">
        <f>'1'!J3</f>
        <v>108109</v>
      </c>
    </row>
    <row r="4" spans="1:11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1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319664</v>
      </c>
    </row>
    <row r="6" spans="1:11" ht="37.5" thickTop="1" thickBot="1" x14ac:dyDescent="0.5">
      <c r="A6" s="32"/>
      <c r="B6" s="28"/>
      <c r="C6" s="28"/>
      <c r="D6" s="28"/>
      <c r="E6" s="28"/>
      <c r="F6" s="19">
        <f>F109</f>
        <v>193187</v>
      </c>
      <c r="G6" s="21">
        <f>G109</f>
        <v>193187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1" ht="22.5" thickTop="1" thickBot="1" x14ac:dyDescent="0.3">
      <c r="A7" s="93" t="s">
        <v>0</v>
      </c>
      <c r="B7" s="94" t="s">
        <v>11</v>
      </c>
      <c r="C7" s="50" t="s">
        <v>17</v>
      </c>
      <c r="D7" s="95" t="s">
        <v>1</v>
      </c>
      <c r="E7" s="96" t="s">
        <v>2</v>
      </c>
      <c r="F7" s="16" t="s">
        <v>7</v>
      </c>
      <c r="G7" s="45" t="s">
        <v>5</v>
      </c>
      <c r="H7" s="97" t="s">
        <v>8</v>
      </c>
      <c r="I7" s="91"/>
      <c r="J7" s="91"/>
      <c r="K7" s="91"/>
    </row>
    <row r="8" spans="1:11" ht="22.5" thickTop="1" thickBot="1" x14ac:dyDescent="0.3">
      <c r="A8" s="93"/>
      <c r="B8" s="92"/>
      <c r="C8" s="49" t="s">
        <v>18</v>
      </c>
      <c r="D8" s="95"/>
      <c r="E8" s="96"/>
      <c r="F8" s="17" t="s">
        <v>3</v>
      </c>
      <c r="G8" s="46" t="s">
        <v>6</v>
      </c>
      <c r="H8" s="97"/>
      <c r="I8" s="91"/>
      <c r="J8" s="91"/>
      <c r="K8" s="91"/>
    </row>
    <row r="9" spans="1:11" ht="22.5" thickTop="1" thickBot="1" x14ac:dyDescent="0.4">
      <c r="A9" s="66">
        <v>43497</v>
      </c>
      <c r="B9" s="1" t="str">
        <f t="shared" ref="B9:B14" si="0">IF(H9=0,"√","X")</f>
        <v>√</v>
      </c>
      <c r="C9" s="1"/>
      <c r="D9" s="64"/>
      <c r="E9" s="3" t="s">
        <v>47</v>
      </c>
      <c r="F9" s="63">
        <v>37070</v>
      </c>
      <c r="G9" s="63">
        <v>37070</v>
      </c>
      <c r="H9" s="1">
        <f>F9-G9</f>
        <v>0</v>
      </c>
      <c r="I9" s="1" t="s">
        <v>53</v>
      </c>
      <c r="J9" s="42">
        <v>43503</v>
      </c>
      <c r="K9" s="65">
        <v>200000</v>
      </c>
    </row>
    <row r="10" spans="1:11" ht="22.5" thickTop="1" thickBot="1" x14ac:dyDescent="0.4">
      <c r="A10" s="66">
        <v>43506</v>
      </c>
      <c r="B10" s="1" t="str">
        <f t="shared" si="0"/>
        <v>√</v>
      </c>
      <c r="C10" s="1"/>
      <c r="D10" s="64"/>
      <c r="E10" s="3" t="s">
        <v>48</v>
      </c>
      <c r="F10" s="63">
        <v>67600</v>
      </c>
      <c r="G10" s="63">
        <v>67600</v>
      </c>
      <c r="H10" s="1">
        <f t="shared" ref="H10:H73" si="1">F10-G10</f>
        <v>0</v>
      </c>
      <c r="I10" s="1" t="s">
        <v>53</v>
      </c>
      <c r="J10" s="42">
        <v>42414</v>
      </c>
      <c r="K10" s="65">
        <v>24464</v>
      </c>
    </row>
    <row r="11" spans="1:11" ht="22.5" thickTop="1" thickBot="1" x14ac:dyDescent="0.4">
      <c r="A11" s="66">
        <v>43515</v>
      </c>
      <c r="B11" s="1" t="str">
        <f t="shared" si="0"/>
        <v>√</v>
      </c>
      <c r="C11" s="1"/>
      <c r="D11" s="64"/>
      <c r="E11" s="3" t="s">
        <v>49</v>
      </c>
      <c r="F11" s="63">
        <v>26622</v>
      </c>
      <c r="G11" s="63">
        <v>26622</v>
      </c>
      <c r="H11" s="1">
        <f t="shared" si="1"/>
        <v>0</v>
      </c>
      <c r="I11" s="1" t="s">
        <v>53</v>
      </c>
      <c r="J11" s="42"/>
      <c r="K11" s="65"/>
    </row>
    <row r="12" spans="1:11" ht="22.5" thickTop="1" thickBot="1" x14ac:dyDescent="0.4">
      <c r="A12" s="66">
        <v>43515</v>
      </c>
      <c r="B12" s="1" t="str">
        <f t="shared" si="0"/>
        <v>√</v>
      </c>
      <c r="C12" s="1"/>
      <c r="D12" s="64"/>
      <c r="E12" s="3" t="s">
        <v>50</v>
      </c>
      <c r="F12" s="63">
        <v>41700</v>
      </c>
      <c r="G12" s="63">
        <v>41700</v>
      </c>
      <c r="H12" s="1">
        <f t="shared" si="1"/>
        <v>0</v>
      </c>
      <c r="I12" s="1" t="s">
        <v>53</v>
      </c>
      <c r="J12" s="42">
        <v>43517</v>
      </c>
      <c r="K12" s="65">
        <v>95200</v>
      </c>
    </row>
    <row r="13" spans="1:11" ht="22.5" thickTop="1" thickBot="1" x14ac:dyDescent="0.4">
      <c r="A13" s="66">
        <v>43519</v>
      </c>
      <c r="B13" s="1" t="str">
        <f t="shared" si="0"/>
        <v>√</v>
      </c>
      <c r="C13" s="1"/>
      <c r="D13" s="64"/>
      <c r="E13" s="3" t="s">
        <v>51</v>
      </c>
      <c r="F13" s="63">
        <v>20195</v>
      </c>
      <c r="G13" s="63">
        <v>20195</v>
      </c>
      <c r="H13" s="1">
        <f t="shared" si="1"/>
        <v>0</v>
      </c>
      <c r="I13" s="1" t="s">
        <v>53</v>
      </c>
      <c r="J13" s="42"/>
      <c r="K13" s="65"/>
    </row>
    <row r="14" spans="1:11" ht="22.5" thickTop="1" thickBot="1" x14ac:dyDescent="0.4">
      <c r="A14" s="66">
        <v>43519</v>
      </c>
      <c r="B14" s="1" t="str">
        <f t="shared" si="0"/>
        <v>√</v>
      </c>
      <c r="C14" s="1"/>
      <c r="D14" s="64"/>
      <c r="E14" s="3"/>
      <c r="F14" s="63"/>
      <c r="G14" s="63"/>
      <c r="H14" s="1">
        <f>F14-G14</f>
        <v>0</v>
      </c>
      <c r="I14" s="1" t="s">
        <v>53</v>
      </c>
      <c r="J14" s="42"/>
      <c r="K14" s="3"/>
    </row>
    <row r="15" spans="1:11" ht="22.5" thickTop="1" thickBot="1" x14ac:dyDescent="0.4">
      <c r="A15" s="34"/>
      <c r="B15" s="1" t="str">
        <f t="shared" ref="B15:B73" si="2">IF(H15=0,"√","X")</f>
        <v>√</v>
      </c>
      <c r="C15" s="1"/>
      <c r="D15" s="4"/>
      <c r="E15" s="3"/>
      <c r="F15" s="3"/>
      <c r="G15" s="3"/>
      <c r="H15" s="1">
        <f>F15-G15</f>
        <v>0</v>
      </c>
      <c r="I15" s="1" t="s">
        <v>53</v>
      </c>
      <c r="J15" s="42"/>
      <c r="K15" s="3"/>
    </row>
    <row r="16" spans="1:11" ht="22.5" thickTop="1" thickBot="1" x14ac:dyDescent="0.4">
      <c r="A16" s="34"/>
      <c r="B16" s="1" t="str">
        <f t="shared" si="2"/>
        <v>√</v>
      </c>
      <c r="C16" s="1"/>
      <c r="D16" s="4"/>
      <c r="E16" s="3"/>
      <c r="F16" s="3"/>
      <c r="G16" s="3"/>
      <c r="H16" s="1">
        <f t="shared" si="1"/>
        <v>0</v>
      </c>
      <c r="J16" s="42"/>
      <c r="K16" s="3"/>
    </row>
    <row r="17" spans="1:16" ht="22.5" thickTop="1" thickBot="1" x14ac:dyDescent="0.4">
      <c r="A17" s="34"/>
      <c r="B17" s="1" t="str">
        <f t="shared" si="2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6" ht="22.5" thickTop="1" thickBot="1" x14ac:dyDescent="0.4">
      <c r="A18" s="34"/>
      <c r="B18" s="1" t="str">
        <f t="shared" si="2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6" ht="22.5" thickTop="1" thickBot="1" x14ac:dyDescent="0.4">
      <c r="A19" s="34"/>
      <c r="B19" s="1" t="str">
        <f t="shared" si="2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6" ht="22.5" thickTop="1" thickBot="1" x14ac:dyDescent="0.4">
      <c r="A20" s="34"/>
      <c r="B20" s="1" t="str">
        <f t="shared" si="2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6" ht="22.5" thickTop="1" thickBot="1" x14ac:dyDescent="0.4">
      <c r="A21" s="34"/>
      <c r="B21" s="1" t="str">
        <f t="shared" si="2"/>
        <v>√</v>
      </c>
      <c r="C21" s="1"/>
      <c r="D21" s="4"/>
      <c r="E21" s="3"/>
      <c r="F21" s="3"/>
      <c r="G21" s="3"/>
      <c r="H21" s="1">
        <f t="shared" si="1"/>
        <v>0</v>
      </c>
      <c r="I21" s="3"/>
      <c r="J21" s="42"/>
      <c r="K21" s="3"/>
    </row>
    <row r="22" spans="1:16" ht="22.5" thickTop="1" thickBot="1" x14ac:dyDescent="0.4">
      <c r="A22" s="34"/>
      <c r="B22" s="1" t="str">
        <f t="shared" si="2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6" ht="22.5" thickTop="1" thickBot="1" x14ac:dyDescent="0.4">
      <c r="A23" s="34"/>
      <c r="B23" s="1" t="str">
        <f t="shared" si="2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6" ht="22.5" thickTop="1" thickBot="1" x14ac:dyDescent="0.4">
      <c r="A24" s="34"/>
      <c r="B24" s="1" t="str">
        <f t="shared" si="2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6" ht="22.5" thickTop="1" thickBot="1" x14ac:dyDescent="0.4">
      <c r="A25" s="34"/>
      <c r="B25" s="1" t="str">
        <f t="shared" si="2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6" ht="22.5" thickTop="1" thickBot="1" x14ac:dyDescent="0.4">
      <c r="A26" s="34"/>
      <c r="B26" s="1" t="str">
        <f t="shared" si="2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6" ht="22.5" thickTop="1" thickBot="1" x14ac:dyDescent="0.4">
      <c r="A27" s="34"/>
      <c r="B27" s="1" t="str">
        <f t="shared" si="2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6" ht="22.5" thickTop="1" thickBot="1" x14ac:dyDescent="0.4">
      <c r="A28" s="34"/>
      <c r="B28" s="1" t="str">
        <f t="shared" si="2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6" ht="22.5" thickTop="1" thickBot="1" x14ac:dyDescent="0.4">
      <c r="A29" s="34"/>
      <c r="B29" s="1" t="str">
        <f t="shared" si="2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  <c r="L29" s="43"/>
      <c r="M29" s="43"/>
      <c r="N29" s="43"/>
      <c r="O29" s="43"/>
      <c r="P29" s="43"/>
    </row>
    <row r="30" spans="1:16" ht="22.5" thickTop="1" thickBot="1" x14ac:dyDescent="0.4">
      <c r="A30" s="34"/>
      <c r="B30" s="1" t="str">
        <f t="shared" si="2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6" ht="22.5" thickTop="1" thickBot="1" x14ac:dyDescent="0.4">
      <c r="A31" s="34"/>
      <c r="B31" s="1" t="str">
        <f t="shared" si="2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6" ht="22.5" thickTop="1" thickBot="1" x14ac:dyDescent="0.4">
      <c r="A32" s="34"/>
      <c r="B32" s="1" t="str">
        <f t="shared" si="2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2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2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2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2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2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2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2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2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2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2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2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2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2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2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2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2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2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2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2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2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2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2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2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2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2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2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2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2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2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2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2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2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2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2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2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2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2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2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2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2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2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3">IF(H74=0,"√","X")</f>
        <v>√</v>
      </c>
      <c r="C74" s="1"/>
      <c r="D74" s="4"/>
      <c r="E74" s="3"/>
      <c r="F74" s="3"/>
      <c r="G74" s="3"/>
      <c r="H74" s="1">
        <f t="shared" ref="H74:H108" si="4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3"/>
        <v>√</v>
      </c>
      <c r="C75" s="1"/>
      <c r="D75" s="4"/>
      <c r="E75" s="3"/>
      <c r="F75" s="3"/>
      <c r="G75" s="3"/>
      <c r="H75" s="1">
        <f t="shared" si="4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3"/>
        <v>√</v>
      </c>
      <c r="C76" s="1"/>
      <c r="D76" s="4"/>
      <c r="E76" s="3"/>
      <c r="F76" s="3"/>
      <c r="G76" s="3"/>
      <c r="H76" s="1">
        <f t="shared" si="4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3"/>
        <v>√</v>
      </c>
      <c r="C77" s="1"/>
      <c r="D77" s="4"/>
      <c r="E77" s="3"/>
      <c r="F77" s="3"/>
      <c r="G77" s="3"/>
      <c r="H77" s="1">
        <f t="shared" si="4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3"/>
        <v>√</v>
      </c>
      <c r="C78" s="1"/>
      <c r="D78" s="4"/>
      <c r="E78" s="3"/>
      <c r="F78" s="3"/>
      <c r="G78" s="3"/>
      <c r="H78" s="1">
        <f t="shared" si="4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3"/>
        <v>√</v>
      </c>
      <c r="C79" s="1"/>
      <c r="D79" s="4"/>
      <c r="E79" s="3"/>
      <c r="F79" s="3"/>
      <c r="G79" s="3"/>
      <c r="H79" s="1">
        <f t="shared" si="4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3"/>
        <v>√</v>
      </c>
      <c r="C80" s="1"/>
      <c r="D80" s="4"/>
      <c r="E80" s="3"/>
      <c r="F80" s="3"/>
      <c r="G80" s="3"/>
      <c r="H80" s="1">
        <f t="shared" si="4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3"/>
        <v>√</v>
      </c>
      <c r="C81" s="1"/>
      <c r="D81" s="4"/>
      <c r="E81" s="3"/>
      <c r="F81" s="3"/>
      <c r="G81" s="3"/>
      <c r="H81" s="1">
        <f t="shared" si="4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3"/>
        <v>√</v>
      </c>
      <c r="C82" s="1"/>
      <c r="D82" s="4"/>
      <c r="E82" s="3"/>
      <c r="F82" s="3"/>
      <c r="G82" s="3"/>
      <c r="H82" s="1">
        <f t="shared" si="4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3"/>
        <v>√</v>
      </c>
      <c r="C83" s="1"/>
      <c r="D83" s="4"/>
      <c r="E83" s="3"/>
      <c r="F83" s="3"/>
      <c r="G83" s="3"/>
      <c r="H83" s="1">
        <f t="shared" si="4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3"/>
        <v>√</v>
      </c>
      <c r="C84" s="1"/>
      <c r="D84" s="4"/>
      <c r="E84" s="3"/>
      <c r="F84" s="3"/>
      <c r="G84" s="3"/>
      <c r="H84" s="1">
        <f t="shared" si="4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3"/>
        <v>√</v>
      </c>
      <c r="C85" s="1"/>
      <c r="D85" s="4"/>
      <c r="E85" s="3"/>
      <c r="F85" s="3"/>
      <c r="G85" s="3"/>
      <c r="H85" s="1">
        <f t="shared" si="4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3"/>
        <v>√</v>
      </c>
      <c r="C86" s="1"/>
      <c r="D86" s="4"/>
      <c r="E86" s="3"/>
      <c r="F86" s="3"/>
      <c r="G86" s="3"/>
      <c r="H86" s="1">
        <f t="shared" si="4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3"/>
        <v>√</v>
      </c>
      <c r="C87" s="1"/>
      <c r="D87" s="4"/>
      <c r="E87" s="3"/>
      <c r="F87" s="3"/>
      <c r="G87" s="3"/>
      <c r="H87" s="1">
        <f t="shared" si="4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3"/>
        <v>√</v>
      </c>
      <c r="C88" s="1"/>
      <c r="D88" s="4"/>
      <c r="E88" s="3"/>
      <c r="F88" s="3"/>
      <c r="G88" s="3"/>
      <c r="H88" s="1">
        <f t="shared" si="4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3"/>
        <v>√</v>
      </c>
      <c r="C89" s="1"/>
      <c r="D89" s="4"/>
      <c r="E89" s="3"/>
      <c r="F89" s="3"/>
      <c r="G89" s="3"/>
      <c r="H89" s="1">
        <f t="shared" si="4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3"/>
        <v>√</v>
      </c>
      <c r="C90" s="1"/>
      <c r="D90" s="4"/>
      <c r="E90" s="3"/>
      <c r="F90" s="3"/>
      <c r="G90" s="3"/>
      <c r="H90" s="1">
        <f t="shared" si="4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3"/>
        <v>√</v>
      </c>
      <c r="C91" s="1"/>
      <c r="D91" s="4"/>
      <c r="E91" s="3"/>
      <c r="F91" s="3"/>
      <c r="G91" s="3"/>
      <c r="H91" s="1">
        <f t="shared" si="4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3"/>
        <v>√</v>
      </c>
      <c r="C92" s="1"/>
      <c r="D92" s="4"/>
      <c r="E92" s="3"/>
      <c r="F92" s="3"/>
      <c r="G92" s="3"/>
      <c r="H92" s="1">
        <f t="shared" si="4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3"/>
        <v>√</v>
      </c>
      <c r="C93" s="1"/>
      <c r="D93" s="4"/>
      <c r="E93" s="3"/>
      <c r="F93" s="3"/>
      <c r="G93" s="3"/>
      <c r="H93" s="1">
        <f t="shared" si="4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3"/>
        <v>√</v>
      </c>
      <c r="C94" s="1"/>
      <c r="D94" s="4"/>
      <c r="E94" s="3"/>
      <c r="F94" s="3"/>
      <c r="G94" s="3"/>
      <c r="H94" s="1">
        <f t="shared" si="4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3"/>
        <v>√</v>
      </c>
      <c r="C95" s="1"/>
      <c r="D95" s="4"/>
      <c r="E95" s="3"/>
      <c r="F95" s="3"/>
      <c r="G95" s="3"/>
      <c r="H95" s="1">
        <f t="shared" si="4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3"/>
        <v>√</v>
      </c>
      <c r="C96" s="1"/>
      <c r="D96" s="4"/>
      <c r="E96" s="3"/>
      <c r="F96" s="3"/>
      <c r="G96" s="3"/>
      <c r="H96" s="1">
        <f t="shared" si="4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3"/>
        <v>√</v>
      </c>
      <c r="C97" s="1"/>
      <c r="D97" s="4"/>
      <c r="E97" s="3"/>
      <c r="F97" s="3"/>
      <c r="G97" s="3"/>
      <c r="H97" s="1">
        <f t="shared" si="4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3"/>
        <v>√</v>
      </c>
      <c r="C98" s="1"/>
      <c r="D98" s="4"/>
      <c r="E98" s="3"/>
      <c r="F98" s="3"/>
      <c r="G98" s="3"/>
      <c r="H98" s="1">
        <f t="shared" si="4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3"/>
        <v>√</v>
      </c>
      <c r="C99" s="1"/>
      <c r="D99" s="4"/>
      <c r="E99" s="3"/>
      <c r="F99" s="3"/>
      <c r="G99" s="3"/>
      <c r="H99" s="1">
        <f t="shared" si="4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3"/>
        <v>√</v>
      </c>
      <c r="C100" s="1"/>
      <c r="D100" s="4"/>
      <c r="E100" s="3"/>
      <c r="F100" s="3"/>
      <c r="G100" s="3"/>
      <c r="H100" s="1">
        <f t="shared" si="4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3"/>
        <v>√</v>
      </c>
      <c r="C101" s="1"/>
      <c r="D101" s="4"/>
      <c r="E101" s="3"/>
      <c r="F101" s="3"/>
      <c r="G101" s="3"/>
      <c r="H101" s="1">
        <f t="shared" si="4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3"/>
        <v>√</v>
      </c>
      <c r="C102" s="1"/>
      <c r="D102" s="4"/>
      <c r="E102" s="3"/>
      <c r="F102" s="3"/>
      <c r="G102" s="3"/>
      <c r="H102" s="1">
        <f t="shared" si="4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3"/>
        <v>√</v>
      </c>
      <c r="C103" s="1"/>
      <c r="D103" s="4"/>
      <c r="E103" s="3"/>
      <c r="F103" s="3"/>
      <c r="G103" s="3"/>
      <c r="H103" s="1">
        <f t="shared" si="4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3"/>
        <v>√</v>
      </c>
      <c r="C104" s="1"/>
      <c r="D104" s="4"/>
      <c r="E104" s="3"/>
      <c r="F104" s="3"/>
      <c r="G104" s="3"/>
      <c r="H104" s="1">
        <f t="shared" si="4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3"/>
        <v>√</v>
      </c>
      <c r="C105" s="1"/>
      <c r="D105" s="4"/>
      <c r="E105" s="3"/>
      <c r="F105" s="3"/>
      <c r="G105" s="3"/>
      <c r="H105" s="1">
        <f t="shared" si="4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3"/>
        <v>√</v>
      </c>
      <c r="C106" s="1"/>
      <c r="D106" s="4"/>
      <c r="E106" s="3"/>
      <c r="F106" s="3"/>
      <c r="G106" s="3"/>
      <c r="H106" s="1">
        <f t="shared" si="4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3"/>
        <v>√</v>
      </c>
      <c r="C107" s="1"/>
      <c r="D107" s="4"/>
      <c r="E107" s="3"/>
      <c r="F107" s="3"/>
      <c r="G107" s="3"/>
      <c r="H107" s="1">
        <f t="shared" si="4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3"/>
        <v>√</v>
      </c>
      <c r="C108" s="1"/>
      <c r="D108" s="4"/>
      <c r="E108" s="3"/>
      <c r="F108" s="3"/>
      <c r="G108" s="3"/>
      <c r="H108" s="1">
        <f t="shared" si="4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44">
        <f>SUM(F9:F108)</f>
        <v>193187</v>
      </c>
      <c r="G109" s="44">
        <f>SUM(G9:G108)</f>
        <v>193187</v>
      </c>
      <c r="H109" s="44">
        <f>SUM(H9:H108)</f>
        <v>0</v>
      </c>
      <c r="I109" s="44"/>
      <c r="J109" s="44"/>
      <c r="K109" s="44">
        <f>SUM(K9:K108)</f>
        <v>319664</v>
      </c>
    </row>
    <row r="110" spans="1:11" ht="21.75" thickTop="1" x14ac:dyDescent="0.35">
      <c r="A110" s="35"/>
      <c r="B110" s="5"/>
      <c r="C110" s="5"/>
      <c r="D110" s="6"/>
      <c r="E110" s="5"/>
      <c r="F110" s="5"/>
      <c r="G110" s="5"/>
      <c r="H110" s="5"/>
      <c r="I110" s="5"/>
      <c r="J110" s="5"/>
      <c r="K110" s="5"/>
    </row>
    <row r="111" spans="1:11" ht="31.5" x14ac:dyDescent="0.5">
      <c r="A111" s="36"/>
      <c r="B111" s="8"/>
      <c r="C111" s="8"/>
      <c r="D111" s="8"/>
      <c r="E111" s="9"/>
      <c r="F111" s="7"/>
      <c r="G111" s="7"/>
      <c r="H111" s="7"/>
      <c r="I111" s="7"/>
      <c r="J111" s="7"/>
      <c r="K111" s="7"/>
    </row>
    <row r="112" spans="1:11" ht="31.5" x14ac:dyDescent="0.5">
      <c r="A112" s="37"/>
      <c r="B112" s="7"/>
      <c r="C112" s="7"/>
      <c r="D112" s="7"/>
      <c r="E112" s="9"/>
      <c r="F112" s="7"/>
      <c r="G112" s="7"/>
      <c r="H112" s="7"/>
      <c r="I112" s="7"/>
      <c r="J112" s="7"/>
      <c r="K112" s="7"/>
    </row>
    <row r="113" spans="1:11" ht="31.5" x14ac:dyDescent="0.5">
      <c r="A113" s="37"/>
      <c r="B113" s="7"/>
      <c r="C113" s="7"/>
      <c r="D113" s="7"/>
      <c r="E113" s="9"/>
      <c r="F113" s="7"/>
      <c r="G113" s="7"/>
      <c r="H113" s="7"/>
      <c r="I113" s="7"/>
      <c r="J113" s="7"/>
      <c r="K113" s="7"/>
    </row>
    <row r="114" spans="1:11" ht="31.5" x14ac:dyDescent="0.5">
      <c r="A114" s="37"/>
      <c r="B114" s="7"/>
      <c r="C114" s="7"/>
      <c r="D114" s="7"/>
      <c r="E114" s="9"/>
      <c r="F114" s="7"/>
      <c r="G114" s="7"/>
      <c r="H114" s="7"/>
      <c r="I114" s="7"/>
      <c r="J114" s="7"/>
      <c r="K114" s="7"/>
    </row>
    <row r="115" spans="1:11" ht="31.5" x14ac:dyDescent="0.5">
      <c r="E115" s="9"/>
    </row>
    <row r="116" spans="1:11" ht="31.5" x14ac:dyDescent="0.5">
      <c r="E116" s="9"/>
    </row>
    <row r="117" spans="1:11" ht="31.5" x14ac:dyDescent="0.5">
      <c r="E117" s="12"/>
    </row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21" priority="3">
      <formula>AND($J$2="صافي خسارة",$J$3&lt;0)</formula>
    </cfRule>
    <cfRule type="expression" dxfId="20" priority="4">
      <formula>AND($J$2="صافي ربح",$J$3&gt;0)</formula>
    </cfRule>
  </conditionalFormatting>
  <conditionalFormatting sqref="K2:K3">
    <cfRule type="expression" dxfId="19" priority="2">
      <formula>$K$3&gt;0</formula>
    </cfRule>
    <cfRule type="expression" dxfId="18" priority="1">
      <formula>$K$3&lt;0</formula>
    </cfRule>
  </conditionalFormatting>
  <pageMargins left="0.15748031496062992" right="0.23622047244094491" top="0.31496062992125984" bottom="0.74803149606299213" header="0.15748031496062992" footer="0.31496062992125984"/>
  <pageSetup paperSize="9" scale="53" orientation="landscape" r:id="rId1"/>
  <rowBreaks count="1" manualBreakCount="1">
    <brk id="19" max="16383" man="1"/>
  </rowBreaks>
  <colBreaks count="1" manualBreakCount="1">
    <brk id="11" max="1048575" man="1"/>
  </colBreaks>
  <ignoredErrors>
    <ignoredError sqref="K2:K3 J2:J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rightToLeft="1" zoomScale="70" zoomScaleNormal="70" workbookViewId="0">
      <pane ySplit="8" topLeftCell="A9" activePane="bottomLeft" state="frozen"/>
      <selection pane="bottomLeft" activeCell="K3" sqref="K3"/>
    </sheetView>
  </sheetViews>
  <sheetFormatPr defaultRowHeight="15" x14ac:dyDescent="0.25"/>
  <cols>
    <col min="1" max="1" width="15.5703125" customWidth="1"/>
    <col min="2" max="2" width="17.7109375" customWidth="1"/>
    <col min="3" max="3" width="7.85546875" customWidth="1"/>
    <col min="4" max="4" width="12" customWidth="1"/>
    <col min="5" max="5" width="17.7109375" customWidth="1"/>
    <col min="6" max="6" width="24" customWidth="1"/>
    <col min="7" max="7" width="27.140625" customWidth="1"/>
    <col min="8" max="8" width="25.42578125" customWidth="1"/>
    <col min="9" max="9" width="18.85546875" customWidth="1"/>
    <col min="10" max="10" width="18.42578125" customWidth="1"/>
    <col min="11" max="11" width="25.28515625" customWidth="1"/>
  </cols>
  <sheetData>
    <row r="1" spans="1:11" ht="39" customHeight="1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-1250</v>
      </c>
      <c r="K1" s="53" t="str">
        <f>IF(J1&gt;0,"اجمالي ربح ","اجمالي خسارة")</f>
        <v>اجمالي خسارة</v>
      </c>
    </row>
    <row r="2" spans="1:11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tr">
        <f>IF('2'!$J$2="صافي ربح","ربح الشهر الماضي","خسارة الشهر الماضي")</f>
        <v>خسارة الشهر الماضي</v>
      </c>
    </row>
    <row r="3" spans="1:11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125227</v>
      </c>
      <c r="I3" s="24"/>
      <c r="J3" s="13">
        <f>F6-K5</f>
        <v>125227</v>
      </c>
      <c r="K3" s="51">
        <f>'2'!J3</f>
        <v>-126477</v>
      </c>
    </row>
    <row r="4" spans="1:11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1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81790</v>
      </c>
    </row>
    <row r="6" spans="1:11" ht="37.5" thickTop="1" thickBot="1" x14ac:dyDescent="0.5">
      <c r="A6" s="32"/>
      <c r="B6" s="28"/>
      <c r="C6" s="28"/>
      <c r="D6" s="28"/>
      <c r="E6" s="28"/>
      <c r="F6" s="19">
        <f>F109</f>
        <v>207017</v>
      </c>
      <c r="G6" s="21">
        <f>G109</f>
        <v>207017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1" ht="22.5" thickTop="1" thickBot="1" x14ac:dyDescent="0.3">
      <c r="A7" s="93" t="s">
        <v>0</v>
      </c>
      <c r="B7" s="94" t="s">
        <v>11</v>
      </c>
      <c r="C7" s="55" t="s">
        <v>17</v>
      </c>
      <c r="D7" s="95" t="s">
        <v>1</v>
      </c>
      <c r="E7" s="96" t="s">
        <v>2</v>
      </c>
      <c r="F7" s="57" t="s">
        <v>7</v>
      </c>
      <c r="G7" s="55" t="s">
        <v>5</v>
      </c>
      <c r="H7" s="97" t="s">
        <v>8</v>
      </c>
      <c r="I7" s="91"/>
      <c r="J7" s="91"/>
      <c r="K7" s="91"/>
    </row>
    <row r="8" spans="1:11" ht="22.5" thickTop="1" thickBot="1" x14ac:dyDescent="0.3">
      <c r="A8" s="93"/>
      <c r="B8" s="92"/>
      <c r="C8" s="54" t="s">
        <v>18</v>
      </c>
      <c r="D8" s="95"/>
      <c r="E8" s="96"/>
      <c r="F8" s="17" t="s">
        <v>3</v>
      </c>
      <c r="G8" s="54" t="s">
        <v>6</v>
      </c>
      <c r="H8" s="97"/>
      <c r="I8" s="91"/>
      <c r="J8" s="91"/>
      <c r="K8" s="91"/>
    </row>
    <row r="9" spans="1:11" ht="22.5" thickTop="1" thickBot="1" x14ac:dyDescent="0.4">
      <c r="A9" s="33">
        <v>43534</v>
      </c>
      <c r="B9" s="1" t="str">
        <f>IF(H9=0,"√","X")</f>
        <v>√</v>
      </c>
      <c r="C9" s="1"/>
      <c r="D9" s="2"/>
      <c r="E9" s="3" t="s">
        <v>47</v>
      </c>
      <c r="F9" s="1">
        <v>31770</v>
      </c>
      <c r="G9" s="1">
        <v>31770</v>
      </c>
      <c r="H9" s="1">
        <f>F9-G9</f>
        <v>0</v>
      </c>
      <c r="I9" s="1" t="s">
        <v>53</v>
      </c>
      <c r="J9" s="41">
        <v>43536</v>
      </c>
      <c r="K9" s="1">
        <v>8225</v>
      </c>
    </row>
    <row r="10" spans="1:11" ht="22.5" thickTop="1" thickBot="1" x14ac:dyDescent="0.4">
      <c r="A10" s="34">
        <v>43544</v>
      </c>
      <c r="B10" s="1" t="str">
        <f t="shared" ref="B10:B73" si="0">IF(H10=0,"√","X")</f>
        <v>√</v>
      </c>
      <c r="C10" s="1"/>
      <c r="D10" s="4"/>
      <c r="E10" s="3" t="s">
        <v>48</v>
      </c>
      <c r="F10" s="3">
        <v>6000</v>
      </c>
      <c r="G10" s="3">
        <v>6000</v>
      </c>
      <c r="H10" s="1">
        <f t="shared" ref="H10:H73" si="1">F10-G10</f>
        <v>0</v>
      </c>
      <c r="I10" s="1" t="s">
        <v>53</v>
      </c>
      <c r="J10" s="42">
        <v>43544</v>
      </c>
      <c r="K10" s="3">
        <v>67565</v>
      </c>
    </row>
    <row r="11" spans="1:11" ht="22.5" thickTop="1" thickBot="1" x14ac:dyDescent="0.4">
      <c r="A11" s="34">
        <v>43538</v>
      </c>
      <c r="B11" s="1" t="str">
        <f t="shared" si="0"/>
        <v>√</v>
      </c>
      <c r="C11" s="1"/>
      <c r="D11" s="4"/>
      <c r="E11" s="3" t="s">
        <v>49</v>
      </c>
      <c r="F11" s="3"/>
      <c r="G11" s="3"/>
      <c r="H11" s="1">
        <f t="shared" si="1"/>
        <v>0</v>
      </c>
      <c r="I11" s="1" t="s">
        <v>53</v>
      </c>
      <c r="J11" s="42">
        <v>43544</v>
      </c>
      <c r="K11" s="3">
        <v>6000</v>
      </c>
    </row>
    <row r="12" spans="1:11" ht="22.5" thickTop="1" thickBot="1" x14ac:dyDescent="0.4">
      <c r="A12" s="34">
        <v>43538</v>
      </c>
      <c r="B12" s="1" t="str">
        <f t="shared" ref="B12:B14" si="2">IF(H12=0,"√","X")</f>
        <v>√</v>
      </c>
      <c r="C12" s="1"/>
      <c r="D12" s="4"/>
      <c r="E12" s="3" t="s">
        <v>50</v>
      </c>
      <c r="F12" s="3">
        <v>18338</v>
      </c>
      <c r="G12" s="3">
        <v>18338</v>
      </c>
      <c r="H12" s="1">
        <f t="shared" si="1"/>
        <v>0</v>
      </c>
      <c r="I12" s="1" t="s">
        <v>53</v>
      </c>
      <c r="J12" s="42"/>
      <c r="K12" s="3"/>
    </row>
    <row r="13" spans="1:11" ht="22.5" thickTop="1" thickBot="1" x14ac:dyDescent="0.4">
      <c r="A13" s="34">
        <v>43548</v>
      </c>
      <c r="B13" s="1" t="str">
        <f t="shared" si="2"/>
        <v>√</v>
      </c>
      <c r="C13" s="1"/>
      <c r="D13" s="4"/>
      <c r="E13" s="3" t="s">
        <v>51</v>
      </c>
      <c r="F13" s="3">
        <v>36374</v>
      </c>
      <c r="G13" s="3">
        <v>36374</v>
      </c>
      <c r="H13" s="1">
        <f t="shared" si="1"/>
        <v>0</v>
      </c>
      <c r="I13" s="1" t="s">
        <v>53</v>
      </c>
      <c r="J13" s="42"/>
      <c r="K13" s="3"/>
    </row>
    <row r="14" spans="1:11" ht="22.5" thickTop="1" thickBot="1" x14ac:dyDescent="0.4">
      <c r="A14" s="34">
        <v>43548</v>
      </c>
      <c r="B14" s="1" t="str">
        <f t="shared" si="2"/>
        <v>√</v>
      </c>
      <c r="C14" s="1"/>
      <c r="D14" s="4"/>
      <c r="E14" s="3" t="s">
        <v>52</v>
      </c>
      <c r="F14" s="3">
        <v>40450</v>
      </c>
      <c r="G14" s="3">
        <v>40450</v>
      </c>
      <c r="H14" s="1">
        <f t="shared" si="1"/>
        <v>0</v>
      </c>
      <c r="I14" s="1" t="s">
        <v>53</v>
      </c>
      <c r="J14" s="42"/>
      <c r="K14" s="3"/>
    </row>
    <row r="15" spans="1:11" ht="22.5" thickTop="1" thickBot="1" x14ac:dyDescent="0.4">
      <c r="A15" s="34">
        <v>43554</v>
      </c>
      <c r="B15" s="1" t="str">
        <f t="shared" si="0"/>
        <v>√</v>
      </c>
      <c r="C15" s="1"/>
      <c r="D15" s="4"/>
      <c r="E15" s="3" t="s">
        <v>49</v>
      </c>
      <c r="F15" s="3">
        <v>74085</v>
      </c>
      <c r="G15" s="3">
        <v>74085</v>
      </c>
      <c r="H15" s="1">
        <f t="shared" si="1"/>
        <v>0</v>
      </c>
      <c r="I15" s="1" t="s">
        <v>53</v>
      </c>
      <c r="J15" s="42"/>
      <c r="K15" s="3"/>
    </row>
    <row r="16" spans="1:11" ht="22.5" thickTop="1" thickBot="1" x14ac:dyDescent="0.4">
      <c r="A16" s="34"/>
      <c r="B16" s="1" t="str">
        <f t="shared" si="0"/>
        <v>√</v>
      </c>
      <c r="C16" s="1"/>
      <c r="D16" s="4"/>
      <c r="E16" s="3"/>
      <c r="F16" s="3"/>
      <c r="G16" s="3"/>
      <c r="H16" s="1">
        <f t="shared" si="1"/>
        <v>0</v>
      </c>
      <c r="I16" s="3"/>
      <c r="J16" s="42"/>
      <c r="K16" s="3"/>
    </row>
    <row r="17" spans="1:11" ht="22.5" thickTop="1" thickBot="1" x14ac:dyDescent="0.4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3">IF(H74=0,"√","X")</f>
        <v>√</v>
      </c>
      <c r="C74" s="1"/>
      <c r="D74" s="4"/>
      <c r="E74" s="3"/>
      <c r="F74" s="3"/>
      <c r="G74" s="3"/>
      <c r="H74" s="1">
        <f t="shared" ref="H74:H108" si="4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3"/>
        <v>√</v>
      </c>
      <c r="C75" s="1"/>
      <c r="D75" s="4"/>
      <c r="E75" s="3"/>
      <c r="F75" s="3"/>
      <c r="G75" s="3"/>
      <c r="H75" s="1">
        <f t="shared" si="4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3"/>
        <v>√</v>
      </c>
      <c r="C76" s="1"/>
      <c r="D76" s="4"/>
      <c r="E76" s="3"/>
      <c r="F76" s="3"/>
      <c r="G76" s="3"/>
      <c r="H76" s="1">
        <f t="shared" si="4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3"/>
        <v>√</v>
      </c>
      <c r="C77" s="1"/>
      <c r="D77" s="4"/>
      <c r="E77" s="3"/>
      <c r="F77" s="3"/>
      <c r="G77" s="3"/>
      <c r="H77" s="1">
        <f t="shared" si="4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3"/>
        <v>√</v>
      </c>
      <c r="C78" s="1"/>
      <c r="D78" s="4"/>
      <c r="E78" s="3"/>
      <c r="F78" s="3"/>
      <c r="G78" s="3"/>
      <c r="H78" s="1">
        <f t="shared" si="4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3"/>
        <v>√</v>
      </c>
      <c r="C79" s="1"/>
      <c r="D79" s="4"/>
      <c r="E79" s="3"/>
      <c r="F79" s="3"/>
      <c r="G79" s="3"/>
      <c r="H79" s="1">
        <f t="shared" si="4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3"/>
        <v>√</v>
      </c>
      <c r="C80" s="1"/>
      <c r="D80" s="4"/>
      <c r="E80" s="3"/>
      <c r="F80" s="3"/>
      <c r="G80" s="3"/>
      <c r="H80" s="1">
        <f t="shared" si="4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3"/>
        <v>√</v>
      </c>
      <c r="C81" s="1"/>
      <c r="D81" s="4"/>
      <c r="E81" s="3"/>
      <c r="F81" s="3"/>
      <c r="G81" s="3"/>
      <c r="H81" s="1">
        <f t="shared" si="4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3"/>
        <v>√</v>
      </c>
      <c r="C82" s="1"/>
      <c r="D82" s="4"/>
      <c r="E82" s="3"/>
      <c r="F82" s="3"/>
      <c r="G82" s="3"/>
      <c r="H82" s="1">
        <f t="shared" si="4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3"/>
        <v>√</v>
      </c>
      <c r="C83" s="1"/>
      <c r="D83" s="4"/>
      <c r="E83" s="3"/>
      <c r="F83" s="3"/>
      <c r="G83" s="3"/>
      <c r="H83" s="1">
        <f t="shared" si="4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3"/>
        <v>√</v>
      </c>
      <c r="C84" s="1"/>
      <c r="D84" s="4"/>
      <c r="E84" s="3"/>
      <c r="F84" s="3"/>
      <c r="G84" s="3"/>
      <c r="H84" s="1">
        <f t="shared" si="4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3"/>
        <v>√</v>
      </c>
      <c r="C85" s="1"/>
      <c r="D85" s="4"/>
      <c r="E85" s="3"/>
      <c r="F85" s="3"/>
      <c r="G85" s="3"/>
      <c r="H85" s="1">
        <f t="shared" si="4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3"/>
        <v>√</v>
      </c>
      <c r="C86" s="1"/>
      <c r="D86" s="4"/>
      <c r="E86" s="3"/>
      <c r="F86" s="3"/>
      <c r="G86" s="3"/>
      <c r="H86" s="1">
        <f t="shared" si="4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3"/>
        <v>√</v>
      </c>
      <c r="C87" s="1"/>
      <c r="D87" s="4"/>
      <c r="E87" s="3"/>
      <c r="F87" s="3"/>
      <c r="G87" s="3"/>
      <c r="H87" s="1">
        <f t="shared" si="4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3"/>
        <v>√</v>
      </c>
      <c r="C88" s="1"/>
      <c r="D88" s="4"/>
      <c r="E88" s="3"/>
      <c r="F88" s="3"/>
      <c r="G88" s="3"/>
      <c r="H88" s="1">
        <f t="shared" si="4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3"/>
        <v>√</v>
      </c>
      <c r="C89" s="1"/>
      <c r="D89" s="4"/>
      <c r="E89" s="3"/>
      <c r="F89" s="3"/>
      <c r="G89" s="3"/>
      <c r="H89" s="1">
        <f t="shared" si="4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3"/>
        <v>√</v>
      </c>
      <c r="C90" s="1"/>
      <c r="D90" s="4"/>
      <c r="E90" s="3"/>
      <c r="F90" s="3"/>
      <c r="G90" s="3"/>
      <c r="H90" s="1">
        <f t="shared" si="4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3"/>
        <v>√</v>
      </c>
      <c r="C91" s="1"/>
      <c r="D91" s="4"/>
      <c r="E91" s="3"/>
      <c r="F91" s="3"/>
      <c r="G91" s="3"/>
      <c r="H91" s="1">
        <f t="shared" si="4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3"/>
        <v>√</v>
      </c>
      <c r="C92" s="1"/>
      <c r="D92" s="4"/>
      <c r="E92" s="3"/>
      <c r="F92" s="3"/>
      <c r="G92" s="3"/>
      <c r="H92" s="1">
        <f t="shared" si="4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3"/>
        <v>√</v>
      </c>
      <c r="C93" s="1"/>
      <c r="D93" s="4"/>
      <c r="E93" s="3"/>
      <c r="F93" s="3"/>
      <c r="G93" s="3"/>
      <c r="H93" s="1">
        <f t="shared" si="4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3"/>
        <v>√</v>
      </c>
      <c r="C94" s="1"/>
      <c r="D94" s="4"/>
      <c r="E94" s="3"/>
      <c r="F94" s="3"/>
      <c r="G94" s="3"/>
      <c r="H94" s="1">
        <f t="shared" si="4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3"/>
        <v>√</v>
      </c>
      <c r="C95" s="1"/>
      <c r="D95" s="4"/>
      <c r="E95" s="3"/>
      <c r="F95" s="3"/>
      <c r="G95" s="3"/>
      <c r="H95" s="1">
        <f t="shared" si="4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3"/>
        <v>√</v>
      </c>
      <c r="C96" s="1"/>
      <c r="D96" s="4"/>
      <c r="E96" s="3"/>
      <c r="F96" s="3"/>
      <c r="G96" s="3"/>
      <c r="H96" s="1">
        <f t="shared" si="4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3"/>
        <v>√</v>
      </c>
      <c r="C97" s="1"/>
      <c r="D97" s="4"/>
      <c r="E97" s="3"/>
      <c r="F97" s="3"/>
      <c r="G97" s="3"/>
      <c r="H97" s="1">
        <f t="shared" si="4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3"/>
        <v>√</v>
      </c>
      <c r="C98" s="1"/>
      <c r="D98" s="4"/>
      <c r="E98" s="3"/>
      <c r="F98" s="3"/>
      <c r="G98" s="3"/>
      <c r="H98" s="1">
        <f t="shared" si="4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3"/>
        <v>√</v>
      </c>
      <c r="C99" s="1"/>
      <c r="D99" s="4"/>
      <c r="E99" s="3"/>
      <c r="F99" s="3"/>
      <c r="G99" s="3"/>
      <c r="H99" s="1">
        <f t="shared" si="4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3"/>
        <v>√</v>
      </c>
      <c r="C100" s="1"/>
      <c r="D100" s="4"/>
      <c r="E100" s="3"/>
      <c r="F100" s="3"/>
      <c r="G100" s="3"/>
      <c r="H100" s="1">
        <f t="shared" si="4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3"/>
        <v>√</v>
      </c>
      <c r="C101" s="1"/>
      <c r="D101" s="4"/>
      <c r="E101" s="3"/>
      <c r="F101" s="3"/>
      <c r="G101" s="3"/>
      <c r="H101" s="1">
        <f t="shared" si="4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3"/>
        <v>√</v>
      </c>
      <c r="C102" s="1"/>
      <c r="D102" s="4"/>
      <c r="E102" s="3"/>
      <c r="F102" s="3"/>
      <c r="G102" s="3"/>
      <c r="H102" s="1">
        <f t="shared" si="4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3"/>
        <v>√</v>
      </c>
      <c r="C103" s="1"/>
      <c r="D103" s="4"/>
      <c r="E103" s="3"/>
      <c r="F103" s="3"/>
      <c r="G103" s="3"/>
      <c r="H103" s="1">
        <f t="shared" si="4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3"/>
        <v>√</v>
      </c>
      <c r="C104" s="1"/>
      <c r="D104" s="4"/>
      <c r="E104" s="3"/>
      <c r="F104" s="3"/>
      <c r="G104" s="3"/>
      <c r="H104" s="1">
        <f t="shared" si="4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3"/>
        <v>√</v>
      </c>
      <c r="C105" s="1"/>
      <c r="D105" s="4"/>
      <c r="E105" s="3"/>
      <c r="F105" s="3"/>
      <c r="G105" s="3"/>
      <c r="H105" s="1">
        <f t="shared" si="4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3"/>
        <v>√</v>
      </c>
      <c r="C106" s="1"/>
      <c r="D106" s="4"/>
      <c r="E106" s="3"/>
      <c r="F106" s="3"/>
      <c r="G106" s="3"/>
      <c r="H106" s="1">
        <f t="shared" si="4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3"/>
        <v>√</v>
      </c>
      <c r="C107" s="1"/>
      <c r="D107" s="4"/>
      <c r="E107" s="3"/>
      <c r="F107" s="3"/>
      <c r="G107" s="3"/>
      <c r="H107" s="1">
        <f t="shared" si="4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3"/>
        <v>√</v>
      </c>
      <c r="C108" s="1"/>
      <c r="D108" s="4"/>
      <c r="E108" s="3"/>
      <c r="F108" s="3"/>
      <c r="G108" s="3"/>
      <c r="H108" s="1">
        <f t="shared" si="4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56">
        <f>SUM(F9:F108)</f>
        <v>207017</v>
      </c>
      <c r="G109" s="56">
        <f>SUM(G9:G108)</f>
        <v>207017</v>
      </c>
      <c r="H109" s="56">
        <f>SUM(H9:H108)</f>
        <v>0</v>
      </c>
      <c r="I109" s="56"/>
      <c r="J109" s="56"/>
      <c r="K109" s="56">
        <f>SUM(K9:K108)</f>
        <v>81790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43" priority="4">
      <formula>AND($J$2="صافي ربح",$J$3&gt;0)</formula>
    </cfRule>
    <cfRule type="expression" dxfId="42" priority="3">
      <formula>AND($J$2="صافي خسارة",$J$3&lt;0)</formula>
    </cfRule>
  </conditionalFormatting>
  <conditionalFormatting sqref="K2:K3">
    <cfRule type="expression" dxfId="16" priority="1">
      <formula>$K$3&lt;0</formula>
    </cfRule>
    <cfRule type="expression" dxfId="17" priority="2">
      <formula>$K$3&gt;0</formula>
    </cfRule>
  </conditionalFormatting>
  <pageMargins left="0.7" right="0.7" top="0.75" bottom="0.75" header="0.3" footer="0.3"/>
  <pageSetup paperSize="9" orientation="portrait" r:id="rId1"/>
  <ignoredErrors>
    <ignoredError sqref="J1:J2 J3 K1 K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5.5703125" customWidth="1"/>
    <col min="2" max="2" width="17.7109375" customWidth="1"/>
    <col min="3" max="3" width="7.85546875" customWidth="1"/>
    <col min="4" max="4" width="12" customWidth="1"/>
    <col min="5" max="5" width="17.7109375" customWidth="1"/>
    <col min="6" max="6" width="24" customWidth="1"/>
    <col min="7" max="7" width="27.140625" customWidth="1"/>
    <col min="8" max="8" width="25.42578125" customWidth="1"/>
    <col min="9" max="9" width="18.85546875" customWidth="1"/>
    <col min="10" max="10" width="18.42578125" customWidth="1"/>
    <col min="11" max="11" width="23" customWidth="1"/>
  </cols>
  <sheetData>
    <row r="1" spans="1:14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16352</v>
      </c>
      <c r="K1" s="53" t="str">
        <f>IF(J1&gt;0,"اجمالي ربح ","اجمالي خسارة")</f>
        <v xml:space="preserve">اجمالي ربح </v>
      </c>
    </row>
    <row r="2" spans="1:14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خسارة")</f>
        <v>صافي خسارة</v>
      </c>
      <c r="K2" s="51" t="str">
        <f>IF('3'!$J$2="صافي ربح","ربح الشهر الماضي","خسارة الشهر الماضي")</f>
        <v>ربح الشهر الماضي</v>
      </c>
    </row>
    <row r="3" spans="1:14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-108875</v>
      </c>
      <c r="I3" s="24"/>
      <c r="J3" s="13">
        <f>F6-K5</f>
        <v>-108875</v>
      </c>
      <c r="K3" s="51">
        <f>'3'!J3</f>
        <v>125227</v>
      </c>
    </row>
    <row r="4" spans="1:14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235195</v>
      </c>
    </row>
    <row r="6" spans="1:14" ht="37.5" thickTop="1" thickBot="1" x14ac:dyDescent="0.5">
      <c r="A6" s="32"/>
      <c r="B6" s="28"/>
      <c r="C6" s="28"/>
      <c r="D6" s="28"/>
      <c r="E6" s="28"/>
      <c r="F6" s="19">
        <f>F109</f>
        <v>126320</v>
      </c>
      <c r="G6" s="21">
        <f>G109</f>
        <v>126320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4" ht="22.5" thickTop="1" thickBot="1" x14ac:dyDescent="0.3">
      <c r="A7" s="93" t="s">
        <v>0</v>
      </c>
      <c r="B7" s="94" t="s">
        <v>11</v>
      </c>
      <c r="C7" s="60" t="s">
        <v>17</v>
      </c>
      <c r="D7" s="95" t="s">
        <v>1</v>
      </c>
      <c r="E7" s="96" t="s">
        <v>2</v>
      </c>
      <c r="F7" s="62" t="s">
        <v>7</v>
      </c>
      <c r="G7" s="60" t="s">
        <v>5</v>
      </c>
      <c r="H7" s="97" t="s">
        <v>8</v>
      </c>
      <c r="I7" s="91"/>
      <c r="J7" s="91"/>
      <c r="K7" s="91"/>
    </row>
    <row r="8" spans="1:14" ht="22.5" thickTop="1" thickBot="1" x14ac:dyDescent="0.3">
      <c r="A8" s="93"/>
      <c r="B8" s="92"/>
      <c r="C8" s="59" t="s">
        <v>18</v>
      </c>
      <c r="D8" s="95"/>
      <c r="E8" s="96"/>
      <c r="F8" s="17" t="s">
        <v>3</v>
      </c>
      <c r="G8" s="59" t="s">
        <v>6</v>
      </c>
      <c r="H8" s="97"/>
      <c r="I8" s="91"/>
      <c r="J8" s="91"/>
      <c r="K8" s="91"/>
    </row>
    <row r="9" spans="1:14" ht="22.5" thickTop="1" thickBot="1" x14ac:dyDescent="0.4">
      <c r="A9" s="33">
        <v>43559</v>
      </c>
      <c r="B9" s="1" t="str">
        <f>IF(H9=0,"√","X")</f>
        <v>√</v>
      </c>
      <c r="C9" s="1"/>
      <c r="D9" s="2"/>
      <c r="E9" s="3" t="s">
        <v>47</v>
      </c>
      <c r="F9" s="1">
        <v>17855</v>
      </c>
      <c r="G9" s="1">
        <v>17855</v>
      </c>
      <c r="H9" s="1">
        <f>F9-G9</f>
        <v>0</v>
      </c>
      <c r="I9" s="1" t="s">
        <v>53</v>
      </c>
      <c r="J9" s="41">
        <v>43558</v>
      </c>
      <c r="K9" s="1">
        <v>57300</v>
      </c>
    </row>
    <row r="10" spans="1:14" ht="22.5" thickTop="1" thickBot="1" x14ac:dyDescent="0.4">
      <c r="A10" s="33">
        <v>43560</v>
      </c>
      <c r="B10" s="1" t="str">
        <f t="shared" ref="B10:B73" si="0">IF(H10=0,"√","X")</f>
        <v>√</v>
      </c>
      <c r="C10" s="1"/>
      <c r="D10" s="4"/>
      <c r="E10" s="3" t="s">
        <v>48</v>
      </c>
      <c r="F10" s="3">
        <v>25170</v>
      </c>
      <c r="G10" s="3">
        <v>25170</v>
      </c>
      <c r="H10" s="1">
        <f t="shared" ref="H10:H73" si="1">F10-G10</f>
        <v>0</v>
      </c>
      <c r="I10" s="1" t="s">
        <v>53</v>
      </c>
      <c r="J10" s="42">
        <v>43565</v>
      </c>
      <c r="K10" s="3">
        <v>93500</v>
      </c>
      <c r="L10" t="s">
        <v>21</v>
      </c>
    </row>
    <row r="11" spans="1:14" ht="22.5" thickTop="1" thickBot="1" x14ac:dyDescent="0.4">
      <c r="A11" s="34">
        <v>43566</v>
      </c>
      <c r="B11" s="1" t="str">
        <f t="shared" si="0"/>
        <v>√</v>
      </c>
      <c r="C11" s="1"/>
      <c r="D11" s="4"/>
      <c r="E11" s="3" t="s">
        <v>49</v>
      </c>
      <c r="F11" s="3">
        <v>17615</v>
      </c>
      <c r="G11" s="3">
        <v>17615</v>
      </c>
      <c r="H11" s="1">
        <f t="shared" si="1"/>
        <v>0</v>
      </c>
      <c r="I11" s="1" t="s">
        <v>53</v>
      </c>
      <c r="J11" s="42">
        <v>43571</v>
      </c>
      <c r="K11" s="3">
        <v>58650</v>
      </c>
      <c r="L11" t="s">
        <v>22</v>
      </c>
      <c r="N11" t="s">
        <v>23</v>
      </c>
    </row>
    <row r="12" spans="1:14" ht="22.5" thickTop="1" thickBot="1" x14ac:dyDescent="0.4">
      <c r="A12" s="34">
        <v>43566</v>
      </c>
      <c r="B12" s="1" t="str">
        <f t="shared" si="0"/>
        <v>√</v>
      </c>
      <c r="C12" s="1"/>
      <c r="D12" s="4"/>
      <c r="E12" s="3" t="s">
        <v>50</v>
      </c>
      <c r="F12" s="3">
        <v>37900</v>
      </c>
      <c r="G12" s="3">
        <v>37900</v>
      </c>
      <c r="H12" s="1">
        <f t="shared" si="1"/>
        <v>0</v>
      </c>
      <c r="I12" s="1" t="s">
        <v>53</v>
      </c>
      <c r="J12" s="42">
        <v>43576</v>
      </c>
      <c r="K12" s="3">
        <v>17000</v>
      </c>
    </row>
    <row r="13" spans="1:14" ht="22.5" thickTop="1" thickBot="1" x14ac:dyDescent="0.4">
      <c r="A13" s="34">
        <v>43582</v>
      </c>
      <c r="B13" s="1" t="str">
        <f t="shared" si="0"/>
        <v>√</v>
      </c>
      <c r="C13" s="1"/>
      <c r="D13" s="4"/>
      <c r="E13" s="3" t="s">
        <v>51</v>
      </c>
      <c r="F13" s="3">
        <v>27780</v>
      </c>
      <c r="G13" s="3">
        <v>27780</v>
      </c>
      <c r="H13" s="1">
        <f t="shared" si="1"/>
        <v>0</v>
      </c>
      <c r="I13" s="1" t="s">
        <v>53</v>
      </c>
      <c r="J13" s="42">
        <v>43580</v>
      </c>
      <c r="K13" s="3">
        <v>1000</v>
      </c>
    </row>
    <row r="14" spans="1:14" ht="22.5" thickTop="1" thickBot="1" x14ac:dyDescent="0.4">
      <c r="A14" s="34"/>
      <c r="B14" s="1" t="str">
        <f t="shared" si="0"/>
        <v>√</v>
      </c>
      <c r="C14" s="1"/>
      <c r="D14" s="4"/>
      <c r="E14" s="3"/>
      <c r="F14" s="3"/>
      <c r="G14" s="3"/>
      <c r="H14" s="1">
        <f t="shared" si="1"/>
        <v>0</v>
      </c>
      <c r="I14" s="1" t="s">
        <v>53</v>
      </c>
      <c r="J14" s="42">
        <v>43583</v>
      </c>
      <c r="K14" s="3">
        <v>7745</v>
      </c>
    </row>
    <row r="15" spans="1:14" ht="22.5" thickTop="1" thickBot="1" x14ac:dyDescent="0.4">
      <c r="A15" s="34"/>
      <c r="B15" s="1" t="str">
        <f t="shared" si="0"/>
        <v>√</v>
      </c>
      <c r="C15" s="1"/>
      <c r="D15" s="4"/>
      <c r="E15" s="3"/>
      <c r="F15" s="3"/>
      <c r="G15" s="3"/>
      <c r="H15" s="1">
        <f t="shared" si="1"/>
        <v>0</v>
      </c>
      <c r="I15" s="3"/>
      <c r="J15" s="42"/>
      <c r="K15" s="3"/>
    </row>
    <row r="16" spans="1:14" ht="22.5" thickTop="1" thickBot="1" x14ac:dyDescent="0.4">
      <c r="A16" s="34"/>
      <c r="B16" s="1" t="str">
        <f t="shared" si="0"/>
        <v>√</v>
      </c>
      <c r="C16" s="1"/>
      <c r="D16" s="4"/>
      <c r="E16" s="3"/>
      <c r="F16" s="3"/>
      <c r="G16" s="3"/>
      <c r="H16" s="1">
        <f t="shared" si="1"/>
        <v>0</v>
      </c>
      <c r="I16" s="3"/>
      <c r="J16" s="42"/>
      <c r="K16" s="3"/>
    </row>
    <row r="17" spans="1:11" ht="22.5" thickTop="1" thickBot="1" x14ac:dyDescent="0.4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61">
        <f>SUM(F9:F108)</f>
        <v>126320</v>
      </c>
      <c r="G109" s="61">
        <f>SUM(G9:G108)</f>
        <v>126320</v>
      </c>
      <c r="H109" s="61">
        <f>SUM(H9:H108)</f>
        <v>0</v>
      </c>
      <c r="I109" s="61"/>
      <c r="J109" s="61"/>
      <c r="K109" s="61">
        <f>SUM(K9:K108)</f>
        <v>235195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36" priority="3">
      <formula>AND($J$2="صافي خسارة",$J$3&lt;0)</formula>
    </cfRule>
    <cfRule type="expression" dxfId="37" priority="4">
      <formula>AND($J$2="صافي ربح",$J$3&gt;0)</formula>
    </cfRule>
  </conditionalFormatting>
  <conditionalFormatting sqref="K2:K3">
    <cfRule type="expression" dxfId="15" priority="1">
      <formula>$K$3&lt;0</formula>
    </cfRule>
    <cfRule type="expression" dxfId="14" priority="2">
      <formula>$K$3&gt;0</formula>
    </cfRule>
  </conditionalFormatting>
  <pageMargins left="0.7" right="0.7" top="0.75" bottom="0.75" header="0.3" footer="0.3"/>
  <ignoredErrors>
    <ignoredError sqref="J1:J3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4.7109375" bestFit="1" customWidth="1"/>
    <col min="2" max="2" width="16.42578125" bestFit="1" customWidth="1"/>
    <col min="4" max="4" width="11.42578125" bestFit="1" customWidth="1"/>
    <col min="5" max="5" width="16.140625" customWidth="1"/>
    <col min="6" max="6" width="22.28515625" bestFit="1" customWidth="1"/>
    <col min="7" max="7" width="25.28515625" bestFit="1" customWidth="1"/>
    <col min="8" max="8" width="23.42578125" bestFit="1" customWidth="1"/>
    <col min="9" max="9" width="17" customWidth="1"/>
    <col min="10" max="10" width="16.28515625" bestFit="1" customWidth="1"/>
    <col min="11" max="11" width="21" bestFit="1" customWidth="1"/>
  </cols>
  <sheetData>
    <row r="1" spans="1:14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-142888</v>
      </c>
      <c r="K1" s="53" t="str">
        <f>IF(J1&gt;0,"اجمالي ربح ","اجمالي خسارة")</f>
        <v>اجمالي خسارة</v>
      </c>
    </row>
    <row r="2" spans="1:14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خسارة")</f>
        <v>صافي خسارة</v>
      </c>
      <c r="K2" s="51" t="str">
        <f>IF('4'!$J$2="صافي ربح","ربح الشهر الماضي","خسارة الشهر الماضي")</f>
        <v>خسارة الشهر الماضي</v>
      </c>
    </row>
    <row r="3" spans="1:14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-34013</v>
      </c>
      <c r="I3" s="24"/>
      <c r="J3" s="13">
        <f>F6-K5</f>
        <v>-34013</v>
      </c>
      <c r="K3" s="51">
        <f>'4'!J3</f>
        <v>-108875</v>
      </c>
    </row>
    <row r="4" spans="1:14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305274</v>
      </c>
    </row>
    <row r="6" spans="1:14" ht="37.5" thickTop="1" thickBot="1" x14ac:dyDescent="0.5">
      <c r="A6" s="32"/>
      <c r="B6" s="28"/>
      <c r="C6" s="28"/>
      <c r="D6" s="28"/>
      <c r="E6" s="28"/>
      <c r="F6" s="19">
        <f>F109</f>
        <v>271261</v>
      </c>
      <c r="G6" s="21">
        <f>G109</f>
        <v>271261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4" ht="22.5" thickTop="1" thickBot="1" x14ac:dyDescent="0.3">
      <c r="A7" s="93" t="s">
        <v>0</v>
      </c>
      <c r="B7" s="94" t="s">
        <v>11</v>
      </c>
      <c r="C7" s="73" t="s">
        <v>17</v>
      </c>
      <c r="D7" s="95" t="s">
        <v>1</v>
      </c>
      <c r="E7" s="96" t="s">
        <v>2</v>
      </c>
      <c r="F7" s="62" t="s">
        <v>7</v>
      </c>
      <c r="G7" s="73" t="s">
        <v>5</v>
      </c>
      <c r="H7" s="97" t="s">
        <v>8</v>
      </c>
      <c r="I7" s="91"/>
      <c r="J7" s="91"/>
      <c r="K7" s="91"/>
    </row>
    <row r="8" spans="1:14" ht="22.5" thickTop="1" thickBot="1" x14ac:dyDescent="0.3">
      <c r="A8" s="93"/>
      <c r="B8" s="92"/>
      <c r="C8" s="72" t="s">
        <v>18</v>
      </c>
      <c r="D8" s="95"/>
      <c r="E8" s="96"/>
      <c r="F8" s="17" t="s">
        <v>3</v>
      </c>
      <c r="G8" s="72" t="s">
        <v>6</v>
      </c>
      <c r="H8" s="97"/>
      <c r="I8" s="91"/>
      <c r="J8" s="91"/>
      <c r="K8" s="91"/>
    </row>
    <row r="9" spans="1:14" ht="22.5" thickTop="1" thickBot="1" x14ac:dyDescent="0.4">
      <c r="A9" s="33">
        <v>43589</v>
      </c>
      <c r="B9" s="1" t="str">
        <f>IF(H9=0,"√","X")</f>
        <v>√</v>
      </c>
      <c r="C9" s="1"/>
      <c r="D9" s="2"/>
      <c r="E9" s="3" t="s">
        <v>51</v>
      </c>
      <c r="F9" s="1">
        <v>36676</v>
      </c>
      <c r="G9" s="1">
        <v>36676</v>
      </c>
      <c r="H9" s="1">
        <f>F9-G9</f>
        <v>0</v>
      </c>
      <c r="I9" s="1" t="s">
        <v>53</v>
      </c>
      <c r="J9" s="41">
        <v>43587</v>
      </c>
      <c r="K9" s="1">
        <v>50000</v>
      </c>
    </row>
    <row r="10" spans="1:14" ht="22.5" thickTop="1" thickBot="1" x14ac:dyDescent="0.4">
      <c r="A10" s="33">
        <v>43594</v>
      </c>
      <c r="B10" s="1" t="str">
        <f t="shared" ref="B10:B73" si="0">IF(H10=0,"√","X")</f>
        <v>√</v>
      </c>
      <c r="C10" s="1"/>
      <c r="D10" s="4"/>
      <c r="E10" s="3" t="s">
        <v>52</v>
      </c>
      <c r="F10" s="3">
        <v>37950</v>
      </c>
      <c r="G10" s="3">
        <v>37950</v>
      </c>
      <c r="H10" s="1">
        <f t="shared" ref="H10:H73" si="1">F10-G10</f>
        <v>0</v>
      </c>
      <c r="I10" s="1" t="s">
        <v>53</v>
      </c>
      <c r="J10" s="42">
        <v>43589</v>
      </c>
      <c r="K10" s="3">
        <v>3224</v>
      </c>
      <c r="L10">
        <v>7100</v>
      </c>
    </row>
    <row r="11" spans="1:14" ht="22.5" thickTop="1" thickBot="1" x14ac:dyDescent="0.4">
      <c r="A11" s="34">
        <v>43594</v>
      </c>
      <c r="B11" s="1" t="str">
        <f t="shared" si="0"/>
        <v>√</v>
      </c>
      <c r="C11" s="1"/>
      <c r="D11" s="4"/>
      <c r="E11" s="3" t="s">
        <v>49</v>
      </c>
      <c r="F11" s="3">
        <v>37600</v>
      </c>
      <c r="G11" s="3">
        <v>37600</v>
      </c>
      <c r="H11" s="1">
        <f t="shared" si="1"/>
        <v>0</v>
      </c>
      <c r="I11" s="1" t="s">
        <v>53</v>
      </c>
      <c r="J11" s="42">
        <v>43594</v>
      </c>
      <c r="K11" s="3">
        <v>35900</v>
      </c>
      <c r="L11" s="74">
        <v>46100</v>
      </c>
      <c r="M11" t="s">
        <v>24</v>
      </c>
    </row>
    <row r="12" spans="1:14" ht="22.5" thickTop="1" thickBot="1" x14ac:dyDescent="0.4">
      <c r="A12" s="34">
        <v>43596</v>
      </c>
      <c r="B12" s="1" t="str">
        <f t="shared" si="0"/>
        <v>√</v>
      </c>
      <c r="C12" s="1"/>
      <c r="D12" s="4"/>
      <c r="E12" s="3" t="s">
        <v>52</v>
      </c>
      <c r="F12" s="3">
        <v>37300</v>
      </c>
      <c r="G12" s="3">
        <v>37300</v>
      </c>
      <c r="H12" s="1">
        <f t="shared" si="1"/>
        <v>0</v>
      </c>
      <c r="I12" s="1" t="s">
        <v>53</v>
      </c>
      <c r="J12" s="42">
        <v>43600</v>
      </c>
      <c r="K12" s="3">
        <v>98000</v>
      </c>
      <c r="L12" s="74">
        <v>12000</v>
      </c>
      <c r="M12" t="s">
        <v>25</v>
      </c>
    </row>
    <row r="13" spans="1:14" ht="22.5" thickTop="1" thickBot="1" x14ac:dyDescent="0.4">
      <c r="A13" s="34"/>
      <c r="B13" s="1" t="str">
        <f t="shared" si="0"/>
        <v>√</v>
      </c>
      <c r="C13" s="1"/>
      <c r="D13" s="4"/>
      <c r="E13" s="3" t="s">
        <v>47</v>
      </c>
      <c r="F13" s="3"/>
      <c r="G13" s="3"/>
      <c r="H13" s="1">
        <f t="shared" si="1"/>
        <v>0</v>
      </c>
      <c r="I13" s="1" t="s">
        <v>53</v>
      </c>
      <c r="J13" s="42">
        <v>43607</v>
      </c>
      <c r="K13" s="3">
        <v>38150</v>
      </c>
      <c r="L13">
        <v>51850</v>
      </c>
      <c r="M13" t="s">
        <v>26</v>
      </c>
      <c r="N13" t="s">
        <v>27</v>
      </c>
    </row>
    <row r="14" spans="1:14" ht="22.5" thickTop="1" thickBot="1" x14ac:dyDescent="0.4">
      <c r="A14" s="34">
        <v>43598</v>
      </c>
      <c r="B14" s="1" t="str">
        <f t="shared" si="0"/>
        <v>√</v>
      </c>
      <c r="C14" s="1"/>
      <c r="D14" s="4"/>
      <c r="E14" s="3" t="s">
        <v>47</v>
      </c>
      <c r="F14" s="3">
        <v>13465</v>
      </c>
      <c r="G14" s="3">
        <v>13465</v>
      </c>
      <c r="H14" s="1">
        <f t="shared" si="1"/>
        <v>0</v>
      </c>
      <c r="I14" s="1" t="s">
        <v>53</v>
      </c>
      <c r="J14" s="42">
        <v>43614</v>
      </c>
      <c r="K14" s="3">
        <v>80000</v>
      </c>
    </row>
    <row r="15" spans="1:14" ht="22.5" thickTop="1" thickBot="1" x14ac:dyDescent="0.4">
      <c r="A15" s="34">
        <v>43600</v>
      </c>
      <c r="B15" s="1" t="str">
        <f t="shared" si="0"/>
        <v>√</v>
      </c>
      <c r="C15" s="1"/>
      <c r="D15" s="4"/>
      <c r="E15" s="3" t="s">
        <v>48</v>
      </c>
      <c r="F15" s="3">
        <v>38350</v>
      </c>
      <c r="G15" s="3">
        <v>38350</v>
      </c>
      <c r="H15" s="1">
        <f t="shared" si="1"/>
        <v>0</v>
      </c>
      <c r="I15" s="1" t="s">
        <v>53</v>
      </c>
      <c r="J15" s="42"/>
      <c r="K15" s="3"/>
    </row>
    <row r="16" spans="1:14" ht="22.5" thickTop="1" thickBot="1" x14ac:dyDescent="0.4">
      <c r="A16" s="34">
        <v>43604</v>
      </c>
      <c r="B16" s="1" t="str">
        <f t="shared" si="0"/>
        <v>√</v>
      </c>
      <c r="C16" s="1"/>
      <c r="D16" s="4"/>
      <c r="E16" s="3" t="s">
        <v>49</v>
      </c>
      <c r="F16" s="3">
        <v>37500</v>
      </c>
      <c r="G16" s="3">
        <v>37500</v>
      </c>
      <c r="H16" s="1">
        <f t="shared" si="1"/>
        <v>0</v>
      </c>
      <c r="I16" s="3"/>
      <c r="J16" s="42"/>
      <c r="K16" s="3"/>
    </row>
    <row r="17" spans="1:11" ht="22.5" thickTop="1" thickBot="1" x14ac:dyDescent="0.4">
      <c r="A17" s="34">
        <v>43604</v>
      </c>
      <c r="B17" s="1" t="str">
        <f t="shared" si="0"/>
        <v>√</v>
      </c>
      <c r="C17" s="1"/>
      <c r="D17" s="4"/>
      <c r="E17" s="3" t="s">
        <v>51</v>
      </c>
      <c r="F17" s="3">
        <v>32420</v>
      </c>
      <c r="G17" s="3">
        <v>32420</v>
      </c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71">
        <f>SUM(F9:F108)</f>
        <v>271261</v>
      </c>
      <c r="G109" s="71">
        <f>SUM(G9:G108)</f>
        <v>271261</v>
      </c>
      <c r="H109" s="71">
        <f>SUM(H9:H108)</f>
        <v>0</v>
      </c>
      <c r="I109" s="71"/>
      <c r="J109" s="71"/>
      <c r="K109" s="71">
        <f>SUM(K9:K108)</f>
        <v>305274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35" priority="3">
      <formula>AND($J$2="صافي خسارة",$J$3&lt;0)</formula>
    </cfRule>
    <cfRule type="expression" dxfId="34" priority="4">
      <formula>AND($J$2="صافي ربح",$J$3&gt;0)</formula>
    </cfRule>
  </conditionalFormatting>
  <conditionalFormatting sqref="K2:K3">
    <cfRule type="expression" dxfId="13" priority="1">
      <formula>$K$3&lt;0</formula>
    </cfRule>
    <cfRule type="expression" dxfId="12" priority="2">
      <formula>$K$3&gt;0</formula>
    </cfRule>
  </conditionalFormatting>
  <pageMargins left="0.7" right="0.7" top="0.75" bottom="0.75" header="0.3" footer="0.3"/>
  <pageSetup paperSize="9" orientation="portrait" r:id="rId1"/>
  <ignoredErrors>
    <ignoredError sqref="J1:K1 J4:K5 J2:J3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7.42578125" customWidth="1"/>
    <col min="2" max="2" width="16.7109375" bestFit="1" customWidth="1"/>
    <col min="3" max="3" width="6.42578125" bestFit="1" customWidth="1"/>
    <col min="4" max="4" width="11.7109375" bestFit="1" customWidth="1"/>
    <col min="5" max="5" width="12.7109375" bestFit="1" customWidth="1"/>
    <col min="6" max="6" width="22.42578125" bestFit="1" customWidth="1"/>
    <col min="7" max="7" width="25.42578125" bestFit="1" customWidth="1"/>
    <col min="8" max="8" width="23.7109375" bestFit="1" customWidth="1"/>
    <col min="9" max="9" width="11.5703125" bestFit="1" customWidth="1"/>
    <col min="10" max="10" width="16.28515625" bestFit="1" customWidth="1"/>
    <col min="11" max="11" width="21" bestFit="1" customWidth="1"/>
  </cols>
  <sheetData>
    <row r="1" spans="1:12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9375</v>
      </c>
      <c r="K1" s="53" t="str">
        <f>IF(J1&gt;0,"اجمالي ربح ","اجمالي خسارة")</f>
        <v xml:space="preserve">اجمالي ربح </v>
      </c>
    </row>
    <row r="2" spans="1:12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tr">
        <f>IF('5'!$J$2="صافي ربح","ربح الشهر الماضي","خسارة الشهر الماضي")</f>
        <v>خسارة الشهر الماضي</v>
      </c>
    </row>
    <row r="3" spans="1:12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43388</v>
      </c>
      <c r="I3" s="24"/>
      <c r="J3" s="13">
        <f>F6-K5</f>
        <v>43388</v>
      </c>
      <c r="K3" s="51">
        <f>'5'!J3</f>
        <v>-34013</v>
      </c>
    </row>
    <row r="4" spans="1:12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2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140160</v>
      </c>
    </row>
    <row r="6" spans="1:12" ht="37.5" thickTop="1" thickBot="1" x14ac:dyDescent="0.5">
      <c r="A6" s="32"/>
      <c r="B6" s="28"/>
      <c r="C6" s="28"/>
      <c r="D6" s="28"/>
      <c r="E6" s="28"/>
      <c r="F6" s="19">
        <f>F109</f>
        <v>183548</v>
      </c>
      <c r="G6" s="21">
        <f>G109</f>
        <v>183548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2" ht="22.5" thickTop="1" thickBot="1" x14ac:dyDescent="0.3">
      <c r="A7" s="93" t="s">
        <v>0</v>
      </c>
      <c r="B7" s="94" t="s">
        <v>11</v>
      </c>
      <c r="C7" s="77" t="s">
        <v>17</v>
      </c>
      <c r="D7" s="95" t="s">
        <v>1</v>
      </c>
      <c r="E7" s="96" t="s">
        <v>2</v>
      </c>
      <c r="F7" s="62" t="s">
        <v>7</v>
      </c>
      <c r="G7" s="77" t="s">
        <v>5</v>
      </c>
      <c r="H7" s="97" t="s">
        <v>8</v>
      </c>
      <c r="I7" s="91"/>
      <c r="J7" s="91"/>
      <c r="K7" s="91"/>
    </row>
    <row r="8" spans="1:12" ht="22.5" thickTop="1" thickBot="1" x14ac:dyDescent="0.3">
      <c r="A8" s="93"/>
      <c r="B8" s="92"/>
      <c r="C8" s="76" t="s">
        <v>18</v>
      </c>
      <c r="D8" s="95"/>
      <c r="E8" s="96"/>
      <c r="F8" s="17" t="s">
        <v>3</v>
      </c>
      <c r="G8" s="76" t="s">
        <v>6</v>
      </c>
      <c r="H8" s="97"/>
      <c r="I8" s="91"/>
      <c r="J8" s="91"/>
      <c r="K8" s="91"/>
    </row>
    <row r="9" spans="1:12" ht="22.5" thickTop="1" thickBot="1" x14ac:dyDescent="0.4">
      <c r="A9" s="33">
        <v>43633</v>
      </c>
      <c r="B9" s="1" t="str">
        <f>IF(H9=0,"√","X")</f>
        <v>√</v>
      </c>
      <c r="C9" s="1"/>
      <c r="D9" s="2"/>
      <c r="E9" s="3" t="s">
        <v>51</v>
      </c>
      <c r="F9" s="1">
        <v>37400</v>
      </c>
      <c r="G9" s="1">
        <v>37400</v>
      </c>
      <c r="H9" s="1">
        <f>F9-G9</f>
        <v>0</v>
      </c>
      <c r="I9" s="1"/>
      <c r="J9" s="1" t="s">
        <v>53</v>
      </c>
      <c r="K9" s="1">
        <v>20000</v>
      </c>
    </row>
    <row r="10" spans="1:12" ht="22.5" thickTop="1" thickBot="1" x14ac:dyDescent="0.4">
      <c r="A10" s="33">
        <v>43636</v>
      </c>
      <c r="B10" s="1" t="str">
        <f t="shared" ref="B10:B73" si="0">IF(H10=0,"√","X")</f>
        <v>√</v>
      </c>
      <c r="C10" s="1"/>
      <c r="D10" s="4"/>
      <c r="E10" s="3" t="s">
        <v>52</v>
      </c>
      <c r="F10" s="3">
        <v>14285</v>
      </c>
      <c r="G10" s="3">
        <v>14285</v>
      </c>
      <c r="H10" s="1">
        <f t="shared" ref="H10:H73" si="1">F10-G10</f>
        <v>0</v>
      </c>
      <c r="I10" s="1"/>
      <c r="J10" s="1" t="s">
        <v>53</v>
      </c>
      <c r="K10" s="3">
        <v>29455</v>
      </c>
    </row>
    <row r="11" spans="1:12" ht="22.5" thickTop="1" thickBot="1" x14ac:dyDescent="0.4">
      <c r="A11" s="34">
        <v>43639</v>
      </c>
      <c r="B11" s="1" t="str">
        <f t="shared" si="0"/>
        <v>√</v>
      </c>
      <c r="C11" s="1"/>
      <c r="D11" s="4"/>
      <c r="E11" s="3" t="s">
        <v>49</v>
      </c>
      <c r="F11" s="3">
        <v>38000</v>
      </c>
      <c r="G11" s="3">
        <v>38000</v>
      </c>
      <c r="H11" s="1">
        <f t="shared" si="1"/>
        <v>0</v>
      </c>
      <c r="I11" s="1"/>
      <c r="J11" s="1" t="s">
        <v>53</v>
      </c>
      <c r="K11" s="3">
        <v>33200</v>
      </c>
      <c r="L11" t="s">
        <v>30</v>
      </c>
    </row>
    <row r="12" spans="1:12" ht="22.5" thickTop="1" thickBot="1" x14ac:dyDescent="0.4">
      <c r="A12" s="34">
        <v>43646</v>
      </c>
      <c r="B12" s="1" t="str">
        <f t="shared" si="0"/>
        <v>√</v>
      </c>
      <c r="C12" s="1"/>
      <c r="D12" s="4"/>
      <c r="E12" s="3" t="s">
        <v>52</v>
      </c>
      <c r="F12" s="3">
        <v>74688</v>
      </c>
      <c r="G12" s="3">
        <v>74688</v>
      </c>
      <c r="H12" s="1">
        <f t="shared" si="1"/>
        <v>0</v>
      </c>
      <c r="I12" s="1"/>
      <c r="J12" s="1" t="s">
        <v>53</v>
      </c>
      <c r="K12" s="3">
        <v>37505</v>
      </c>
      <c r="L12" t="s">
        <v>29</v>
      </c>
    </row>
    <row r="13" spans="1:12" ht="22.5" thickTop="1" thickBot="1" x14ac:dyDescent="0.4">
      <c r="A13" s="34">
        <v>43646</v>
      </c>
      <c r="B13" s="1" t="str">
        <f t="shared" si="0"/>
        <v>√</v>
      </c>
      <c r="C13" s="1"/>
      <c r="D13" s="4"/>
      <c r="E13" s="3" t="s">
        <v>47</v>
      </c>
      <c r="F13" s="3">
        <v>19175</v>
      </c>
      <c r="G13" s="3">
        <v>19175</v>
      </c>
      <c r="H13" s="1">
        <f t="shared" si="1"/>
        <v>0</v>
      </c>
      <c r="I13" s="1"/>
      <c r="J13" s="1" t="s">
        <v>53</v>
      </c>
      <c r="K13" s="3">
        <v>20000</v>
      </c>
      <c r="L13" t="s">
        <v>28</v>
      </c>
    </row>
    <row r="14" spans="1:12" ht="22.5" thickTop="1" thickBot="1" x14ac:dyDescent="0.4">
      <c r="A14" s="34"/>
      <c r="B14" s="1" t="str">
        <f t="shared" si="0"/>
        <v>√</v>
      </c>
      <c r="C14" s="1"/>
      <c r="D14" s="4"/>
      <c r="E14" s="3" t="s">
        <v>47</v>
      </c>
      <c r="F14" s="3"/>
      <c r="G14" s="3"/>
      <c r="H14" s="1">
        <f t="shared" si="1"/>
        <v>0</v>
      </c>
      <c r="I14" s="3"/>
      <c r="J14" s="1" t="s">
        <v>53</v>
      </c>
      <c r="K14" s="3"/>
    </row>
    <row r="15" spans="1:12" ht="22.5" thickTop="1" thickBot="1" x14ac:dyDescent="0.4">
      <c r="A15" s="34"/>
      <c r="B15" s="1" t="str">
        <f t="shared" si="0"/>
        <v>√</v>
      </c>
      <c r="C15" s="1"/>
      <c r="D15" s="4"/>
      <c r="E15" s="3" t="s">
        <v>48</v>
      </c>
      <c r="F15" s="3"/>
      <c r="G15" s="3"/>
      <c r="H15" s="1">
        <f t="shared" si="1"/>
        <v>0</v>
      </c>
      <c r="I15" s="3"/>
      <c r="J15" s="1" t="s">
        <v>53</v>
      </c>
      <c r="K15" s="3"/>
    </row>
    <row r="16" spans="1:12" ht="22.5" thickTop="1" thickBot="1" x14ac:dyDescent="0.4">
      <c r="A16" s="34"/>
      <c r="B16" s="1" t="str">
        <f t="shared" si="0"/>
        <v>√</v>
      </c>
      <c r="C16" s="1"/>
      <c r="D16" s="4"/>
      <c r="E16" s="3" t="s">
        <v>49</v>
      </c>
      <c r="F16" s="3"/>
      <c r="G16" s="3"/>
      <c r="H16" s="1">
        <f t="shared" si="1"/>
        <v>0</v>
      </c>
      <c r="I16" s="3"/>
      <c r="J16" s="42"/>
      <c r="K16" s="3"/>
    </row>
    <row r="17" spans="1:11" ht="22.5" thickTop="1" thickBot="1" x14ac:dyDescent="0.4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75">
        <f>SUM(F9:F108)</f>
        <v>183548</v>
      </c>
      <c r="G109" s="75">
        <f>SUM(G9:G108)</f>
        <v>183548</v>
      </c>
      <c r="H109" s="75">
        <f>SUM(H9:H108)</f>
        <v>0</v>
      </c>
      <c r="I109" s="75"/>
      <c r="J109" s="75"/>
      <c r="K109" s="75">
        <f>SUM(K9:K108)</f>
        <v>140160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33" priority="3">
      <formula>AND($J$2="صافي خسارة",$J$3&lt;0)</formula>
    </cfRule>
    <cfRule type="expression" dxfId="32" priority="4">
      <formula>AND($J$2="صافي ربح",$J$3&gt;0)</formula>
    </cfRule>
  </conditionalFormatting>
  <conditionalFormatting sqref="K2:K3">
    <cfRule type="expression" dxfId="11" priority="1">
      <formula>$K$3&lt;0</formula>
    </cfRule>
    <cfRule type="expression" dxfId="10" priority="2">
      <formula>$K$3&gt;0</formula>
    </cfRule>
  </conditionalFormatting>
  <pageMargins left="0.7" right="0.7" top="0.75" bottom="0.75" header="0.3" footer="0.3"/>
  <ignoredErrors>
    <ignoredError sqref="J1:K1 J4:K5 J2:J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9.5703125" customWidth="1"/>
    <col min="2" max="2" width="16.7109375" bestFit="1" customWidth="1"/>
    <col min="4" max="4" width="11.7109375" bestFit="1" customWidth="1"/>
    <col min="5" max="5" width="12" bestFit="1" customWidth="1"/>
    <col min="6" max="6" width="22.42578125" bestFit="1" customWidth="1"/>
    <col min="7" max="7" width="25.42578125" bestFit="1" customWidth="1"/>
    <col min="8" max="8" width="23.7109375" bestFit="1" customWidth="1"/>
    <col min="9" max="9" width="18.85546875" customWidth="1"/>
    <col min="10" max="10" width="16.28515625" bestFit="1" customWidth="1"/>
    <col min="11" max="11" width="21" bestFit="1" customWidth="1"/>
    <col min="12" max="12" width="15.28515625" customWidth="1"/>
  </cols>
  <sheetData>
    <row r="1" spans="1:14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110027</v>
      </c>
      <c r="K1" s="53" t="str">
        <f>IF(J1&gt;0,"اجمالي ربح ","اجمالي خسارة")</f>
        <v xml:space="preserve">اجمالي ربح </v>
      </c>
    </row>
    <row r="2" spans="1:14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tr">
        <f>IF('6'!$J$2="صافي ربح","ربح الشهر الماضي","خسارة الشهر الماضي")</f>
        <v>ربح الشهر الماضي</v>
      </c>
    </row>
    <row r="3" spans="1:14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66639</v>
      </c>
      <c r="I3" s="24"/>
      <c r="J3" s="13">
        <f>F6-K5</f>
        <v>66639</v>
      </c>
      <c r="K3" s="51">
        <f>'6'!J3</f>
        <v>43388</v>
      </c>
    </row>
    <row r="4" spans="1:14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387325</v>
      </c>
    </row>
    <row r="6" spans="1:14" ht="37.5" thickTop="1" thickBot="1" x14ac:dyDescent="0.5">
      <c r="A6" s="32"/>
      <c r="B6" s="28"/>
      <c r="C6" s="28"/>
      <c r="D6" s="28"/>
      <c r="E6" s="28"/>
      <c r="F6" s="19">
        <f>F109</f>
        <v>453964</v>
      </c>
      <c r="G6" s="21">
        <f>G109</f>
        <v>453964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4" ht="22.5" thickTop="1" thickBot="1" x14ac:dyDescent="0.3">
      <c r="A7" s="93" t="s">
        <v>0</v>
      </c>
      <c r="B7" s="94" t="s">
        <v>11</v>
      </c>
      <c r="C7" s="77" t="s">
        <v>17</v>
      </c>
      <c r="D7" s="95" t="s">
        <v>1</v>
      </c>
      <c r="E7" s="96" t="s">
        <v>2</v>
      </c>
      <c r="F7" s="62" t="s">
        <v>7</v>
      </c>
      <c r="G7" s="77" t="s">
        <v>5</v>
      </c>
      <c r="H7" s="97" t="s">
        <v>8</v>
      </c>
      <c r="I7" s="91"/>
      <c r="J7" s="91"/>
      <c r="K7" s="91"/>
    </row>
    <row r="8" spans="1:14" ht="22.5" thickTop="1" thickBot="1" x14ac:dyDescent="0.3">
      <c r="A8" s="93"/>
      <c r="B8" s="92"/>
      <c r="C8" s="76" t="s">
        <v>18</v>
      </c>
      <c r="D8" s="95"/>
      <c r="E8" s="96"/>
      <c r="F8" s="17" t="s">
        <v>3</v>
      </c>
      <c r="G8" s="76" t="s">
        <v>6</v>
      </c>
      <c r="H8" s="97"/>
      <c r="I8" s="91"/>
      <c r="J8" s="91"/>
      <c r="K8" s="91"/>
    </row>
    <row r="9" spans="1:14" ht="22.5" thickTop="1" thickBot="1" x14ac:dyDescent="0.4">
      <c r="A9" s="33">
        <v>43648</v>
      </c>
      <c r="B9" s="1" t="str">
        <f>IF(H9=0,"√","X")</f>
        <v>√</v>
      </c>
      <c r="C9" s="1"/>
      <c r="D9" s="2"/>
      <c r="E9" s="3" t="s">
        <v>51</v>
      </c>
      <c r="F9" s="1">
        <v>38050</v>
      </c>
      <c r="G9" s="1">
        <v>38050</v>
      </c>
      <c r="H9" s="1">
        <f>F9-G9</f>
        <v>0</v>
      </c>
      <c r="I9" s="1" t="s">
        <v>53</v>
      </c>
      <c r="J9" s="41">
        <v>43652</v>
      </c>
      <c r="K9" s="1">
        <v>74500</v>
      </c>
      <c r="L9" s="78">
        <v>10500</v>
      </c>
      <c r="M9" s="78" t="s">
        <v>31</v>
      </c>
    </row>
    <row r="10" spans="1:14" ht="22.5" thickTop="1" thickBot="1" x14ac:dyDescent="0.4">
      <c r="A10" s="33">
        <v>43648</v>
      </c>
      <c r="B10" s="1" t="str">
        <f t="shared" ref="B10:B73" si="0">IF(H10=0,"√","X")</f>
        <v>√</v>
      </c>
      <c r="C10" s="1"/>
      <c r="D10" s="4"/>
      <c r="E10" s="3" t="s">
        <v>52</v>
      </c>
      <c r="F10" s="1">
        <v>31545</v>
      </c>
      <c r="G10" s="1">
        <v>31545</v>
      </c>
      <c r="H10" s="1">
        <f t="shared" ref="H10:H73" si="1">F10-G10</f>
        <v>0</v>
      </c>
      <c r="I10" s="1" t="s">
        <v>53</v>
      </c>
      <c r="J10" s="42">
        <v>43654</v>
      </c>
      <c r="K10" s="3">
        <v>21525</v>
      </c>
      <c r="L10">
        <v>25000</v>
      </c>
      <c r="M10" t="s">
        <v>32</v>
      </c>
    </row>
    <row r="11" spans="1:14" ht="22.5" thickTop="1" thickBot="1" x14ac:dyDescent="0.4">
      <c r="A11" s="34">
        <v>43653</v>
      </c>
      <c r="B11" s="1" t="str">
        <f t="shared" si="0"/>
        <v>√</v>
      </c>
      <c r="C11" s="1"/>
      <c r="D11" s="4"/>
      <c r="E11" s="3" t="s">
        <v>49</v>
      </c>
      <c r="F11" s="3">
        <v>28180</v>
      </c>
      <c r="G11" s="3">
        <v>28180</v>
      </c>
      <c r="H11" s="1">
        <f t="shared" si="1"/>
        <v>0</v>
      </c>
      <c r="I11" s="1" t="s">
        <v>53</v>
      </c>
      <c r="J11" s="42">
        <v>43657</v>
      </c>
      <c r="K11" s="3">
        <v>76500</v>
      </c>
      <c r="L11" t="s">
        <v>34</v>
      </c>
      <c r="M11" t="s">
        <v>33</v>
      </c>
      <c r="N11" t="s">
        <v>31</v>
      </c>
    </row>
    <row r="12" spans="1:14" ht="22.5" thickTop="1" thickBot="1" x14ac:dyDescent="0.4">
      <c r="A12" s="34">
        <v>43657</v>
      </c>
      <c r="B12" s="1" t="str">
        <f t="shared" si="0"/>
        <v>√</v>
      </c>
      <c r="C12" s="1"/>
      <c r="D12" s="4"/>
      <c r="E12" s="3" t="s">
        <v>52</v>
      </c>
      <c r="F12" s="3">
        <v>37100</v>
      </c>
      <c r="G12" s="3">
        <v>37100</v>
      </c>
      <c r="H12" s="1">
        <f t="shared" si="1"/>
        <v>0</v>
      </c>
      <c r="I12" s="1" t="s">
        <v>53</v>
      </c>
      <c r="J12" s="42">
        <v>43662</v>
      </c>
      <c r="K12" s="3">
        <v>39800</v>
      </c>
    </row>
    <row r="13" spans="1:14" ht="22.5" thickTop="1" thickBot="1" x14ac:dyDescent="0.4">
      <c r="A13" s="34">
        <v>43658</v>
      </c>
      <c r="B13" s="1" t="str">
        <f t="shared" si="0"/>
        <v>√</v>
      </c>
      <c r="C13" s="1"/>
      <c r="D13" s="4"/>
      <c r="E13" s="3" t="s">
        <v>47</v>
      </c>
      <c r="F13" s="3">
        <v>27600</v>
      </c>
      <c r="G13" s="3">
        <v>27600</v>
      </c>
      <c r="H13" s="1">
        <f t="shared" si="1"/>
        <v>0</v>
      </c>
      <c r="I13" s="1" t="s">
        <v>53</v>
      </c>
      <c r="J13" s="42">
        <v>43664</v>
      </c>
      <c r="K13" s="3">
        <v>15600</v>
      </c>
    </row>
    <row r="14" spans="1:14" ht="22.5" thickTop="1" thickBot="1" x14ac:dyDescent="0.4">
      <c r="A14" s="34">
        <v>43659</v>
      </c>
      <c r="B14" s="1" t="str">
        <f t="shared" si="0"/>
        <v>√</v>
      </c>
      <c r="C14" s="1"/>
      <c r="D14" s="4"/>
      <c r="E14" s="3" t="s">
        <v>47</v>
      </c>
      <c r="F14" s="3">
        <v>12000</v>
      </c>
      <c r="G14" s="3">
        <v>12000</v>
      </c>
      <c r="H14" s="1">
        <f t="shared" si="1"/>
        <v>0</v>
      </c>
      <c r="I14" s="1" t="s">
        <v>53</v>
      </c>
      <c r="J14" s="42">
        <v>43664</v>
      </c>
      <c r="K14" s="3">
        <v>12200</v>
      </c>
    </row>
    <row r="15" spans="1:14" ht="22.5" thickTop="1" thickBot="1" x14ac:dyDescent="0.4">
      <c r="A15" s="34">
        <v>43664</v>
      </c>
      <c r="B15" s="1" t="str">
        <f t="shared" si="0"/>
        <v>√</v>
      </c>
      <c r="C15" s="1"/>
      <c r="D15" s="4"/>
      <c r="E15" s="3" t="s">
        <v>48</v>
      </c>
      <c r="F15" s="3">
        <v>37296</v>
      </c>
      <c r="G15" s="3">
        <v>37296</v>
      </c>
      <c r="H15" s="1">
        <f t="shared" si="1"/>
        <v>0</v>
      </c>
      <c r="I15" s="1" t="s">
        <v>53</v>
      </c>
      <c r="J15" s="42">
        <v>43671</v>
      </c>
      <c r="K15" s="3">
        <v>108600</v>
      </c>
    </row>
    <row r="16" spans="1:14" ht="22.5" thickTop="1" thickBot="1" x14ac:dyDescent="0.4">
      <c r="A16" s="34">
        <v>43664</v>
      </c>
      <c r="B16" s="1" t="str">
        <f t="shared" si="0"/>
        <v>√</v>
      </c>
      <c r="C16" s="1"/>
      <c r="D16" s="4"/>
      <c r="E16" s="3" t="s">
        <v>49</v>
      </c>
      <c r="F16" s="3">
        <v>11490</v>
      </c>
      <c r="G16" s="3">
        <v>11490</v>
      </c>
      <c r="H16" s="1">
        <f t="shared" si="1"/>
        <v>0</v>
      </c>
      <c r="I16" s="3" t="s">
        <v>20</v>
      </c>
      <c r="J16" s="42">
        <v>43678</v>
      </c>
      <c r="K16" s="3">
        <v>38600</v>
      </c>
    </row>
    <row r="17" spans="1:11" ht="22.5" thickTop="1" thickBot="1" x14ac:dyDescent="0.4">
      <c r="A17" s="34">
        <v>43672</v>
      </c>
      <c r="B17" s="1" t="str">
        <f t="shared" si="0"/>
        <v>√</v>
      </c>
      <c r="C17" s="1"/>
      <c r="D17" s="4"/>
      <c r="E17" s="3" t="s">
        <v>51</v>
      </c>
      <c r="F17" s="3">
        <v>76128</v>
      </c>
      <c r="G17" s="3">
        <v>76128</v>
      </c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>
        <v>43672</v>
      </c>
      <c r="B18" s="1" t="str">
        <f t="shared" si="0"/>
        <v>√</v>
      </c>
      <c r="C18" s="1"/>
      <c r="D18" s="4"/>
      <c r="E18" s="3" t="s">
        <v>52</v>
      </c>
      <c r="F18" s="3">
        <v>24750</v>
      </c>
      <c r="G18" s="3">
        <v>24750</v>
      </c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>
        <v>43672</v>
      </c>
      <c r="B19" s="1" t="str">
        <f t="shared" si="0"/>
        <v>√</v>
      </c>
      <c r="C19" s="1"/>
      <c r="D19" s="4"/>
      <c r="E19" s="3" t="s">
        <v>49</v>
      </c>
      <c r="F19" s="3">
        <v>3500</v>
      </c>
      <c r="G19" s="3">
        <v>3500</v>
      </c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>
        <v>43679</v>
      </c>
      <c r="B20" s="1" t="str">
        <f t="shared" si="0"/>
        <v>√</v>
      </c>
      <c r="C20" s="1"/>
      <c r="D20" s="4"/>
      <c r="E20" s="3" t="s">
        <v>52</v>
      </c>
      <c r="F20" s="3">
        <v>75840</v>
      </c>
      <c r="G20" s="3">
        <v>75840</v>
      </c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>
        <v>43679</v>
      </c>
      <c r="B21" s="1" t="str">
        <f t="shared" si="0"/>
        <v>√</v>
      </c>
      <c r="C21" s="1"/>
      <c r="D21" s="4"/>
      <c r="E21" s="3" t="s">
        <v>47</v>
      </c>
      <c r="F21" s="3">
        <v>29085</v>
      </c>
      <c r="G21" s="3">
        <v>29085</v>
      </c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>
        <v>43679</v>
      </c>
      <c r="B22" s="1" t="str">
        <f t="shared" si="0"/>
        <v>√</v>
      </c>
      <c r="C22" s="1"/>
      <c r="D22" s="4"/>
      <c r="E22" s="3" t="s">
        <v>47</v>
      </c>
      <c r="F22" s="3">
        <v>21400</v>
      </c>
      <c r="G22" s="3">
        <v>21400</v>
      </c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 t="s">
        <v>48</v>
      </c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 t="s">
        <v>49</v>
      </c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75">
        <f>SUM(F9:F108)</f>
        <v>453964</v>
      </c>
      <c r="G109" s="75">
        <f>SUM(G9:G108)</f>
        <v>453964</v>
      </c>
      <c r="H109" s="75">
        <f>SUM(H9:H108)</f>
        <v>0</v>
      </c>
      <c r="I109" s="75"/>
      <c r="J109" s="75"/>
      <c r="K109" s="75">
        <f>SUM(K9:K108)</f>
        <v>387325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31" priority="3">
      <formula>AND($J$2="صافي خسارة",$J$3&lt;0)</formula>
    </cfRule>
    <cfRule type="expression" dxfId="30" priority="4">
      <formula>AND($J$2="صافي ربح",$J$3&gt;0)</formula>
    </cfRule>
  </conditionalFormatting>
  <conditionalFormatting sqref="K2:K3">
    <cfRule type="expression" dxfId="9" priority="1">
      <formula>$K$3&lt;0</formula>
    </cfRule>
    <cfRule type="expression" dxfId="8" priority="2">
      <formula>$K$3&gt;0</formula>
    </cfRule>
  </conditionalFormatting>
  <pageMargins left="0.7" right="0.7" top="0.75" bottom="0.75" header="0.3" footer="0.3"/>
  <pageSetup paperSize="9" orientation="portrait" r:id="rId1"/>
  <ignoredErrors>
    <ignoredError sqref="J1:K1 J4:K5 J2:J3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9.42578125" customWidth="1"/>
    <col min="2" max="2" width="16.7109375" bestFit="1" customWidth="1"/>
    <col min="4" max="4" width="11.7109375" bestFit="1" customWidth="1"/>
    <col min="5" max="5" width="10.42578125" bestFit="1" customWidth="1"/>
    <col min="6" max="6" width="22.42578125" bestFit="1" customWidth="1"/>
    <col min="7" max="7" width="25.42578125" bestFit="1" customWidth="1"/>
    <col min="8" max="8" width="23.7109375" bestFit="1" customWidth="1"/>
    <col min="9" max="9" width="16.5703125" customWidth="1"/>
    <col min="10" max="10" width="16.28515625" bestFit="1" customWidth="1"/>
    <col min="11" max="11" width="21" bestFit="1" customWidth="1"/>
  </cols>
  <sheetData>
    <row r="1" spans="1:11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27329</v>
      </c>
      <c r="K1" s="53" t="str">
        <f>IF(J1&gt;0,"اجمالي ربح ","اجمالي خسارة")</f>
        <v xml:space="preserve">اجمالي ربح </v>
      </c>
    </row>
    <row r="2" spans="1:11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علي للمصنع</v>
      </c>
      <c r="I2" s="24"/>
      <c r="J2" s="52" t="str">
        <f>IF(J3&gt;0,"صافي ربح","صافي خسارة")</f>
        <v>صافي خسارة</v>
      </c>
      <c r="K2" s="51" t="str">
        <f>IF('7'!$J$2="صافي ربح","ربح الشهر الماضي","خسارة الشهر الماضي")</f>
        <v>ربح الشهر الماضي</v>
      </c>
    </row>
    <row r="3" spans="1:11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-39310</v>
      </c>
      <c r="I3" s="24"/>
      <c r="J3" s="13">
        <f>F6-K5</f>
        <v>-39310</v>
      </c>
      <c r="K3" s="51">
        <f>'7'!J3</f>
        <v>66639</v>
      </c>
    </row>
    <row r="4" spans="1:11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1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164330</v>
      </c>
    </row>
    <row r="6" spans="1:11" ht="37.5" thickTop="1" thickBot="1" x14ac:dyDescent="0.5">
      <c r="A6" s="32"/>
      <c r="B6" s="28"/>
      <c r="C6" s="28"/>
      <c r="D6" s="28"/>
      <c r="E6" s="28"/>
      <c r="F6" s="19">
        <f>F109</f>
        <v>125020</v>
      </c>
      <c r="G6" s="21">
        <f>G109</f>
        <v>125020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1" ht="22.5" thickTop="1" thickBot="1" x14ac:dyDescent="0.3">
      <c r="A7" s="93" t="s">
        <v>0</v>
      </c>
      <c r="B7" s="94" t="s">
        <v>11</v>
      </c>
      <c r="C7" s="77" t="s">
        <v>17</v>
      </c>
      <c r="D7" s="95" t="s">
        <v>1</v>
      </c>
      <c r="E7" s="96" t="s">
        <v>2</v>
      </c>
      <c r="F7" s="62" t="s">
        <v>7</v>
      </c>
      <c r="G7" s="77" t="s">
        <v>5</v>
      </c>
      <c r="H7" s="97" t="s">
        <v>8</v>
      </c>
      <c r="I7" s="91"/>
      <c r="J7" s="91"/>
      <c r="K7" s="91"/>
    </row>
    <row r="8" spans="1:11" ht="22.5" thickTop="1" thickBot="1" x14ac:dyDescent="0.3">
      <c r="A8" s="93"/>
      <c r="B8" s="92"/>
      <c r="C8" s="76" t="s">
        <v>18</v>
      </c>
      <c r="D8" s="95"/>
      <c r="E8" s="96"/>
      <c r="F8" s="17" t="s">
        <v>3</v>
      </c>
      <c r="G8" s="76" t="s">
        <v>6</v>
      </c>
      <c r="H8" s="97"/>
      <c r="I8" s="91"/>
      <c r="J8" s="91"/>
      <c r="K8" s="91"/>
    </row>
    <row r="9" spans="1:11" ht="22.5" thickTop="1" thickBot="1" x14ac:dyDescent="0.4">
      <c r="A9" s="33"/>
      <c r="B9" s="1" t="str">
        <f>IF(H9=0,"√","X")</f>
        <v>√</v>
      </c>
      <c r="C9" s="1"/>
      <c r="D9" s="2"/>
      <c r="E9" s="3" t="s">
        <v>49</v>
      </c>
      <c r="F9" s="1">
        <v>24570</v>
      </c>
      <c r="G9" s="1">
        <v>24570</v>
      </c>
      <c r="H9" s="1">
        <f>F9-G9</f>
        <v>0</v>
      </c>
      <c r="I9" s="41">
        <v>43685</v>
      </c>
      <c r="J9" s="1" t="s">
        <v>53</v>
      </c>
      <c r="K9" s="1">
        <v>100000</v>
      </c>
    </row>
    <row r="10" spans="1:11" ht="22.5" thickTop="1" thickBot="1" x14ac:dyDescent="0.4">
      <c r="A10" s="33"/>
      <c r="B10" s="1" t="str">
        <f t="shared" ref="B10:B73" si="0">IF(H10=0,"√","X")</f>
        <v>√</v>
      </c>
      <c r="C10" s="1"/>
      <c r="D10" s="4"/>
      <c r="E10" s="3" t="s">
        <v>50</v>
      </c>
      <c r="F10" s="3">
        <v>38735</v>
      </c>
      <c r="G10" s="3">
        <v>38735</v>
      </c>
      <c r="H10" s="1">
        <f t="shared" ref="H10:H73" si="1">F10-G10</f>
        <v>0</v>
      </c>
      <c r="I10" s="41">
        <v>43698</v>
      </c>
      <c r="J10" s="1" t="s">
        <v>53</v>
      </c>
      <c r="K10" s="3">
        <v>8500</v>
      </c>
    </row>
    <row r="11" spans="1:11" ht="22.5" thickTop="1" thickBot="1" x14ac:dyDescent="0.4">
      <c r="A11" s="34"/>
      <c r="B11" s="1" t="str">
        <f t="shared" si="0"/>
        <v>√</v>
      </c>
      <c r="C11" s="1"/>
      <c r="D11" s="4"/>
      <c r="E11" s="3" t="s">
        <v>51</v>
      </c>
      <c r="F11" s="3">
        <v>37680</v>
      </c>
      <c r="G11" s="3">
        <v>37680</v>
      </c>
      <c r="H11" s="1">
        <f t="shared" si="1"/>
        <v>0</v>
      </c>
      <c r="I11" s="41">
        <v>43702</v>
      </c>
      <c r="J11" s="1" t="s">
        <v>53</v>
      </c>
      <c r="K11" s="3">
        <v>10830</v>
      </c>
    </row>
    <row r="12" spans="1:11" ht="22.5" thickTop="1" thickBot="1" x14ac:dyDescent="0.4">
      <c r="A12" s="34"/>
      <c r="B12" s="1" t="str">
        <f t="shared" si="0"/>
        <v>√</v>
      </c>
      <c r="C12" s="1"/>
      <c r="D12" s="4"/>
      <c r="E12" s="3" t="s">
        <v>52</v>
      </c>
      <c r="F12" s="3">
        <v>24035</v>
      </c>
      <c r="G12" s="3">
        <v>24035</v>
      </c>
      <c r="H12" s="1">
        <f t="shared" si="1"/>
        <v>0</v>
      </c>
      <c r="I12" s="41">
        <v>43706</v>
      </c>
      <c r="J12" s="1" t="s">
        <v>53</v>
      </c>
      <c r="K12" s="3">
        <v>45000</v>
      </c>
    </row>
    <row r="13" spans="1:11" ht="22.5" thickTop="1" thickBot="1" x14ac:dyDescent="0.4">
      <c r="A13" s="34"/>
      <c r="B13" s="1" t="str">
        <f t="shared" si="0"/>
        <v>√</v>
      </c>
      <c r="C13" s="1"/>
      <c r="D13" s="4"/>
      <c r="E13" s="3"/>
      <c r="F13" s="3"/>
      <c r="G13" s="3"/>
      <c r="H13" s="1">
        <f t="shared" si="1"/>
        <v>0</v>
      </c>
      <c r="I13" s="1"/>
      <c r="J13" s="1" t="s">
        <v>53</v>
      </c>
      <c r="K13" s="3"/>
    </row>
    <row r="14" spans="1:11" ht="22.5" thickTop="1" thickBot="1" x14ac:dyDescent="0.4">
      <c r="A14" s="34"/>
      <c r="B14" s="1" t="str">
        <f t="shared" si="0"/>
        <v>√</v>
      </c>
      <c r="C14" s="1"/>
      <c r="D14" s="4"/>
      <c r="E14" s="3"/>
      <c r="F14" s="3"/>
      <c r="G14" s="3"/>
      <c r="H14" s="1">
        <f t="shared" si="1"/>
        <v>0</v>
      </c>
      <c r="I14" s="3"/>
      <c r="J14" s="1" t="s">
        <v>53</v>
      </c>
      <c r="K14" s="3"/>
    </row>
    <row r="15" spans="1:11" ht="22.5" thickTop="1" thickBot="1" x14ac:dyDescent="0.4">
      <c r="A15" s="34"/>
      <c r="B15" s="1" t="str">
        <f t="shared" si="0"/>
        <v>√</v>
      </c>
      <c r="C15" s="1"/>
      <c r="D15" s="4"/>
      <c r="E15" s="3"/>
      <c r="F15" s="3"/>
      <c r="G15" s="3"/>
      <c r="H15" s="1">
        <f t="shared" si="1"/>
        <v>0</v>
      </c>
      <c r="I15" s="3"/>
      <c r="J15" s="1" t="s">
        <v>53</v>
      </c>
      <c r="K15" s="3"/>
    </row>
    <row r="16" spans="1:11" ht="22.5" thickTop="1" thickBot="1" x14ac:dyDescent="0.4">
      <c r="A16" s="34"/>
      <c r="B16" s="1" t="str">
        <f t="shared" si="0"/>
        <v>√</v>
      </c>
      <c r="C16" s="1"/>
      <c r="D16" s="4"/>
      <c r="E16" s="3"/>
      <c r="F16" s="3"/>
      <c r="G16" s="3"/>
      <c r="H16" s="1">
        <f t="shared" si="1"/>
        <v>0</v>
      </c>
      <c r="I16" s="3"/>
      <c r="J16" s="42"/>
      <c r="K16" s="3"/>
    </row>
    <row r="17" spans="1:11" ht="22.5" thickTop="1" thickBot="1" x14ac:dyDescent="0.4">
      <c r="A17" s="34"/>
      <c r="B17" s="1" t="str">
        <f t="shared" si="0"/>
        <v>√</v>
      </c>
      <c r="C17" s="1"/>
      <c r="D17" s="4"/>
      <c r="E17" s="3"/>
      <c r="F17" s="3"/>
      <c r="G17" s="3"/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/>
      <c r="B18" s="1" t="str">
        <f t="shared" si="0"/>
        <v>√</v>
      </c>
      <c r="C18" s="1"/>
      <c r="D18" s="4"/>
      <c r="E18" s="3"/>
      <c r="F18" s="3"/>
      <c r="G18" s="3"/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/>
      <c r="B19" s="1" t="str">
        <f t="shared" si="0"/>
        <v>√</v>
      </c>
      <c r="C19" s="1"/>
      <c r="D19" s="4"/>
      <c r="E19" s="3"/>
      <c r="F19" s="3"/>
      <c r="G19" s="3"/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/>
      <c r="B20" s="1" t="str">
        <f t="shared" si="0"/>
        <v>√</v>
      </c>
      <c r="C20" s="1"/>
      <c r="D20" s="4"/>
      <c r="E20" s="3"/>
      <c r="F20" s="3"/>
      <c r="G20" s="3"/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75">
        <f>SUM(F9:F108)</f>
        <v>125020</v>
      </c>
      <c r="G109" s="75">
        <f>SUM(G9:G108)</f>
        <v>125020</v>
      </c>
      <c r="H109" s="75">
        <f>SUM(H9:H108)</f>
        <v>0</v>
      </c>
      <c r="I109" s="75"/>
      <c r="J109" s="75"/>
      <c r="K109" s="75">
        <f>SUM(K9:K108)</f>
        <v>164330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29" priority="3">
      <formula>AND($J$2="صافي خسارة",$J$3&lt;0)</formula>
    </cfRule>
    <cfRule type="expression" dxfId="28" priority="4">
      <formula>AND($J$2="صافي ربح",$J$3&gt;0)</formula>
    </cfRule>
  </conditionalFormatting>
  <conditionalFormatting sqref="K2:K3">
    <cfRule type="expression" dxfId="7" priority="1">
      <formula>$K$3&lt;0</formula>
    </cfRule>
    <cfRule type="expression" dxfId="6" priority="2">
      <formula>$K$3&gt;0</formula>
    </cfRule>
  </conditionalFormatting>
  <pageMargins left="0.7" right="0.7" top="0.75" bottom="0.75" header="0.3" footer="0.3"/>
  <ignoredErrors>
    <ignoredError sqref="J1:K1 J4:K5 J2:J3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rightToLeft="1" zoomScale="70" zoomScaleNormal="70" workbookViewId="0">
      <selection activeCell="K2" sqref="K2:K3"/>
    </sheetView>
  </sheetViews>
  <sheetFormatPr defaultRowHeight="15" x14ac:dyDescent="0.25"/>
  <cols>
    <col min="1" max="1" width="19.42578125" customWidth="1"/>
    <col min="2" max="2" width="16.7109375" bestFit="1" customWidth="1"/>
    <col min="4" max="4" width="11.7109375" bestFit="1" customWidth="1"/>
    <col min="5" max="5" width="10.42578125" bestFit="1" customWidth="1"/>
    <col min="6" max="6" width="22.42578125" bestFit="1" customWidth="1"/>
    <col min="7" max="7" width="25.42578125" bestFit="1" customWidth="1"/>
    <col min="8" max="8" width="23.7109375" bestFit="1" customWidth="1"/>
    <col min="9" max="9" width="16.5703125" customWidth="1"/>
    <col min="10" max="10" width="16.28515625" bestFit="1" customWidth="1"/>
    <col min="11" max="11" width="25.85546875" customWidth="1"/>
  </cols>
  <sheetData>
    <row r="1" spans="1:14" ht="21.75" thickBot="1" x14ac:dyDescent="0.4">
      <c r="A1" s="31"/>
      <c r="B1" s="24"/>
      <c r="C1" s="24"/>
      <c r="D1" s="25"/>
      <c r="E1" s="24"/>
      <c r="F1" s="24"/>
      <c r="G1" s="24"/>
      <c r="H1" s="24"/>
      <c r="I1" s="24"/>
      <c r="J1" s="53">
        <f>J3+K3</f>
        <v>10254</v>
      </c>
      <c r="K1" s="53" t="str">
        <f>IF(J1&gt;0,"اجمالي ربح ","اجمالي خسارة")</f>
        <v xml:space="preserve">اجمالي ربح </v>
      </c>
    </row>
    <row r="2" spans="1:14" ht="22.5" thickTop="1" thickBot="1" x14ac:dyDescent="0.4">
      <c r="A2" s="31"/>
      <c r="B2" s="24"/>
      <c r="C2" s="24"/>
      <c r="D2" s="25"/>
      <c r="E2" s="24"/>
      <c r="F2" s="24"/>
      <c r="G2" s="24"/>
      <c r="H2" s="14" t="str">
        <f>IF(H3&gt;=0,"مستحق للمصنع","مستحق علي للمصنع")</f>
        <v>مستحق للمصنع</v>
      </c>
      <c r="I2" s="24"/>
      <c r="J2" s="52" t="str">
        <f>IF(J3&gt;0,"صافي ربح","صافي خسارة")</f>
        <v>صافي ربح</v>
      </c>
      <c r="K2" s="51" t="str">
        <f>IF('8'!$J$2="صافي ربح","ربح الشهر الماضي","خسارة الشهر الماضي")</f>
        <v>خسارة الشهر الماضي</v>
      </c>
    </row>
    <row r="3" spans="1:14" ht="22.5" thickTop="1" thickBot="1" x14ac:dyDescent="0.4">
      <c r="A3" s="31"/>
      <c r="B3" s="24"/>
      <c r="C3" s="24"/>
      <c r="D3" s="25"/>
      <c r="E3" s="24"/>
      <c r="F3" s="24"/>
      <c r="G3" s="24"/>
      <c r="H3" s="15">
        <f>G6-K5</f>
        <v>49564</v>
      </c>
      <c r="I3" s="24"/>
      <c r="J3" s="13">
        <f>F6-K5</f>
        <v>49564</v>
      </c>
      <c r="K3" s="51">
        <f>'8'!J3</f>
        <v>-39310</v>
      </c>
    </row>
    <row r="4" spans="1:14" ht="22.5" thickTop="1" thickBot="1" x14ac:dyDescent="0.4">
      <c r="A4" s="31"/>
      <c r="B4" s="24"/>
      <c r="C4" s="24"/>
      <c r="D4" s="25"/>
      <c r="E4" s="24"/>
      <c r="F4" s="24"/>
      <c r="G4" s="24"/>
      <c r="H4" s="30"/>
      <c r="I4" s="24"/>
      <c r="J4" s="30"/>
      <c r="K4" s="39" t="s">
        <v>16</v>
      </c>
    </row>
    <row r="5" spans="1:14" ht="27.75" thickTop="1" thickBot="1" x14ac:dyDescent="0.45">
      <c r="A5" s="90"/>
      <c r="B5" s="90"/>
      <c r="C5" s="90"/>
      <c r="D5" s="90"/>
      <c r="E5" s="27"/>
      <c r="F5" s="18" t="s">
        <v>13</v>
      </c>
      <c r="G5" s="20" t="s">
        <v>14</v>
      </c>
      <c r="H5" s="22" t="s">
        <v>15</v>
      </c>
      <c r="I5" s="29"/>
      <c r="J5" s="29"/>
      <c r="K5" s="40">
        <f>K109</f>
        <v>370300</v>
      </c>
    </row>
    <row r="6" spans="1:14" ht="37.5" thickTop="1" thickBot="1" x14ac:dyDescent="0.5">
      <c r="A6" s="32"/>
      <c r="B6" s="28"/>
      <c r="C6" s="28"/>
      <c r="D6" s="28"/>
      <c r="E6" s="28"/>
      <c r="F6" s="19">
        <f>F109</f>
        <v>419864</v>
      </c>
      <c r="G6" s="21">
        <f>G109</f>
        <v>419864</v>
      </c>
      <c r="H6" s="23">
        <f>H109</f>
        <v>0</v>
      </c>
      <c r="I6" s="91" t="s">
        <v>9</v>
      </c>
      <c r="J6" s="91" t="s">
        <v>12</v>
      </c>
      <c r="K6" s="92" t="s">
        <v>10</v>
      </c>
    </row>
    <row r="7" spans="1:14" ht="22.5" thickTop="1" thickBot="1" x14ac:dyDescent="0.3">
      <c r="A7" s="93" t="s">
        <v>0</v>
      </c>
      <c r="B7" s="94" t="s">
        <v>11</v>
      </c>
      <c r="C7" s="81" t="s">
        <v>17</v>
      </c>
      <c r="D7" s="95" t="s">
        <v>1</v>
      </c>
      <c r="E7" s="96" t="s">
        <v>2</v>
      </c>
      <c r="F7" s="62" t="s">
        <v>7</v>
      </c>
      <c r="G7" s="81" t="s">
        <v>5</v>
      </c>
      <c r="H7" s="97" t="s">
        <v>8</v>
      </c>
      <c r="I7" s="91"/>
      <c r="J7" s="91"/>
      <c r="K7" s="91"/>
    </row>
    <row r="8" spans="1:14" ht="22.5" thickTop="1" thickBot="1" x14ac:dyDescent="0.3">
      <c r="A8" s="93"/>
      <c r="B8" s="92"/>
      <c r="C8" s="80" t="s">
        <v>18</v>
      </c>
      <c r="D8" s="95"/>
      <c r="E8" s="96"/>
      <c r="F8" s="17" t="s">
        <v>3</v>
      </c>
      <c r="G8" s="80" t="s">
        <v>6</v>
      </c>
      <c r="H8" s="97"/>
      <c r="I8" s="91"/>
      <c r="J8" s="91"/>
      <c r="K8" s="91"/>
    </row>
    <row r="9" spans="1:14" ht="22.5" thickTop="1" thickBot="1" x14ac:dyDescent="0.4">
      <c r="A9" s="33">
        <v>43709</v>
      </c>
      <c r="B9" s="1" t="str">
        <f>IF(H9=0,"√","X")</f>
        <v>√</v>
      </c>
      <c r="C9" s="1"/>
      <c r="D9" s="4"/>
      <c r="E9" s="3" t="s">
        <v>47</v>
      </c>
      <c r="F9" s="3">
        <v>38160</v>
      </c>
      <c r="G9" s="3">
        <v>38160</v>
      </c>
      <c r="H9" s="1">
        <f>F9-G9</f>
        <v>0</v>
      </c>
      <c r="I9" s="1" t="s">
        <v>53</v>
      </c>
      <c r="J9" s="41">
        <v>43709</v>
      </c>
      <c r="K9" s="1">
        <v>70000</v>
      </c>
    </row>
    <row r="10" spans="1:14" ht="22.5" thickTop="1" thickBot="1" x14ac:dyDescent="0.4">
      <c r="A10" s="33">
        <v>43709</v>
      </c>
      <c r="B10" s="1" t="str">
        <f t="shared" ref="B10:B73" si="0">IF(H10=0,"√","X")</f>
        <v>√</v>
      </c>
      <c r="C10" s="1"/>
      <c r="D10" s="4"/>
      <c r="E10" s="3" t="s">
        <v>48</v>
      </c>
      <c r="F10" s="3">
        <v>28665</v>
      </c>
      <c r="G10" s="3">
        <v>28665</v>
      </c>
      <c r="H10" s="1">
        <f t="shared" ref="H10:H73" si="1">F10-G10</f>
        <v>0</v>
      </c>
      <c r="I10" s="1" t="s">
        <v>53</v>
      </c>
      <c r="J10" s="42">
        <v>43710</v>
      </c>
      <c r="K10" s="3">
        <v>49100</v>
      </c>
      <c r="L10" t="s">
        <v>35</v>
      </c>
      <c r="M10">
        <v>49300</v>
      </c>
    </row>
    <row r="11" spans="1:14" ht="22.5" thickTop="1" thickBot="1" x14ac:dyDescent="0.4">
      <c r="A11" s="34">
        <v>43710</v>
      </c>
      <c r="B11" s="1" t="str">
        <f t="shared" si="0"/>
        <v>√</v>
      </c>
      <c r="C11" s="1"/>
      <c r="D11" s="4"/>
      <c r="E11" s="3" t="s">
        <v>49</v>
      </c>
      <c r="F11" s="3">
        <v>27135</v>
      </c>
      <c r="G11" s="3">
        <v>27135</v>
      </c>
      <c r="H11" s="1">
        <f t="shared" si="1"/>
        <v>0</v>
      </c>
      <c r="I11" s="1" t="s">
        <v>53</v>
      </c>
      <c r="J11" s="42">
        <v>43718</v>
      </c>
      <c r="K11" s="3">
        <v>60500</v>
      </c>
      <c r="L11" s="74">
        <v>98400</v>
      </c>
      <c r="M11" s="74">
        <v>37950</v>
      </c>
    </row>
    <row r="12" spans="1:14" ht="22.5" thickTop="1" thickBot="1" x14ac:dyDescent="0.4">
      <c r="A12" s="34">
        <v>43710</v>
      </c>
      <c r="B12" s="1" t="str">
        <f t="shared" si="0"/>
        <v>√</v>
      </c>
      <c r="C12" s="1"/>
      <c r="D12" s="4"/>
      <c r="E12" s="3" t="s">
        <v>50</v>
      </c>
      <c r="F12" s="3">
        <v>37968</v>
      </c>
      <c r="G12" s="3">
        <v>37968</v>
      </c>
      <c r="H12" s="1">
        <f t="shared" si="1"/>
        <v>0</v>
      </c>
      <c r="I12" s="1" t="s">
        <v>53</v>
      </c>
      <c r="J12" s="42">
        <v>43720</v>
      </c>
      <c r="K12" s="3">
        <v>97300</v>
      </c>
    </row>
    <row r="13" spans="1:14" ht="22.5" thickTop="1" thickBot="1" x14ac:dyDescent="0.4">
      <c r="A13" s="34">
        <v>43711</v>
      </c>
      <c r="B13" s="1" t="str">
        <f t="shared" si="0"/>
        <v>√</v>
      </c>
      <c r="C13" s="1"/>
      <c r="D13" s="4"/>
      <c r="E13" s="3" t="s">
        <v>51</v>
      </c>
      <c r="F13" s="3">
        <v>22960</v>
      </c>
      <c r="G13" s="3">
        <v>22960</v>
      </c>
      <c r="H13" s="1">
        <f t="shared" si="1"/>
        <v>0</v>
      </c>
      <c r="I13" s="1" t="s">
        <v>53</v>
      </c>
      <c r="J13" s="42">
        <v>43732</v>
      </c>
      <c r="K13" s="3">
        <v>93400</v>
      </c>
    </row>
    <row r="14" spans="1:14" ht="22.5" thickTop="1" thickBot="1" x14ac:dyDescent="0.4">
      <c r="A14" s="34">
        <v>43718</v>
      </c>
      <c r="B14" s="1" t="str">
        <f t="shared" si="0"/>
        <v>√</v>
      </c>
      <c r="C14" s="1"/>
      <c r="D14" s="4"/>
      <c r="E14" s="3" t="s">
        <v>52</v>
      </c>
      <c r="F14" s="3">
        <v>30810</v>
      </c>
      <c r="G14" s="3">
        <v>30810</v>
      </c>
      <c r="H14" s="1">
        <f t="shared" si="1"/>
        <v>0</v>
      </c>
      <c r="I14" s="1" t="s">
        <v>53</v>
      </c>
      <c r="J14" s="42"/>
      <c r="K14" s="3"/>
    </row>
    <row r="15" spans="1:14" ht="22.5" thickTop="1" thickBot="1" x14ac:dyDescent="0.4">
      <c r="A15" s="34">
        <v>43718</v>
      </c>
      <c r="B15" s="1" t="str">
        <f t="shared" si="0"/>
        <v>√</v>
      </c>
      <c r="C15" s="1"/>
      <c r="D15" s="4"/>
      <c r="E15" s="3" t="s">
        <v>49</v>
      </c>
      <c r="F15" s="3">
        <v>24418</v>
      </c>
      <c r="G15" s="3">
        <v>24418</v>
      </c>
      <c r="H15" s="1">
        <f t="shared" si="1"/>
        <v>0</v>
      </c>
      <c r="I15" s="1" t="s">
        <v>53</v>
      </c>
      <c r="J15" s="42"/>
      <c r="K15" s="3"/>
      <c r="N15">
        <f>K9+K10+K11</f>
        <v>179600</v>
      </c>
    </row>
    <row r="16" spans="1:14" ht="22.5" thickTop="1" thickBot="1" x14ac:dyDescent="0.4">
      <c r="A16" s="34">
        <v>43723</v>
      </c>
      <c r="B16" s="1" t="str">
        <f t="shared" si="0"/>
        <v>√</v>
      </c>
      <c r="C16" s="1"/>
      <c r="D16" s="4"/>
      <c r="E16" s="3" t="s">
        <v>52</v>
      </c>
      <c r="F16" s="3">
        <v>29174</v>
      </c>
      <c r="G16" s="3">
        <v>29174</v>
      </c>
      <c r="H16" s="1">
        <f t="shared" si="1"/>
        <v>0</v>
      </c>
      <c r="I16" s="3"/>
      <c r="J16" s="42"/>
      <c r="K16" s="3"/>
    </row>
    <row r="17" spans="1:11" ht="22.5" thickTop="1" thickBot="1" x14ac:dyDescent="0.4">
      <c r="A17" s="34">
        <v>43727</v>
      </c>
      <c r="B17" s="1" t="str">
        <f t="shared" si="0"/>
        <v>√</v>
      </c>
      <c r="C17" s="1"/>
      <c r="D17" s="4"/>
      <c r="E17" s="3" t="s">
        <v>47</v>
      </c>
      <c r="F17" s="3">
        <v>75400</v>
      </c>
      <c r="G17" s="3">
        <v>75400</v>
      </c>
      <c r="H17" s="1">
        <f t="shared" si="1"/>
        <v>0</v>
      </c>
      <c r="I17" s="3"/>
      <c r="J17" s="42"/>
      <c r="K17" s="3"/>
    </row>
    <row r="18" spans="1:11" ht="22.5" thickTop="1" thickBot="1" x14ac:dyDescent="0.4">
      <c r="A18" s="34">
        <v>43730</v>
      </c>
      <c r="B18" s="1" t="str">
        <f t="shared" si="0"/>
        <v>√</v>
      </c>
      <c r="C18" s="1"/>
      <c r="D18" s="4"/>
      <c r="E18" s="3" t="s">
        <v>47</v>
      </c>
      <c r="F18" s="3">
        <v>39648</v>
      </c>
      <c r="G18" s="3">
        <v>39648</v>
      </c>
      <c r="H18" s="1">
        <f t="shared" si="1"/>
        <v>0</v>
      </c>
      <c r="I18" s="3"/>
      <c r="J18" s="42"/>
      <c r="K18" s="3"/>
    </row>
    <row r="19" spans="1:11" ht="22.5" thickTop="1" thickBot="1" x14ac:dyDescent="0.4">
      <c r="A19" s="34">
        <v>43730</v>
      </c>
      <c r="B19" s="1" t="str">
        <f t="shared" si="0"/>
        <v>√</v>
      </c>
      <c r="C19" s="1"/>
      <c r="D19" s="4"/>
      <c r="E19" s="3" t="s">
        <v>48</v>
      </c>
      <c r="F19" s="3">
        <v>28536</v>
      </c>
      <c r="G19" s="3">
        <v>28536</v>
      </c>
      <c r="H19" s="1">
        <f t="shared" si="1"/>
        <v>0</v>
      </c>
      <c r="I19" s="3"/>
      <c r="J19" s="42"/>
      <c r="K19" s="3"/>
    </row>
    <row r="20" spans="1:11" ht="22.5" thickTop="1" thickBot="1" x14ac:dyDescent="0.4">
      <c r="A20" s="34">
        <v>289</v>
      </c>
      <c r="B20" s="1" t="str">
        <f t="shared" si="0"/>
        <v>√</v>
      </c>
      <c r="C20" s="1"/>
      <c r="D20" s="4"/>
      <c r="E20" s="3" t="s">
        <v>49</v>
      </c>
      <c r="F20" s="3">
        <v>36990</v>
      </c>
      <c r="G20" s="3">
        <v>36990</v>
      </c>
      <c r="H20" s="1">
        <f t="shared" si="1"/>
        <v>0</v>
      </c>
      <c r="I20" s="3"/>
      <c r="J20" s="42"/>
      <c r="K20" s="3"/>
    </row>
    <row r="21" spans="1:11" ht="22.5" thickTop="1" thickBot="1" x14ac:dyDescent="0.4">
      <c r="A21" s="34"/>
      <c r="B21" s="1" t="str">
        <f t="shared" si="0"/>
        <v>√</v>
      </c>
      <c r="C21" s="1"/>
      <c r="D21" s="4"/>
      <c r="E21" s="3"/>
      <c r="F21" s="3"/>
      <c r="G21" s="3"/>
      <c r="H21" s="1">
        <f t="shared" si="1"/>
        <v>0</v>
      </c>
      <c r="I21" s="58"/>
      <c r="J21" s="42"/>
      <c r="K21" s="3"/>
    </row>
    <row r="22" spans="1:11" ht="22.5" thickTop="1" thickBot="1" x14ac:dyDescent="0.4">
      <c r="A22" s="34"/>
      <c r="B22" s="1" t="str">
        <f t="shared" si="0"/>
        <v>√</v>
      </c>
      <c r="C22" s="1"/>
      <c r="D22" s="4"/>
      <c r="E22" s="3"/>
      <c r="F22" s="3"/>
      <c r="G22" s="3"/>
      <c r="H22" s="1">
        <f t="shared" si="1"/>
        <v>0</v>
      </c>
      <c r="I22" s="3"/>
      <c r="J22" s="42"/>
      <c r="K22" s="3"/>
    </row>
    <row r="23" spans="1:11" ht="22.5" thickTop="1" thickBot="1" x14ac:dyDescent="0.4">
      <c r="A23" s="34"/>
      <c r="B23" s="1" t="str">
        <f t="shared" si="0"/>
        <v>√</v>
      </c>
      <c r="C23" s="1"/>
      <c r="D23" s="4"/>
      <c r="E23" s="3"/>
      <c r="F23" s="3"/>
      <c r="G23" s="3"/>
      <c r="H23" s="1">
        <f t="shared" si="1"/>
        <v>0</v>
      </c>
      <c r="I23" s="3"/>
      <c r="J23" s="42"/>
      <c r="K23" s="3"/>
    </row>
    <row r="24" spans="1:11" ht="22.5" thickTop="1" thickBot="1" x14ac:dyDescent="0.4">
      <c r="A24" s="34"/>
      <c r="B24" s="1" t="str">
        <f t="shared" si="0"/>
        <v>√</v>
      </c>
      <c r="C24" s="1"/>
      <c r="D24" s="4"/>
      <c r="E24" s="3"/>
      <c r="F24" s="3"/>
      <c r="G24" s="3"/>
      <c r="H24" s="1">
        <f t="shared" si="1"/>
        <v>0</v>
      </c>
      <c r="I24" s="3"/>
      <c r="J24" s="42"/>
      <c r="K24" s="3"/>
    </row>
    <row r="25" spans="1:11" ht="22.5" thickTop="1" thickBot="1" x14ac:dyDescent="0.4">
      <c r="A25" s="34"/>
      <c r="B25" s="1" t="str">
        <f t="shared" si="0"/>
        <v>√</v>
      </c>
      <c r="C25" s="1"/>
      <c r="D25" s="4"/>
      <c r="E25" s="3"/>
      <c r="F25" s="3"/>
      <c r="G25" s="3"/>
      <c r="H25" s="1">
        <f t="shared" si="1"/>
        <v>0</v>
      </c>
      <c r="I25" s="3"/>
      <c r="J25" s="42"/>
      <c r="K25" s="3"/>
    </row>
    <row r="26" spans="1:11" ht="22.5" thickTop="1" thickBot="1" x14ac:dyDescent="0.4">
      <c r="A26" s="34"/>
      <c r="B26" s="1" t="str">
        <f t="shared" si="0"/>
        <v>√</v>
      </c>
      <c r="C26" s="1"/>
      <c r="D26" s="4"/>
      <c r="E26" s="3"/>
      <c r="F26" s="3"/>
      <c r="G26" s="3"/>
      <c r="H26" s="1">
        <f t="shared" si="1"/>
        <v>0</v>
      </c>
      <c r="I26" s="3"/>
      <c r="J26" s="42"/>
      <c r="K26" s="3"/>
    </row>
    <row r="27" spans="1:11" ht="22.5" thickTop="1" thickBot="1" x14ac:dyDescent="0.4">
      <c r="A27" s="34"/>
      <c r="B27" s="1" t="str">
        <f t="shared" si="0"/>
        <v>√</v>
      </c>
      <c r="C27" s="1"/>
      <c r="D27" s="4"/>
      <c r="E27" s="3"/>
      <c r="F27" s="3"/>
      <c r="G27" s="3"/>
      <c r="H27" s="1">
        <f t="shared" si="1"/>
        <v>0</v>
      </c>
      <c r="I27" s="3"/>
      <c r="J27" s="42"/>
      <c r="K27" s="3"/>
    </row>
    <row r="28" spans="1:11" ht="22.5" thickTop="1" thickBot="1" x14ac:dyDescent="0.4">
      <c r="A28" s="34"/>
      <c r="B28" s="1" t="str">
        <f t="shared" si="0"/>
        <v>√</v>
      </c>
      <c r="C28" s="1"/>
      <c r="D28" s="4"/>
      <c r="E28" s="3"/>
      <c r="F28" s="3"/>
      <c r="G28" s="3"/>
      <c r="H28" s="1">
        <f t="shared" si="1"/>
        <v>0</v>
      </c>
      <c r="I28" s="3"/>
      <c r="J28" s="42"/>
      <c r="K28" s="3"/>
    </row>
    <row r="29" spans="1:11" ht="22.5" thickTop="1" thickBot="1" x14ac:dyDescent="0.4">
      <c r="A29" s="34"/>
      <c r="B29" s="1" t="str">
        <f t="shared" si="0"/>
        <v>√</v>
      </c>
      <c r="C29" s="1"/>
      <c r="D29" s="4"/>
      <c r="E29" s="3"/>
      <c r="F29" s="3"/>
      <c r="G29" s="3"/>
      <c r="H29" s="1">
        <f t="shared" si="1"/>
        <v>0</v>
      </c>
      <c r="I29" s="3"/>
      <c r="J29" s="3"/>
      <c r="K29" s="3"/>
    </row>
    <row r="30" spans="1:11" ht="22.5" thickTop="1" thickBot="1" x14ac:dyDescent="0.4">
      <c r="A30" s="34"/>
      <c r="B30" s="1" t="str">
        <f t="shared" si="0"/>
        <v>√</v>
      </c>
      <c r="C30" s="1"/>
      <c r="D30" s="4"/>
      <c r="E30" s="3"/>
      <c r="F30" s="3"/>
      <c r="G30" s="3"/>
      <c r="H30" s="1">
        <f t="shared" si="1"/>
        <v>0</v>
      </c>
      <c r="I30" s="3"/>
      <c r="J30" s="3"/>
      <c r="K30" s="3"/>
    </row>
    <row r="31" spans="1:11" ht="22.5" thickTop="1" thickBot="1" x14ac:dyDescent="0.4">
      <c r="A31" s="34"/>
      <c r="B31" s="1" t="str">
        <f t="shared" si="0"/>
        <v>√</v>
      </c>
      <c r="C31" s="1"/>
      <c r="D31" s="4"/>
      <c r="E31" s="3"/>
      <c r="F31" s="3"/>
      <c r="G31" s="3"/>
      <c r="H31" s="1">
        <f t="shared" si="1"/>
        <v>0</v>
      </c>
      <c r="I31" s="3"/>
      <c r="J31" s="3"/>
      <c r="K31" s="3"/>
    </row>
    <row r="32" spans="1:11" ht="22.5" thickTop="1" thickBot="1" x14ac:dyDescent="0.4">
      <c r="A32" s="34"/>
      <c r="B32" s="1" t="str">
        <f t="shared" si="0"/>
        <v>√</v>
      </c>
      <c r="C32" s="1"/>
      <c r="D32" s="4"/>
      <c r="E32" s="3"/>
      <c r="F32" s="3"/>
      <c r="G32" s="3"/>
      <c r="H32" s="1">
        <f t="shared" si="1"/>
        <v>0</v>
      </c>
      <c r="I32" s="3"/>
      <c r="J32" s="3"/>
      <c r="K32" s="3"/>
    </row>
    <row r="33" spans="1:11" ht="22.5" thickTop="1" thickBot="1" x14ac:dyDescent="0.4">
      <c r="A33" s="34"/>
      <c r="B33" s="1" t="str">
        <f t="shared" si="0"/>
        <v>√</v>
      </c>
      <c r="C33" s="1"/>
      <c r="D33" s="4"/>
      <c r="E33" s="3"/>
      <c r="F33" s="3"/>
      <c r="G33" s="3"/>
      <c r="H33" s="1">
        <f t="shared" si="1"/>
        <v>0</v>
      </c>
      <c r="I33" s="3"/>
      <c r="J33" s="3"/>
      <c r="K33" s="3"/>
    </row>
    <row r="34" spans="1:11" ht="22.5" thickTop="1" thickBot="1" x14ac:dyDescent="0.4">
      <c r="A34" s="34"/>
      <c r="B34" s="1" t="str">
        <f t="shared" si="0"/>
        <v>√</v>
      </c>
      <c r="C34" s="1"/>
      <c r="D34" s="4"/>
      <c r="E34" s="3"/>
      <c r="F34" s="3"/>
      <c r="G34" s="3"/>
      <c r="H34" s="1">
        <f t="shared" si="1"/>
        <v>0</v>
      </c>
      <c r="I34" s="3"/>
      <c r="J34" s="3"/>
      <c r="K34" s="3"/>
    </row>
    <row r="35" spans="1:11" ht="22.5" thickTop="1" thickBot="1" x14ac:dyDescent="0.4">
      <c r="A35" s="34"/>
      <c r="B35" s="1" t="str">
        <f t="shared" si="0"/>
        <v>√</v>
      </c>
      <c r="C35" s="1"/>
      <c r="D35" s="4"/>
      <c r="E35" s="3"/>
      <c r="F35" s="3"/>
      <c r="G35" s="3"/>
      <c r="H35" s="1">
        <f t="shared" si="1"/>
        <v>0</v>
      </c>
      <c r="I35" s="3"/>
      <c r="J35" s="3"/>
      <c r="K35" s="3"/>
    </row>
    <row r="36" spans="1:11" ht="22.5" thickTop="1" thickBot="1" x14ac:dyDescent="0.4">
      <c r="A36" s="34"/>
      <c r="B36" s="1" t="str">
        <f t="shared" si="0"/>
        <v>√</v>
      </c>
      <c r="C36" s="1"/>
      <c r="D36" s="4"/>
      <c r="E36" s="3"/>
      <c r="F36" s="3"/>
      <c r="G36" s="3"/>
      <c r="H36" s="1">
        <f t="shared" si="1"/>
        <v>0</v>
      </c>
      <c r="I36" s="3"/>
      <c r="J36" s="3"/>
      <c r="K36" s="3"/>
    </row>
    <row r="37" spans="1:11" ht="22.5" thickTop="1" thickBot="1" x14ac:dyDescent="0.4">
      <c r="A37" s="34"/>
      <c r="B37" s="1" t="str">
        <f t="shared" si="0"/>
        <v>√</v>
      </c>
      <c r="C37" s="1"/>
      <c r="D37" s="4"/>
      <c r="E37" s="3"/>
      <c r="F37" s="3"/>
      <c r="G37" s="3"/>
      <c r="H37" s="1">
        <f t="shared" si="1"/>
        <v>0</v>
      </c>
      <c r="I37" s="3"/>
      <c r="J37" s="3"/>
      <c r="K37" s="3"/>
    </row>
    <row r="38" spans="1:11" ht="22.5" thickTop="1" thickBot="1" x14ac:dyDescent="0.4">
      <c r="A38" s="34"/>
      <c r="B38" s="1" t="str">
        <f t="shared" si="0"/>
        <v>√</v>
      </c>
      <c r="C38" s="1"/>
      <c r="D38" s="4"/>
      <c r="E38" s="3"/>
      <c r="F38" s="3"/>
      <c r="G38" s="3"/>
      <c r="H38" s="1">
        <f t="shared" si="1"/>
        <v>0</v>
      </c>
      <c r="I38" s="3"/>
      <c r="J38" s="3"/>
      <c r="K38" s="3"/>
    </row>
    <row r="39" spans="1:11" ht="22.5" thickTop="1" thickBot="1" x14ac:dyDescent="0.4">
      <c r="A39" s="34"/>
      <c r="B39" s="1" t="str">
        <f t="shared" si="0"/>
        <v>√</v>
      </c>
      <c r="C39" s="1"/>
      <c r="D39" s="4"/>
      <c r="E39" s="3"/>
      <c r="F39" s="3"/>
      <c r="G39" s="3"/>
      <c r="H39" s="1">
        <f t="shared" si="1"/>
        <v>0</v>
      </c>
      <c r="I39" s="3"/>
      <c r="J39" s="3"/>
      <c r="K39" s="3"/>
    </row>
    <row r="40" spans="1:11" ht="22.5" thickTop="1" thickBot="1" x14ac:dyDescent="0.4">
      <c r="A40" s="34"/>
      <c r="B40" s="1" t="str">
        <f t="shared" si="0"/>
        <v>√</v>
      </c>
      <c r="C40" s="1"/>
      <c r="D40" s="4"/>
      <c r="E40" s="3"/>
      <c r="F40" s="3"/>
      <c r="G40" s="3"/>
      <c r="H40" s="1">
        <f t="shared" si="1"/>
        <v>0</v>
      </c>
      <c r="I40" s="3"/>
      <c r="J40" s="3"/>
      <c r="K40" s="3"/>
    </row>
    <row r="41" spans="1:11" ht="22.5" thickTop="1" thickBot="1" x14ac:dyDescent="0.4">
      <c r="A41" s="34"/>
      <c r="B41" s="1" t="str">
        <f t="shared" si="0"/>
        <v>√</v>
      </c>
      <c r="C41" s="1"/>
      <c r="D41" s="4"/>
      <c r="E41" s="3"/>
      <c r="F41" s="3"/>
      <c r="G41" s="3"/>
      <c r="H41" s="1">
        <f t="shared" si="1"/>
        <v>0</v>
      </c>
      <c r="I41" s="3"/>
      <c r="J41" s="3"/>
      <c r="K41" s="3"/>
    </row>
    <row r="42" spans="1:11" ht="22.5" thickTop="1" thickBot="1" x14ac:dyDescent="0.4">
      <c r="A42" s="34"/>
      <c r="B42" s="1" t="str">
        <f t="shared" si="0"/>
        <v>√</v>
      </c>
      <c r="C42" s="1"/>
      <c r="D42" s="4"/>
      <c r="E42" s="3"/>
      <c r="F42" s="3"/>
      <c r="G42" s="3"/>
      <c r="H42" s="1">
        <f t="shared" si="1"/>
        <v>0</v>
      </c>
      <c r="I42" s="3"/>
      <c r="J42" s="3"/>
      <c r="K42" s="3"/>
    </row>
    <row r="43" spans="1:11" ht="22.5" thickTop="1" thickBot="1" x14ac:dyDescent="0.4">
      <c r="A43" s="34"/>
      <c r="B43" s="1" t="str">
        <f t="shared" si="0"/>
        <v>√</v>
      </c>
      <c r="C43" s="1"/>
      <c r="D43" s="4"/>
      <c r="E43" s="3"/>
      <c r="F43" s="3"/>
      <c r="G43" s="3"/>
      <c r="H43" s="1">
        <f t="shared" si="1"/>
        <v>0</v>
      </c>
      <c r="I43" s="3"/>
      <c r="J43" s="3"/>
      <c r="K43" s="3"/>
    </row>
    <row r="44" spans="1:11" ht="22.5" thickTop="1" thickBot="1" x14ac:dyDescent="0.4">
      <c r="A44" s="34"/>
      <c r="B44" s="1" t="str">
        <f t="shared" si="0"/>
        <v>√</v>
      </c>
      <c r="C44" s="1"/>
      <c r="D44" s="4"/>
      <c r="E44" s="3"/>
      <c r="F44" s="3"/>
      <c r="G44" s="3"/>
      <c r="H44" s="1">
        <f t="shared" si="1"/>
        <v>0</v>
      </c>
      <c r="I44" s="3"/>
      <c r="J44" s="3"/>
      <c r="K44" s="3"/>
    </row>
    <row r="45" spans="1:11" ht="22.5" thickTop="1" thickBot="1" x14ac:dyDescent="0.4">
      <c r="A45" s="34"/>
      <c r="B45" s="1" t="str">
        <f t="shared" si="0"/>
        <v>√</v>
      </c>
      <c r="C45" s="1"/>
      <c r="D45" s="4"/>
      <c r="E45" s="3"/>
      <c r="F45" s="3"/>
      <c r="G45" s="3"/>
      <c r="H45" s="1">
        <f t="shared" si="1"/>
        <v>0</v>
      </c>
      <c r="I45" s="3"/>
      <c r="J45" s="3"/>
      <c r="K45" s="3"/>
    </row>
    <row r="46" spans="1:11" ht="22.5" thickTop="1" thickBot="1" x14ac:dyDescent="0.4">
      <c r="A46" s="34"/>
      <c r="B46" s="1" t="str">
        <f t="shared" si="0"/>
        <v>√</v>
      </c>
      <c r="C46" s="1"/>
      <c r="D46" s="4"/>
      <c r="E46" s="3"/>
      <c r="F46" s="3"/>
      <c r="G46" s="3"/>
      <c r="H46" s="1">
        <f t="shared" si="1"/>
        <v>0</v>
      </c>
      <c r="I46" s="3"/>
      <c r="J46" s="3"/>
      <c r="K46" s="3"/>
    </row>
    <row r="47" spans="1:11" ht="22.5" thickTop="1" thickBot="1" x14ac:dyDescent="0.4">
      <c r="A47" s="34"/>
      <c r="B47" s="1" t="str">
        <f t="shared" si="0"/>
        <v>√</v>
      </c>
      <c r="C47" s="1"/>
      <c r="D47" s="4"/>
      <c r="E47" s="3"/>
      <c r="F47" s="3"/>
      <c r="G47" s="3"/>
      <c r="H47" s="1">
        <f t="shared" si="1"/>
        <v>0</v>
      </c>
      <c r="I47" s="3"/>
      <c r="J47" s="3"/>
      <c r="K47" s="3"/>
    </row>
    <row r="48" spans="1:11" ht="22.5" thickTop="1" thickBot="1" x14ac:dyDescent="0.4">
      <c r="A48" s="34"/>
      <c r="B48" s="1" t="str">
        <f t="shared" si="0"/>
        <v>√</v>
      </c>
      <c r="C48" s="1"/>
      <c r="D48" s="4"/>
      <c r="E48" s="3"/>
      <c r="F48" s="3"/>
      <c r="G48" s="3"/>
      <c r="H48" s="1">
        <f t="shared" si="1"/>
        <v>0</v>
      </c>
      <c r="I48" s="3"/>
      <c r="J48" s="3"/>
      <c r="K48" s="3"/>
    </row>
    <row r="49" spans="1:11" ht="22.5" thickTop="1" thickBot="1" x14ac:dyDescent="0.4">
      <c r="A49" s="34"/>
      <c r="B49" s="1" t="str">
        <f t="shared" si="0"/>
        <v>√</v>
      </c>
      <c r="C49" s="1"/>
      <c r="D49" s="4"/>
      <c r="E49" s="3"/>
      <c r="F49" s="3"/>
      <c r="G49" s="3"/>
      <c r="H49" s="1">
        <f t="shared" si="1"/>
        <v>0</v>
      </c>
      <c r="I49" s="3"/>
      <c r="J49" s="3"/>
      <c r="K49" s="3"/>
    </row>
    <row r="50" spans="1:11" ht="22.5" thickTop="1" thickBot="1" x14ac:dyDescent="0.4">
      <c r="A50" s="34"/>
      <c r="B50" s="1" t="str">
        <f t="shared" si="0"/>
        <v>√</v>
      </c>
      <c r="C50" s="1"/>
      <c r="D50" s="4"/>
      <c r="E50" s="3"/>
      <c r="F50" s="3"/>
      <c r="G50" s="3"/>
      <c r="H50" s="1">
        <f t="shared" si="1"/>
        <v>0</v>
      </c>
      <c r="I50" s="3"/>
      <c r="J50" s="3"/>
      <c r="K50" s="3"/>
    </row>
    <row r="51" spans="1:11" ht="22.5" thickTop="1" thickBot="1" x14ac:dyDescent="0.4">
      <c r="A51" s="34"/>
      <c r="B51" s="1" t="str">
        <f t="shared" si="0"/>
        <v>√</v>
      </c>
      <c r="C51" s="1"/>
      <c r="D51" s="4"/>
      <c r="E51" s="3"/>
      <c r="F51" s="3"/>
      <c r="G51" s="3"/>
      <c r="H51" s="1">
        <f t="shared" si="1"/>
        <v>0</v>
      </c>
      <c r="I51" s="3"/>
      <c r="J51" s="3"/>
      <c r="K51" s="3"/>
    </row>
    <row r="52" spans="1:11" ht="22.5" thickTop="1" thickBot="1" x14ac:dyDescent="0.4">
      <c r="A52" s="34"/>
      <c r="B52" s="1" t="str">
        <f t="shared" si="0"/>
        <v>√</v>
      </c>
      <c r="C52" s="1"/>
      <c r="D52" s="4"/>
      <c r="E52" s="3"/>
      <c r="F52" s="3"/>
      <c r="G52" s="3"/>
      <c r="H52" s="1">
        <f t="shared" si="1"/>
        <v>0</v>
      </c>
      <c r="I52" s="3"/>
      <c r="J52" s="3"/>
      <c r="K52" s="3"/>
    </row>
    <row r="53" spans="1:11" ht="22.5" thickTop="1" thickBot="1" x14ac:dyDescent="0.4">
      <c r="A53" s="34"/>
      <c r="B53" s="1" t="str">
        <f t="shared" si="0"/>
        <v>√</v>
      </c>
      <c r="C53" s="1"/>
      <c r="D53" s="4"/>
      <c r="E53" s="3"/>
      <c r="F53" s="3"/>
      <c r="G53" s="3"/>
      <c r="H53" s="1">
        <f t="shared" si="1"/>
        <v>0</v>
      </c>
      <c r="I53" s="3"/>
      <c r="J53" s="3"/>
      <c r="K53" s="3"/>
    </row>
    <row r="54" spans="1:11" ht="22.5" thickTop="1" thickBot="1" x14ac:dyDescent="0.4">
      <c r="A54" s="34"/>
      <c r="B54" s="1" t="str">
        <f t="shared" si="0"/>
        <v>√</v>
      </c>
      <c r="C54" s="1"/>
      <c r="D54" s="4"/>
      <c r="E54" s="3"/>
      <c r="F54" s="3"/>
      <c r="G54" s="3"/>
      <c r="H54" s="1">
        <f t="shared" si="1"/>
        <v>0</v>
      </c>
      <c r="I54" s="3"/>
      <c r="J54" s="3"/>
      <c r="K54" s="3"/>
    </row>
    <row r="55" spans="1:11" ht="22.5" thickTop="1" thickBot="1" x14ac:dyDescent="0.4">
      <c r="A55" s="34"/>
      <c r="B55" s="1" t="str">
        <f t="shared" si="0"/>
        <v>√</v>
      </c>
      <c r="C55" s="1"/>
      <c r="D55" s="4"/>
      <c r="E55" s="3"/>
      <c r="F55" s="3"/>
      <c r="G55" s="3"/>
      <c r="H55" s="1">
        <f t="shared" si="1"/>
        <v>0</v>
      </c>
      <c r="I55" s="3"/>
      <c r="J55" s="3"/>
      <c r="K55" s="3"/>
    </row>
    <row r="56" spans="1:11" ht="22.5" thickTop="1" thickBot="1" x14ac:dyDescent="0.4">
      <c r="A56" s="34"/>
      <c r="B56" s="1" t="str">
        <f t="shared" si="0"/>
        <v>√</v>
      </c>
      <c r="C56" s="1"/>
      <c r="D56" s="4"/>
      <c r="E56" s="3"/>
      <c r="F56" s="3"/>
      <c r="G56" s="3"/>
      <c r="H56" s="1">
        <f t="shared" si="1"/>
        <v>0</v>
      </c>
      <c r="I56" s="3"/>
      <c r="J56" s="3"/>
      <c r="K56" s="3"/>
    </row>
    <row r="57" spans="1:11" ht="22.5" thickTop="1" thickBot="1" x14ac:dyDescent="0.4">
      <c r="A57" s="34"/>
      <c r="B57" s="1" t="str">
        <f t="shared" si="0"/>
        <v>√</v>
      </c>
      <c r="C57" s="1"/>
      <c r="D57" s="4"/>
      <c r="E57" s="3"/>
      <c r="F57" s="3"/>
      <c r="G57" s="3"/>
      <c r="H57" s="1">
        <f t="shared" si="1"/>
        <v>0</v>
      </c>
      <c r="I57" s="3"/>
      <c r="J57" s="3"/>
      <c r="K57" s="3"/>
    </row>
    <row r="58" spans="1:11" ht="22.5" thickTop="1" thickBot="1" x14ac:dyDescent="0.4">
      <c r="A58" s="34"/>
      <c r="B58" s="1" t="str">
        <f t="shared" si="0"/>
        <v>√</v>
      </c>
      <c r="C58" s="1"/>
      <c r="D58" s="4"/>
      <c r="E58" s="3"/>
      <c r="F58" s="3"/>
      <c r="G58" s="3"/>
      <c r="H58" s="1">
        <f t="shared" si="1"/>
        <v>0</v>
      </c>
      <c r="I58" s="3"/>
      <c r="J58" s="3"/>
      <c r="K58" s="3"/>
    </row>
    <row r="59" spans="1:11" ht="22.5" thickTop="1" thickBot="1" x14ac:dyDescent="0.4">
      <c r="A59" s="34"/>
      <c r="B59" s="1" t="str">
        <f t="shared" si="0"/>
        <v>√</v>
      </c>
      <c r="C59" s="1"/>
      <c r="D59" s="4"/>
      <c r="E59" s="3"/>
      <c r="F59" s="3"/>
      <c r="G59" s="3"/>
      <c r="H59" s="1">
        <f t="shared" si="1"/>
        <v>0</v>
      </c>
      <c r="I59" s="3"/>
      <c r="J59" s="3"/>
      <c r="K59" s="3"/>
    </row>
    <row r="60" spans="1:11" ht="22.5" thickTop="1" thickBot="1" x14ac:dyDescent="0.4">
      <c r="A60" s="34"/>
      <c r="B60" s="1" t="str">
        <f t="shared" si="0"/>
        <v>√</v>
      </c>
      <c r="C60" s="1"/>
      <c r="D60" s="4"/>
      <c r="E60" s="3"/>
      <c r="F60" s="3"/>
      <c r="G60" s="3"/>
      <c r="H60" s="1">
        <f t="shared" si="1"/>
        <v>0</v>
      </c>
      <c r="I60" s="3"/>
      <c r="J60" s="3"/>
      <c r="K60" s="3"/>
    </row>
    <row r="61" spans="1:11" ht="22.5" thickTop="1" thickBot="1" x14ac:dyDescent="0.4">
      <c r="A61" s="34"/>
      <c r="B61" s="1" t="str">
        <f t="shared" si="0"/>
        <v>√</v>
      </c>
      <c r="C61" s="1"/>
      <c r="D61" s="4"/>
      <c r="E61" s="3"/>
      <c r="F61" s="3"/>
      <c r="G61" s="3"/>
      <c r="H61" s="1">
        <f t="shared" si="1"/>
        <v>0</v>
      </c>
      <c r="I61" s="3"/>
      <c r="J61" s="3"/>
      <c r="K61" s="3"/>
    </row>
    <row r="62" spans="1:11" ht="22.5" thickTop="1" thickBot="1" x14ac:dyDescent="0.4">
      <c r="A62" s="34"/>
      <c r="B62" s="1" t="str">
        <f t="shared" si="0"/>
        <v>√</v>
      </c>
      <c r="C62" s="1"/>
      <c r="D62" s="4"/>
      <c r="E62" s="3"/>
      <c r="F62" s="3"/>
      <c r="G62" s="3"/>
      <c r="H62" s="1">
        <f t="shared" si="1"/>
        <v>0</v>
      </c>
      <c r="I62" s="3"/>
      <c r="J62" s="3"/>
      <c r="K62" s="3"/>
    </row>
    <row r="63" spans="1:11" ht="22.5" thickTop="1" thickBot="1" x14ac:dyDescent="0.4">
      <c r="A63" s="34"/>
      <c r="B63" s="1" t="str">
        <f t="shared" si="0"/>
        <v>√</v>
      </c>
      <c r="C63" s="1"/>
      <c r="D63" s="4"/>
      <c r="E63" s="3"/>
      <c r="F63" s="3"/>
      <c r="G63" s="3"/>
      <c r="H63" s="1">
        <f t="shared" si="1"/>
        <v>0</v>
      </c>
      <c r="I63" s="3"/>
      <c r="J63" s="3"/>
      <c r="K63" s="3"/>
    </row>
    <row r="64" spans="1:11" ht="22.5" thickTop="1" thickBot="1" x14ac:dyDescent="0.4">
      <c r="A64" s="34"/>
      <c r="B64" s="1" t="str">
        <f t="shared" si="0"/>
        <v>√</v>
      </c>
      <c r="C64" s="1"/>
      <c r="D64" s="4"/>
      <c r="E64" s="3"/>
      <c r="F64" s="3"/>
      <c r="G64" s="3"/>
      <c r="H64" s="1">
        <f t="shared" si="1"/>
        <v>0</v>
      </c>
      <c r="I64" s="3"/>
      <c r="J64" s="3"/>
      <c r="K64" s="3"/>
    </row>
    <row r="65" spans="1:11" ht="22.5" thickTop="1" thickBot="1" x14ac:dyDescent="0.4">
      <c r="A65" s="34"/>
      <c r="B65" s="1" t="str">
        <f t="shared" si="0"/>
        <v>√</v>
      </c>
      <c r="C65" s="1"/>
      <c r="D65" s="4"/>
      <c r="E65" s="3"/>
      <c r="F65" s="3"/>
      <c r="G65" s="3"/>
      <c r="H65" s="1">
        <f t="shared" si="1"/>
        <v>0</v>
      </c>
      <c r="I65" s="3"/>
      <c r="J65" s="3"/>
      <c r="K65" s="3"/>
    </row>
    <row r="66" spans="1:11" ht="22.5" thickTop="1" thickBot="1" x14ac:dyDescent="0.4">
      <c r="A66" s="34"/>
      <c r="B66" s="1" t="str">
        <f t="shared" si="0"/>
        <v>√</v>
      </c>
      <c r="C66" s="1"/>
      <c r="D66" s="4"/>
      <c r="E66" s="3"/>
      <c r="F66" s="3"/>
      <c r="G66" s="3"/>
      <c r="H66" s="1">
        <f t="shared" si="1"/>
        <v>0</v>
      </c>
      <c r="I66" s="3"/>
      <c r="J66" s="3"/>
      <c r="K66" s="3"/>
    </row>
    <row r="67" spans="1:11" ht="22.5" thickTop="1" thickBot="1" x14ac:dyDescent="0.4">
      <c r="A67" s="34"/>
      <c r="B67" s="1" t="str">
        <f t="shared" si="0"/>
        <v>√</v>
      </c>
      <c r="C67" s="1"/>
      <c r="D67" s="4"/>
      <c r="E67" s="3"/>
      <c r="F67" s="3"/>
      <c r="G67" s="3"/>
      <c r="H67" s="1">
        <f t="shared" si="1"/>
        <v>0</v>
      </c>
      <c r="I67" s="3"/>
      <c r="J67" s="3"/>
      <c r="K67" s="3"/>
    </row>
    <row r="68" spans="1:11" ht="22.5" thickTop="1" thickBot="1" x14ac:dyDescent="0.4">
      <c r="A68" s="34"/>
      <c r="B68" s="1" t="str">
        <f t="shared" si="0"/>
        <v>√</v>
      </c>
      <c r="C68" s="1"/>
      <c r="D68" s="4"/>
      <c r="E68" s="3"/>
      <c r="F68" s="3"/>
      <c r="G68" s="3"/>
      <c r="H68" s="1">
        <f t="shared" si="1"/>
        <v>0</v>
      </c>
      <c r="I68" s="3"/>
      <c r="J68" s="3"/>
      <c r="K68" s="3"/>
    </row>
    <row r="69" spans="1:11" ht="22.5" thickTop="1" thickBot="1" x14ac:dyDescent="0.4">
      <c r="A69" s="34"/>
      <c r="B69" s="1" t="str">
        <f t="shared" si="0"/>
        <v>√</v>
      </c>
      <c r="C69" s="1"/>
      <c r="D69" s="4"/>
      <c r="E69" s="3"/>
      <c r="F69" s="3"/>
      <c r="G69" s="3"/>
      <c r="H69" s="1">
        <f t="shared" si="1"/>
        <v>0</v>
      </c>
      <c r="I69" s="3"/>
      <c r="J69" s="3"/>
      <c r="K69" s="3"/>
    </row>
    <row r="70" spans="1:11" ht="22.5" thickTop="1" thickBot="1" x14ac:dyDescent="0.4">
      <c r="A70" s="34"/>
      <c r="B70" s="1" t="str">
        <f t="shared" si="0"/>
        <v>√</v>
      </c>
      <c r="C70" s="1"/>
      <c r="D70" s="4"/>
      <c r="E70" s="3"/>
      <c r="F70" s="3"/>
      <c r="G70" s="3"/>
      <c r="H70" s="1">
        <f t="shared" si="1"/>
        <v>0</v>
      </c>
      <c r="I70" s="3"/>
      <c r="J70" s="3"/>
      <c r="K70" s="3"/>
    </row>
    <row r="71" spans="1:11" ht="22.5" thickTop="1" thickBot="1" x14ac:dyDescent="0.4">
      <c r="A71" s="34"/>
      <c r="B71" s="1" t="str">
        <f t="shared" si="0"/>
        <v>√</v>
      </c>
      <c r="C71" s="1"/>
      <c r="D71" s="4"/>
      <c r="E71" s="3"/>
      <c r="F71" s="3"/>
      <c r="G71" s="3"/>
      <c r="H71" s="1">
        <f t="shared" si="1"/>
        <v>0</v>
      </c>
      <c r="I71" s="3"/>
      <c r="J71" s="3"/>
      <c r="K71" s="3"/>
    </row>
    <row r="72" spans="1:11" ht="22.5" thickTop="1" thickBot="1" x14ac:dyDescent="0.4">
      <c r="A72" s="34"/>
      <c r="B72" s="1" t="str">
        <f t="shared" si="0"/>
        <v>√</v>
      </c>
      <c r="C72" s="1"/>
      <c r="D72" s="4"/>
      <c r="E72" s="3"/>
      <c r="F72" s="3"/>
      <c r="G72" s="3"/>
      <c r="H72" s="1">
        <f t="shared" si="1"/>
        <v>0</v>
      </c>
      <c r="I72" s="3"/>
      <c r="J72" s="3"/>
      <c r="K72" s="3"/>
    </row>
    <row r="73" spans="1:11" ht="22.5" thickTop="1" thickBot="1" x14ac:dyDescent="0.4">
      <c r="A73" s="34"/>
      <c r="B73" s="1" t="str">
        <f t="shared" si="0"/>
        <v>√</v>
      </c>
      <c r="C73" s="1"/>
      <c r="D73" s="4"/>
      <c r="E73" s="3"/>
      <c r="F73" s="3"/>
      <c r="G73" s="3"/>
      <c r="H73" s="1">
        <f t="shared" si="1"/>
        <v>0</v>
      </c>
      <c r="I73" s="3"/>
      <c r="J73" s="3"/>
      <c r="K73" s="3"/>
    </row>
    <row r="74" spans="1:11" ht="22.5" thickTop="1" thickBot="1" x14ac:dyDescent="0.4">
      <c r="A74" s="34"/>
      <c r="B74" s="1" t="str">
        <f t="shared" ref="B74:B108" si="2">IF(H74=0,"√","X")</f>
        <v>√</v>
      </c>
      <c r="C74" s="1"/>
      <c r="D74" s="4"/>
      <c r="E74" s="3"/>
      <c r="F74" s="3"/>
      <c r="G74" s="3"/>
      <c r="H74" s="1">
        <f t="shared" ref="H74:H108" si="3">F74-G74</f>
        <v>0</v>
      </c>
      <c r="I74" s="3"/>
      <c r="J74" s="3"/>
      <c r="K74" s="3"/>
    </row>
    <row r="75" spans="1:11" ht="22.5" thickTop="1" thickBot="1" x14ac:dyDescent="0.4">
      <c r="A75" s="34"/>
      <c r="B75" s="1" t="str">
        <f t="shared" si="2"/>
        <v>√</v>
      </c>
      <c r="C75" s="1"/>
      <c r="D75" s="4"/>
      <c r="E75" s="3"/>
      <c r="F75" s="3"/>
      <c r="G75" s="3"/>
      <c r="H75" s="1">
        <f t="shared" si="3"/>
        <v>0</v>
      </c>
      <c r="I75" s="3"/>
      <c r="J75" s="3"/>
      <c r="K75" s="3"/>
    </row>
    <row r="76" spans="1:11" ht="22.5" thickTop="1" thickBot="1" x14ac:dyDescent="0.4">
      <c r="A76" s="34"/>
      <c r="B76" s="1" t="str">
        <f t="shared" si="2"/>
        <v>√</v>
      </c>
      <c r="C76" s="1"/>
      <c r="D76" s="4"/>
      <c r="E76" s="3"/>
      <c r="F76" s="3"/>
      <c r="G76" s="3"/>
      <c r="H76" s="1">
        <f t="shared" si="3"/>
        <v>0</v>
      </c>
      <c r="I76" s="3"/>
      <c r="J76" s="3"/>
      <c r="K76" s="3"/>
    </row>
    <row r="77" spans="1:11" ht="22.5" thickTop="1" thickBot="1" x14ac:dyDescent="0.4">
      <c r="A77" s="34"/>
      <c r="B77" s="1" t="str">
        <f t="shared" si="2"/>
        <v>√</v>
      </c>
      <c r="C77" s="1"/>
      <c r="D77" s="4"/>
      <c r="E77" s="3"/>
      <c r="F77" s="3"/>
      <c r="G77" s="3"/>
      <c r="H77" s="1">
        <f t="shared" si="3"/>
        <v>0</v>
      </c>
      <c r="I77" s="3"/>
      <c r="J77" s="3"/>
      <c r="K77" s="3"/>
    </row>
    <row r="78" spans="1:11" ht="22.5" thickTop="1" thickBot="1" x14ac:dyDescent="0.4">
      <c r="A78" s="34"/>
      <c r="B78" s="1" t="str">
        <f t="shared" si="2"/>
        <v>√</v>
      </c>
      <c r="C78" s="1"/>
      <c r="D78" s="4"/>
      <c r="E78" s="3"/>
      <c r="F78" s="3"/>
      <c r="G78" s="3"/>
      <c r="H78" s="1">
        <f t="shared" si="3"/>
        <v>0</v>
      </c>
      <c r="I78" s="3"/>
      <c r="J78" s="3"/>
      <c r="K78" s="3"/>
    </row>
    <row r="79" spans="1:11" ht="22.5" thickTop="1" thickBot="1" x14ac:dyDescent="0.4">
      <c r="A79" s="34"/>
      <c r="B79" s="1" t="str">
        <f t="shared" si="2"/>
        <v>√</v>
      </c>
      <c r="C79" s="1"/>
      <c r="D79" s="4"/>
      <c r="E79" s="3"/>
      <c r="F79" s="3"/>
      <c r="G79" s="3"/>
      <c r="H79" s="1">
        <f t="shared" si="3"/>
        <v>0</v>
      </c>
      <c r="I79" s="3"/>
      <c r="J79" s="3"/>
      <c r="K79" s="3"/>
    </row>
    <row r="80" spans="1:11" ht="22.5" thickTop="1" thickBot="1" x14ac:dyDescent="0.4">
      <c r="A80" s="34"/>
      <c r="B80" s="1" t="str">
        <f t="shared" si="2"/>
        <v>√</v>
      </c>
      <c r="C80" s="1"/>
      <c r="D80" s="4"/>
      <c r="E80" s="3"/>
      <c r="F80" s="3"/>
      <c r="G80" s="3"/>
      <c r="H80" s="1">
        <f t="shared" si="3"/>
        <v>0</v>
      </c>
      <c r="I80" s="3"/>
      <c r="J80" s="3"/>
      <c r="K80" s="3"/>
    </row>
    <row r="81" spans="1:11" ht="22.5" thickTop="1" thickBot="1" x14ac:dyDescent="0.4">
      <c r="A81" s="34"/>
      <c r="B81" s="1" t="str">
        <f t="shared" si="2"/>
        <v>√</v>
      </c>
      <c r="C81" s="1"/>
      <c r="D81" s="4"/>
      <c r="E81" s="3"/>
      <c r="F81" s="3"/>
      <c r="G81" s="3"/>
      <c r="H81" s="1">
        <f t="shared" si="3"/>
        <v>0</v>
      </c>
      <c r="I81" s="3"/>
      <c r="J81" s="3"/>
      <c r="K81" s="3"/>
    </row>
    <row r="82" spans="1:11" ht="22.5" thickTop="1" thickBot="1" x14ac:dyDescent="0.4">
      <c r="A82" s="34"/>
      <c r="B82" s="1" t="str">
        <f t="shared" si="2"/>
        <v>√</v>
      </c>
      <c r="C82" s="1"/>
      <c r="D82" s="4"/>
      <c r="E82" s="3"/>
      <c r="F82" s="3"/>
      <c r="G82" s="3"/>
      <c r="H82" s="1">
        <f t="shared" si="3"/>
        <v>0</v>
      </c>
      <c r="I82" s="3"/>
      <c r="J82" s="3"/>
      <c r="K82" s="3"/>
    </row>
    <row r="83" spans="1:11" ht="22.5" thickTop="1" thickBot="1" x14ac:dyDescent="0.4">
      <c r="A83" s="34"/>
      <c r="B83" s="1" t="str">
        <f t="shared" si="2"/>
        <v>√</v>
      </c>
      <c r="C83" s="1"/>
      <c r="D83" s="4"/>
      <c r="E83" s="3"/>
      <c r="F83" s="3"/>
      <c r="G83" s="3"/>
      <c r="H83" s="1">
        <f t="shared" si="3"/>
        <v>0</v>
      </c>
      <c r="I83" s="3"/>
      <c r="J83" s="3"/>
      <c r="K83" s="3"/>
    </row>
    <row r="84" spans="1:11" ht="22.5" thickTop="1" thickBot="1" x14ac:dyDescent="0.4">
      <c r="A84" s="34"/>
      <c r="B84" s="1" t="str">
        <f t="shared" si="2"/>
        <v>√</v>
      </c>
      <c r="C84" s="1"/>
      <c r="D84" s="4"/>
      <c r="E84" s="3"/>
      <c r="F84" s="3"/>
      <c r="G84" s="3"/>
      <c r="H84" s="1">
        <f t="shared" si="3"/>
        <v>0</v>
      </c>
      <c r="I84" s="3"/>
      <c r="J84" s="3"/>
      <c r="K84" s="3"/>
    </row>
    <row r="85" spans="1:11" ht="22.5" thickTop="1" thickBot="1" x14ac:dyDescent="0.4">
      <c r="A85" s="34"/>
      <c r="B85" s="1" t="str">
        <f t="shared" si="2"/>
        <v>√</v>
      </c>
      <c r="C85" s="1"/>
      <c r="D85" s="4"/>
      <c r="E85" s="3"/>
      <c r="F85" s="3"/>
      <c r="G85" s="3"/>
      <c r="H85" s="1">
        <f t="shared" si="3"/>
        <v>0</v>
      </c>
      <c r="I85" s="3"/>
      <c r="J85" s="3"/>
      <c r="K85" s="3"/>
    </row>
    <row r="86" spans="1:11" ht="22.5" thickTop="1" thickBot="1" x14ac:dyDescent="0.4">
      <c r="A86" s="34"/>
      <c r="B86" s="1" t="str">
        <f t="shared" si="2"/>
        <v>√</v>
      </c>
      <c r="C86" s="1"/>
      <c r="D86" s="4"/>
      <c r="E86" s="3"/>
      <c r="F86" s="3"/>
      <c r="G86" s="3"/>
      <c r="H86" s="1">
        <f t="shared" si="3"/>
        <v>0</v>
      </c>
      <c r="I86" s="3"/>
      <c r="J86" s="3"/>
      <c r="K86" s="3"/>
    </row>
    <row r="87" spans="1:11" ht="22.5" thickTop="1" thickBot="1" x14ac:dyDescent="0.4">
      <c r="A87" s="34"/>
      <c r="B87" s="1" t="str">
        <f t="shared" si="2"/>
        <v>√</v>
      </c>
      <c r="C87" s="1"/>
      <c r="D87" s="4"/>
      <c r="E87" s="3"/>
      <c r="F87" s="3"/>
      <c r="G87" s="3"/>
      <c r="H87" s="1">
        <f t="shared" si="3"/>
        <v>0</v>
      </c>
      <c r="I87" s="3"/>
      <c r="J87" s="3"/>
      <c r="K87" s="3"/>
    </row>
    <row r="88" spans="1:11" ht="22.5" thickTop="1" thickBot="1" x14ac:dyDescent="0.4">
      <c r="A88" s="34"/>
      <c r="B88" s="1" t="str">
        <f t="shared" si="2"/>
        <v>√</v>
      </c>
      <c r="C88" s="1"/>
      <c r="D88" s="4"/>
      <c r="E88" s="3"/>
      <c r="F88" s="3"/>
      <c r="G88" s="3"/>
      <c r="H88" s="1">
        <f t="shared" si="3"/>
        <v>0</v>
      </c>
      <c r="I88" s="3"/>
      <c r="J88" s="3"/>
      <c r="K88" s="3"/>
    </row>
    <row r="89" spans="1:11" ht="22.5" thickTop="1" thickBot="1" x14ac:dyDescent="0.4">
      <c r="A89" s="34"/>
      <c r="B89" s="1" t="str">
        <f t="shared" si="2"/>
        <v>√</v>
      </c>
      <c r="C89" s="1"/>
      <c r="D89" s="4"/>
      <c r="E89" s="3"/>
      <c r="F89" s="3"/>
      <c r="G89" s="3"/>
      <c r="H89" s="1">
        <f t="shared" si="3"/>
        <v>0</v>
      </c>
      <c r="I89" s="3"/>
      <c r="J89" s="3"/>
      <c r="K89" s="3"/>
    </row>
    <row r="90" spans="1:11" ht="22.5" thickTop="1" thickBot="1" x14ac:dyDescent="0.4">
      <c r="A90" s="34"/>
      <c r="B90" s="1" t="str">
        <f t="shared" si="2"/>
        <v>√</v>
      </c>
      <c r="C90" s="1"/>
      <c r="D90" s="4"/>
      <c r="E90" s="3"/>
      <c r="F90" s="3"/>
      <c r="G90" s="3"/>
      <c r="H90" s="1">
        <f t="shared" si="3"/>
        <v>0</v>
      </c>
      <c r="I90" s="3"/>
      <c r="J90" s="3"/>
      <c r="K90" s="3"/>
    </row>
    <row r="91" spans="1:11" ht="22.5" thickTop="1" thickBot="1" x14ac:dyDescent="0.4">
      <c r="A91" s="34"/>
      <c r="B91" s="1" t="str">
        <f t="shared" si="2"/>
        <v>√</v>
      </c>
      <c r="C91" s="1"/>
      <c r="D91" s="4"/>
      <c r="E91" s="3"/>
      <c r="F91" s="3"/>
      <c r="G91" s="3"/>
      <c r="H91" s="1">
        <f t="shared" si="3"/>
        <v>0</v>
      </c>
      <c r="I91" s="3"/>
      <c r="J91" s="3"/>
      <c r="K91" s="3"/>
    </row>
    <row r="92" spans="1:11" ht="22.5" thickTop="1" thickBot="1" x14ac:dyDescent="0.4">
      <c r="A92" s="34"/>
      <c r="B92" s="1" t="str">
        <f t="shared" si="2"/>
        <v>√</v>
      </c>
      <c r="C92" s="1"/>
      <c r="D92" s="4"/>
      <c r="E92" s="3"/>
      <c r="F92" s="3"/>
      <c r="G92" s="3"/>
      <c r="H92" s="1">
        <f t="shared" si="3"/>
        <v>0</v>
      </c>
      <c r="I92" s="3"/>
      <c r="J92" s="3"/>
      <c r="K92" s="3"/>
    </row>
    <row r="93" spans="1:11" ht="22.5" thickTop="1" thickBot="1" x14ac:dyDescent="0.4">
      <c r="A93" s="34"/>
      <c r="B93" s="1" t="str">
        <f t="shared" si="2"/>
        <v>√</v>
      </c>
      <c r="C93" s="1"/>
      <c r="D93" s="4"/>
      <c r="E93" s="3"/>
      <c r="F93" s="3"/>
      <c r="G93" s="3"/>
      <c r="H93" s="1">
        <f t="shared" si="3"/>
        <v>0</v>
      </c>
      <c r="I93" s="3"/>
      <c r="J93" s="3"/>
      <c r="K93" s="3"/>
    </row>
    <row r="94" spans="1:11" ht="22.5" thickTop="1" thickBot="1" x14ac:dyDescent="0.4">
      <c r="A94" s="34"/>
      <c r="B94" s="1" t="str">
        <f t="shared" si="2"/>
        <v>√</v>
      </c>
      <c r="C94" s="1"/>
      <c r="D94" s="4"/>
      <c r="E94" s="3"/>
      <c r="F94" s="3"/>
      <c r="G94" s="3"/>
      <c r="H94" s="1">
        <f t="shared" si="3"/>
        <v>0</v>
      </c>
      <c r="I94" s="3"/>
      <c r="J94" s="3"/>
      <c r="K94" s="3"/>
    </row>
    <row r="95" spans="1:11" ht="22.5" thickTop="1" thickBot="1" x14ac:dyDescent="0.4">
      <c r="A95" s="34"/>
      <c r="B95" s="1" t="str">
        <f t="shared" si="2"/>
        <v>√</v>
      </c>
      <c r="C95" s="1"/>
      <c r="D95" s="4"/>
      <c r="E95" s="3"/>
      <c r="F95" s="3"/>
      <c r="G95" s="3"/>
      <c r="H95" s="1">
        <f t="shared" si="3"/>
        <v>0</v>
      </c>
      <c r="I95" s="3"/>
      <c r="J95" s="3"/>
      <c r="K95" s="3"/>
    </row>
    <row r="96" spans="1:11" ht="22.5" thickTop="1" thickBot="1" x14ac:dyDescent="0.4">
      <c r="A96" s="34"/>
      <c r="B96" s="1" t="str">
        <f t="shared" si="2"/>
        <v>√</v>
      </c>
      <c r="C96" s="1"/>
      <c r="D96" s="4"/>
      <c r="E96" s="3"/>
      <c r="F96" s="3"/>
      <c r="G96" s="3"/>
      <c r="H96" s="1">
        <f t="shared" si="3"/>
        <v>0</v>
      </c>
      <c r="I96" s="3"/>
      <c r="J96" s="3"/>
      <c r="K96" s="3"/>
    </row>
    <row r="97" spans="1:11" ht="22.5" thickTop="1" thickBot="1" x14ac:dyDescent="0.4">
      <c r="A97" s="34"/>
      <c r="B97" s="1" t="str">
        <f t="shared" si="2"/>
        <v>√</v>
      </c>
      <c r="C97" s="1"/>
      <c r="D97" s="4"/>
      <c r="E97" s="3"/>
      <c r="F97" s="3"/>
      <c r="G97" s="3"/>
      <c r="H97" s="1">
        <f t="shared" si="3"/>
        <v>0</v>
      </c>
      <c r="I97" s="3"/>
      <c r="J97" s="3"/>
      <c r="K97" s="3"/>
    </row>
    <row r="98" spans="1:11" ht="22.5" thickTop="1" thickBot="1" x14ac:dyDescent="0.4">
      <c r="A98" s="34"/>
      <c r="B98" s="1" t="str">
        <f t="shared" si="2"/>
        <v>√</v>
      </c>
      <c r="C98" s="1"/>
      <c r="D98" s="4"/>
      <c r="E98" s="3"/>
      <c r="F98" s="3"/>
      <c r="G98" s="3"/>
      <c r="H98" s="1">
        <f t="shared" si="3"/>
        <v>0</v>
      </c>
      <c r="I98" s="3"/>
      <c r="J98" s="3"/>
      <c r="K98" s="3"/>
    </row>
    <row r="99" spans="1:11" ht="22.5" thickTop="1" thickBot="1" x14ac:dyDescent="0.4">
      <c r="A99" s="34"/>
      <c r="B99" s="1" t="str">
        <f t="shared" si="2"/>
        <v>√</v>
      </c>
      <c r="C99" s="1"/>
      <c r="D99" s="4"/>
      <c r="E99" s="3"/>
      <c r="F99" s="3"/>
      <c r="G99" s="3"/>
      <c r="H99" s="1">
        <f t="shared" si="3"/>
        <v>0</v>
      </c>
      <c r="I99" s="3"/>
      <c r="J99" s="3"/>
      <c r="K99" s="3"/>
    </row>
    <row r="100" spans="1:11" ht="22.5" thickTop="1" thickBot="1" x14ac:dyDescent="0.4">
      <c r="A100" s="34"/>
      <c r="B100" s="1" t="str">
        <f t="shared" si="2"/>
        <v>√</v>
      </c>
      <c r="C100" s="1"/>
      <c r="D100" s="4"/>
      <c r="E100" s="3"/>
      <c r="F100" s="3"/>
      <c r="G100" s="3"/>
      <c r="H100" s="1">
        <f t="shared" si="3"/>
        <v>0</v>
      </c>
      <c r="I100" s="3"/>
      <c r="J100" s="3"/>
      <c r="K100" s="3"/>
    </row>
    <row r="101" spans="1:11" ht="22.5" thickTop="1" thickBot="1" x14ac:dyDescent="0.4">
      <c r="A101" s="34"/>
      <c r="B101" s="1" t="str">
        <f t="shared" si="2"/>
        <v>√</v>
      </c>
      <c r="C101" s="1"/>
      <c r="D101" s="4"/>
      <c r="E101" s="3"/>
      <c r="F101" s="3"/>
      <c r="G101" s="3"/>
      <c r="H101" s="1">
        <f t="shared" si="3"/>
        <v>0</v>
      </c>
      <c r="I101" s="3"/>
      <c r="J101" s="3"/>
      <c r="K101" s="3"/>
    </row>
    <row r="102" spans="1:11" ht="22.5" thickTop="1" thickBot="1" x14ac:dyDescent="0.4">
      <c r="A102" s="34"/>
      <c r="B102" s="1" t="str">
        <f t="shared" si="2"/>
        <v>√</v>
      </c>
      <c r="C102" s="1"/>
      <c r="D102" s="4"/>
      <c r="E102" s="3"/>
      <c r="F102" s="3"/>
      <c r="G102" s="3"/>
      <c r="H102" s="1">
        <f t="shared" si="3"/>
        <v>0</v>
      </c>
      <c r="I102" s="3"/>
      <c r="J102" s="3"/>
      <c r="K102" s="3"/>
    </row>
    <row r="103" spans="1:11" ht="22.5" thickTop="1" thickBot="1" x14ac:dyDescent="0.4">
      <c r="A103" s="34"/>
      <c r="B103" s="1" t="str">
        <f t="shared" si="2"/>
        <v>√</v>
      </c>
      <c r="C103" s="1"/>
      <c r="D103" s="4"/>
      <c r="E103" s="3"/>
      <c r="F103" s="3"/>
      <c r="G103" s="3"/>
      <c r="H103" s="1">
        <f t="shared" si="3"/>
        <v>0</v>
      </c>
      <c r="I103" s="3"/>
      <c r="J103" s="3"/>
      <c r="K103" s="3"/>
    </row>
    <row r="104" spans="1:11" ht="22.5" thickTop="1" thickBot="1" x14ac:dyDescent="0.4">
      <c r="A104" s="34"/>
      <c r="B104" s="1" t="str">
        <f t="shared" si="2"/>
        <v>√</v>
      </c>
      <c r="C104" s="1"/>
      <c r="D104" s="4"/>
      <c r="E104" s="3"/>
      <c r="F104" s="3"/>
      <c r="G104" s="3"/>
      <c r="H104" s="1">
        <f t="shared" si="3"/>
        <v>0</v>
      </c>
      <c r="I104" s="3"/>
      <c r="J104" s="3"/>
      <c r="K104" s="3"/>
    </row>
    <row r="105" spans="1:11" ht="22.5" thickTop="1" thickBot="1" x14ac:dyDescent="0.4">
      <c r="A105" s="34"/>
      <c r="B105" s="1" t="str">
        <f t="shared" si="2"/>
        <v>√</v>
      </c>
      <c r="C105" s="1"/>
      <c r="D105" s="4"/>
      <c r="E105" s="3"/>
      <c r="F105" s="3"/>
      <c r="G105" s="3"/>
      <c r="H105" s="1">
        <f t="shared" si="3"/>
        <v>0</v>
      </c>
      <c r="I105" s="3"/>
      <c r="J105" s="3"/>
      <c r="K105" s="3"/>
    </row>
    <row r="106" spans="1:11" ht="22.5" thickTop="1" thickBot="1" x14ac:dyDescent="0.4">
      <c r="A106" s="34"/>
      <c r="B106" s="1" t="str">
        <f t="shared" si="2"/>
        <v>√</v>
      </c>
      <c r="C106" s="1"/>
      <c r="D106" s="4"/>
      <c r="E106" s="3"/>
      <c r="F106" s="3"/>
      <c r="G106" s="3"/>
      <c r="H106" s="1">
        <f t="shared" si="3"/>
        <v>0</v>
      </c>
      <c r="I106" s="3"/>
      <c r="J106" s="3"/>
      <c r="K106" s="3"/>
    </row>
    <row r="107" spans="1:11" ht="22.5" thickTop="1" thickBot="1" x14ac:dyDescent="0.4">
      <c r="A107" s="34"/>
      <c r="B107" s="1" t="str">
        <f t="shared" si="2"/>
        <v>√</v>
      </c>
      <c r="C107" s="1"/>
      <c r="D107" s="4"/>
      <c r="E107" s="3"/>
      <c r="F107" s="3"/>
      <c r="G107" s="3"/>
      <c r="H107" s="1">
        <f t="shared" si="3"/>
        <v>0</v>
      </c>
      <c r="I107" s="3"/>
      <c r="J107" s="3"/>
      <c r="K107" s="3"/>
    </row>
    <row r="108" spans="1:11" ht="22.5" thickTop="1" thickBot="1" x14ac:dyDescent="0.4">
      <c r="A108" s="34"/>
      <c r="B108" s="1" t="str">
        <f t="shared" si="2"/>
        <v>√</v>
      </c>
      <c r="C108" s="1"/>
      <c r="D108" s="4"/>
      <c r="E108" s="3"/>
      <c r="F108" s="3"/>
      <c r="G108" s="3"/>
      <c r="H108" s="1">
        <f t="shared" si="3"/>
        <v>0</v>
      </c>
      <c r="I108" s="3"/>
      <c r="J108" s="3"/>
      <c r="K108" s="3"/>
    </row>
    <row r="109" spans="1:11" ht="30" thickTop="1" thickBot="1" x14ac:dyDescent="0.5">
      <c r="A109" s="89" t="s">
        <v>4</v>
      </c>
      <c r="B109" s="89"/>
      <c r="C109" s="89"/>
      <c r="D109" s="89"/>
      <c r="E109" s="89"/>
      <c r="F109" s="79">
        <f>SUM(F9:F108)</f>
        <v>419864</v>
      </c>
      <c r="G109" s="79">
        <f>SUM(G9:G108)</f>
        <v>419864</v>
      </c>
      <c r="H109" s="79">
        <f>SUM(H9:H108)</f>
        <v>0</v>
      </c>
      <c r="I109" s="79"/>
      <c r="J109" s="79"/>
      <c r="K109" s="79">
        <f>SUM(K9:K108)</f>
        <v>370300</v>
      </c>
    </row>
    <row r="110" spans="1:11" ht="15.75" thickTop="1" x14ac:dyDescent="0.25"/>
  </sheetData>
  <mergeCells count="10">
    <mergeCell ref="A109:E109"/>
    <mergeCell ref="A5:D5"/>
    <mergeCell ref="I6:I8"/>
    <mergeCell ref="J6:J8"/>
    <mergeCell ref="K6:K8"/>
    <mergeCell ref="A7:A8"/>
    <mergeCell ref="B7:B8"/>
    <mergeCell ref="D7:D8"/>
    <mergeCell ref="E7:E8"/>
    <mergeCell ref="H7:H8"/>
  </mergeCells>
  <conditionalFormatting sqref="J2:J3">
    <cfRule type="expression" dxfId="27" priority="3">
      <formula>AND($J$2="صافي خسارة",$J$3&lt;0)</formula>
    </cfRule>
    <cfRule type="expression" dxfId="26" priority="4">
      <formula>AND($J$2="صافي ربح",$J$3&gt;0)</formula>
    </cfRule>
  </conditionalFormatting>
  <conditionalFormatting sqref="K2:K3">
    <cfRule type="expression" dxfId="5" priority="1">
      <formula>$K$3&lt;0</formula>
    </cfRule>
    <cfRule type="expression" dxfId="4" priority="2">
      <formula>$K$3&gt;0</formula>
    </cfRule>
  </conditionalFormatting>
  <pageMargins left="0.7" right="0.7" top="0.75" bottom="0.75" header="0.3" footer="0.3"/>
  <ignoredErrors>
    <ignoredError sqref="J1:K1 J4:K5 J2:J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2019-12-22T02:33:46Z</dcterms:modified>
</cp:coreProperties>
</file>