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30" windowHeight="5910"/>
  </bookViews>
  <sheets>
    <sheet name="حركه المخزن" sheetId="1" r:id="rId1"/>
    <sheet name="قائمه منسدله" sheetId="3" state="hidden" r:id="rId2"/>
    <sheet name="بحث عن الفاتوره" sheetId="2" r:id="rId3"/>
  </sheets>
  <definedNames>
    <definedName name="_xlnm._FilterDatabase" localSheetId="0" hidden="1">'حركه المخزن'!$A$1:$K$33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1" i="1" l="1"/>
  <c r="F20" i="1" l="1"/>
  <c r="F19" i="1" l="1"/>
  <c r="F18" i="1" l="1"/>
  <c r="F17" i="1"/>
  <c r="F16" i="1" l="1"/>
  <c r="A6" i="2" l="1" a="1"/>
  <c r="A6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A5" i="2" a="1"/>
  <c r="A5" i="2" s="1"/>
  <c r="F15" i="1" l="1"/>
  <c r="F14" i="1"/>
  <c r="F13" i="1" l="1"/>
  <c r="F11" i="1"/>
  <c r="F10" i="1" l="1"/>
  <c r="F7" i="1" l="1"/>
  <c r="F6" i="1" l="1"/>
  <c r="F5" i="1"/>
  <c r="F3" i="1" l="1"/>
  <c r="F4" i="1"/>
  <c r="F2" i="1"/>
</calcChain>
</file>

<file path=xl/sharedStrings.xml><?xml version="1.0" encoding="utf-8"?>
<sst xmlns="http://schemas.openxmlformats.org/spreadsheetml/2006/main" count="521" uniqueCount="181">
  <si>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</si>
  <si>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</si>
  <si>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</si>
  <si>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</si>
  <si>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</si>
  <si>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</si>
  <si>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</si>
  <si>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</si>
  <si>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الفاتورة</t>
  </si>
  <si>
    <t xml:space="preserve">الكميه </t>
  </si>
  <si>
    <t>عدد</t>
  </si>
  <si>
    <t>أداوات</t>
  </si>
  <si>
    <t>خامات</t>
  </si>
  <si>
    <t>قطعه</t>
  </si>
  <si>
    <t xml:space="preserve">كيلو </t>
  </si>
  <si>
    <t xml:space="preserve">لتر </t>
  </si>
  <si>
    <t xml:space="preserve">علبه </t>
  </si>
  <si>
    <t>كارتونه</t>
  </si>
  <si>
    <t>شريط</t>
  </si>
  <si>
    <t>زجاجيات</t>
  </si>
  <si>
    <t>مكتب</t>
  </si>
  <si>
    <t>كرسى</t>
  </si>
  <si>
    <t>باسكت</t>
  </si>
  <si>
    <t>التاريخ</t>
  </si>
  <si>
    <t>صانعه قهوه تركى 2928</t>
  </si>
  <si>
    <t>غلايه استانلس 450</t>
  </si>
  <si>
    <t>مبرد مياه كولدير</t>
  </si>
  <si>
    <t xml:space="preserve"> 1.7لتر </t>
  </si>
  <si>
    <t>277 لتر</t>
  </si>
  <si>
    <t>ميكروويف ميانتا 25 لتر</t>
  </si>
  <si>
    <t xml:space="preserve"> لتر</t>
  </si>
  <si>
    <t>ثلاجه توشيبا سليفر277 لتر</t>
  </si>
  <si>
    <t>vortex mixer labnet</t>
  </si>
  <si>
    <t>جهاز</t>
  </si>
  <si>
    <t>USA</t>
  </si>
  <si>
    <t>لابتك ايجبت</t>
  </si>
  <si>
    <t>مشمع لزق ذاتى</t>
  </si>
  <si>
    <t>8/10/20109</t>
  </si>
  <si>
    <t>مؤسسه الحاتم للتجاره</t>
  </si>
  <si>
    <t>مشمع شفاف 150 م</t>
  </si>
  <si>
    <t>ارت فارما دنت 4%</t>
  </si>
  <si>
    <t>21/10/2019</t>
  </si>
  <si>
    <t>سما دنت</t>
  </si>
  <si>
    <t>جلافيز بدون بودرة</t>
  </si>
  <si>
    <t>26/10/2019</t>
  </si>
  <si>
    <t>كوب بلاستيك</t>
  </si>
  <si>
    <t>أرتفارما دنت</t>
  </si>
  <si>
    <t xml:space="preserve">طاوله شاسيه معدن قرصه خشب </t>
  </si>
  <si>
    <t>30/10/2019</t>
  </si>
  <si>
    <t>بدون رقم فاتوره</t>
  </si>
  <si>
    <t>yet</t>
  </si>
  <si>
    <t>كرسى شبك ظهر وسط</t>
  </si>
  <si>
    <t>27/10/2019</t>
  </si>
  <si>
    <t>بلوستار</t>
  </si>
  <si>
    <t>اظرف امريكانى</t>
  </si>
  <si>
    <t>نوبيان</t>
  </si>
  <si>
    <t>ورق فلب شارت</t>
  </si>
  <si>
    <t>اغطيه شرائح مقاس 2 بها 300 شريحه</t>
  </si>
  <si>
    <t>جيت</t>
  </si>
  <si>
    <t>FRANCE</t>
  </si>
  <si>
    <t>ماكينه ختم اتوماتيك بتاريخ 4سم مخازن</t>
  </si>
  <si>
    <t>النور للتوريدات العموميه</t>
  </si>
  <si>
    <t>جركن سافلون</t>
  </si>
  <si>
    <t>جركن</t>
  </si>
  <si>
    <t>اف ار للمستلزمات الطبيه</t>
  </si>
  <si>
    <t>بيرزمانى</t>
  </si>
  <si>
    <t>زينكونول</t>
  </si>
  <si>
    <t>تم الصرف</t>
  </si>
  <si>
    <t xml:space="preserve"> تم الاستلام مرفق الاعداد والاصناف بالمواصفات</t>
  </si>
  <si>
    <t>البوفيه</t>
  </si>
  <si>
    <t>معامل صيدله</t>
  </si>
  <si>
    <t>خدمات</t>
  </si>
  <si>
    <t>طب اسنان</t>
  </si>
  <si>
    <t>اثاث</t>
  </si>
  <si>
    <t>الاشعه</t>
  </si>
  <si>
    <t>غرفه نعقيم</t>
  </si>
  <si>
    <t>حسابات</t>
  </si>
  <si>
    <t>تم استلام مرفق الاعداد والاصناف</t>
  </si>
  <si>
    <t>1725&amp;1727</t>
  </si>
  <si>
    <t>اكياس نايلون</t>
  </si>
  <si>
    <t>مضرب نسكافيه كهربائى</t>
  </si>
  <si>
    <t>مؤسسه المشهور</t>
  </si>
  <si>
    <t>بوفيه مبنى A</t>
  </si>
  <si>
    <t>سخان عين واحده بالكهرباء AKEL</t>
  </si>
  <si>
    <t>بوفيه مبنى B</t>
  </si>
  <si>
    <t>بوفيه مبنى c</t>
  </si>
  <si>
    <t xml:space="preserve">فاين تيست </t>
  </si>
  <si>
    <t>شكاكة ( أبره )</t>
  </si>
  <si>
    <t>صيدليه د /رحاب</t>
  </si>
  <si>
    <t>عيادات طب اسنان</t>
  </si>
  <si>
    <t>العزبى</t>
  </si>
  <si>
    <t>الخزنه</t>
  </si>
  <si>
    <t>ورق اجابه</t>
  </si>
  <si>
    <t>زمالك بيزنس</t>
  </si>
  <si>
    <t>كليه اقتصاد وسياسه</t>
  </si>
  <si>
    <t>كليه اداره الاعمال</t>
  </si>
  <si>
    <t>الجهه المستفيده</t>
  </si>
  <si>
    <t>ملاحظات</t>
  </si>
  <si>
    <t>احماض كيرستيرم ( مطهر )</t>
  </si>
  <si>
    <t>قطن طبى 1/2 باكيت</t>
  </si>
  <si>
    <t>جوز سبونش</t>
  </si>
  <si>
    <t>باكت</t>
  </si>
  <si>
    <t xml:space="preserve">   GRANULATED TIN</t>
  </si>
  <si>
    <t>جرام</t>
  </si>
  <si>
    <t>ساينس لاب</t>
  </si>
  <si>
    <t>أسترليوم مصرى</t>
  </si>
  <si>
    <t>معامل طب بشرى</t>
  </si>
  <si>
    <t>Eosin solution 1%in water for microscopy  3137.2</t>
  </si>
  <si>
    <t>جين تك</t>
  </si>
  <si>
    <t>Hen alan solution acidacc  to mayer for microscopy t865.2</t>
  </si>
  <si>
    <t>علبه حفظ شرائح 25</t>
  </si>
  <si>
    <t>F.M 32 GB K.S</t>
  </si>
  <si>
    <t>تايم للتوريدات</t>
  </si>
  <si>
    <t>مكتب رئيس الجامعه</t>
  </si>
  <si>
    <t>شرائط اختبار اتوكلاف</t>
  </si>
  <si>
    <t>جلافيز نيترايل بدون بدرة</t>
  </si>
  <si>
    <t>تم الصرف باقى علبه</t>
  </si>
  <si>
    <t>heba filter</t>
  </si>
  <si>
    <t>filter</t>
  </si>
  <si>
    <t>تكنو ساينت</t>
  </si>
  <si>
    <t xml:space="preserve">تم الصرف </t>
  </si>
  <si>
    <t>10/2/</t>
  </si>
  <si>
    <t>معامل ابحاث طب بشرى</t>
  </si>
  <si>
    <t>مبيض ملابس كلوركس جالون  3 لتر</t>
  </si>
  <si>
    <t>هايبر وان</t>
  </si>
  <si>
    <t>مضرب جولد كب اصلي</t>
  </si>
  <si>
    <t>اداره الخدمات</t>
  </si>
  <si>
    <t>انرجايزر 2حجر قلم شحن</t>
  </si>
  <si>
    <t>باقى 2</t>
  </si>
  <si>
    <t>مبيابيكس</t>
  </si>
  <si>
    <t xml:space="preserve">زنك اف </t>
  </si>
  <si>
    <t>ميكرون سميث</t>
  </si>
  <si>
    <t>استانلس تيل كراون</t>
  </si>
  <si>
    <t>فيوجين 9 كانسول</t>
  </si>
  <si>
    <t>فوجين 9 كانسول</t>
  </si>
  <si>
    <t>معامل كليه صيدله</t>
  </si>
  <si>
    <t>ACETYLCHOLINESTERASE ( ACHE ) 500 UNITS</t>
  </si>
  <si>
    <t>ACETYLCHOLINESTERASE ( ATCH ) 1 gm</t>
  </si>
  <si>
    <t>magnesium trisilicate  500 gm</t>
  </si>
  <si>
    <t>heavy magnesium carbonate 500gm</t>
  </si>
  <si>
    <t>sp sepharose FF  25 ML</t>
  </si>
  <si>
    <t>Q SEPHAROSE FF  25 ML</t>
  </si>
  <si>
    <t xml:space="preserve">غليان 100 مل B24 </t>
  </si>
  <si>
    <t>بانوراما للاجهزه والمستلزمات الطبيه</t>
  </si>
  <si>
    <t>غليان 50 مل B24</t>
  </si>
  <si>
    <t>مكثف B24</t>
  </si>
  <si>
    <t xml:space="preserve">قمع 6 سم </t>
  </si>
  <si>
    <t>ساق زجاجيه</t>
  </si>
  <si>
    <t>سلندر 100 مل</t>
  </si>
  <si>
    <t>سلندر 50 مل</t>
  </si>
  <si>
    <t>سلندر 25 مل</t>
  </si>
  <si>
    <t>سلندر 10 مل</t>
  </si>
  <si>
    <t xml:space="preserve">زجاجه محاليل 1 لتر </t>
  </si>
  <si>
    <t xml:space="preserve">هون 13 سم </t>
  </si>
  <si>
    <t xml:space="preserve">معيارى 50 مل </t>
  </si>
  <si>
    <t>بيكر 500 مل</t>
  </si>
  <si>
    <t>بيكر 50 مل</t>
  </si>
  <si>
    <t>انابيب وزرمان زجاج</t>
  </si>
  <si>
    <t>فرشه تنظيف</t>
  </si>
  <si>
    <t xml:space="preserve">قمع 9 سم </t>
  </si>
  <si>
    <t>قمع بوختر</t>
  </si>
  <si>
    <t xml:space="preserve">بوختر 250 مل </t>
  </si>
  <si>
    <t>acc- cbl-power - local</t>
  </si>
  <si>
    <t>كويست</t>
  </si>
  <si>
    <t>المستشفى</t>
  </si>
  <si>
    <t>acc - cbl- usb-prt-local</t>
  </si>
  <si>
    <t>mmr-dimm-pc. Micron- dell.4g.2666-ddr4</t>
  </si>
  <si>
    <t>mnt-led-19.5-e2016 h</t>
  </si>
  <si>
    <t>PRTR.LSR.USB.HP.MFP.M428 FAN</t>
  </si>
  <si>
    <t>SP-NBK-HP-450-G3-FAN</t>
  </si>
  <si>
    <t>pc.dell.opt.3060-i5-8500-4G.1T-SH.VBV</t>
  </si>
  <si>
    <t>كراونات للاطفال</t>
  </si>
  <si>
    <t>بيرزكاربيد</t>
  </si>
  <si>
    <t>بيرز دايمون</t>
  </si>
  <si>
    <t>افلام اشاعه كوداك</t>
  </si>
  <si>
    <t>X RAY</t>
  </si>
  <si>
    <t xml:space="preserve">مازورة </t>
  </si>
  <si>
    <t>فوكس للهندسه</t>
  </si>
  <si>
    <t>رباط ضاغط 10سم</t>
  </si>
  <si>
    <t>رباط تحت الجبس 10سم</t>
  </si>
  <si>
    <t>جيبسونا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</si>
</sst>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[$EGP]\ #,##0.00"/>
    <numFmt numFmtId="166" formatCode="0.0"/>
    <numFmt numFmtId="167" formatCode="[$EGP]\ #,##0"/>
    <numFmt numFmtId="168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sz val="12"/>
      <color theme="5" tint="0.39997558519241921"/>
      <name val="Calibri"/>
      <family val="2"/>
      <scheme val="minor"/>
    </font>
    <font>
      <sz val="12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168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104775</xdr:rowOff>
    </xdr:from>
    <xdr:to>
      <xdr:col>4</xdr:col>
      <xdr:colOff>200025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631E981-71AE-4EA8-A951-0408C7C1FB58}"/>
            </a:ext>
          </a:extLst>
        </xdr:cNvPr>
        <xdr:cNvSpPr/>
      </xdr:nvSpPr>
      <xdr:spPr>
        <a:xfrm>
          <a:off x="11234499375" y="104775"/>
          <a:ext cx="1200149" cy="4476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rightToLeft="1" tabSelected="1" topLeftCell="C31" zoomScaleNormal="100" workbookViewId="0">
      <selection activeCell="J4" sqref="J4"/>
    </sheetView>
  </sheetViews>
  <sheetFormatPr defaultColWidth="24.08984375" defaultRowHeight="15.5" x14ac:dyDescent="0.35"/>
  <cols>
    <col min="1" max="1" width="3.36328125" style="5" bestFit="1" customWidth="1"/>
    <col min="2" max="2" width="62.36328125" style="5" bestFit="1" customWidth="1"/>
    <col min="3" max="3" width="12" style="5" customWidth="1"/>
    <col min="4" max="4" width="7.6328125" style="5" bestFit="1" customWidth="1"/>
    <col min="5" max="6" width="16" style="6" hidden="1" customWidth="1"/>
    <col min="7" max="7" width="19.7265625" style="15" bestFit="1" customWidth="1"/>
    <col min="8" max="8" width="13.90625" style="5" bestFit="1" customWidth="1"/>
    <col min="9" max="9" width="24.6328125" style="5" bestFit="1" customWidth="1"/>
    <col min="10" max="10" width="19.6328125" style="9" customWidth="1"/>
    <col min="11" max="11" width="18" style="5" customWidth="1"/>
    <col min="12" max="16384" width="24.08984375" style="17"/>
  </cols>
  <sheetData>
    <row r="1" spans="1:12" ht="25.5" customHeight="1" x14ac:dyDescent="0.35">
      <c r="A1" s="12" t="s">
        <v>0</v>
      </c>
      <c r="B1" s="12" t="s">
        <v>1</v>
      </c>
      <c r="C1" s="12" t="s">
        <v>3</v>
      </c>
      <c r="D1" s="12" t="s">
        <v>9</v>
      </c>
      <c r="E1" s="13" t="s">
        <v>4</v>
      </c>
      <c r="F1" s="13" t="s">
        <v>5</v>
      </c>
      <c r="G1" s="16" t="s">
        <v>23</v>
      </c>
      <c r="H1" s="12" t="s">
        <v>6</v>
      </c>
      <c r="I1" s="12" t="s">
        <v>7</v>
      </c>
      <c r="J1" s="14" t="s">
        <v>96</v>
      </c>
      <c r="K1" s="12" t="s">
        <v>97</v>
      </c>
    </row>
    <row r="2" spans="1:12" x14ac:dyDescent="0.35">
      <c r="A2" s="5">
        <v>1</v>
      </c>
      <c r="B2" s="7" t="s">
        <v>24</v>
      </c>
      <c r="C2" s="5" t="s">
        <v>10</v>
      </c>
      <c r="D2" s="5">
        <v>1</v>
      </c>
      <c r="E2" s="6">
        <v>165.79</v>
      </c>
      <c r="F2" s="6">
        <f>D2*E2</f>
        <v>165.79</v>
      </c>
      <c r="J2" s="9" t="s">
        <v>69</v>
      </c>
      <c r="K2" s="5" t="s">
        <v>67</v>
      </c>
    </row>
    <row r="3" spans="1:12" x14ac:dyDescent="0.35">
      <c r="A3" s="5">
        <v>2</v>
      </c>
      <c r="B3" s="7" t="s">
        <v>25</v>
      </c>
      <c r="C3" s="5" t="s">
        <v>27</v>
      </c>
      <c r="D3" s="5">
        <v>1</v>
      </c>
      <c r="E3" s="6">
        <v>785.9</v>
      </c>
      <c r="F3" s="6">
        <f t="shared" ref="F3:F4" si="0">D3*E3</f>
        <v>785.9</v>
      </c>
      <c r="J3" s="9" t="s">
        <v>69</v>
      </c>
      <c r="K3" s="5" t="s">
        <v>67</v>
      </c>
    </row>
    <row r="4" spans="1:12" x14ac:dyDescent="0.35">
      <c r="A4" s="5">
        <v>3</v>
      </c>
      <c r="B4" s="7" t="s">
        <v>26</v>
      </c>
      <c r="C4" s="5" t="s">
        <v>13</v>
      </c>
      <c r="D4" s="5">
        <v>1</v>
      </c>
      <c r="E4" s="6">
        <v>1981.58</v>
      </c>
      <c r="F4" s="6">
        <f t="shared" si="0"/>
        <v>1981.58</v>
      </c>
      <c r="J4" s="9" t="s">
        <v>69</v>
      </c>
      <c r="K4" s="5" t="s">
        <v>67</v>
      </c>
    </row>
    <row r="5" spans="1:12" x14ac:dyDescent="0.35">
      <c r="A5" s="5">
        <v>4</v>
      </c>
      <c r="B5" s="7" t="s">
        <v>31</v>
      </c>
      <c r="C5" s="5" t="s">
        <v>15</v>
      </c>
      <c r="D5" s="5">
        <v>1</v>
      </c>
      <c r="E5" s="6">
        <v>474.56</v>
      </c>
      <c r="F5" s="6">
        <f>D5*E5</f>
        <v>474.56</v>
      </c>
      <c r="J5" s="9" t="s">
        <v>69</v>
      </c>
      <c r="K5" s="5" t="s">
        <v>67</v>
      </c>
      <c r="L5" s="18"/>
    </row>
    <row r="6" spans="1:12" x14ac:dyDescent="0.35">
      <c r="A6" s="5">
        <v>5</v>
      </c>
      <c r="B6" s="7" t="s">
        <v>29</v>
      </c>
      <c r="C6" s="5" t="s">
        <v>30</v>
      </c>
      <c r="D6" s="5">
        <v>1</v>
      </c>
      <c r="E6" s="6">
        <v>1753.51</v>
      </c>
      <c r="F6" s="6">
        <f>D6*E6</f>
        <v>1753.51</v>
      </c>
      <c r="J6" s="9" t="s">
        <v>69</v>
      </c>
      <c r="K6" s="5" t="s">
        <v>67</v>
      </c>
    </row>
    <row r="7" spans="1:12" x14ac:dyDescent="0.35">
      <c r="A7" s="5">
        <v>6</v>
      </c>
      <c r="B7" s="7" t="s">
        <v>32</v>
      </c>
      <c r="C7" s="5" t="s">
        <v>33</v>
      </c>
      <c r="D7" s="5">
        <v>8</v>
      </c>
      <c r="E7" s="6">
        <v>2800</v>
      </c>
      <c r="F7" s="6">
        <f>D7*E7</f>
        <v>22400</v>
      </c>
      <c r="G7" s="15">
        <v>43475</v>
      </c>
      <c r="H7" s="5">
        <v>321</v>
      </c>
      <c r="I7" s="5" t="s">
        <v>35</v>
      </c>
      <c r="J7" s="9" t="s">
        <v>70</v>
      </c>
      <c r="K7" s="5" t="s">
        <v>34</v>
      </c>
      <c r="L7" s="18"/>
    </row>
    <row r="8" spans="1:12" x14ac:dyDescent="0.35">
      <c r="A8" s="5">
        <v>7</v>
      </c>
      <c r="B8" s="7" t="s">
        <v>36</v>
      </c>
      <c r="C8" s="5" t="s">
        <v>10</v>
      </c>
      <c r="D8" s="5">
        <v>50</v>
      </c>
      <c r="E8" s="6">
        <v>1250</v>
      </c>
      <c r="F8" s="6">
        <v>1250</v>
      </c>
      <c r="G8" s="15" t="s">
        <v>37</v>
      </c>
      <c r="H8" s="5">
        <v>326</v>
      </c>
      <c r="I8" s="5" t="s">
        <v>38</v>
      </c>
      <c r="J8" s="10" t="s">
        <v>71</v>
      </c>
      <c r="K8" s="5" t="s">
        <v>67</v>
      </c>
      <c r="L8" s="19"/>
    </row>
    <row r="9" spans="1:12" x14ac:dyDescent="0.35">
      <c r="A9" s="5">
        <v>8</v>
      </c>
      <c r="B9" s="7" t="s">
        <v>39</v>
      </c>
      <c r="C9" s="5" t="s">
        <v>10</v>
      </c>
      <c r="D9" s="5">
        <v>35</v>
      </c>
      <c r="E9" s="6">
        <v>1251.25</v>
      </c>
      <c r="F9" s="6">
        <v>125125</v>
      </c>
      <c r="G9" s="15">
        <v>43746</v>
      </c>
      <c r="H9" s="5">
        <v>326</v>
      </c>
      <c r="I9" s="5" t="s">
        <v>38</v>
      </c>
      <c r="J9" s="9" t="s">
        <v>71</v>
      </c>
      <c r="K9" s="5" t="s">
        <v>67</v>
      </c>
      <c r="L9" s="19"/>
    </row>
    <row r="10" spans="1:12" x14ac:dyDescent="0.35">
      <c r="A10" s="5">
        <v>9</v>
      </c>
      <c r="B10" s="7" t="s">
        <v>40</v>
      </c>
      <c r="C10" s="5" t="s">
        <v>16</v>
      </c>
      <c r="D10" s="5">
        <v>5</v>
      </c>
      <c r="E10" s="6">
        <v>285</v>
      </c>
      <c r="F10" s="6">
        <f>D10*E10</f>
        <v>1425</v>
      </c>
      <c r="G10" s="15" t="s">
        <v>41</v>
      </c>
      <c r="H10" s="5">
        <v>1714</v>
      </c>
      <c r="I10" s="5" t="s">
        <v>42</v>
      </c>
      <c r="J10" s="9" t="s">
        <v>72</v>
      </c>
      <c r="K10" s="5" t="s">
        <v>67</v>
      </c>
    </row>
    <row r="11" spans="1:12" x14ac:dyDescent="0.35">
      <c r="A11" s="5">
        <v>10</v>
      </c>
      <c r="B11" s="7" t="s">
        <v>43</v>
      </c>
      <c r="C11" s="5" t="s">
        <v>16</v>
      </c>
      <c r="D11" s="5">
        <v>380</v>
      </c>
      <c r="E11" s="11">
        <v>58</v>
      </c>
      <c r="F11" s="6">
        <f>D11*E11</f>
        <v>22040</v>
      </c>
      <c r="G11" s="15" t="s">
        <v>44</v>
      </c>
      <c r="H11" s="5">
        <v>1715</v>
      </c>
      <c r="I11" s="5" t="s">
        <v>42</v>
      </c>
      <c r="J11" s="9" t="s">
        <v>72</v>
      </c>
      <c r="K11" s="5" t="s">
        <v>67</v>
      </c>
    </row>
    <row r="12" spans="1:12" x14ac:dyDescent="0.35">
      <c r="A12" s="5">
        <v>11</v>
      </c>
      <c r="B12" s="8" t="s">
        <v>45</v>
      </c>
      <c r="C12" s="5" t="s">
        <v>10</v>
      </c>
      <c r="D12" s="5">
        <v>20000</v>
      </c>
      <c r="E12" s="6">
        <v>9</v>
      </c>
      <c r="F12" s="6">
        <v>1800</v>
      </c>
      <c r="G12" s="15" t="s">
        <v>44</v>
      </c>
      <c r="H12" s="5">
        <v>1715</v>
      </c>
      <c r="I12" s="5" t="s">
        <v>42</v>
      </c>
      <c r="J12" s="9" t="s">
        <v>72</v>
      </c>
      <c r="K12" s="5" t="s">
        <v>67</v>
      </c>
    </row>
    <row r="13" spans="1:12" x14ac:dyDescent="0.35">
      <c r="A13" s="5">
        <v>12</v>
      </c>
      <c r="B13" s="7" t="s">
        <v>46</v>
      </c>
      <c r="C13" s="5" t="s">
        <v>16</v>
      </c>
      <c r="D13" s="5">
        <v>40</v>
      </c>
      <c r="E13" s="6">
        <v>280</v>
      </c>
      <c r="F13" s="6">
        <f t="shared" ref="F13:F23" si="1">D13*E13</f>
        <v>11200</v>
      </c>
      <c r="G13" s="15" t="s">
        <v>44</v>
      </c>
      <c r="H13" s="5">
        <v>1716</v>
      </c>
      <c r="I13" s="5" t="s">
        <v>42</v>
      </c>
      <c r="J13" s="9" t="s">
        <v>72</v>
      </c>
      <c r="K13" s="5" t="s">
        <v>67</v>
      </c>
    </row>
    <row r="14" spans="1:12" x14ac:dyDescent="0.35">
      <c r="A14" s="5">
        <v>13</v>
      </c>
      <c r="B14" s="7" t="s">
        <v>47</v>
      </c>
      <c r="C14" s="5" t="s">
        <v>10</v>
      </c>
      <c r="D14" s="5">
        <v>13</v>
      </c>
      <c r="E14" s="6">
        <v>1300</v>
      </c>
      <c r="F14" s="6">
        <f t="shared" si="1"/>
        <v>16900</v>
      </c>
      <c r="G14" s="15" t="s">
        <v>48</v>
      </c>
      <c r="H14" s="5" t="s">
        <v>49</v>
      </c>
      <c r="I14" s="5" t="s">
        <v>50</v>
      </c>
      <c r="J14" s="9" t="s">
        <v>73</v>
      </c>
      <c r="K14" s="5" t="s">
        <v>67</v>
      </c>
    </row>
    <row r="15" spans="1:12" x14ac:dyDescent="0.35">
      <c r="A15" s="5">
        <v>14</v>
      </c>
      <c r="B15" s="7" t="s">
        <v>51</v>
      </c>
      <c r="C15" s="5" t="s">
        <v>10</v>
      </c>
      <c r="D15" s="5">
        <v>80</v>
      </c>
      <c r="E15" s="6">
        <v>1026.31</v>
      </c>
      <c r="F15" s="6">
        <f t="shared" si="1"/>
        <v>82104.799999999988</v>
      </c>
      <c r="G15" s="15" t="s">
        <v>52</v>
      </c>
      <c r="H15" s="5">
        <v>3451</v>
      </c>
      <c r="I15" s="5" t="s">
        <v>53</v>
      </c>
      <c r="J15" s="9" t="s">
        <v>73</v>
      </c>
      <c r="K15" s="5" t="s">
        <v>67</v>
      </c>
    </row>
    <row r="16" spans="1:12" x14ac:dyDescent="0.35">
      <c r="A16" s="5">
        <v>15</v>
      </c>
      <c r="B16" s="7" t="s">
        <v>54</v>
      </c>
      <c r="C16" s="5" t="s">
        <v>10</v>
      </c>
      <c r="D16" s="5">
        <v>1000</v>
      </c>
      <c r="E16" s="6">
        <v>0.27100000000000002</v>
      </c>
      <c r="F16" s="6">
        <f t="shared" si="1"/>
        <v>271</v>
      </c>
      <c r="G16" s="15">
        <v>43773</v>
      </c>
      <c r="H16" s="5">
        <v>7747</v>
      </c>
      <c r="I16" s="5" t="s">
        <v>55</v>
      </c>
      <c r="J16" s="9" t="s">
        <v>76</v>
      </c>
      <c r="K16" s="5" t="s">
        <v>91</v>
      </c>
    </row>
    <row r="17" spans="1:11" x14ac:dyDescent="0.35">
      <c r="A17" s="5">
        <v>16</v>
      </c>
      <c r="B17" s="7" t="s">
        <v>56</v>
      </c>
      <c r="C17" s="5" t="s">
        <v>10</v>
      </c>
      <c r="D17" s="5">
        <v>400</v>
      </c>
      <c r="E17" s="6">
        <v>32.5</v>
      </c>
      <c r="F17" s="6">
        <f t="shared" si="1"/>
        <v>13000</v>
      </c>
      <c r="G17" s="15">
        <v>43773</v>
      </c>
      <c r="H17" s="5">
        <v>7744</v>
      </c>
      <c r="J17" s="9" t="s">
        <v>71</v>
      </c>
      <c r="K17" s="5" t="s">
        <v>67</v>
      </c>
    </row>
    <row r="18" spans="1:11" x14ac:dyDescent="0.35">
      <c r="A18" s="5">
        <v>17</v>
      </c>
      <c r="B18" s="7" t="s">
        <v>56</v>
      </c>
      <c r="C18" s="5" t="s">
        <v>10</v>
      </c>
      <c r="D18" s="5">
        <v>100</v>
      </c>
      <c r="E18" s="6">
        <v>32.5</v>
      </c>
      <c r="F18" s="6">
        <f t="shared" si="1"/>
        <v>3250</v>
      </c>
      <c r="G18" s="15">
        <v>43773</v>
      </c>
      <c r="H18" s="5">
        <v>7745</v>
      </c>
      <c r="J18" s="9" t="s">
        <v>71</v>
      </c>
      <c r="K18" s="5" t="s">
        <v>67</v>
      </c>
    </row>
    <row r="19" spans="1:11" x14ac:dyDescent="0.35">
      <c r="A19" s="5">
        <v>18</v>
      </c>
      <c r="B19" s="7" t="s">
        <v>57</v>
      </c>
      <c r="C19" s="5" t="s">
        <v>16</v>
      </c>
      <c r="D19" s="5">
        <v>5</v>
      </c>
      <c r="E19" s="6">
        <v>1350</v>
      </c>
      <c r="F19" s="6">
        <f t="shared" si="1"/>
        <v>6750</v>
      </c>
      <c r="G19" s="15">
        <v>43776</v>
      </c>
      <c r="H19" s="5">
        <v>425</v>
      </c>
      <c r="I19" s="5" t="s">
        <v>58</v>
      </c>
      <c r="J19" s="9" t="s">
        <v>74</v>
      </c>
      <c r="K19" s="5" t="s">
        <v>59</v>
      </c>
    </row>
    <row r="20" spans="1:11" x14ac:dyDescent="0.35">
      <c r="A20" s="5">
        <v>19</v>
      </c>
      <c r="B20" s="7" t="s">
        <v>60</v>
      </c>
      <c r="C20" s="5" t="s">
        <v>10</v>
      </c>
      <c r="D20" s="5">
        <v>2</v>
      </c>
      <c r="E20" s="6">
        <v>250</v>
      </c>
      <c r="F20" s="6">
        <f t="shared" si="1"/>
        <v>500</v>
      </c>
      <c r="G20" s="15">
        <v>43776</v>
      </c>
      <c r="H20" s="5">
        <v>320</v>
      </c>
      <c r="I20" s="5" t="s">
        <v>61</v>
      </c>
      <c r="J20" s="9" t="s">
        <v>73</v>
      </c>
      <c r="K20" s="5" t="s">
        <v>67</v>
      </c>
    </row>
    <row r="21" spans="1:11" x14ac:dyDescent="0.35">
      <c r="A21" s="5">
        <v>20</v>
      </c>
      <c r="B21" s="7" t="s">
        <v>62</v>
      </c>
      <c r="C21" s="5" t="s">
        <v>63</v>
      </c>
      <c r="D21" s="5">
        <v>2</v>
      </c>
      <c r="E21" s="6">
        <v>150</v>
      </c>
      <c r="F21" s="6">
        <f t="shared" si="1"/>
        <v>300</v>
      </c>
      <c r="G21" s="15">
        <v>43781</v>
      </c>
      <c r="H21" s="5" t="s">
        <v>49</v>
      </c>
      <c r="I21" s="5" t="s">
        <v>64</v>
      </c>
      <c r="J21" s="9" t="s">
        <v>75</v>
      </c>
      <c r="K21" s="5" t="s">
        <v>67</v>
      </c>
    </row>
    <row r="22" spans="1:11" x14ac:dyDescent="0.35">
      <c r="A22" s="5">
        <v>21</v>
      </c>
      <c r="B22" s="7" t="s">
        <v>65</v>
      </c>
      <c r="C22" s="5" t="s">
        <v>10</v>
      </c>
      <c r="D22" s="5">
        <v>10</v>
      </c>
      <c r="E22" s="6">
        <v>27</v>
      </c>
      <c r="F22" s="6">
        <f t="shared" si="1"/>
        <v>270</v>
      </c>
      <c r="G22" s="15">
        <v>43786</v>
      </c>
      <c r="H22" s="5">
        <v>1726</v>
      </c>
      <c r="I22" s="5" t="s">
        <v>42</v>
      </c>
      <c r="J22" s="9" t="s">
        <v>72</v>
      </c>
      <c r="K22" s="5" t="s">
        <v>67</v>
      </c>
    </row>
    <row r="23" spans="1:11" x14ac:dyDescent="0.35">
      <c r="A23" s="5">
        <v>22</v>
      </c>
      <c r="B23" s="7" t="s">
        <v>66</v>
      </c>
      <c r="C23" s="5" t="s">
        <v>10</v>
      </c>
      <c r="D23" s="5">
        <v>1</v>
      </c>
      <c r="E23" s="6">
        <v>155</v>
      </c>
      <c r="F23" s="6">
        <f t="shared" si="1"/>
        <v>155</v>
      </c>
      <c r="G23" s="15">
        <v>43786</v>
      </c>
      <c r="H23" s="5">
        <v>1726</v>
      </c>
      <c r="I23" s="5" t="s">
        <v>42</v>
      </c>
      <c r="J23" s="9" t="s">
        <v>72</v>
      </c>
      <c r="K23" s="5" t="s">
        <v>67</v>
      </c>
    </row>
    <row r="24" spans="1:11" x14ac:dyDescent="0.35">
      <c r="A24" s="5">
        <v>23</v>
      </c>
      <c r="B24" s="7" t="s">
        <v>68</v>
      </c>
      <c r="C24" s="5" t="s">
        <v>10</v>
      </c>
      <c r="D24" s="5">
        <v>372</v>
      </c>
      <c r="G24" s="15">
        <v>43786</v>
      </c>
      <c r="H24" s="5">
        <v>293</v>
      </c>
      <c r="I24" s="5" t="s">
        <v>58</v>
      </c>
      <c r="J24" s="9" t="s">
        <v>72</v>
      </c>
      <c r="K24" s="5" t="s">
        <v>67</v>
      </c>
    </row>
    <row r="25" spans="1:11" x14ac:dyDescent="0.35">
      <c r="A25" s="5">
        <v>24</v>
      </c>
      <c r="B25" s="7" t="s">
        <v>77</v>
      </c>
      <c r="C25" s="5" t="s">
        <v>10</v>
      </c>
      <c r="D25" s="5">
        <v>719</v>
      </c>
      <c r="G25" s="15">
        <v>43790</v>
      </c>
      <c r="H25" s="5" t="s">
        <v>78</v>
      </c>
      <c r="I25" s="5" t="s">
        <v>42</v>
      </c>
      <c r="J25" s="9" t="s">
        <v>72</v>
      </c>
      <c r="K25" s="5" t="s">
        <v>67</v>
      </c>
    </row>
    <row r="26" spans="1:11" x14ac:dyDescent="0.35">
      <c r="A26" s="5">
        <v>25</v>
      </c>
      <c r="B26" s="7" t="s">
        <v>79</v>
      </c>
      <c r="C26" s="5" t="s">
        <v>14</v>
      </c>
      <c r="D26" s="5">
        <v>4</v>
      </c>
      <c r="F26" s="6">
        <v>200</v>
      </c>
      <c r="G26" s="15">
        <v>43794</v>
      </c>
      <c r="H26" s="5" t="s">
        <v>49</v>
      </c>
    </row>
    <row r="27" spans="1:11" x14ac:dyDescent="0.35">
      <c r="A27" s="5">
        <v>26</v>
      </c>
      <c r="B27" s="7" t="s">
        <v>80</v>
      </c>
      <c r="C27" s="5" t="s">
        <v>10</v>
      </c>
      <c r="D27" s="5">
        <v>1</v>
      </c>
      <c r="E27" s="6">
        <v>150</v>
      </c>
      <c r="F27" s="6">
        <v>150</v>
      </c>
      <c r="G27" s="15">
        <v>43794</v>
      </c>
      <c r="H27" s="5">
        <v>453</v>
      </c>
      <c r="I27" s="5" t="s">
        <v>81</v>
      </c>
      <c r="J27" s="9" t="s">
        <v>82</v>
      </c>
      <c r="K27" s="5" t="s">
        <v>67</v>
      </c>
    </row>
    <row r="28" spans="1:11" x14ac:dyDescent="0.35">
      <c r="A28" s="5">
        <v>27</v>
      </c>
      <c r="B28" s="7" t="s">
        <v>83</v>
      </c>
      <c r="C28" s="5" t="s">
        <v>10</v>
      </c>
      <c r="D28" s="5">
        <v>1</v>
      </c>
      <c r="E28" s="6">
        <v>275</v>
      </c>
      <c r="F28" s="6">
        <v>275</v>
      </c>
      <c r="G28" s="15">
        <v>43794</v>
      </c>
      <c r="H28" s="5">
        <v>454</v>
      </c>
      <c r="I28" s="5" t="s">
        <v>81</v>
      </c>
      <c r="J28" s="9" t="s">
        <v>84</v>
      </c>
      <c r="K28" s="5" t="s">
        <v>67</v>
      </c>
    </row>
    <row r="29" spans="1:11" x14ac:dyDescent="0.35">
      <c r="A29" s="5">
        <v>28</v>
      </c>
      <c r="B29" s="7" t="s">
        <v>80</v>
      </c>
      <c r="C29" s="5" t="s">
        <v>10</v>
      </c>
      <c r="D29" s="5">
        <v>1</v>
      </c>
      <c r="E29" s="6">
        <v>150</v>
      </c>
      <c r="F29" s="6">
        <v>150</v>
      </c>
      <c r="G29" s="15">
        <v>43794</v>
      </c>
      <c r="H29" s="5">
        <v>452</v>
      </c>
      <c r="I29" s="5" t="s">
        <v>81</v>
      </c>
      <c r="J29" s="9" t="s">
        <v>85</v>
      </c>
      <c r="K29" s="5" t="s">
        <v>67</v>
      </c>
    </row>
    <row r="30" spans="1:11" x14ac:dyDescent="0.35">
      <c r="A30" s="5">
        <v>29</v>
      </c>
      <c r="B30" s="7" t="s">
        <v>80</v>
      </c>
      <c r="C30" s="5" t="s">
        <v>10</v>
      </c>
      <c r="D30" s="5">
        <v>1</v>
      </c>
      <c r="E30" s="6">
        <v>150</v>
      </c>
      <c r="F30" s="6">
        <v>150</v>
      </c>
      <c r="G30" s="15">
        <v>43794</v>
      </c>
      <c r="H30" s="5">
        <v>451</v>
      </c>
      <c r="I30" s="5" t="s">
        <v>81</v>
      </c>
      <c r="J30" s="9" t="s">
        <v>84</v>
      </c>
      <c r="K30" s="5" t="s">
        <v>67</v>
      </c>
    </row>
    <row r="31" spans="1:11" x14ac:dyDescent="0.35">
      <c r="A31" s="5">
        <v>30</v>
      </c>
      <c r="B31" s="7" t="s">
        <v>86</v>
      </c>
      <c r="C31" s="5" t="s">
        <v>16</v>
      </c>
      <c r="D31" s="5">
        <v>1</v>
      </c>
      <c r="E31" s="6">
        <v>200</v>
      </c>
      <c r="F31" s="6">
        <v>200</v>
      </c>
      <c r="G31" s="15">
        <v>43802</v>
      </c>
      <c r="H31" s="5" t="s">
        <v>49</v>
      </c>
      <c r="I31" s="5" t="s">
        <v>88</v>
      </c>
      <c r="J31" s="9" t="s">
        <v>89</v>
      </c>
      <c r="K31" s="5" t="s">
        <v>67</v>
      </c>
    </row>
    <row r="32" spans="1:11" x14ac:dyDescent="0.35">
      <c r="A32" s="5">
        <v>31</v>
      </c>
      <c r="B32" s="7" t="s">
        <v>87</v>
      </c>
      <c r="C32" s="5" t="s">
        <v>16</v>
      </c>
      <c r="D32" s="5">
        <v>2</v>
      </c>
      <c r="E32" s="6">
        <v>35</v>
      </c>
      <c r="G32" s="15">
        <v>43802</v>
      </c>
      <c r="H32" s="5">
        <v>39642</v>
      </c>
      <c r="I32" s="5" t="s">
        <v>90</v>
      </c>
      <c r="J32" s="9" t="s">
        <v>89</v>
      </c>
      <c r="K32" s="5" t="s">
        <v>67</v>
      </c>
    </row>
    <row r="33" spans="1:11" x14ac:dyDescent="0.35">
      <c r="A33" s="5">
        <v>32</v>
      </c>
      <c r="B33" s="7" t="s">
        <v>92</v>
      </c>
      <c r="C33" s="5" t="s">
        <v>10</v>
      </c>
      <c r="D33" s="5">
        <v>1000</v>
      </c>
      <c r="G33" s="15">
        <v>43803</v>
      </c>
      <c r="H33" s="5">
        <v>3353</v>
      </c>
      <c r="I33" s="5" t="s">
        <v>93</v>
      </c>
      <c r="J33" s="9" t="s">
        <v>94</v>
      </c>
      <c r="K33" s="5" t="s">
        <v>67</v>
      </c>
    </row>
    <row r="34" spans="1:11" x14ac:dyDescent="0.35">
      <c r="A34" s="5">
        <v>33</v>
      </c>
      <c r="B34" s="7" t="s">
        <v>92</v>
      </c>
      <c r="C34" s="5" t="s">
        <v>10</v>
      </c>
      <c r="D34" s="5">
        <v>10000</v>
      </c>
      <c r="G34" s="15">
        <v>43803</v>
      </c>
      <c r="H34" s="5">
        <v>3353</v>
      </c>
      <c r="I34" s="5" t="s">
        <v>93</v>
      </c>
      <c r="J34" s="9" t="s">
        <v>95</v>
      </c>
      <c r="K34" s="5" t="s">
        <v>67</v>
      </c>
    </row>
    <row r="35" spans="1:11" x14ac:dyDescent="0.35">
      <c r="A35" s="5">
        <v>34</v>
      </c>
      <c r="B35" s="7" t="s">
        <v>98</v>
      </c>
      <c r="C35" s="5" t="s">
        <v>19</v>
      </c>
      <c r="D35" s="5">
        <v>12</v>
      </c>
      <c r="G35" s="15">
        <v>43807</v>
      </c>
      <c r="H35" s="5">
        <v>1746</v>
      </c>
      <c r="I35" s="5" t="s">
        <v>42</v>
      </c>
      <c r="J35" s="9" t="s">
        <v>89</v>
      </c>
      <c r="K35" s="5" t="s">
        <v>67</v>
      </c>
    </row>
    <row r="36" spans="1:11" x14ac:dyDescent="0.35">
      <c r="A36" s="5">
        <v>35</v>
      </c>
      <c r="B36" s="7" t="s">
        <v>99</v>
      </c>
      <c r="C36" s="5" t="s">
        <v>101</v>
      </c>
      <c r="D36" s="5">
        <v>10</v>
      </c>
      <c r="G36" s="15">
        <v>43807</v>
      </c>
      <c r="H36" s="5">
        <v>1746</v>
      </c>
      <c r="I36" s="5" t="s">
        <v>42</v>
      </c>
      <c r="J36" s="9" t="s">
        <v>89</v>
      </c>
      <c r="K36" s="5" t="s">
        <v>67</v>
      </c>
    </row>
    <row r="37" spans="1:11" x14ac:dyDescent="0.35">
      <c r="A37" s="5">
        <v>36</v>
      </c>
      <c r="B37" s="7" t="s">
        <v>100</v>
      </c>
      <c r="C37" s="5" t="s">
        <v>101</v>
      </c>
      <c r="D37" s="5">
        <v>25</v>
      </c>
      <c r="G37" s="15">
        <v>43807</v>
      </c>
      <c r="H37" s="5">
        <v>1746</v>
      </c>
      <c r="I37" s="5" t="s">
        <v>42</v>
      </c>
      <c r="J37" s="9" t="s">
        <v>89</v>
      </c>
      <c r="K37" s="5" t="s">
        <v>67</v>
      </c>
    </row>
    <row r="38" spans="1:11" x14ac:dyDescent="0.35">
      <c r="A38" s="5">
        <v>37</v>
      </c>
      <c r="B38" s="7" t="s">
        <v>102</v>
      </c>
      <c r="C38" s="5" t="s">
        <v>103</v>
      </c>
      <c r="D38" s="5">
        <v>200</v>
      </c>
      <c r="G38" s="15">
        <v>43807</v>
      </c>
      <c r="H38" s="5">
        <v>374</v>
      </c>
      <c r="I38" s="5" t="s">
        <v>104</v>
      </c>
      <c r="J38" s="9" t="s">
        <v>70</v>
      </c>
      <c r="K38" s="5" t="s">
        <v>67</v>
      </c>
    </row>
    <row r="39" spans="1:11" x14ac:dyDescent="0.35">
      <c r="A39" s="5">
        <v>38</v>
      </c>
      <c r="B39" s="7" t="s">
        <v>105</v>
      </c>
      <c r="C39" s="5" t="s">
        <v>19</v>
      </c>
      <c r="D39" s="5">
        <v>50</v>
      </c>
      <c r="G39" s="15">
        <v>43807</v>
      </c>
      <c r="H39" s="5">
        <v>1744</v>
      </c>
      <c r="I39" s="5" t="s">
        <v>42</v>
      </c>
      <c r="J39" s="9" t="s">
        <v>106</v>
      </c>
      <c r="K39" s="5" t="s">
        <v>67</v>
      </c>
    </row>
    <row r="40" spans="1:11" x14ac:dyDescent="0.35">
      <c r="A40" s="5">
        <v>39</v>
      </c>
      <c r="B40" s="7" t="s">
        <v>107</v>
      </c>
      <c r="C40" s="5" t="s">
        <v>30</v>
      </c>
      <c r="D40" s="5">
        <v>1</v>
      </c>
      <c r="G40" s="15">
        <v>43807</v>
      </c>
      <c r="H40" s="5">
        <v>9199</v>
      </c>
      <c r="I40" s="5" t="s">
        <v>108</v>
      </c>
      <c r="J40" s="9" t="s">
        <v>106</v>
      </c>
      <c r="K40" s="5" t="s">
        <v>67</v>
      </c>
    </row>
    <row r="41" spans="1:11" x14ac:dyDescent="0.35">
      <c r="A41" s="5">
        <v>40</v>
      </c>
      <c r="B41" s="7" t="s">
        <v>109</v>
      </c>
      <c r="C41" s="5" t="s">
        <v>30</v>
      </c>
      <c r="D41" s="5">
        <v>1</v>
      </c>
      <c r="G41" s="15">
        <v>43807</v>
      </c>
      <c r="H41" s="5">
        <v>9199</v>
      </c>
      <c r="I41" s="5" t="s">
        <v>108</v>
      </c>
      <c r="J41" s="9" t="s">
        <v>106</v>
      </c>
      <c r="K41" s="5" t="s">
        <v>67</v>
      </c>
    </row>
    <row r="42" spans="1:11" x14ac:dyDescent="0.35">
      <c r="A42" s="5">
        <v>41</v>
      </c>
      <c r="B42" s="7" t="s">
        <v>110</v>
      </c>
      <c r="C42" s="5" t="s">
        <v>10</v>
      </c>
      <c r="D42" s="5">
        <v>5</v>
      </c>
      <c r="G42" s="15">
        <v>43807</v>
      </c>
      <c r="H42" s="5">
        <v>9199</v>
      </c>
      <c r="I42" s="5" t="s">
        <v>108</v>
      </c>
      <c r="J42" s="9" t="s">
        <v>106</v>
      </c>
      <c r="K42" s="5" t="s">
        <v>116</v>
      </c>
    </row>
    <row r="43" spans="1:11" x14ac:dyDescent="0.35">
      <c r="A43" s="5">
        <v>42</v>
      </c>
      <c r="B43" s="7" t="s">
        <v>111</v>
      </c>
      <c r="C43" s="5" t="s">
        <v>10</v>
      </c>
      <c r="D43" s="5">
        <v>20</v>
      </c>
      <c r="G43" s="15">
        <v>43810</v>
      </c>
      <c r="H43" s="5">
        <v>22452</v>
      </c>
      <c r="I43" s="5" t="s">
        <v>112</v>
      </c>
      <c r="J43" s="9" t="s">
        <v>113</v>
      </c>
      <c r="K43" s="20" t="s">
        <v>121</v>
      </c>
    </row>
    <row r="44" spans="1:11" x14ac:dyDescent="0.35">
      <c r="A44" s="5">
        <v>43</v>
      </c>
      <c r="B44" s="7" t="s">
        <v>114</v>
      </c>
      <c r="C44" s="5" t="s">
        <v>10</v>
      </c>
      <c r="D44" s="5">
        <v>1</v>
      </c>
      <c r="G44" s="15">
        <v>43810</v>
      </c>
      <c r="H44" s="5">
        <v>1742</v>
      </c>
      <c r="I44" s="5" t="s">
        <v>42</v>
      </c>
      <c r="J44" s="9" t="s">
        <v>89</v>
      </c>
      <c r="K44" s="5" t="s">
        <v>67</v>
      </c>
    </row>
    <row r="45" spans="1:11" x14ac:dyDescent="0.35">
      <c r="A45" s="5">
        <v>44</v>
      </c>
      <c r="B45" s="7" t="s">
        <v>115</v>
      </c>
      <c r="C45" s="5" t="s">
        <v>16</v>
      </c>
      <c r="D45" s="5">
        <v>450</v>
      </c>
      <c r="G45" s="15">
        <v>43810</v>
      </c>
      <c r="H45" s="5">
        <v>1751</v>
      </c>
      <c r="I45" s="5" t="s">
        <v>42</v>
      </c>
      <c r="J45" s="9" t="s">
        <v>89</v>
      </c>
      <c r="K45" s="5" t="s">
        <v>67</v>
      </c>
    </row>
    <row r="46" spans="1:11" x14ac:dyDescent="0.35">
      <c r="A46" s="5">
        <v>45</v>
      </c>
      <c r="B46" s="7" t="s">
        <v>117</v>
      </c>
      <c r="C46" s="5" t="s">
        <v>10</v>
      </c>
      <c r="D46" s="5">
        <v>2</v>
      </c>
      <c r="G46" s="15">
        <v>43810</v>
      </c>
      <c r="H46" s="5">
        <v>21688</v>
      </c>
      <c r="I46" s="5" t="s">
        <v>119</v>
      </c>
      <c r="J46" s="9" t="s">
        <v>106</v>
      </c>
      <c r="K46" s="5" t="s">
        <v>120</v>
      </c>
    </row>
    <row r="47" spans="1:11" x14ac:dyDescent="0.35">
      <c r="A47" s="5">
        <v>46</v>
      </c>
      <c r="B47" s="5" t="s">
        <v>118</v>
      </c>
      <c r="C47" s="5" t="s">
        <v>10</v>
      </c>
      <c r="D47" s="5">
        <v>2</v>
      </c>
      <c r="G47" s="15">
        <v>43810</v>
      </c>
      <c r="H47" s="5">
        <v>21688</v>
      </c>
      <c r="I47" s="5" t="s">
        <v>119</v>
      </c>
      <c r="J47" s="9" t="s">
        <v>122</v>
      </c>
      <c r="K47" s="5" t="s">
        <v>120</v>
      </c>
    </row>
    <row r="48" spans="1:11" x14ac:dyDescent="0.35">
      <c r="A48" s="5">
        <v>47</v>
      </c>
      <c r="B48" s="7" t="s">
        <v>115</v>
      </c>
      <c r="C48" s="5" t="s">
        <v>10</v>
      </c>
      <c r="D48" s="5">
        <v>10</v>
      </c>
      <c r="G48" s="15">
        <v>43810</v>
      </c>
      <c r="H48" s="5">
        <v>1752</v>
      </c>
      <c r="I48" s="5" t="s">
        <v>42</v>
      </c>
      <c r="J48" s="9" t="s">
        <v>70</v>
      </c>
      <c r="K48" s="5" t="s">
        <v>67</v>
      </c>
    </row>
    <row r="49" spans="1:11" x14ac:dyDescent="0.35">
      <c r="A49" s="5">
        <v>48</v>
      </c>
      <c r="B49" s="5" t="s">
        <v>123</v>
      </c>
      <c r="C49" s="5" t="s">
        <v>30</v>
      </c>
      <c r="D49" s="5">
        <v>4</v>
      </c>
      <c r="G49" s="15">
        <v>43817</v>
      </c>
      <c r="H49" s="5">
        <v>10425352</v>
      </c>
      <c r="I49" s="5" t="s">
        <v>124</v>
      </c>
      <c r="J49" s="9" t="s">
        <v>89</v>
      </c>
      <c r="K49" s="5" t="s">
        <v>67</v>
      </c>
    </row>
    <row r="50" spans="1:11" x14ac:dyDescent="0.35">
      <c r="A50" s="5">
        <v>49</v>
      </c>
      <c r="B50" s="5" t="s">
        <v>125</v>
      </c>
      <c r="C50" s="5" t="s">
        <v>10</v>
      </c>
      <c r="D50" s="5">
        <v>4</v>
      </c>
      <c r="G50" s="15">
        <v>43817</v>
      </c>
      <c r="H50" s="5">
        <v>10425352</v>
      </c>
      <c r="I50" s="5" t="s">
        <v>124</v>
      </c>
      <c r="J50" s="9" t="s">
        <v>126</v>
      </c>
      <c r="K50" s="5" t="s">
        <v>128</v>
      </c>
    </row>
    <row r="51" spans="1:11" x14ac:dyDescent="0.35">
      <c r="A51" s="5">
        <v>50</v>
      </c>
      <c r="B51" s="5" t="s">
        <v>127</v>
      </c>
      <c r="C51" s="5" t="s">
        <v>10</v>
      </c>
      <c r="D51" s="5">
        <v>12</v>
      </c>
      <c r="G51" s="15">
        <v>43817</v>
      </c>
      <c r="H51" s="5">
        <v>10425353</v>
      </c>
      <c r="I51" s="5" t="s">
        <v>124</v>
      </c>
      <c r="J51" s="9" t="s">
        <v>126</v>
      </c>
      <c r="K51" s="5" t="s">
        <v>67</v>
      </c>
    </row>
    <row r="52" spans="1:11" x14ac:dyDescent="0.35">
      <c r="A52" s="5">
        <v>51</v>
      </c>
      <c r="B52" s="5" t="s">
        <v>129</v>
      </c>
      <c r="C52" s="5" t="s">
        <v>10</v>
      </c>
      <c r="D52" s="5">
        <v>5</v>
      </c>
      <c r="G52" s="15">
        <v>43817</v>
      </c>
      <c r="H52" s="5">
        <v>1754</v>
      </c>
      <c r="I52" s="5" t="s">
        <v>42</v>
      </c>
      <c r="J52" s="9" t="s">
        <v>89</v>
      </c>
      <c r="K52" s="5" t="s">
        <v>67</v>
      </c>
    </row>
    <row r="53" spans="1:11" x14ac:dyDescent="0.35">
      <c r="A53" s="5">
        <v>52</v>
      </c>
      <c r="B53" s="5" t="s">
        <v>133</v>
      </c>
      <c r="C53" s="5" t="s">
        <v>10</v>
      </c>
      <c r="D53" s="5">
        <v>18</v>
      </c>
      <c r="G53" s="15">
        <v>43817</v>
      </c>
      <c r="H53" s="5">
        <v>1754</v>
      </c>
      <c r="I53" s="5" t="s">
        <v>42</v>
      </c>
      <c r="J53" s="9" t="s">
        <v>89</v>
      </c>
      <c r="K53" s="5" t="s">
        <v>67</v>
      </c>
    </row>
    <row r="54" spans="1:11" x14ac:dyDescent="0.35">
      <c r="A54" s="5">
        <v>53</v>
      </c>
      <c r="B54" s="5" t="s">
        <v>130</v>
      </c>
      <c r="C54" s="5" t="s">
        <v>16</v>
      </c>
      <c r="D54" s="5">
        <v>2</v>
      </c>
      <c r="G54" s="15">
        <v>43817</v>
      </c>
      <c r="H54" s="5">
        <v>1754</v>
      </c>
      <c r="I54" s="5" t="s">
        <v>42</v>
      </c>
      <c r="J54" s="9" t="s">
        <v>89</v>
      </c>
      <c r="K54" s="5" t="s">
        <v>67</v>
      </c>
    </row>
    <row r="55" spans="1:11" x14ac:dyDescent="0.35">
      <c r="A55" s="5">
        <v>54</v>
      </c>
      <c r="B55" s="5" t="s">
        <v>131</v>
      </c>
      <c r="C55" s="5" t="s">
        <v>16</v>
      </c>
      <c r="D55" s="5">
        <v>2</v>
      </c>
      <c r="G55" s="15">
        <v>43817</v>
      </c>
      <c r="H55" s="5">
        <v>1754</v>
      </c>
      <c r="I55" s="5" t="s">
        <v>42</v>
      </c>
      <c r="J55" s="9" t="s">
        <v>89</v>
      </c>
      <c r="K55" s="5" t="s">
        <v>67</v>
      </c>
    </row>
    <row r="56" spans="1:11" x14ac:dyDescent="0.35">
      <c r="A56" s="5">
        <v>55</v>
      </c>
      <c r="B56" s="5" t="s">
        <v>132</v>
      </c>
      <c r="C56" s="5" t="s">
        <v>10</v>
      </c>
      <c r="D56" s="5">
        <v>7</v>
      </c>
      <c r="G56" s="15">
        <v>43817</v>
      </c>
      <c r="H56" s="5">
        <v>1754</v>
      </c>
      <c r="I56" s="5" t="s">
        <v>42</v>
      </c>
      <c r="J56" s="9" t="s">
        <v>89</v>
      </c>
      <c r="K56" s="5" t="s">
        <v>67</v>
      </c>
    </row>
    <row r="57" spans="1:11" x14ac:dyDescent="0.35">
      <c r="A57" s="5">
        <v>56</v>
      </c>
      <c r="B57" s="5" t="s">
        <v>132</v>
      </c>
      <c r="C57" s="5" t="s">
        <v>10</v>
      </c>
      <c r="D57" s="5">
        <v>8</v>
      </c>
      <c r="G57" s="15">
        <v>43821</v>
      </c>
      <c r="H57" s="5">
        <v>1757</v>
      </c>
      <c r="I57" s="5" t="s">
        <v>42</v>
      </c>
      <c r="J57" s="9" t="s">
        <v>89</v>
      </c>
      <c r="K57" s="5" t="s">
        <v>67</v>
      </c>
    </row>
    <row r="58" spans="1:11" x14ac:dyDescent="0.35">
      <c r="A58" s="5">
        <v>57</v>
      </c>
      <c r="B58" s="5" t="s">
        <v>130</v>
      </c>
      <c r="C58" s="5" t="s">
        <v>16</v>
      </c>
      <c r="D58" s="5">
        <v>3</v>
      </c>
      <c r="G58" s="15">
        <v>43821</v>
      </c>
      <c r="H58" s="5">
        <v>1757</v>
      </c>
      <c r="I58" s="5" t="s">
        <v>42</v>
      </c>
      <c r="J58" s="9" t="s">
        <v>89</v>
      </c>
      <c r="K58" s="5" t="s">
        <v>120</v>
      </c>
    </row>
    <row r="59" spans="1:11" x14ac:dyDescent="0.35">
      <c r="A59" s="5">
        <v>58</v>
      </c>
      <c r="B59" s="5" t="s">
        <v>134</v>
      </c>
      <c r="C59" s="5" t="s">
        <v>10</v>
      </c>
      <c r="D59" s="5">
        <v>24</v>
      </c>
      <c r="G59" s="15">
        <v>43821</v>
      </c>
      <c r="H59" s="5">
        <v>1757</v>
      </c>
      <c r="I59" s="5" t="s">
        <v>42</v>
      </c>
      <c r="J59" s="9" t="s">
        <v>89</v>
      </c>
      <c r="K59" s="5" t="s">
        <v>67</v>
      </c>
    </row>
    <row r="60" spans="1:11" x14ac:dyDescent="0.35">
      <c r="A60" s="5">
        <v>59</v>
      </c>
      <c r="B60" s="5" t="s">
        <v>136</v>
      </c>
      <c r="C60" s="5" t="s">
        <v>10</v>
      </c>
      <c r="D60" s="5">
        <v>4</v>
      </c>
      <c r="G60" s="15">
        <v>43822</v>
      </c>
      <c r="H60" s="5">
        <v>436</v>
      </c>
      <c r="I60" s="5" t="s">
        <v>104</v>
      </c>
      <c r="J60" s="9" t="s">
        <v>135</v>
      </c>
      <c r="K60" s="5" t="s">
        <v>67</v>
      </c>
    </row>
    <row r="61" spans="1:11" x14ac:dyDescent="0.35">
      <c r="A61" s="5">
        <v>60</v>
      </c>
      <c r="B61" s="5" t="s">
        <v>137</v>
      </c>
      <c r="C61" s="5" t="s">
        <v>103</v>
      </c>
      <c r="D61" s="5">
        <v>3</v>
      </c>
      <c r="G61" s="15">
        <v>43822</v>
      </c>
      <c r="H61" s="5">
        <v>436</v>
      </c>
      <c r="I61" s="5" t="s">
        <v>104</v>
      </c>
      <c r="J61" s="9" t="s">
        <v>135</v>
      </c>
      <c r="K61" s="5" t="s">
        <v>67</v>
      </c>
    </row>
    <row r="62" spans="1:11" x14ac:dyDescent="0.35">
      <c r="A62" s="5">
        <v>61</v>
      </c>
      <c r="B62" s="5" t="s">
        <v>138</v>
      </c>
      <c r="C62" s="5" t="s">
        <v>103</v>
      </c>
      <c r="D62" s="5">
        <v>2</v>
      </c>
      <c r="G62" s="15">
        <v>43822</v>
      </c>
      <c r="H62" s="5">
        <v>436</v>
      </c>
      <c r="I62" s="5" t="s">
        <v>104</v>
      </c>
      <c r="J62" s="9" t="s">
        <v>135</v>
      </c>
      <c r="K62" s="5" t="s">
        <v>67</v>
      </c>
    </row>
    <row r="63" spans="1:11" x14ac:dyDescent="0.35">
      <c r="A63" s="5">
        <v>62</v>
      </c>
      <c r="B63" s="5" t="s">
        <v>139</v>
      </c>
      <c r="C63" s="5" t="s">
        <v>103</v>
      </c>
      <c r="D63" s="5">
        <v>2</v>
      </c>
      <c r="G63" s="15">
        <v>43822</v>
      </c>
      <c r="H63" s="5">
        <v>436</v>
      </c>
      <c r="I63" s="5" t="s">
        <v>104</v>
      </c>
      <c r="J63" s="9" t="s">
        <v>135</v>
      </c>
      <c r="K63" s="5" t="s">
        <v>67</v>
      </c>
    </row>
    <row r="64" spans="1:11" x14ac:dyDescent="0.35">
      <c r="A64" s="5">
        <v>63</v>
      </c>
      <c r="B64" s="5" t="s">
        <v>140</v>
      </c>
      <c r="C64" s="5" t="s">
        <v>63</v>
      </c>
      <c r="D64" s="5">
        <v>1</v>
      </c>
      <c r="G64" s="15">
        <v>43822</v>
      </c>
      <c r="H64" s="5">
        <v>436</v>
      </c>
      <c r="I64" s="5" t="s">
        <v>104</v>
      </c>
      <c r="J64" s="9" t="s">
        <v>135</v>
      </c>
      <c r="K64" s="5" t="s">
        <v>67</v>
      </c>
    </row>
    <row r="65" spans="1:11" x14ac:dyDescent="0.35">
      <c r="A65" s="5">
        <v>64</v>
      </c>
      <c r="B65" s="5" t="s">
        <v>141</v>
      </c>
      <c r="C65" s="5" t="s">
        <v>63</v>
      </c>
      <c r="D65" s="5">
        <v>1</v>
      </c>
      <c r="G65" s="15">
        <v>43822</v>
      </c>
      <c r="H65" s="5">
        <v>436</v>
      </c>
      <c r="I65" s="5" t="s">
        <v>104</v>
      </c>
      <c r="J65" s="9" t="s">
        <v>135</v>
      </c>
      <c r="K65" s="5" t="s">
        <v>67</v>
      </c>
    </row>
    <row r="66" spans="1:11" x14ac:dyDescent="0.35">
      <c r="A66" s="5">
        <v>65</v>
      </c>
      <c r="B66" s="5" t="s">
        <v>142</v>
      </c>
      <c r="C66" s="5" t="s">
        <v>10</v>
      </c>
      <c r="D66" s="5">
        <v>38</v>
      </c>
      <c r="G66" s="15">
        <v>43822</v>
      </c>
      <c r="H66" s="5">
        <v>881</v>
      </c>
      <c r="I66" s="5" t="s">
        <v>143</v>
      </c>
      <c r="J66" s="9" t="s">
        <v>135</v>
      </c>
      <c r="K66" s="5" t="s">
        <v>67</v>
      </c>
    </row>
    <row r="67" spans="1:11" x14ac:dyDescent="0.35">
      <c r="A67" s="5">
        <v>66</v>
      </c>
      <c r="B67" s="5" t="s">
        <v>144</v>
      </c>
      <c r="C67" s="5" t="s">
        <v>10</v>
      </c>
      <c r="D67" s="5">
        <v>39</v>
      </c>
      <c r="G67" s="15">
        <v>43822</v>
      </c>
      <c r="H67" s="5">
        <v>881</v>
      </c>
      <c r="I67" s="5" t="s">
        <v>143</v>
      </c>
      <c r="J67" s="9" t="s">
        <v>135</v>
      </c>
      <c r="K67" s="5" t="s">
        <v>67</v>
      </c>
    </row>
    <row r="68" spans="1:11" x14ac:dyDescent="0.35">
      <c r="A68" s="5">
        <v>67</v>
      </c>
      <c r="B68" s="5" t="s">
        <v>160</v>
      </c>
      <c r="C68" s="5" t="s">
        <v>10</v>
      </c>
      <c r="D68" s="5">
        <v>75</v>
      </c>
      <c r="G68" s="15">
        <v>43822</v>
      </c>
      <c r="H68" s="5">
        <v>881</v>
      </c>
      <c r="I68" s="5" t="s">
        <v>143</v>
      </c>
      <c r="J68" s="9" t="s">
        <v>135</v>
      </c>
      <c r="K68" s="5" t="s">
        <v>67</v>
      </c>
    </row>
    <row r="69" spans="1:11" x14ac:dyDescent="0.35">
      <c r="A69" s="5">
        <v>68</v>
      </c>
      <c r="B69" s="5" t="s">
        <v>161</v>
      </c>
      <c r="C69" s="5" t="s">
        <v>10</v>
      </c>
      <c r="D69" s="5">
        <v>90</v>
      </c>
      <c r="G69" s="15">
        <v>43822</v>
      </c>
      <c r="H69" s="5">
        <v>881</v>
      </c>
      <c r="I69" s="5" t="s">
        <v>143</v>
      </c>
      <c r="J69" s="9" t="s">
        <v>135</v>
      </c>
      <c r="K69" s="5" t="s">
        <v>67</v>
      </c>
    </row>
    <row r="70" spans="1:11" x14ac:dyDescent="0.35">
      <c r="A70" s="5">
        <v>69</v>
      </c>
      <c r="B70" s="5" t="s">
        <v>145</v>
      </c>
      <c r="C70" s="5" t="s">
        <v>10</v>
      </c>
      <c r="D70" s="5">
        <v>93</v>
      </c>
      <c r="G70" s="15">
        <v>43822</v>
      </c>
      <c r="H70" s="5">
        <v>881</v>
      </c>
      <c r="I70" s="5" t="s">
        <v>143</v>
      </c>
      <c r="J70" s="9" t="s">
        <v>135</v>
      </c>
      <c r="K70" s="5" t="s">
        <v>67</v>
      </c>
    </row>
    <row r="71" spans="1:11" x14ac:dyDescent="0.35">
      <c r="A71" s="5">
        <v>70</v>
      </c>
      <c r="B71" s="5" t="s">
        <v>146</v>
      </c>
      <c r="C71" s="5" t="s">
        <v>10</v>
      </c>
      <c r="D71" s="5">
        <v>20</v>
      </c>
      <c r="G71" s="15">
        <v>43822</v>
      </c>
      <c r="H71" s="5">
        <v>881</v>
      </c>
      <c r="I71" s="5" t="s">
        <v>143</v>
      </c>
      <c r="J71" s="9" t="s">
        <v>135</v>
      </c>
      <c r="K71" s="5" t="s">
        <v>67</v>
      </c>
    </row>
    <row r="72" spans="1:11" x14ac:dyDescent="0.35">
      <c r="A72" s="5">
        <v>71</v>
      </c>
      <c r="B72" s="5" t="s">
        <v>147</v>
      </c>
      <c r="C72" s="5" t="s">
        <v>10</v>
      </c>
      <c r="D72" s="5">
        <v>20</v>
      </c>
      <c r="G72" s="15">
        <v>43822</v>
      </c>
      <c r="H72" s="5">
        <v>881</v>
      </c>
      <c r="I72" s="5" t="s">
        <v>143</v>
      </c>
      <c r="J72" s="9" t="s">
        <v>135</v>
      </c>
      <c r="K72" s="5" t="s">
        <v>67</v>
      </c>
    </row>
    <row r="73" spans="1:11" x14ac:dyDescent="0.35">
      <c r="A73" s="5">
        <v>72</v>
      </c>
      <c r="B73" s="5" t="s">
        <v>148</v>
      </c>
      <c r="C73" s="5" t="s">
        <v>10</v>
      </c>
      <c r="D73" s="5">
        <v>10</v>
      </c>
      <c r="G73" s="15">
        <v>43822</v>
      </c>
      <c r="H73" s="5">
        <v>881</v>
      </c>
      <c r="I73" s="5" t="s">
        <v>143</v>
      </c>
      <c r="J73" s="9" t="s">
        <v>135</v>
      </c>
      <c r="K73" s="5" t="s">
        <v>67</v>
      </c>
    </row>
    <row r="74" spans="1:11" x14ac:dyDescent="0.35">
      <c r="A74" s="5">
        <v>73</v>
      </c>
      <c r="B74" s="5" t="s">
        <v>149</v>
      </c>
      <c r="C74" s="5" t="s">
        <v>10</v>
      </c>
      <c r="D74" s="5">
        <v>11</v>
      </c>
      <c r="G74" s="15">
        <v>43822</v>
      </c>
      <c r="H74" s="5">
        <v>881</v>
      </c>
      <c r="I74" s="5" t="s">
        <v>143</v>
      </c>
      <c r="J74" s="9" t="s">
        <v>135</v>
      </c>
      <c r="K74" s="5" t="s">
        <v>67</v>
      </c>
    </row>
    <row r="75" spans="1:11" x14ac:dyDescent="0.35">
      <c r="A75" s="5">
        <v>74</v>
      </c>
      <c r="B75" s="5" t="s">
        <v>150</v>
      </c>
      <c r="C75" s="5" t="s">
        <v>10</v>
      </c>
      <c r="D75" s="5">
        <v>10</v>
      </c>
      <c r="G75" s="15">
        <v>43822</v>
      </c>
      <c r="H75" s="5">
        <v>881</v>
      </c>
      <c r="I75" s="5" t="s">
        <v>143</v>
      </c>
      <c r="J75" s="9" t="s">
        <v>135</v>
      </c>
      <c r="K75" s="5" t="s">
        <v>67</v>
      </c>
    </row>
    <row r="76" spans="1:11" x14ac:dyDescent="0.35">
      <c r="A76" s="5">
        <v>75</v>
      </c>
      <c r="B76" s="5" t="s">
        <v>151</v>
      </c>
      <c r="C76" s="5" t="s">
        <v>10</v>
      </c>
      <c r="D76" s="5">
        <v>10</v>
      </c>
      <c r="G76" s="15">
        <v>43822</v>
      </c>
      <c r="H76" s="5">
        <v>881</v>
      </c>
      <c r="I76" s="5" t="s">
        <v>143</v>
      </c>
      <c r="J76" s="9" t="s">
        <v>135</v>
      </c>
      <c r="K76" s="5" t="s">
        <v>67</v>
      </c>
    </row>
    <row r="77" spans="1:11" x14ac:dyDescent="0.35">
      <c r="A77" s="5">
        <v>76</v>
      </c>
      <c r="B77" s="5" t="s">
        <v>152</v>
      </c>
      <c r="C77" s="5" t="s">
        <v>10</v>
      </c>
      <c r="D77" s="5">
        <v>30</v>
      </c>
      <c r="G77" s="15">
        <v>43822</v>
      </c>
      <c r="H77" s="5">
        <v>881</v>
      </c>
      <c r="I77" s="5" t="s">
        <v>143</v>
      </c>
      <c r="J77" s="9" t="s">
        <v>135</v>
      </c>
      <c r="K77" s="5" t="s">
        <v>67</v>
      </c>
    </row>
    <row r="78" spans="1:11" x14ac:dyDescent="0.35">
      <c r="A78" s="5">
        <v>77</v>
      </c>
      <c r="B78" s="5" t="s">
        <v>153</v>
      </c>
      <c r="C78" s="5" t="s">
        <v>10</v>
      </c>
      <c r="D78" s="5">
        <v>40</v>
      </c>
      <c r="G78" s="15">
        <v>43822</v>
      </c>
      <c r="H78" s="5">
        <v>881</v>
      </c>
      <c r="I78" s="5" t="s">
        <v>143</v>
      </c>
      <c r="J78" s="9" t="s">
        <v>135</v>
      </c>
      <c r="K78" s="5" t="s">
        <v>67</v>
      </c>
    </row>
    <row r="79" spans="1:11" x14ac:dyDescent="0.35">
      <c r="A79" s="5">
        <v>78</v>
      </c>
      <c r="B79" s="5" t="s">
        <v>154</v>
      </c>
      <c r="C79" s="5" t="s">
        <v>10</v>
      </c>
      <c r="D79" s="5">
        <v>30</v>
      </c>
      <c r="G79" s="15">
        <v>43822</v>
      </c>
      <c r="H79" s="5">
        <v>881</v>
      </c>
      <c r="I79" s="5" t="s">
        <v>143</v>
      </c>
      <c r="J79" s="9" t="s">
        <v>135</v>
      </c>
      <c r="K79" s="5" t="s">
        <v>67</v>
      </c>
    </row>
    <row r="80" spans="1:11" x14ac:dyDescent="0.35">
      <c r="A80" s="5">
        <v>79</v>
      </c>
      <c r="B80" s="5" t="s">
        <v>155</v>
      </c>
      <c r="C80" s="5" t="s">
        <v>10</v>
      </c>
      <c r="D80" s="5">
        <v>50</v>
      </c>
      <c r="G80" s="15">
        <v>43822</v>
      </c>
      <c r="H80" s="5">
        <v>881</v>
      </c>
      <c r="I80" s="5" t="s">
        <v>143</v>
      </c>
      <c r="J80" s="9" t="s">
        <v>135</v>
      </c>
      <c r="K80" s="5" t="s">
        <v>67</v>
      </c>
    </row>
    <row r="81" spans="1:11" x14ac:dyDescent="0.35">
      <c r="A81" s="5">
        <v>80</v>
      </c>
      <c r="B81" s="5" t="s">
        <v>156</v>
      </c>
      <c r="C81" s="5" t="s">
        <v>10</v>
      </c>
      <c r="D81" s="5">
        <v>30</v>
      </c>
      <c r="G81" s="15">
        <v>43822</v>
      </c>
      <c r="H81" s="5">
        <v>881</v>
      </c>
      <c r="I81" s="5" t="s">
        <v>143</v>
      </c>
      <c r="J81" s="9" t="s">
        <v>135</v>
      </c>
      <c r="K81" s="5" t="s">
        <v>67</v>
      </c>
    </row>
    <row r="82" spans="1:11" x14ac:dyDescent="0.35">
      <c r="A82" s="5">
        <v>81</v>
      </c>
      <c r="B82" s="5" t="s">
        <v>157</v>
      </c>
      <c r="C82" s="5" t="s">
        <v>10</v>
      </c>
      <c r="D82" s="5">
        <v>300</v>
      </c>
      <c r="G82" s="15">
        <v>43822</v>
      </c>
      <c r="H82" s="5">
        <v>881</v>
      </c>
      <c r="I82" s="5" t="s">
        <v>143</v>
      </c>
      <c r="J82" s="9" t="s">
        <v>135</v>
      </c>
      <c r="K82" s="5" t="s">
        <v>67</v>
      </c>
    </row>
    <row r="83" spans="1:11" x14ac:dyDescent="0.35">
      <c r="A83" s="5">
        <v>82</v>
      </c>
      <c r="B83" s="5" t="s">
        <v>158</v>
      </c>
      <c r="C83" s="5" t="s">
        <v>10</v>
      </c>
      <c r="D83" s="5">
        <v>30</v>
      </c>
      <c r="G83" s="15">
        <v>43822</v>
      </c>
      <c r="H83" s="5">
        <v>881</v>
      </c>
      <c r="I83" s="5" t="s">
        <v>143</v>
      </c>
      <c r="J83" s="9" t="s">
        <v>135</v>
      </c>
      <c r="K83" s="5" t="s">
        <v>67</v>
      </c>
    </row>
    <row r="84" spans="1:11" x14ac:dyDescent="0.35">
      <c r="A84" s="5">
        <v>83</v>
      </c>
      <c r="B84" s="5" t="s">
        <v>159</v>
      </c>
      <c r="C84" s="5" t="s">
        <v>10</v>
      </c>
      <c r="D84" s="5">
        <v>3</v>
      </c>
      <c r="G84" s="15">
        <v>43822</v>
      </c>
      <c r="H84" s="5">
        <v>881</v>
      </c>
      <c r="I84" s="5" t="s">
        <v>143</v>
      </c>
      <c r="J84" s="9" t="s">
        <v>135</v>
      </c>
      <c r="K84" s="5" t="s">
        <v>67</v>
      </c>
    </row>
    <row r="85" spans="1:11" x14ac:dyDescent="0.35">
      <c r="A85" s="5">
        <v>84</v>
      </c>
      <c r="B85" s="5" t="s">
        <v>162</v>
      </c>
      <c r="C85" s="5" t="s">
        <v>10</v>
      </c>
      <c r="D85" s="5">
        <v>4</v>
      </c>
      <c r="G85" s="15">
        <v>43829</v>
      </c>
      <c r="H85" s="5">
        <v>9712</v>
      </c>
      <c r="I85" s="5" t="s">
        <v>163</v>
      </c>
      <c r="J85" s="9" t="s">
        <v>164</v>
      </c>
    </row>
    <row r="86" spans="1:11" x14ac:dyDescent="0.35">
      <c r="A86" s="5">
        <v>85</v>
      </c>
      <c r="B86" s="5" t="s">
        <v>165</v>
      </c>
      <c r="C86" s="5" t="s">
        <v>10</v>
      </c>
      <c r="D86" s="5">
        <v>1</v>
      </c>
      <c r="G86" s="15">
        <v>43829</v>
      </c>
      <c r="H86" s="5">
        <v>9712</v>
      </c>
      <c r="I86" s="5" t="s">
        <v>163</v>
      </c>
      <c r="J86" s="9" t="s">
        <v>164</v>
      </c>
    </row>
    <row r="87" spans="1:11" x14ac:dyDescent="0.35">
      <c r="A87" s="5">
        <v>86</v>
      </c>
      <c r="B87" s="5" t="s">
        <v>166</v>
      </c>
      <c r="C87" s="5" t="s">
        <v>10</v>
      </c>
      <c r="D87" s="5">
        <v>4</v>
      </c>
      <c r="G87" s="15">
        <v>43829</v>
      </c>
      <c r="H87" s="5">
        <v>9712</v>
      </c>
      <c r="I87" s="5" t="s">
        <v>163</v>
      </c>
      <c r="J87" s="9" t="s">
        <v>164</v>
      </c>
    </row>
    <row r="88" spans="1:11" x14ac:dyDescent="0.35">
      <c r="A88" s="5">
        <v>87</v>
      </c>
      <c r="B88" s="5" t="s">
        <v>167</v>
      </c>
      <c r="C88" s="5" t="s">
        <v>10</v>
      </c>
      <c r="D88" s="5">
        <v>4</v>
      </c>
      <c r="G88" s="15">
        <v>43829</v>
      </c>
      <c r="H88" s="5">
        <v>9712</v>
      </c>
      <c r="I88" s="5" t="s">
        <v>163</v>
      </c>
      <c r="J88" s="9" t="s">
        <v>164</v>
      </c>
    </row>
    <row r="89" spans="1:11" x14ac:dyDescent="0.35">
      <c r="A89" s="5">
        <v>88</v>
      </c>
      <c r="B89" s="5" t="s">
        <v>170</v>
      </c>
      <c r="C89" s="5" t="s">
        <v>10</v>
      </c>
      <c r="D89" s="5">
        <v>4</v>
      </c>
      <c r="G89" s="15">
        <v>43829</v>
      </c>
      <c r="H89" s="5">
        <v>9712</v>
      </c>
      <c r="I89" s="5" t="s">
        <v>163</v>
      </c>
      <c r="J89" s="9" t="s">
        <v>164</v>
      </c>
    </row>
    <row r="90" spans="1:11" x14ac:dyDescent="0.35">
      <c r="A90" s="5">
        <v>89</v>
      </c>
      <c r="B90" s="5" t="s">
        <v>168</v>
      </c>
      <c r="C90" s="5" t="s">
        <v>10</v>
      </c>
      <c r="D90" s="5">
        <v>1</v>
      </c>
      <c r="G90" s="15">
        <v>43829</v>
      </c>
      <c r="H90" s="5">
        <v>9712</v>
      </c>
      <c r="I90" s="5" t="s">
        <v>163</v>
      </c>
      <c r="J90" s="9" t="s">
        <v>164</v>
      </c>
    </row>
    <row r="91" spans="1:11" x14ac:dyDescent="0.35">
      <c r="B91" s="5" t="s">
        <v>169</v>
      </c>
      <c r="C91" s="5" t="s">
        <v>10</v>
      </c>
      <c r="D91" s="5">
        <v>1</v>
      </c>
      <c r="G91" s="15">
        <v>43829</v>
      </c>
      <c r="H91" s="5">
        <v>9712</v>
      </c>
      <c r="I91" s="5" t="s">
        <v>163</v>
      </c>
      <c r="J91" s="9" t="s">
        <v>164</v>
      </c>
    </row>
    <row r="92" spans="1:11" x14ac:dyDescent="0.35">
      <c r="B92" s="5" t="s">
        <v>171</v>
      </c>
      <c r="C92" s="5" t="s">
        <v>10</v>
      </c>
      <c r="D92" s="5">
        <v>10</v>
      </c>
      <c r="G92" s="15">
        <v>43829</v>
      </c>
      <c r="H92" s="5">
        <v>1770</v>
      </c>
      <c r="I92" s="5" t="s">
        <v>42</v>
      </c>
      <c r="J92" s="9" t="s">
        <v>89</v>
      </c>
      <c r="K92" s="5" t="s">
        <v>67</v>
      </c>
    </row>
    <row r="93" spans="1:11" x14ac:dyDescent="0.35">
      <c r="B93" s="5" t="s">
        <v>172</v>
      </c>
      <c r="C93" s="5" t="s">
        <v>10</v>
      </c>
      <c r="D93" s="5">
        <v>10</v>
      </c>
      <c r="G93" s="15">
        <v>43829</v>
      </c>
      <c r="H93" s="5">
        <v>1770</v>
      </c>
      <c r="I93" s="5" t="s">
        <v>42</v>
      </c>
      <c r="J93" s="9" t="s">
        <v>89</v>
      </c>
      <c r="K93" s="5" t="s">
        <v>67</v>
      </c>
    </row>
    <row r="94" spans="1:11" x14ac:dyDescent="0.35">
      <c r="B94" s="5" t="s">
        <v>173</v>
      </c>
      <c r="C94" s="5" t="s">
        <v>10</v>
      </c>
      <c r="D94" s="5">
        <v>9</v>
      </c>
      <c r="G94" s="15">
        <v>43829</v>
      </c>
      <c r="H94" s="5">
        <v>1770</v>
      </c>
      <c r="I94" s="5" t="s">
        <v>42</v>
      </c>
      <c r="J94" s="9" t="s">
        <v>89</v>
      </c>
      <c r="K94" s="5" t="s">
        <v>67</v>
      </c>
    </row>
    <row r="95" spans="1:11" x14ac:dyDescent="0.35">
      <c r="B95" s="5" t="s">
        <v>174</v>
      </c>
      <c r="C95" s="5" t="s">
        <v>10</v>
      </c>
      <c r="D95" s="5">
        <v>10</v>
      </c>
      <c r="G95" s="15">
        <v>43829</v>
      </c>
      <c r="H95" s="5">
        <v>1769</v>
      </c>
      <c r="I95" s="5" t="s">
        <v>42</v>
      </c>
      <c r="J95" s="9" t="s">
        <v>175</v>
      </c>
      <c r="K95" s="5" t="s">
        <v>67</v>
      </c>
    </row>
    <row r="96" spans="1:11" x14ac:dyDescent="0.35">
      <c r="B96" s="5" t="s">
        <v>176</v>
      </c>
      <c r="C96" s="5" t="s">
        <v>10</v>
      </c>
      <c r="D96" s="5">
        <v>20</v>
      </c>
      <c r="G96" s="15">
        <v>43829</v>
      </c>
      <c r="H96" s="5">
        <v>1080</v>
      </c>
      <c r="I96" s="5" t="s">
        <v>177</v>
      </c>
      <c r="J96" s="9" t="s">
        <v>106</v>
      </c>
      <c r="K96" s="5" t="s">
        <v>67</v>
      </c>
    </row>
    <row r="97" spans="2:11" x14ac:dyDescent="0.35">
      <c r="B97" s="5" t="s">
        <v>180</v>
      </c>
      <c r="C97" s="5" t="s">
        <v>10</v>
      </c>
      <c r="D97" s="5">
        <v>120</v>
      </c>
      <c r="G97" s="15">
        <v>43829</v>
      </c>
      <c r="H97" s="5">
        <v>1080</v>
      </c>
      <c r="I97" s="5" t="s">
        <v>177</v>
      </c>
      <c r="J97" s="9" t="s">
        <v>106</v>
      </c>
      <c r="K97" s="5" t="s">
        <v>67</v>
      </c>
    </row>
    <row r="98" spans="2:11" x14ac:dyDescent="0.35">
      <c r="B98" s="5" t="s">
        <v>178</v>
      </c>
      <c r="C98" s="5" t="s">
        <v>10</v>
      </c>
      <c r="D98" s="5">
        <v>100</v>
      </c>
      <c r="G98" s="15">
        <v>43829</v>
      </c>
      <c r="H98" s="5">
        <v>1080</v>
      </c>
      <c r="I98" s="5" t="s">
        <v>177</v>
      </c>
      <c r="J98" s="9" t="s">
        <v>106</v>
      </c>
      <c r="K98" s="5" t="s">
        <v>67</v>
      </c>
    </row>
    <row r="99" spans="2:11" x14ac:dyDescent="0.35">
      <c r="B99" s="5" t="s">
        <v>179</v>
      </c>
      <c r="C99" s="5" t="s">
        <v>10</v>
      </c>
      <c r="D99" s="5">
        <v>40</v>
      </c>
      <c r="G99" s="15">
        <v>43829</v>
      </c>
      <c r="H99" s="5">
        <v>1080</v>
      </c>
      <c r="I99" s="5" t="s">
        <v>177</v>
      </c>
      <c r="J99" s="9" t="s">
        <v>106</v>
      </c>
      <c r="K99" s="5" t="s">
        <v>67</v>
      </c>
    </row>
  </sheetData>
  <conditionalFormatting sqref="A2:K350">
    <cfRule type="expression" dxfId="18" priority="1">
      <formula>AND($K2="تم الصرف",$B2&lt;&gt;"")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topLeftCell="A7" workbookViewId="0">
      <selection activeCell="B15" sqref="B15"/>
    </sheetView>
  </sheetViews>
  <sheetFormatPr defaultRowHeight="14.5" x14ac:dyDescent="0.35"/>
  <sheetData>
    <row r="1" spans="1:1" x14ac:dyDescent="0.35">
      <c r="A1" t="s">
        <v>19</v>
      </c>
    </row>
    <row r="2" spans="1:1" x14ac:dyDescent="0.35">
      <c r="A2" t="s">
        <v>11</v>
      </c>
    </row>
    <row r="3" spans="1:1" x14ac:dyDescent="0.35">
      <c r="A3" t="s">
        <v>12</v>
      </c>
    </row>
    <row r="4" spans="1:1" x14ac:dyDescent="0.35">
      <c r="A4" t="s">
        <v>101</v>
      </c>
    </row>
    <row r="5" spans="1:1" x14ac:dyDescent="0.35">
      <c r="A5" t="s">
        <v>10</v>
      </c>
    </row>
    <row r="6" spans="1:1" x14ac:dyDescent="0.35">
      <c r="A6" t="s">
        <v>33</v>
      </c>
    </row>
    <row r="7" spans="1:1" x14ac:dyDescent="0.35">
      <c r="A7" t="s">
        <v>14</v>
      </c>
    </row>
    <row r="8" spans="1:1" x14ac:dyDescent="0.35">
      <c r="A8" t="s">
        <v>30</v>
      </c>
    </row>
    <row r="9" spans="1:1" x14ac:dyDescent="0.35">
      <c r="A9" t="s">
        <v>103</v>
      </c>
    </row>
    <row r="10" spans="1:1" x14ac:dyDescent="0.35">
      <c r="A10" t="s">
        <v>16</v>
      </c>
    </row>
    <row r="11" spans="1:1" x14ac:dyDescent="0.35">
      <c r="A11" t="s">
        <v>17</v>
      </c>
    </row>
    <row r="12" spans="1:1" x14ac:dyDescent="0.35">
      <c r="A12" t="s">
        <v>18</v>
      </c>
    </row>
    <row r="13" spans="1:1" x14ac:dyDescent="0.35">
      <c r="A13" t="s">
        <v>22</v>
      </c>
    </row>
    <row r="14" spans="1:1" x14ac:dyDescent="0.35">
      <c r="A14" t="s">
        <v>20</v>
      </c>
    </row>
    <row r="15" spans="1:1" x14ac:dyDescent="0.35">
      <c r="A15" t="s">
        <v>63</v>
      </c>
    </row>
    <row r="16" spans="1:1" x14ac:dyDescent="0.35">
      <c r="A16" t="s">
        <v>21</v>
      </c>
    </row>
    <row r="17" spans="1:1" x14ac:dyDescent="0.35">
      <c r="A17" t="s">
        <v>10</v>
      </c>
    </row>
    <row r="18" spans="1:1" x14ac:dyDescent="0.35">
      <c r="A18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rightToLeft="1" workbookViewId="0">
      <selection activeCell="B2" sqref="B2"/>
    </sheetView>
  </sheetViews>
  <sheetFormatPr defaultColWidth="9" defaultRowHeight="14.5" x14ac:dyDescent="0.35"/>
  <cols>
    <col min="1" max="1" width="23.26953125" style="1" bestFit="1" customWidth="1"/>
    <col min="2" max="2" width="11.6328125" style="1" customWidth="1"/>
    <col min="3" max="3" width="7.90625" style="1" bestFit="1" customWidth="1"/>
    <col min="4" max="4" width="13.36328125" style="1" bestFit="1" customWidth="1"/>
    <col min="5" max="5" width="18.90625" style="1" customWidth="1"/>
    <col min="6" max="6" width="23" style="1" bestFit="1" customWidth="1"/>
    <col min="7" max="16384" width="9" style="1"/>
  </cols>
  <sheetData>
    <row r="2" spans="1:6" ht="18.5" x14ac:dyDescent="0.35">
      <c r="A2" s="2" t="s">
        <v>8</v>
      </c>
      <c r="B2" s="2"/>
    </row>
    <row r="4" spans="1:6" ht="18.5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</row>
    <row r="5" spans="1:6" x14ac:dyDescent="0.35">
      <c r="A5" s="4" t="str">
        <f t="array" ref="A5">IFERROR(INDEX('حركه المخزن'!$B:$B,SMALL(IF('حركه المخزن'!$H:$H=$B$2,ROW(A$2:A$4973)-ROW(A$2)+1),ROWS($A$5:A5))),"")</f>
        <v/>
      </c>
      <c r="B5" s="4" t="str">
        <f t="array" ref="B5">IFERROR(INDEX('حركه المخزن'!$D:$D,SMALL(IF('حركه المخزن'!$H:$H=$B$2,ROW(B$2:B$4973)-ROW(B$2)+1),ROWS($A$5:B5))),"")</f>
        <v/>
      </c>
      <c r="C5" s="4" t="str">
        <f t="array" ref="C5">IFERROR(INDEX('حركه المخزن'!$C:$C,SMALL(IF('حركه المخزن'!$H:$H=$B$2,ROW(C$2:C$4973)-ROW(C$2)+1),ROWS($A$5:C5))),"")</f>
        <v/>
      </c>
      <c r="D5" s="4" t="str">
        <f t="array" ref="D5">IFERROR(INDEX('حركه المخزن'!$E:$E,SMALL(IF('حركه المخزن'!$H:$H=$B$2,ROW(D$2:D$4973)-ROW(D$2)+1),ROWS($A$5:D5))),"")</f>
        <v/>
      </c>
      <c r="E5" s="4" t="str">
        <f t="array" ref="E5">IFERROR(INDEX('حركه المخزن'!$F:$F,SMALL(IF('حركه المخزن'!$H:$H=$B$2,ROW(E$2:E$4973)-ROW(E$2)+1),ROWS($A$5:E5))),"")</f>
        <v/>
      </c>
      <c r="F5" s="4" t="str">
        <f t="array" ref="F5">IFERROR(INDEX('حركه المخزن'!$I:$I,SMALL(IF('حركه المخزن'!$H:$H=$B$2,ROW(F$2:F$4973)-ROW(F$2)+1),ROWS($A$5:F5))),"")</f>
        <v/>
      </c>
    </row>
    <row r="6" spans="1:6" x14ac:dyDescent="0.35">
      <c r="A6" s="4" t="str">
        <f t="array" ref="A6">IFERROR(INDEX('حركه المخزن'!$B:$B,SMALL(IF('حركه المخزن'!$H:$H=$B$2,ROW(A$2:A$4973)-ROW(A$2)+1),ROWS($A$5:A6))),"")</f>
        <v/>
      </c>
      <c r="B6" s="4" t="str">
        <f t="array" ref="B6">IFERROR(INDEX('حركه المخزن'!$D:$D,SMALL(IF('حركه المخزن'!$H:$H=$B$2,ROW(B$2:B$4973)-ROW(B$2)+1),ROWS($A$5:B6))),"")</f>
        <v/>
      </c>
      <c r="C6" s="4" t="str">
        <f t="array" ref="C6">IFERROR(INDEX('حركه المخزن'!$C:$C,SMALL(IF('حركه المخزن'!$H:$H=$B$2,ROW(C$2:C$4973)-ROW(C$2)+1),ROWS($A$5:C6))),"")</f>
        <v/>
      </c>
      <c r="D6" s="4" t="str">
        <f t="array" ref="D6">IFERROR(INDEX('حركه المخزن'!$E:$E,SMALL(IF('حركه المخزن'!$H:$H=$B$2,ROW(D$2:D$4973)-ROW(D$2)+1),ROWS($A$5:D6))),"")</f>
        <v/>
      </c>
      <c r="E6" s="4" t="str">
        <f t="array" ref="E6">IFERROR(INDEX('حركه المخزن'!$F:$F,SMALL(IF('حركه المخزن'!$H:$H=$B$2,ROW(E$2:E$4973)-ROW(E$2)+1),ROWS($A$5:E6))),"")</f>
        <v/>
      </c>
      <c r="F6" s="4" t="str">
        <f t="array" ref="F6">IFERROR(INDEX('حركه المخزن'!$I:$I,SMALL(IF('حركه المخزن'!$H:$H=$B$2,ROW(F$2:F$4973)-ROW(F$2)+1),ROWS($A$5:F6))),"")</f>
        <v/>
      </c>
    </row>
    <row r="7" spans="1:6" x14ac:dyDescent="0.35">
      <c r="A7" s="4" t="str">
        <f t="array" ref="A7">IFERROR(INDEX('حركه المخزن'!$B:$B,SMALL(IF('حركه المخزن'!$H:$H=$B$2,ROW(A$2:A$4973)-ROW(A$2)+1),ROWS($A$5:A7))),"")</f>
        <v/>
      </c>
      <c r="B7" s="4" t="str">
        <f t="array" ref="B7">IFERROR(INDEX('حركه المخزن'!$D:$D,SMALL(IF('حركه المخزن'!$H:$H=$B$2,ROW(B$2:B$4973)-ROW(B$2)+1),ROWS($A$5:B7))),"")</f>
        <v/>
      </c>
      <c r="C7" s="4" t="str">
        <f t="array" ref="C7">IFERROR(INDEX('حركه المخزن'!$C:$C,SMALL(IF('حركه المخزن'!$H:$H=$B$2,ROW(C$2:C$4973)-ROW(C$2)+1),ROWS($A$5:C7))),"")</f>
        <v/>
      </c>
      <c r="D7" s="4" t="str">
        <f t="array" ref="D7">IFERROR(INDEX('حركه المخزن'!$E:$E,SMALL(IF('حركه المخزن'!$H:$H=$B$2,ROW(D$2:D$4973)-ROW(D$2)+1),ROWS($A$5:D7))),"")</f>
        <v/>
      </c>
      <c r="E7" s="4" t="str">
        <f t="array" ref="E7">IFERROR(INDEX('حركه المخزن'!$F:$F,SMALL(IF('حركه المخزن'!$H:$H=$B$2,ROW(E$2:E$4973)-ROW(E$2)+1),ROWS($A$5:E7))),"")</f>
        <v/>
      </c>
      <c r="F7" s="4" t="str">
        <f t="array" ref="F7">IFERROR(INDEX('حركه المخزن'!$I:$I,SMALL(IF('حركه المخزن'!$H:$H=$B$2,ROW(F$2:F$4973)-ROW(F$2)+1),ROWS($A$5:F7))),"")</f>
        <v/>
      </c>
    </row>
    <row r="8" spans="1:6" x14ac:dyDescent="0.35">
      <c r="A8" s="4" t="str">
        <f t="array" ref="A8">IFERROR(INDEX('حركه المخزن'!$B:$B,SMALL(IF('حركه المخزن'!$H:$H=$B$2,ROW(A$2:A$4973)-ROW(A$2)+1),ROWS($A$5:A8))),"")</f>
        <v/>
      </c>
      <c r="B8" s="4" t="str">
        <f t="array" ref="B8">IFERROR(INDEX('حركه المخزن'!$D:$D,SMALL(IF('حركه المخزن'!$H:$H=$B$2,ROW(B$2:B$4973)-ROW(B$2)+1),ROWS($A$5:B8))),"")</f>
        <v/>
      </c>
      <c r="C8" s="4" t="str">
        <f t="array" ref="C8">IFERROR(INDEX('حركه المخزن'!$C:$C,SMALL(IF('حركه المخزن'!$H:$H=$B$2,ROW(C$2:C$4973)-ROW(C$2)+1),ROWS($A$5:C8))),"")</f>
        <v/>
      </c>
      <c r="D8" s="4" t="str">
        <f t="array" ref="D8">IFERROR(INDEX('حركه المخزن'!$E:$E,SMALL(IF('حركه المخزن'!$H:$H=$B$2,ROW(D$2:D$4973)-ROW(D$2)+1),ROWS($A$5:D8))),"")</f>
        <v/>
      </c>
      <c r="E8" s="4" t="str">
        <f t="array" ref="E8">IFERROR(INDEX('حركه المخزن'!$F:$F,SMALL(IF('حركه المخزن'!$H:$H=$B$2,ROW(E$2:E$4973)-ROW(E$2)+1),ROWS($A$5:E8))),"")</f>
        <v/>
      </c>
      <c r="F8" s="4" t="str">
        <f t="array" ref="F8">IFERROR(INDEX('حركه المخزن'!$I:$I,SMALL(IF('حركه المخزن'!$H:$H=$B$2,ROW(F$2:F$4973)-ROW(F$2)+1),ROWS($A$5:F8))),"")</f>
        <v/>
      </c>
    </row>
    <row r="9" spans="1:6" x14ac:dyDescent="0.35">
      <c r="A9" s="4" t="str">
        <f t="array" ref="A9">IFERROR(INDEX('حركه المخزن'!$B:$B,SMALL(IF('حركه المخزن'!$H:$H=$B$2,ROW(A$2:A$4973)-ROW(A$2)+1),ROWS($A$5:A9))),"")</f>
        <v/>
      </c>
      <c r="B9" s="4" t="str">
        <f t="array" ref="B9">IFERROR(INDEX('حركه المخزن'!$D:$D,SMALL(IF('حركه المخزن'!$H:$H=$B$2,ROW(B$2:B$4973)-ROW(B$2)+1),ROWS($A$5:B9))),"")</f>
        <v/>
      </c>
      <c r="C9" s="4" t="str">
        <f t="array" ref="C9">IFERROR(INDEX('حركه المخزن'!$C:$C,SMALL(IF('حركه المخزن'!$H:$H=$B$2,ROW(C$2:C$4973)-ROW(C$2)+1),ROWS($A$5:C9))),"")</f>
        <v/>
      </c>
      <c r="D9" s="4" t="str">
        <f t="array" ref="D9">IFERROR(INDEX('حركه المخزن'!$E:$E,SMALL(IF('حركه المخزن'!$H:$H=$B$2,ROW(D$2:D$4973)-ROW(D$2)+1),ROWS($A$5:D9))),"")</f>
        <v/>
      </c>
      <c r="E9" s="4" t="str">
        <f t="array" ref="E9">IFERROR(INDEX('حركه المخزن'!$F:$F,SMALL(IF('حركه المخزن'!$H:$H=$B$2,ROW(E$2:E$4973)-ROW(E$2)+1),ROWS($A$5:E9))),"")</f>
        <v/>
      </c>
      <c r="F9" s="4" t="str">
        <f t="array" ref="F9">IFERROR(INDEX('حركه المخزن'!$I:$I,SMALL(IF('حركه المخزن'!$H:$H=$B$2,ROW(F$2:F$4973)-ROW(F$2)+1),ROWS($A$5:F9))),"")</f>
        <v/>
      </c>
    </row>
    <row r="10" spans="1:6" x14ac:dyDescent="0.35">
      <c r="A10" s="4" t="str">
        <f t="array" ref="A10">IFERROR(INDEX('حركه المخزن'!$B:$B,SMALL(IF('حركه المخزن'!$H:$H=$B$2,ROW(A$2:A$4973)-ROW(A$2)+1),ROWS($A$5:A10))),"")</f>
        <v/>
      </c>
      <c r="B10" s="4" t="str">
        <f t="array" ref="B10">IFERROR(INDEX('حركه المخزن'!$D:$D,SMALL(IF('حركه المخزن'!$H:$H=$B$2,ROW(B$2:B$4973)-ROW(B$2)+1),ROWS($A$5:B10))),"")</f>
        <v/>
      </c>
      <c r="C10" s="4" t="str">
        <f t="array" ref="C10">IFERROR(INDEX('حركه المخزن'!$C:$C,SMALL(IF('حركه المخزن'!$H:$H=$B$2,ROW(C$2:C$4973)-ROW(C$2)+1),ROWS($A$5:C10))),"")</f>
        <v/>
      </c>
      <c r="D10" s="4" t="str">
        <f t="array" ref="D10">IFERROR(INDEX('حركه المخزن'!$E:$E,SMALL(IF('حركه المخزن'!$H:$H=$B$2,ROW(D$2:D$4973)-ROW(D$2)+1),ROWS($A$5:D10))),"")</f>
        <v/>
      </c>
      <c r="E10" s="4" t="str">
        <f t="array" ref="E10">IFERROR(INDEX('حركه المخزن'!$F:$F,SMALL(IF('حركه المخزن'!$H:$H=$B$2,ROW(E$2:E$4973)-ROW(E$2)+1),ROWS($A$5:E10))),"")</f>
        <v/>
      </c>
      <c r="F10" s="4" t="str">
        <f t="array" ref="F10">IFERROR(INDEX('حركه المخزن'!$I:$I,SMALL(IF('حركه المخزن'!$H:$H=$B$2,ROW(F$2:F$4973)-ROW(F$2)+1),ROWS($A$5:F10))),"")</f>
        <v/>
      </c>
    </row>
    <row r="11" spans="1:6" x14ac:dyDescent="0.35">
      <c r="A11" s="4" t="str">
        <f t="array" ref="A11">IFERROR(INDEX('حركه المخزن'!$B:$B,SMALL(IF('حركه المخزن'!$H:$H=$B$2,ROW(A$2:A$4973)-ROW(A$2)+1),ROWS($A$5:A11))),"")</f>
        <v/>
      </c>
      <c r="B11" s="4" t="str">
        <f t="array" ref="B11">IFERROR(INDEX('حركه المخزن'!$D:$D,SMALL(IF('حركه المخزن'!$H:$H=$B$2,ROW(B$2:B$4973)-ROW(B$2)+1),ROWS($A$5:B11))),"")</f>
        <v/>
      </c>
      <c r="C11" s="4" t="str">
        <f t="array" ref="C11">IFERROR(INDEX('حركه المخزن'!$C:$C,SMALL(IF('حركه المخزن'!$H:$H=$B$2,ROW(C$2:C$4973)-ROW(C$2)+1),ROWS($A$5:C11))),"")</f>
        <v/>
      </c>
      <c r="D11" s="4" t="str">
        <f t="array" ref="D11">IFERROR(INDEX('حركه المخزن'!$E:$E,SMALL(IF('حركه المخزن'!$H:$H=$B$2,ROW(D$2:D$4973)-ROW(D$2)+1),ROWS($A$5:D11))),"")</f>
        <v/>
      </c>
      <c r="E11" s="4" t="str">
        <f t="array" ref="E11">IFERROR(INDEX('حركه المخزن'!$F:$F,SMALL(IF('حركه المخزن'!$H:$H=$B$2,ROW(E$2:E$4973)-ROW(E$2)+1),ROWS($A$5:E11))),"")</f>
        <v/>
      </c>
      <c r="F11" s="4" t="str">
        <f t="array" ref="F11">IFERROR(INDEX('حركه المخزن'!$I:$I,SMALL(IF('حركه المخزن'!$H:$H=$B$2,ROW(F$2:F$4973)-ROW(F$2)+1),ROWS($A$5:F11))),"")</f>
        <v/>
      </c>
    </row>
    <row r="12" spans="1:6" x14ac:dyDescent="0.35">
      <c r="A12" s="4" t="str">
        <f t="array" ref="A12">IFERROR(INDEX('حركه المخزن'!$B:$B,SMALL(IF('حركه المخزن'!$H:$H=$B$2,ROW(A$2:A$4973)-ROW(A$2)+1),ROWS($A$5:A12))),"")</f>
        <v/>
      </c>
      <c r="B12" s="4" t="str">
        <f t="array" ref="B12">IFERROR(INDEX('حركه المخزن'!$D:$D,SMALL(IF('حركه المخزن'!$H:$H=$B$2,ROW(B$2:B$4973)-ROW(B$2)+1),ROWS($A$5:B12))),"")</f>
        <v/>
      </c>
      <c r="C12" s="4" t="str">
        <f t="array" ref="C12">IFERROR(INDEX('حركه المخزن'!$C:$C,SMALL(IF('حركه المخزن'!$H:$H=$B$2,ROW(C$2:C$4973)-ROW(C$2)+1),ROWS($A$5:C12))),"")</f>
        <v/>
      </c>
      <c r="D12" s="4" t="str">
        <f t="array" ref="D12">IFERROR(INDEX('حركه المخزن'!$E:$E,SMALL(IF('حركه المخزن'!$H:$H=$B$2,ROW(D$2:D$4973)-ROW(D$2)+1),ROWS($A$5:D12))),"")</f>
        <v/>
      </c>
      <c r="E12" s="4" t="str">
        <f t="array" ref="E12">IFERROR(INDEX('حركه المخزن'!$F:$F,SMALL(IF('حركه المخزن'!$H:$H=$B$2,ROW(E$2:E$4973)-ROW(E$2)+1),ROWS($A$5:E12))),"")</f>
        <v/>
      </c>
      <c r="F12" s="4" t="str">
        <f t="array" ref="F12">IFERROR(INDEX('حركه المخزن'!$I:$I,SMALL(IF('حركه المخزن'!$H:$H=$B$2,ROW(F$2:F$4973)-ROW(F$2)+1),ROWS($A$5:F12))),"")</f>
        <v/>
      </c>
    </row>
    <row r="13" spans="1:6" x14ac:dyDescent="0.35">
      <c r="A13" s="4" t="str">
        <f t="array" ref="A13">IFERROR(INDEX('حركه المخزن'!$B:$B,SMALL(IF('حركه المخزن'!$H:$H=$B$2,ROW(A$2:A$4973)-ROW(A$2)+1),ROWS($A$5:A13))),"")</f>
        <v/>
      </c>
      <c r="B13" s="4" t="str">
        <f t="array" ref="B13">IFERROR(INDEX('حركه المخزن'!$D:$D,SMALL(IF('حركه المخزن'!$H:$H=$B$2,ROW(B$2:B$4973)-ROW(B$2)+1),ROWS($A$5:B13))),"")</f>
        <v/>
      </c>
      <c r="C13" s="4" t="str">
        <f t="array" ref="C13">IFERROR(INDEX('حركه المخزن'!$C:$C,SMALL(IF('حركه المخزن'!$H:$H=$B$2,ROW(C$2:C$4973)-ROW(C$2)+1),ROWS($A$5:C13))),"")</f>
        <v/>
      </c>
      <c r="D13" s="4" t="str">
        <f t="array" ref="D13">IFERROR(INDEX('حركه المخزن'!$E:$E,SMALL(IF('حركه المخزن'!$H:$H=$B$2,ROW(D$2:D$4973)-ROW(D$2)+1),ROWS($A$5:D13))),"")</f>
        <v/>
      </c>
      <c r="E13" s="4" t="str">
        <f t="array" ref="E13">IFERROR(INDEX('حركه المخزن'!$F:$F,SMALL(IF('حركه المخزن'!$H:$H=$B$2,ROW(E$2:E$4973)-ROW(E$2)+1),ROWS($A$5:E13))),"")</f>
        <v/>
      </c>
      <c r="F13" s="4" t="str">
        <f t="array" ref="F13">IFERROR(INDEX('حركه المخزن'!$I:$I,SMALL(IF('حركه المخزن'!$H:$H=$B$2,ROW(F$2:F$4973)-ROW(F$2)+1),ROWS($A$5:F13))),"")</f>
        <v/>
      </c>
    </row>
    <row r="14" spans="1:6" x14ac:dyDescent="0.35">
      <c r="A14" s="4" t="str">
        <f t="array" ref="A14">IFERROR(INDEX('حركه المخزن'!$B:$B,SMALL(IF('حركه المخزن'!$H:$H=$B$2,ROW(A$2:A$4973)-ROW(A$2)+1),ROWS($A$5:A14))),"")</f>
        <v/>
      </c>
      <c r="B14" s="4" t="str">
        <f t="array" ref="B14">IFERROR(INDEX('حركه المخزن'!$D:$D,SMALL(IF('حركه المخزن'!$H:$H=$B$2,ROW(B$2:B$4973)-ROW(B$2)+1),ROWS($A$5:B14))),"")</f>
        <v/>
      </c>
      <c r="C14" s="4" t="str">
        <f t="array" ref="C14">IFERROR(INDEX('حركه المخزن'!$C:$C,SMALL(IF('حركه المخزن'!$H:$H=$B$2,ROW(C$2:C$4973)-ROW(C$2)+1),ROWS($A$5:C14))),"")</f>
        <v/>
      </c>
      <c r="D14" s="4" t="str">
        <f t="array" ref="D14">IFERROR(INDEX('حركه المخزن'!$E:$E,SMALL(IF('حركه المخزن'!$H:$H=$B$2,ROW(D$2:D$4973)-ROW(D$2)+1),ROWS($A$5:D14))),"")</f>
        <v/>
      </c>
      <c r="E14" s="4" t="str">
        <f t="array" ref="E14">IFERROR(INDEX('حركه المخزن'!$F:$F,SMALL(IF('حركه المخزن'!$H:$H=$B$2,ROW(E$2:E$4973)-ROW(E$2)+1),ROWS($A$5:E14))),"")</f>
        <v/>
      </c>
      <c r="F14" s="4" t="str">
        <f t="array" ref="F14">IFERROR(INDEX('حركه المخزن'!$I:$I,SMALL(IF('حركه المخزن'!$H:$H=$B$2,ROW(F$2:F$4973)-ROW(F$2)+1),ROWS($A$5:F14))),"")</f>
        <v/>
      </c>
    </row>
    <row r="15" spans="1:6" x14ac:dyDescent="0.35">
      <c r="A15" s="4" t="str">
        <f t="array" ref="A15">IFERROR(INDEX('حركه المخزن'!$B:$B,SMALL(IF('حركه المخزن'!$H:$H=$B$2,ROW(A$2:A$4973)-ROW(A$2)+1),ROWS($A$5:A15))),"")</f>
        <v/>
      </c>
      <c r="B15" s="4" t="str">
        <f t="array" ref="B15">IFERROR(INDEX('حركه المخزن'!$D:$D,SMALL(IF('حركه المخزن'!$H:$H=$B$2,ROW(B$2:B$4973)-ROW(B$2)+1),ROWS($A$5:B15))),"")</f>
        <v/>
      </c>
      <c r="C15" s="4" t="str">
        <f t="array" ref="C15">IFERROR(INDEX('حركه المخزن'!$C:$C,SMALL(IF('حركه المخزن'!$H:$H=$B$2,ROW(C$2:C$4973)-ROW(C$2)+1),ROWS($A$5:C15))),"")</f>
        <v/>
      </c>
      <c r="D15" s="4" t="str">
        <f t="array" ref="D15">IFERROR(INDEX('حركه المخزن'!$E:$E,SMALL(IF('حركه المخزن'!$H:$H=$B$2,ROW(D$2:D$4973)-ROW(D$2)+1),ROWS($A$5:D15))),"")</f>
        <v/>
      </c>
      <c r="E15" s="4" t="str">
        <f t="array" ref="E15">IFERROR(INDEX('حركه المخزن'!$F:$F,SMALL(IF('حركه المخزن'!$H:$H=$B$2,ROW(E$2:E$4973)-ROW(E$2)+1),ROWS($A$5:E15))),"")</f>
        <v/>
      </c>
      <c r="F15" s="4" t="str">
        <f t="array" ref="F15">IFERROR(INDEX('حركه المخزن'!$I:$I,SMALL(IF('حركه المخزن'!$H:$H=$B$2,ROW(F$2:F$4973)-ROW(F$2)+1),ROWS($A$5:F15))),"")</f>
        <v/>
      </c>
    </row>
    <row r="16" spans="1:6" x14ac:dyDescent="0.35">
      <c r="A16" s="4" t="str">
        <f t="array" ref="A16">IFERROR(INDEX('حركه المخزن'!$B:$B,SMALL(IF('حركه المخزن'!$H:$H=$B$2,ROW(A$2:A$4973)-ROW(A$2)+1),ROWS($A$5:A16))),"")</f>
        <v/>
      </c>
      <c r="B16" s="4" t="str">
        <f t="array" ref="B16">IFERROR(INDEX('حركه المخزن'!$D:$D,SMALL(IF('حركه المخزن'!$H:$H=$B$2,ROW(B$2:B$4973)-ROW(B$2)+1),ROWS($A$5:B16))),"")</f>
        <v/>
      </c>
      <c r="C16" s="4" t="str">
        <f t="array" ref="C16">IFERROR(INDEX('حركه المخزن'!$C:$C,SMALL(IF('حركه المخزن'!$H:$H=$B$2,ROW(C$2:C$4973)-ROW(C$2)+1),ROWS($A$5:C16))),"")</f>
        <v/>
      </c>
      <c r="D16" s="4" t="str">
        <f t="array" ref="D16">IFERROR(INDEX('حركه المخزن'!$E:$E,SMALL(IF('حركه المخزن'!$H:$H=$B$2,ROW(D$2:D$4973)-ROW(D$2)+1),ROWS($A$5:D16))),"")</f>
        <v/>
      </c>
      <c r="E16" s="4" t="str">
        <f t="array" ref="E16">IFERROR(INDEX('حركه المخزن'!$F:$F,SMALL(IF('حركه المخزن'!$H:$H=$B$2,ROW(E$2:E$4973)-ROW(E$2)+1),ROWS($A$5:E16))),"")</f>
        <v/>
      </c>
      <c r="F16" s="4" t="str">
        <f t="array" ref="F16">IFERROR(INDEX('حركه المخزن'!$I:$I,SMALL(IF('حركه المخزن'!$H:$H=$B$2,ROW(F$2:F$4973)-ROW(F$2)+1),ROWS($A$5:F16))),"")</f>
        <v/>
      </c>
    </row>
    <row r="17" spans="1:6" x14ac:dyDescent="0.35">
      <c r="A17" s="4" t="str">
        <f t="array" ref="A17">IFERROR(INDEX('حركه المخزن'!$B:$B,SMALL(IF('حركه المخزن'!$H:$H=$B$2,ROW(A$2:A$4973)-ROW(A$2)+1),ROWS($A$5:A17))),"")</f>
        <v/>
      </c>
      <c r="B17" s="4" t="str">
        <f t="array" ref="B17">IFERROR(INDEX('حركه المخزن'!$D:$D,SMALL(IF('حركه المخزن'!$H:$H=$B$2,ROW(B$2:B$4973)-ROW(B$2)+1),ROWS($A$5:B17))),"")</f>
        <v/>
      </c>
      <c r="C17" s="4" t="str">
        <f t="array" ref="C17">IFERROR(INDEX('حركه المخزن'!$C:$C,SMALL(IF('حركه المخزن'!$H:$H=$B$2,ROW(C$2:C$4973)-ROW(C$2)+1),ROWS($A$5:C17))),"")</f>
        <v/>
      </c>
      <c r="D17" s="4" t="str">
        <f t="array" ref="D17">IFERROR(INDEX('حركه المخزن'!$E:$E,SMALL(IF('حركه المخزن'!$H:$H=$B$2,ROW(D$2:D$4973)-ROW(D$2)+1),ROWS($A$5:D17))),"")</f>
        <v/>
      </c>
      <c r="E17" s="4" t="str">
        <f t="array" ref="E17">IFERROR(INDEX('حركه المخزن'!$F:$F,SMALL(IF('حركه المخزن'!$H:$H=$B$2,ROW(E$2:E$4973)-ROW(E$2)+1),ROWS($A$5:E17))),"")</f>
        <v/>
      </c>
      <c r="F17" s="4" t="str">
        <f t="array" ref="F17">IFERROR(INDEX('حركه المخزن'!$I:$I,SMALL(IF('حركه المخزن'!$H:$H=$B$2,ROW(F$2:F$4973)-ROW(F$2)+1),ROWS($A$5:F17))),"")</f>
        <v/>
      </c>
    </row>
    <row r="18" spans="1:6" x14ac:dyDescent="0.35">
      <c r="A18" s="4" t="str">
        <f t="array" ref="A18">IFERROR(INDEX('حركه المخزن'!$B:$B,SMALL(IF('حركه المخزن'!$H:$H=$B$2,ROW(A$2:A$4973)-ROW(A$2)+1),ROWS($A$5:A18))),"")</f>
        <v/>
      </c>
      <c r="B18" s="4" t="str">
        <f t="array" ref="B18">IFERROR(INDEX('حركه المخزن'!$D:$D,SMALL(IF('حركه المخزن'!$H:$H=$B$2,ROW(B$2:B$4973)-ROW(B$2)+1),ROWS($A$5:B18))),"")</f>
        <v/>
      </c>
      <c r="C18" s="4" t="str">
        <f t="array" ref="C18">IFERROR(INDEX('حركه المخزن'!$C:$C,SMALL(IF('حركه المخزن'!$H:$H=$B$2,ROW(C$2:C$4973)-ROW(C$2)+1),ROWS($A$5:C18))),"")</f>
        <v/>
      </c>
      <c r="D18" s="4" t="str">
        <f t="array" ref="D18">IFERROR(INDEX('حركه المخزن'!$E:$E,SMALL(IF('حركه المخزن'!$H:$H=$B$2,ROW(D$2:D$4973)-ROW(D$2)+1),ROWS($A$5:D18))),"")</f>
        <v/>
      </c>
      <c r="E18" s="4" t="str">
        <f t="array" ref="E18">IFERROR(INDEX('حركه المخزن'!$F:$F,SMALL(IF('حركه المخزن'!$H:$H=$B$2,ROW(E$2:E$4973)-ROW(E$2)+1),ROWS($A$5:E18))),"")</f>
        <v/>
      </c>
      <c r="F18" s="4" t="str">
        <f t="array" ref="F18">IFERROR(INDEX('حركه المخزن'!$I:$I,SMALL(IF('حركه المخزن'!$H:$H=$B$2,ROW(F$2:F$4973)-ROW(F$2)+1),ROWS($A$5:F18))),"")</f>
        <v/>
      </c>
    </row>
    <row r="19" spans="1:6" x14ac:dyDescent="0.35">
      <c r="A19" s="4" t="str">
        <f t="array" ref="A19">IFERROR(INDEX('حركه المخزن'!$B:$B,SMALL(IF('حركه المخزن'!$H:$H=$B$2,ROW(A$2:A$4973)-ROW(A$2)+1),ROWS($A$5:A19))),"")</f>
        <v/>
      </c>
      <c r="B19" s="4" t="str">
        <f t="array" ref="B19">IFERROR(INDEX('حركه المخزن'!$D:$D,SMALL(IF('حركه المخزن'!$H:$H=$B$2,ROW(B$2:B$4973)-ROW(B$2)+1),ROWS($A$5:B19))),"")</f>
        <v/>
      </c>
      <c r="C19" s="4" t="str">
        <f t="array" ref="C19">IFERROR(INDEX('حركه المخزن'!$C:$C,SMALL(IF('حركه المخزن'!$H:$H=$B$2,ROW(C$2:C$4973)-ROW(C$2)+1),ROWS($A$5:C19))),"")</f>
        <v/>
      </c>
      <c r="D19" s="4" t="str">
        <f t="array" ref="D19">IFERROR(INDEX('حركه المخزن'!$E:$E,SMALL(IF('حركه المخزن'!$H:$H=$B$2,ROW(D$2:D$4973)-ROW(D$2)+1),ROWS($A$5:D19))),"")</f>
        <v/>
      </c>
      <c r="E19" s="4" t="str">
        <f t="array" ref="E19">IFERROR(INDEX('حركه المخزن'!$F:$F,SMALL(IF('حركه المخزن'!$H:$H=$B$2,ROW(E$2:E$4973)-ROW(E$2)+1),ROWS($A$5:E19))),"")</f>
        <v/>
      </c>
      <c r="F19" s="4" t="str">
        <f t="array" ref="F19">IFERROR(INDEX('حركه المخزن'!$I:$I,SMALL(IF('حركه المخزن'!$H:$H=$B$2,ROW(F$2:F$4973)-ROW(F$2)+1),ROWS($A$5:F19))),"")</f>
        <v/>
      </c>
    </row>
    <row r="20" spans="1:6" x14ac:dyDescent="0.35">
      <c r="A20" s="4" t="str">
        <f t="array" ref="A20">IFERROR(INDEX('حركه المخزن'!$B:$B,SMALL(IF('حركه المخزن'!$H:$H=$B$2,ROW(A$2:A$4973)-ROW(A$2)+1),ROWS($A$5:A20))),"")</f>
        <v/>
      </c>
      <c r="B20" s="4" t="str">
        <f t="array" ref="B20">IFERROR(INDEX('حركه المخزن'!$D:$D,SMALL(IF('حركه المخزن'!$H:$H=$B$2,ROW(B$2:B$4973)-ROW(B$2)+1),ROWS($A$5:B20))),"")</f>
        <v/>
      </c>
      <c r="C20" s="4" t="str">
        <f t="array" ref="C20">IFERROR(INDEX('حركه المخزن'!$C:$C,SMALL(IF('حركه المخزن'!$H:$H=$B$2,ROW(C$2:C$4973)-ROW(C$2)+1),ROWS($A$5:C20))),"")</f>
        <v/>
      </c>
      <c r="D20" s="4" t="str">
        <f t="array" ref="D20">IFERROR(INDEX('حركه المخزن'!$E:$E,SMALL(IF('حركه المخزن'!$H:$H=$B$2,ROW(D$2:D$4973)-ROW(D$2)+1),ROWS($A$5:D20))),"")</f>
        <v/>
      </c>
      <c r="E20" s="4" t="str">
        <f t="array" ref="E20">IFERROR(INDEX('حركه المخزن'!$F:$F,SMALL(IF('حركه المخزن'!$H:$H=$B$2,ROW(E$2:E$4973)-ROW(E$2)+1),ROWS($A$5:E20))),"")</f>
        <v/>
      </c>
      <c r="F20" s="4" t="str">
        <f t="array" ref="F20">IFERROR(INDEX('حركه المخزن'!$I:$I,SMALL(IF('حركه المخزن'!$H:$H=$B$2,ROW(F$2:F$4973)-ROW(F$2)+1),ROWS($A$5:F20))),"")</f>
        <v/>
      </c>
    </row>
    <row r="21" spans="1:6" x14ac:dyDescent="0.35">
      <c r="A21" s="4" t="str">
        <f t="array" ref="A21">IFERROR(INDEX('حركه المخزن'!$B:$B,SMALL(IF('حركه المخزن'!$H:$H=$B$2,ROW(A$2:A$4973)-ROW(A$2)+1),ROWS($A$5:A21))),"")</f>
        <v/>
      </c>
      <c r="B21" s="4" t="str">
        <f t="array" ref="B21">IFERROR(INDEX('حركه المخزن'!$D:$D,SMALL(IF('حركه المخزن'!$H:$H=$B$2,ROW(B$2:B$4973)-ROW(B$2)+1),ROWS($A$5:B21))),"")</f>
        <v/>
      </c>
      <c r="C21" s="4" t="str">
        <f t="array" ref="C21">IFERROR(INDEX('حركه المخزن'!$C:$C,SMALL(IF('حركه المخزن'!$H:$H=$B$2,ROW(C$2:C$4973)-ROW(C$2)+1),ROWS($A$5:C21))),"")</f>
        <v/>
      </c>
      <c r="D21" s="4" t="str">
        <f t="array" ref="D21">IFERROR(INDEX('حركه المخزن'!$E:$E,SMALL(IF('حركه المخزن'!$H:$H=$B$2,ROW(D$2:D$4973)-ROW(D$2)+1),ROWS($A$5:D21))),"")</f>
        <v/>
      </c>
      <c r="E21" s="4" t="str">
        <f t="array" ref="E21">IFERROR(INDEX('حركه المخزن'!$F:$F,SMALL(IF('حركه المخزن'!$H:$H=$B$2,ROW(E$2:E$4973)-ROW(E$2)+1),ROWS($A$5:E21))),"")</f>
        <v/>
      </c>
      <c r="F21" s="4" t="str">
        <f t="array" ref="F21">IFERROR(INDEX('حركه المخزن'!$I:$I,SMALL(IF('حركه المخزن'!$H:$H=$B$2,ROW(F$2:F$4973)-ROW(F$2)+1),ROWS($A$5:F21))),"")</f>
        <v/>
      </c>
    </row>
    <row r="22" spans="1:6" x14ac:dyDescent="0.35">
      <c r="A22" s="4" t="str">
        <f t="array" ref="A22">IFERROR(INDEX('حركه المخزن'!$B:$B,SMALL(IF('حركه المخزن'!$H:$H=$B$2,ROW(A$2:A$4973)-ROW(A$2)+1),ROWS($A$5:A22))),"")</f>
        <v/>
      </c>
      <c r="B22" s="4" t="str">
        <f t="array" ref="B22">IFERROR(INDEX('حركه المخزن'!$D:$D,SMALL(IF('حركه المخزن'!$H:$H=$B$2,ROW(B$2:B$4973)-ROW(B$2)+1),ROWS($A$5:B22))),"")</f>
        <v/>
      </c>
      <c r="C22" s="4" t="str">
        <f t="array" ref="C22">IFERROR(INDEX('حركه المخزن'!$C:$C,SMALL(IF('حركه المخزن'!$H:$H=$B$2,ROW(C$2:C$4973)-ROW(C$2)+1),ROWS($A$5:C22))),"")</f>
        <v/>
      </c>
      <c r="D22" s="4" t="str">
        <f t="array" ref="D22">IFERROR(INDEX('حركه المخزن'!$E:$E,SMALL(IF('حركه المخزن'!$H:$H=$B$2,ROW(D$2:D$4973)-ROW(D$2)+1),ROWS($A$5:D22))),"")</f>
        <v/>
      </c>
      <c r="E22" s="4" t="str">
        <f t="array" ref="E22">IFERROR(INDEX('حركه المخزن'!$F:$F,SMALL(IF('حركه المخزن'!$H:$H=$B$2,ROW(E$2:E$4973)-ROW(E$2)+1),ROWS($A$5:E22))),"")</f>
        <v/>
      </c>
      <c r="F22" s="4" t="str">
        <f t="array" ref="F22">IFERROR(INDEX('حركه المخزن'!$I:$I,SMALL(IF('حركه المخزن'!$H:$H=$B$2,ROW(F$2:F$4973)-ROW(F$2)+1),ROWS($A$5:F22))),"")</f>
        <v/>
      </c>
    </row>
    <row r="23" spans="1:6" x14ac:dyDescent="0.35">
      <c r="A23" s="4" t="str">
        <f t="array" ref="A23">IFERROR(INDEX('حركه المخزن'!$B:$B,SMALL(IF('حركه المخزن'!$H:$H=$B$2,ROW(A$2:A$4973)-ROW(A$2)+1),ROWS($A$5:A23))),"")</f>
        <v/>
      </c>
      <c r="B23" s="4" t="str">
        <f t="array" ref="B23">IFERROR(INDEX('حركه المخزن'!$D:$D,SMALL(IF('حركه المخزن'!$H:$H=$B$2,ROW(B$2:B$4973)-ROW(B$2)+1),ROWS($A$5:B23))),"")</f>
        <v/>
      </c>
      <c r="C23" s="4" t="str">
        <f t="array" ref="C23">IFERROR(INDEX('حركه المخزن'!$C:$C,SMALL(IF('حركه المخزن'!$H:$H=$B$2,ROW(C$2:C$4973)-ROW(C$2)+1),ROWS($A$5:C23))),"")</f>
        <v/>
      </c>
      <c r="D23" s="4" t="str">
        <f t="array" ref="D23">IFERROR(INDEX('حركه المخزن'!$E:$E,SMALL(IF('حركه المخزن'!$H:$H=$B$2,ROW(D$2:D$4973)-ROW(D$2)+1),ROWS($A$5:D23))),"")</f>
        <v/>
      </c>
      <c r="E23" s="4" t="str">
        <f t="array" ref="E23">IFERROR(INDEX('حركه المخزن'!$F:$F,SMALL(IF('حركه المخزن'!$H:$H=$B$2,ROW(E$2:E$4973)-ROW(E$2)+1),ROWS($A$5:E23))),"")</f>
        <v/>
      </c>
      <c r="F23" s="4" t="str">
        <f t="array" ref="F23">IFERROR(INDEX('حركه المخزن'!$I:$I,SMALL(IF('حركه المخزن'!$H:$H=$B$2,ROW(F$2:F$4973)-ROW(F$2)+1),ROWS($A$5:F23))),"")</f>
        <v/>
      </c>
    </row>
    <row r="24" spans="1:6" x14ac:dyDescent="0.35">
      <c r="A24" s="4" t="str">
        <f t="array" ref="A24">IFERROR(INDEX('حركه المخزن'!$B:$B,SMALL(IF('حركه المخزن'!$H:$H=$B$2,ROW(A$2:A$4973)-ROW(A$2)+1),ROWS($A$5:A24))),"")</f>
        <v/>
      </c>
      <c r="B24" s="4" t="str">
        <f t="array" ref="B24">IFERROR(INDEX('حركه المخزن'!$D:$D,SMALL(IF('حركه المخزن'!$H:$H=$B$2,ROW(B$2:B$4973)-ROW(B$2)+1),ROWS($A$5:B24))),"")</f>
        <v/>
      </c>
      <c r="C24" s="4" t="str">
        <f t="array" ref="C24">IFERROR(INDEX('حركه المخزن'!$C:$C,SMALL(IF('حركه المخزن'!$H:$H=$B$2,ROW(C$2:C$4973)-ROW(C$2)+1),ROWS($A$5:C24))),"")</f>
        <v/>
      </c>
      <c r="D24" s="4" t="str">
        <f t="array" ref="D24">IFERROR(INDEX('حركه المخزن'!$E:$E,SMALL(IF('حركه المخزن'!$H:$H=$B$2,ROW(D$2:D$4973)-ROW(D$2)+1),ROWS($A$5:D24))),"")</f>
        <v/>
      </c>
      <c r="E24" s="4" t="str">
        <f t="array" ref="E24">IFERROR(INDEX('حركه المخزن'!$F:$F,SMALL(IF('حركه المخزن'!$H:$H=$B$2,ROW(E$2:E$4973)-ROW(E$2)+1),ROWS($A$5:E24))),"")</f>
        <v/>
      </c>
      <c r="F24" s="4" t="str">
        <f t="array" ref="F24">IFERROR(INDEX('حركه المخزن'!$I:$I,SMALL(IF('حركه المخزن'!$H:$H=$B$2,ROW(F$2:F$4973)-ROW(F$2)+1),ROWS($A$5:F24))),"")</f>
        <v/>
      </c>
    </row>
    <row r="25" spans="1:6" x14ac:dyDescent="0.35">
      <c r="A25" s="4" t="str">
        <f t="array" ref="A25">IFERROR(INDEX('حركه المخزن'!$B:$B,SMALL(IF('حركه المخزن'!$H:$H=$B$2,ROW(A$2:A$4973)-ROW(A$2)+1),ROWS($A$5:A25))),"")</f>
        <v/>
      </c>
      <c r="B25" s="4" t="str">
        <f t="array" ref="B25">IFERROR(INDEX('حركه المخزن'!$D:$D,SMALL(IF('حركه المخزن'!$H:$H=$B$2,ROW(B$2:B$4973)-ROW(B$2)+1),ROWS($A$5:B25))),"")</f>
        <v/>
      </c>
      <c r="C25" s="4" t="str">
        <f t="array" ref="C25">IFERROR(INDEX('حركه المخزن'!$C:$C,SMALL(IF('حركه المخزن'!$H:$H=$B$2,ROW(C$2:C$4973)-ROW(C$2)+1),ROWS($A$5:C25))),"")</f>
        <v/>
      </c>
      <c r="D25" s="4" t="str">
        <f t="array" ref="D25">IFERROR(INDEX('حركه المخزن'!$E:$E,SMALL(IF('حركه المخزن'!$H:$H=$B$2,ROW(D$2:D$4973)-ROW(D$2)+1),ROWS($A$5:D25))),"")</f>
        <v/>
      </c>
      <c r="E25" s="4" t="str">
        <f t="array" ref="E25">IFERROR(INDEX('حركه المخزن'!$F:$F,SMALL(IF('حركه المخزن'!$H:$H=$B$2,ROW(E$2:E$4973)-ROW(E$2)+1),ROWS($A$5:E25))),"")</f>
        <v/>
      </c>
      <c r="F25" s="4" t="str">
        <f t="array" ref="F25">IFERROR(INDEX('حركه المخزن'!$I:$I,SMALL(IF('حركه المخزن'!$H:$H=$B$2,ROW(F$2:F$4973)-ROW(F$2)+1),ROWS($A$5:F25))),"")</f>
        <v/>
      </c>
    </row>
    <row r="26" spans="1:6" x14ac:dyDescent="0.35">
      <c r="A26" s="4" t="str">
        <f t="array" ref="A26">IFERROR(INDEX('حركه المخزن'!$B:$B,SMALL(IF('حركه المخزن'!$H:$H=$B$2,ROW(A$2:A$4973)-ROW(A$2)+1),ROWS($A$5:A26))),"")</f>
        <v/>
      </c>
      <c r="B26" s="4" t="str">
        <f t="array" ref="B26">IFERROR(INDEX('حركه المخزن'!$D:$D,SMALL(IF('حركه المخزن'!$H:$H=$B$2,ROW(B$2:B$4973)-ROW(B$2)+1),ROWS($A$5:B26))),"")</f>
        <v/>
      </c>
      <c r="C26" s="4" t="str">
        <f t="array" ref="C26">IFERROR(INDEX('حركه المخزن'!$C:$C,SMALL(IF('حركه المخزن'!$H:$H=$B$2,ROW(C$2:C$4973)-ROW(C$2)+1),ROWS($A$5:C26))),"")</f>
        <v/>
      </c>
      <c r="D26" s="4" t="str">
        <f t="array" ref="D26">IFERROR(INDEX('حركه المخزن'!$E:$E,SMALL(IF('حركه المخزن'!$H:$H=$B$2,ROW(D$2:D$4973)-ROW(D$2)+1),ROWS($A$5:D26))),"")</f>
        <v/>
      </c>
      <c r="E26" s="4" t="str">
        <f t="array" ref="E26">IFERROR(INDEX('حركه المخزن'!$F:$F,SMALL(IF('حركه المخزن'!$H:$H=$B$2,ROW(E$2:E$4973)-ROW(E$2)+1),ROWS($A$5:E26))),"")</f>
        <v/>
      </c>
      <c r="F26" s="4" t="str">
        <f t="array" ref="F26">IFERROR(INDEX('حركه المخزن'!$I:$I,SMALL(IF('حركه المخزن'!$H:$H=$B$2,ROW(F$2:F$4973)-ROW(F$2)+1),ROWS($A$5:F26))),"")</f>
        <v/>
      </c>
    </row>
    <row r="27" spans="1:6" x14ac:dyDescent="0.35">
      <c r="A27" s="4" t="str">
        <f t="array" ref="A27">IFERROR(INDEX('حركه المخزن'!$B:$B,SMALL(IF('حركه المخزن'!$H:$H=$B$2,ROW(A$2:A$4973)-ROW(A$2)+1),ROWS($A$5:A27))),"")</f>
        <v/>
      </c>
      <c r="B27" s="4" t="str">
        <f t="array" ref="B27">IFERROR(INDEX('حركه المخزن'!$D:$D,SMALL(IF('حركه المخزن'!$H:$H=$B$2,ROW(B$2:B$4973)-ROW(B$2)+1),ROWS($A$5:B27))),"")</f>
        <v/>
      </c>
      <c r="C27" s="4" t="str">
        <f t="array" ref="C27">IFERROR(INDEX('حركه المخزن'!$C:$C,SMALL(IF('حركه المخزن'!$H:$H=$B$2,ROW(C$2:C$4973)-ROW(C$2)+1),ROWS($A$5:C27))),"")</f>
        <v/>
      </c>
      <c r="D27" s="4" t="str">
        <f t="array" ref="D27">IFERROR(INDEX('حركه المخزن'!$E:$E,SMALL(IF('حركه المخزن'!$H:$H=$B$2,ROW(D$2:D$4973)-ROW(D$2)+1),ROWS($A$5:D27))),"")</f>
        <v/>
      </c>
      <c r="E27" s="4" t="str">
        <f t="array" ref="E27">IFERROR(INDEX('حركه المخزن'!$F:$F,SMALL(IF('حركه المخزن'!$H:$H=$B$2,ROW(E$2:E$4973)-ROW(E$2)+1),ROWS($A$5:E27))),"")</f>
        <v/>
      </c>
      <c r="F27" s="4" t="str">
        <f t="array" ref="F27">IFERROR(INDEX('حركه المخزن'!$I:$I,SMALL(IF('حركه المخزن'!$H:$H=$B$2,ROW(F$2:F$4973)-ROW(F$2)+1),ROWS($A$5:F27))),"")</f>
        <v/>
      </c>
    </row>
    <row r="28" spans="1:6" x14ac:dyDescent="0.35">
      <c r="A28" s="4" t="str">
        <f t="array" ref="A28">IFERROR(INDEX('حركه المخزن'!$B:$B,SMALL(IF('حركه المخزن'!$H:$H=$B$2,ROW(A$2:A$4973)-ROW(A$2)+1),ROWS($A$5:A28))),"")</f>
        <v/>
      </c>
      <c r="B28" s="4" t="str">
        <f t="array" ref="B28">IFERROR(INDEX('حركه المخزن'!$D:$D,SMALL(IF('حركه المخزن'!$H:$H=$B$2,ROW(B$2:B$4973)-ROW(B$2)+1),ROWS($A$5:B28))),"")</f>
        <v/>
      </c>
      <c r="C28" s="4" t="str">
        <f t="array" ref="C28">IFERROR(INDEX('حركه المخزن'!$C:$C,SMALL(IF('حركه المخزن'!$H:$H=$B$2,ROW(C$2:C$4973)-ROW(C$2)+1),ROWS($A$5:C28))),"")</f>
        <v/>
      </c>
      <c r="D28" s="4" t="str">
        <f t="array" ref="D28">IFERROR(INDEX('حركه المخزن'!$E:$E,SMALL(IF('حركه المخزن'!$H:$H=$B$2,ROW(D$2:D$4973)-ROW(D$2)+1),ROWS($A$5:D28))),"")</f>
        <v/>
      </c>
      <c r="E28" s="4" t="str">
        <f t="array" ref="E28">IFERROR(INDEX('حركه المخزن'!$F:$F,SMALL(IF('حركه المخزن'!$H:$H=$B$2,ROW(E$2:E$4973)-ROW(E$2)+1),ROWS($A$5:E28))),"")</f>
        <v/>
      </c>
      <c r="F28" s="4" t="str">
        <f t="array" ref="F28">IFERROR(INDEX('حركه المخزن'!$I:$I,SMALL(IF('حركه المخزن'!$H:$H=$B$2,ROW(F$2:F$4973)-ROW(F$2)+1),ROWS($A$5:F28))),"")</f>
        <v/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Salim _Mali</cp:lastModifiedBy>
  <cp:lastPrinted>2019-08-22T06:56:54Z</cp:lastPrinted>
  <dcterms:created xsi:type="dcterms:W3CDTF">2019-08-21T12:48:27Z</dcterms:created>
  <dcterms:modified xsi:type="dcterms:W3CDTF">2019-12-30T13:40:29Z</dcterms:modified>
</cp:coreProperties>
</file>