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youse\Downloads\"/>
    </mc:Choice>
  </mc:AlternateContent>
  <xr:revisionPtr revIDLastSave="0" documentId="13_ncr:1_{61297EEF-40C6-473B-8756-6B7380A6D2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جديد مشروع2" sheetId="4" r:id="rId1"/>
    <sheet name="Sheet1" sheetId="2" state="hidden" r:id="rId2"/>
  </sheets>
  <definedNames>
    <definedName name="_xlnm._FilterDatabase" localSheetId="0" hidden="1">'جديد مشروع2'!$M$4:$M$93</definedName>
    <definedName name="_xlnm.Extract" localSheetId="0">'جديد مشروع2'!#REF!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4" l="1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4" i="4"/>
  <c r="H4" i="4" l="1"/>
  <c r="H8" i="4"/>
  <c r="H9" i="4"/>
  <c r="H10" i="4"/>
  <c r="H11" i="4"/>
  <c r="H12" i="4"/>
  <c r="H13" i="4"/>
  <c r="H14" i="4"/>
  <c r="H15" i="4"/>
  <c r="H6" i="4"/>
  <c r="H7" i="4"/>
  <c r="B1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Youssef Kaf</author>
  </authors>
  <commentList>
    <comment ref="I4" authorId="0" shapeId="0" xr:uid="{666EA751-AFED-42A1-8361-22EB86932551}">
      <text>
        <r>
          <rPr>
            <b/>
            <sz val="9"/>
            <color indexed="81"/>
            <rFont val="Tahoma"/>
            <family val="2"/>
          </rPr>
          <t>Youssef Kaf:</t>
        </r>
        <r>
          <rPr>
            <sz val="9"/>
            <color indexed="81"/>
            <rFont val="Tahoma"/>
            <family val="2"/>
          </rPr>
          <t xml:space="preserve">
 هنا يفترض ظهور 300 وهي500  المعتمد للبند بهذا المشروع مطروح منه حركة الصرف200</t>
        </r>
      </text>
    </comment>
    <comment ref="J4" authorId="0" shapeId="0" xr:uid="{327DECBB-AE9C-4654-AA06-8B6C76DA73A3}">
      <text>
        <r>
          <rPr>
            <b/>
            <sz val="9"/>
            <color indexed="81"/>
            <rFont val="Tahoma"/>
            <family val="2"/>
          </rPr>
          <t>Youssef Kaf:</t>
        </r>
        <r>
          <rPr>
            <sz val="9"/>
            <color indexed="81"/>
            <rFont val="Tahoma"/>
            <family val="2"/>
          </rPr>
          <t xml:space="preserve">
يفترض تساوي 800 وهي قيمة المعتمد الإجمالي للمشروع 1000 مطروح منه المصاريف علي أي بند يخص المشروع وهي حتي الان 200</t>
        </r>
      </text>
    </comment>
    <comment ref="I5" authorId="0" shapeId="0" xr:uid="{37CADA0B-4D9A-4793-8D6E-0B649303245A}">
      <text>
        <r>
          <rPr>
            <b/>
            <sz val="9"/>
            <color indexed="81"/>
            <rFont val="Tahoma"/>
            <family val="2"/>
          </rPr>
          <t>Youssef Kaf:</t>
        </r>
        <r>
          <rPr>
            <sz val="9"/>
            <color indexed="81"/>
            <rFont val="Tahoma"/>
            <family val="2"/>
          </rPr>
          <t xml:space="preserve">
 هنا يفترض ظهور 250 وهي500  المعتمد للبند بهذا المشروع مطروح منه حركة الصرف هذه وما قبلها لهذا المشروع علي نفس البند وهي 250</t>
        </r>
      </text>
    </comment>
    <comment ref="J5" authorId="0" shapeId="0" xr:uid="{2F9042B7-1D7E-4807-B046-96E98C3FDE63}">
      <text>
        <r>
          <rPr>
            <b/>
            <sz val="9"/>
            <color indexed="81"/>
            <rFont val="Tahoma"/>
            <family val="2"/>
          </rPr>
          <t>Youssef Kaf:</t>
        </r>
        <r>
          <rPr>
            <sz val="9"/>
            <color indexed="81"/>
            <rFont val="Tahoma"/>
            <family val="2"/>
          </rPr>
          <t xml:space="preserve">
يفترض تساوي 750
 وهي قيمة المعتمد الإجمالي للمشروع 1000  مطروح منه المصاريف علي أي بند يخص المشروع وهي حتي الان 250</t>
        </r>
      </text>
    </comment>
    <comment ref="I6" authorId="0" shapeId="0" xr:uid="{DF7A4A33-2A4C-4A61-86AC-B74C8BB0D01A}">
      <text>
        <r>
          <rPr>
            <b/>
            <sz val="9"/>
            <color indexed="81"/>
            <rFont val="Tahoma"/>
            <family val="2"/>
          </rPr>
          <t>Youssef Kaf:</t>
        </r>
        <r>
          <rPr>
            <sz val="9"/>
            <color indexed="81"/>
            <rFont val="Tahoma"/>
            <family val="2"/>
          </rPr>
          <t xml:space="preserve">
 هنا يفترض ظهور 50 وهي100  المعتمد للبند بهذا المشروع مطروح منه حركة الصرف50
</t>
        </r>
      </text>
    </comment>
    <comment ref="J6" authorId="0" shapeId="0" xr:uid="{5DE5AD23-6D1C-43D6-BF7B-9B98C26B406B}">
      <text>
        <r>
          <rPr>
            <b/>
            <sz val="9"/>
            <color indexed="81"/>
            <rFont val="Tahoma"/>
            <family val="2"/>
          </rPr>
          <t>Youssef Kaf:</t>
        </r>
        <r>
          <rPr>
            <sz val="9"/>
            <color indexed="81"/>
            <rFont val="Tahoma"/>
            <family val="2"/>
          </rPr>
          <t xml:space="preserve">
يفترض تساوي 700 وهي قيمة المعتمد الإجمالي للمشروع 1000 مطروح منه المصاريف علي أي بند يخص المشروع وهي حتي الان 300</t>
        </r>
      </text>
    </comment>
    <comment ref="I7" authorId="0" shapeId="0" xr:uid="{708098FE-E201-4348-8F27-B6E1E4405C7C}">
      <text>
        <r>
          <rPr>
            <b/>
            <sz val="9"/>
            <color indexed="81"/>
            <rFont val="Tahoma"/>
            <family val="2"/>
          </rPr>
          <t>Youssef Kaf:</t>
        </r>
        <r>
          <rPr>
            <sz val="9"/>
            <color indexed="81"/>
            <rFont val="Tahoma"/>
            <family val="2"/>
          </rPr>
          <t xml:space="preserve">
 هنا يفترض ظهور 30 وهي100  المعتمد للبند بهذا المشروع مطروح منه حركة الصرف70</t>
        </r>
      </text>
    </comment>
    <comment ref="J7" authorId="0" shapeId="0" xr:uid="{473AD7B0-FA35-4AEB-9F06-E6F63726DA3C}">
      <text>
        <r>
          <rPr>
            <b/>
            <sz val="9"/>
            <color indexed="81"/>
            <rFont val="Tahoma"/>
            <family val="2"/>
          </rPr>
          <t>Youssef Kaf:</t>
        </r>
        <r>
          <rPr>
            <sz val="9"/>
            <color indexed="81"/>
            <rFont val="Tahoma"/>
            <family val="2"/>
          </rPr>
          <t xml:space="preserve">
يفترض تساوي 630 وهي قيمة المعتمد الإجمالي للمشروع 1000 مطروح منه المصاريف علي أي بند يخص المشروع وهي حتي الان 370</t>
        </r>
      </text>
    </comment>
  </commentList>
</comments>
</file>

<file path=xl/sharedStrings.xml><?xml version="1.0" encoding="utf-8"?>
<sst xmlns="http://schemas.openxmlformats.org/spreadsheetml/2006/main" count="257" uniqueCount="57">
  <si>
    <t>مواد نظافة</t>
  </si>
  <si>
    <t>محروقات</t>
  </si>
  <si>
    <t>الإجمالي</t>
  </si>
  <si>
    <t>م</t>
  </si>
  <si>
    <t>اسم المحول  له</t>
  </si>
  <si>
    <t>المبلغ</t>
  </si>
  <si>
    <t>مقدم الطلب</t>
  </si>
  <si>
    <t>عهدة تشغيلية</t>
  </si>
  <si>
    <t>تعاميد</t>
  </si>
  <si>
    <t>البند</t>
  </si>
  <si>
    <t>Total</t>
  </si>
  <si>
    <t>تاريخ التحويل</t>
  </si>
  <si>
    <t>اعمال مقاولي باطن</t>
  </si>
  <si>
    <t>البند / المشروع</t>
  </si>
  <si>
    <t>مواد استهلاكية</t>
  </si>
  <si>
    <t>الطيران العمودي</t>
  </si>
  <si>
    <t>الأمير تركي</t>
  </si>
  <si>
    <t>الحرس الملكي</t>
  </si>
  <si>
    <t>ق.امن الخاصة</t>
  </si>
  <si>
    <t>حفر الباطن</t>
  </si>
  <si>
    <t>المختبرات</t>
  </si>
  <si>
    <t>القوات البرية</t>
  </si>
  <si>
    <t>ضباء</t>
  </si>
  <si>
    <t>البطحاء</t>
  </si>
  <si>
    <t>مباني جديدة</t>
  </si>
  <si>
    <t>الرئيس والنائب</t>
  </si>
  <si>
    <t>مباني مجاورة</t>
  </si>
  <si>
    <t>الحديثة</t>
  </si>
  <si>
    <t>العديد</t>
  </si>
  <si>
    <t>الاحساء بن جلوي</t>
  </si>
  <si>
    <t>ملاحظة : في مشروع المباني المجاورة تدخل مواد النظافة  والمواد الزراعية والسباكة  والكهرباء والتكييف ضمن بند التعاميد حسب الاعتماد من الجهة</t>
  </si>
  <si>
    <t>المشروع</t>
  </si>
  <si>
    <t>مصاريف كل بند بالمشروع بعد كل حركة</t>
  </si>
  <si>
    <t>المتبقي من المعتمد للبند بكل مشروع بعد كل حركة صرف</t>
  </si>
  <si>
    <t>المتبقي من الاجمالي لكل مشروع بعد كل حركة</t>
  </si>
  <si>
    <t>مشروع1</t>
  </si>
  <si>
    <t>مشروع2</t>
  </si>
  <si>
    <t>مشروع3</t>
  </si>
  <si>
    <t>مشروع4</t>
  </si>
  <si>
    <t>مشروع5</t>
  </si>
  <si>
    <t>مشروع6</t>
  </si>
  <si>
    <t>مشروع7</t>
  </si>
  <si>
    <t>مشروع8</t>
  </si>
  <si>
    <t>مشروع9</t>
  </si>
  <si>
    <t>مشروع10</t>
  </si>
  <si>
    <t>مشروع11</t>
  </si>
  <si>
    <t>مشروع12</t>
  </si>
  <si>
    <t>مشروع13</t>
  </si>
  <si>
    <t>مشروع14</t>
  </si>
  <si>
    <t>مشروع15</t>
  </si>
  <si>
    <t>البنود بدون تكرار</t>
  </si>
  <si>
    <t>يوسف1</t>
  </si>
  <si>
    <t>يوسف2</t>
  </si>
  <si>
    <t>يوسف3</t>
  </si>
  <si>
    <t>يوسف4</t>
  </si>
  <si>
    <t>المبلغ المعتمد للبند</t>
  </si>
  <si>
    <t>المبلغ الإجمالي المعتمد للمشروع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</si>
</sst>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right"/>
      <protection locked="0"/>
    </xf>
    <xf numFmtId="0" fontId="0" fillId="0" borderId="0" xfId="0" applyProtection="1">
      <protection locked="0"/>
    </xf>
    <xf numFmtId="4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left"/>
      <protection locked="0"/>
    </xf>
    <xf numFmtId="4" fontId="0" fillId="0" borderId="0" xfId="0" applyNumberFormat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4" fontId="0" fillId="0" borderId="0" xfId="0" applyNumberFormat="1" applyAlignment="1">
      <alignment horizontal="centerContinuous"/>
    </xf>
    <xf numFmtId="4" fontId="3" fillId="2" borderId="2" xfId="0" applyNumberFormat="1" applyFont="1" applyFill="1" applyBorder="1" applyAlignment="1" applyProtection="1">
      <alignment horizontal="right" vertical="center" wrapText="1"/>
      <protection hidden="1"/>
    </xf>
    <xf numFmtId="4" fontId="4" fillId="2" borderId="2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0" fillId="0" borderId="0" xfId="0" applyAlignment="1" applyProtection="1">
      <alignment horizontal="left"/>
      <protection locked="0"/>
    </xf>
  </cellXfs>
  <cellStyles count="1">
    <cellStyle name="Normal" xfId="0" builtinId="0"/>
  </cellStyles>
  <dxfs count="27">
    <dxf>
      <alignment horizontal="right" vertical="bottom" textRotation="0" wrapText="0" indent="0" justifyLastLine="0" shrinkToFit="0" readingOrder="0"/>
      <protection locked="0" hidden="0"/>
    </dxf>
    <dxf>
      <numFmt numFmtId="4" formatCode="#,##0.00"/>
      <alignment horizontal="right" vertical="bottom" textRotation="0" wrapText="0" indent="0" justifyLastLine="0" shrinkToFit="0" readingOrder="0"/>
      <protection locked="0" hidden="0"/>
    </dxf>
    <dxf>
      <numFmt numFmtId="4" formatCode="#,##0.00"/>
      <alignment horizontal="right" vertical="bottom" textRotation="0" wrapText="0" indent="0" justifyLastLine="0" shrinkToFit="0" readingOrder="0"/>
      <protection locked="0" hidden="0"/>
    </dxf>
    <dxf>
      <numFmt numFmtId="4" formatCode="#,##0.00"/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numFmt numFmtId="4" formatCode="#,##0.00"/>
      <alignment horizontal="right" textRotation="0" indent="0" justifyLastLine="0" shrinkToFit="0" readingOrder="0"/>
      <protection locked="1" hidden="1"/>
    </dxf>
    <dxf>
      <numFmt numFmtId="4" formatCode="#,##0.00"/>
      <alignment horizontal="right" vertical="bottom" textRotation="0" wrapText="0" indent="0" justifyLastLine="0" shrinkToFit="0" readingOrder="0"/>
      <protection locked="1" hidden="1"/>
    </dxf>
    <dxf>
      <numFmt numFmtId="4" formatCode="#,##0.00"/>
      <alignment horizontal="right" vertical="bottom" textRotation="0" wrapText="0" indent="0" justifyLastLine="0" shrinkToFit="0" readingOrder="0"/>
      <protection locked="1" hidden="1"/>
    </dxf>
    <dxf>
      <numFmt numFmtId="4" formatCode="#,##0.00"/>
      <alignment horizontal="right" vertical="bottom" textRotation="0" wrapText="0" indent="0" justifyLastLine="0" shrinkToFit="0" readingOrder="0"/>
      <protection locked="0" hidden="0"/>
    </dxf>
    <dxf>
      <numFmt numFmtId="19" formatCode="dd/mm/yyyy"/>
      <alignment horizontal="right" textRotation="0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vertical="bottom" textRotation="0" wrapText="0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border outline="0">
        <top style="thin">
          <color rgb="FF000000"/>
        </top>
      </border>
    </dxf>
    <dxf>
      <alignment horizontal="right" textRotation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fgColor rgb="FFFF0000"/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D3DD4C-8D60-4A03-9DA8-F1329740B089}" name="Table25" displayName="Table25" ref="A3:J16" totalsRowCount="1" headerRowDxfId="24" dataDxfId="22" totalsRowDxfId="20" headerRowBorderDxfId="23" tableBorderDxfId="21">
  <tableColumns count="10">
    <tableColumn id="1" xr3:uid="{76D58B60-A62B-4353-8768-D640E0E578B8}" name="م" totalsRowLabel="Total" dataDxfId="19" totalsRowDxfId="9"/>
    <tableColumn id="3" xr3:uid="{6196DCF9-DE43-4A20-8875-3B290E799A20}" name="المشروع" totalsRowFunction="count" dataDxfId="18" totalsRowDxfId="8"/>
    <tableColumn id="8" xr3:uid="{E1A01403-3583-4EFA-8049-A76A92EAA5E8}" name="البند" dataDxfId="17" totalsRowDxfId="7"/>
    <tableColumn id="2" xr3:uid="{4E41D61A-5C74-4DD6-8E81-F0F8B0C65B13}" name="اسم المحول  له" dataDxfId="16" totalsRowDxfId="6"/>
    <tableColumn id="4" xr3:uid="{6D2623E9-8759-49F5-869C-D785F7BD42D4}" name="مقدم الطلب" dataDxfId="15" totalsRowDxfId="5"/>
    <tableColumn id="5" xr3:uid="{32AA7AF6-84BE-4771-8C9C-1D48541FE8E4}" name="تاريخ التحويل" dataDxfId="14" totalsRowDxfId="4"/>
    <tableColumn id="10" xr3:uid="{05117527-7933-4711-9538-042F7F118E84}" name="المبلغ" dataDxfId="13" totalsRowDxfId="3"/>
    <tableColumn id="7" xr3:uid="{77482251-4542-4AE7-9E19-04BC44FF2642}" name="مصاريف كل بند بالمشروع بعد كل حركة" dataDxfId="12" totalsRowDxfId="2">
      <calculatedColumnFormula>SUMIFS($G$4:G4,$B$4:B4,B4,$C$4:C4,C4)</calculatedColumnFormula>
    </tableColumn>
    <tableColumn id="9" xr3:uid="{5EC15597-B31F-44CC-B624-C03F15684532}" name="المتبقي من المعتمد للبند بكل مشروع بعد كل حركة صرف" dataDxfId="11" totalsRowDxfId="1"/>
    <tableColumn id="6" xr3:uid="{7B8A533E-FC63-43ED-8C8A-623AFD2EA6A3}" name="المتبقي من الاجمالي لكل مشروع بعد كل حركة" dataDxfId="10" totalsRowDxfId="0">
      <calculatedColumnFormula>IF(Table25[[#This Row],[المبلغ]]="","",#REF!-SUM($G$4:$G4))</calculatedColumnFormula>
    </tableColumn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FFB8-DFAC-4812-813A-CADF4BD1298B}">
  <dimension ref="A1:S93"/>
  <sheetViews>
    <sheetView showGridLines="0" rightToLeft="1" tabSelected="1" zoomScale="110" zoomScaleNormal="110" workbookViewId="0">
      <pane ySplit="3" topLeftCell="A4" activePane="bottomLeft" state="frozen"/>
      <selection pane="bottomLeft" activeCell="J7" sqref="J7"/>
    </sheetView>
  </sheetViews>
  <sheetFormatPr defaultColWidth="9.140625" defaultRowHeight="15" x14ac:dyDescent="0.25"/>
  <cols>
    <col min="1" max="1" width="3" style="1" customWidth="1"/>
    <col min="2" max="2" width="14.5703125" style="1" bestFit="1" customWidth="1"/>
    <col min="3" max="3" width="10.28515625" style="1" customWidth="1"/>
    <col min="4" max="4" width="10" style="1" customWidth="1"/>
    <col min="5" max="5" width="9.42578125" customWidth="1"/>
    <col min="6" max="6" width="11.140625" style="1" customWidth="1"/>
    <col min="7" max="7" width="8.85546875" style="1" customWidth="1"/>
    <col min="8" max="8" width="16.85546875" style="3" customWidth="1"/>
    <col min="9" max="9" width="14.140625" style="3" customWidth="1"/>
    <col min="10" max="10" width="11" style="3" customWidth="1"/>
    <col min="11" max="12" width="1.85546875" style="2" customWidth="1"/>
    <col min="13" max="13" width="8" style="2" bestFit="1" customWidth="1"/>
    <col min="14" max="14" width="9.140625" style="2" customWidth="1"/>
    <col min="15" max="15" width="8.140625" style="2" bestFit="1" customWidth="1"/>
    <col min="16" max="16" width="2.5703125" style="2" customWidth="1"/>
    <col min="17" max="17" width="7.85546875" style="2" bestFit="1" customWidth="1"/>
    <col min="18" max="18" width="11.28515625" style="2" bestFit="1" customWidth="1"/>
    <col min="19" max="19" width="14.5703125" style="22" bestFit="1" customWidth="1"/>
    <col min="20" max="16384" width="9.140625" style="2"/>
  </cols>
  <sheetData>
    <row r="1" spans="1:19" s="1" customFormat="1" ht="14.25" customHeight="1" x14ac:dyDescent="0.25">
      <c r="S1" s="22"/>
    </row>
    <row r="2" spans="1:19" s="1" customFormat="1" ht="11.25" customHeight="1" x14ac:dyDescent="0.25">
      <c r="S2" s="22"/>
    </row>
    <row r="3" spans="1:19" s="17" customFormat="1" ht="51" x14ac:dyDescent="0.2">
      <c r="A3" s="19" t="s">
        <v>3</v>
      </c>
      <c r="B3" s="19" t="s">
        <v>31</v>
      </c>
      <c r="C3" s="19" t="s">
        <v>9</v>
      </c>
      <c r="D3" s="19" t="s">
        <v>4</v>
      </c>
      <c r="E3" s="19" t="s">
        <v>6</v>
      </c>
      <c r="F3" s="19" t="s">
        <v>11</v>
      </c>
      <c r="G3" s="14" t="s">
        <v>5</v>
      </c>
      <c r="H3" s="14" t="s">
        <v>32</v>
      </c>
      <c r="I3" s="14" t="s">
        <v>33</v>
      </c>
      <c r="J3" s="15" t="s">
        <v>34</v>
      </c>
      <c r="M3" s="20" t="s">
        <v>9</v>
      </c>
      <c r="N3" s="20" t="s">
        <v>31</v>
      </c>
      <c r="O3" s="21" t="s">
        <v>55</v>
      </c>
      <c r="P3" s="20"/>
      <c r="Q3" s="20" t="s">
        <v>31</v>
      </c>
      <c r="R3" s="21" t="s">
        <v>56</v>
      </c>
      <c r="S3" s="18" t="s">
        <v>50</v>
      </c>
    </row>
    <row r="4" spans="1:19" x14ac:dyDescent="0.25">
      <c r="A4" s="1">
        <v>1</v>
      </c>
      <c r="B4" s="1" t="s">
        <v>35</v>
      </c>
      <c r="C4" s="1" t="s">
        <v>1</v>
      </c>
      <c r="D4" s="1" t="s">
        <v>51</v>
      </c>
      <c r="E4" s="1" t="s">
        <v>51</v>
      </c>
      <c r="F4" s="5">
        <v>43466</v>
      </c>
      <c r="G4" s="3">
        <v>200</v>
      </c>
      <c r="H4" s="7">
        <f>SUMIFS($G$4:G4,$B$4:B4,B4,$C$4:C4,C4)</f>
        <v>200</v>
      </c>
      <c r="I4" s="7">
        <v>300</v>
      </c>
      <c r="J4" s="7">
        <v>800</v>
      </c>
      <c r="M4" s="13" t="s">
        <v>1</v>
      </c>
      <c r="N4" s="1" t="s">
        <v>35</v>
      </c>
      <c r="O4" s="3">
        <v>500</v>
      </c>
      <c r="P4" s="1"/>
      <c r="Q4" s="1" t="s">
        <v>35</v>
      </c>
      <c r="R4" s="16">
        <f t="shared" ref="R4:R18" ca="1" si="0">SUMIF(N:O,Q4,O:O)</f>
        <v>1000</v>
      </c>
      <c r="S4" s="6" t="s">
        <v>1</v>
      </c>
    </row>
    <row r="5" spans="1:19" x14ac:dyDescent="0.25">
      <c r="A5" s="1">
        <v>2</v>
      </c>
      <c r="B5" s="1" t="s">
        <v>35</v>
      </c>
      <c r="C5" s="1" t="s">
        <v>1</v>
      </c>
      <c r="D5" s="1" t="s">
        <v>52</v>
      </c>
      <c r="E5" s="1" t="s">
        <v>52</v>
      </c>
      <c r="F5" s="5">
        <v>43466</v>
      </c>
      <c r="G5" s="3">
        <v>50</v>
      </c>
      <c r="H5" s="7">
        <f>SUMIFS($G$4:G5,$B$4:B5,B5,$C$4:C5,C5)</f>
        <v>250</v>
      </c>
      <c r="I5" s="7">
        <v>250</v>
      </c>
      <c r="J5" s="7">
        <v>750</v>
      </c>
      <c r="M5" s="13" t="s">
        <v>1</v>
      </c>
      <c r="N5" s="1" t="s">
        <v>36</v>
      </c>
      <c r="O5" s="3">
        <v>200</v>
      </c>
      <c r="P5" s="4"/>
      <c r="Q5" s="1" t="s">
        <v>36</v>
      </c>
      <c r="R5" s="16">
        <f t="shared" ca="1" si="0"/>
        <v>1200</v>
      </c>
      <c r="S5" s="22" t="s">
        <v>0</v>
      </c>
    </row>
    <row r="6" spans="1:19" x14ac:dyDescent="0.25">
      <c r="A6" s="1">
        <v>3</v>
      </c>
      <c r="B6" s="1" t="s">
        <v>35</v>
      </c>
      <c r="C6" s="1" t="s">
        <v>0</v>
      </c>
      <c r="D6" s="1" t="s">
        <v>53</v>
      </c>
      <c r="E6" s="1" t="s">
        <v>53</v>
      </c>
      <c r="F6" s="5">
        <v>43466</v>
      </c>
      <c r="G6" s="3">
        <v>50</v>
      </c>
      <c r="H6" s="7">
        <f>SUMIFS($G$4:G6,$B$4:B6,B6,$C$4:C6,C6)</f>
        <v>50</v>
      </c>
      <c r="I6" s="7">
        <v>50</v>
      </c>
      <c r="J6" s="7">
        <v>700</v>
      </c>
      <c r="M6" s="13" t="s">
        <v>1</v>
      </c>
      <c r="N6" s="1" t="s">
        <v>37</v>
      </c>
      <c r="O6" s="3">
        <v>300</v>
      </c>
      <c r="Q6" s="1" t="s">
        <v>37</v>
      </c>
      <c r="R6" s="16">
        <f t="shared" ca="1" si="0"/>
        <v>1800</v>
      </c>
      <c r="S6" s="22" t="s">
        <v>12</v>
      </c>
    </row>
    <row r="7" spans="1:19" x14ac:dyDescent="0.25">
      <c r="A7" s="1">
        <v>4</v>
      </c>
      <c r="B7" s="1" t="s">
        <v>35</v>
      </c>
      <c r="C7" s="1" t="s">
        <v>12</v>
      </c>
      <c r="D7" s="1" t="s">
        <v>54</v>
      </c>
      <c r="E7" s="1" t="s">
        <v>54</v>
      </c>
      <c r="F7" s="5">
        <v>43466</v>
      </c>
      <c r="G7" s="3">
        <v>70</v>
      </c>
      <c r="H7" s="7">
        <f>SUMIFS($G$4:G7,$B$4:B7,B7,$C$4:C7,C7)</f>
        <v>70</v>
      </c>
      <c r="I7" s="7">
        <v>30</v>
      </c>
      <c r="J7" s="7">
        <v>630</v>
      </c>
      <c r="M7" s="13" t="s">
        <v>1</v>
      </c>
      <c r="N7" s="1" t="s">
        <v>38</v>
      </c>
      <c r="O7" s="3">
        <v>400</v>
      </c>
      <c r="Q7" s="1" t="s">
        <v>38</v>
      </c>
      <c r="R7" s="16">
        <f t="shared" ca="1" si="0"/>
        <v>2400</v>
      </c>
      <c r="S7" s="22" t="s">
        <v>7</v>
      </c>
    </row>
    <row r="8" spans="1:19" x14ac:dyDescent="0.25">
      <c r="E8" s="1"/>
      <c r="F8" s="5"/>
      <c r="G8" s="3"/>
      <c r="H8" s="7">
        <f>SUMIFS($G$4:G8,$B$4:B8,B8,$C$4:C8,C8)</f>
        <v>0</v>
      </c>
      <c r="I8" s="7"/>
      <c r="J8" s="7"/>
      <c r="M8" s="13" t="s">
        <v>1</v>
      </c>
      <c r="N8" s="1" t="s">
        <v>39</v>
      </c>
      <c r="O8" s="3">
        <v>500</v>
      </c>
      <c r="Q8" s="1" t="s">
        <v>39</v>
      </c>
      <c r="R8" s="16">
        <f t="shared" ca="1" si="0"/>
        <v>3000</v>
      </c>
      <c r="S8" s="22" t="s">
        <v>14</v>
      </c>
    </row>
    <row r="9" spans="1:19" x14ac:dyDescent="0.25">
      <c r="E9" s="1"/>
      <c r="F9" s="5"/>
      <c r="G9" s="3"/>
      <c r="H9" s="7">
        <f>SUMIFS($G$4:G9,$B$4:B9,B9,$C$4:C9,C9)</f>
        <v>0</v>
      </c>
      <c r="I9" s="7"/>
      <c r="J9" s="7"/>
      <c r="M9" s="13" t="s">
        <v>1</v>
      </c>
      <c r="N9" s="1" t="s">
        <v>40</v>
      </c>
      <c r="O9" s="3">
        <v>600</v>
      </c>
      <c r="Q9" s="1" t="s">
        <v>40</v>
      </c>
      <c r="R9" s="16">
        <f t="shared" ca="1" si="0"/>
        <v>3600</v>
      </c>
      <c r="S9" s="22" t="s">
        <v>8</v>
      </c>
    </row>
    <row r="10" spans="1:19" x14ac:dyDescent="0.25">
      <c r="E10" s="1"/>
      <c r="F10" s="5"/>
      <c r="G10" s="3"/>
      <c r="H10" s="7">
        <f>SUMIFS($G$4:G10,$B$4:B10,B10,$C$4:C10,C10)</f>
        <v>0</v>
      </c>
      <c r="I10" s="7"/>
      <c r="J10" s="7"/>
      <c r="M10" s="13" t="s">
        <v>1</v>
      </c>
      <c r="N10" s="1" t="s">
        <v>41</v>
      </c>
      <c r="O10" s="3">
        <v>700</v>
      </c>
      <c r="Q10" s="1" t="s">
        <v>41</v>
      </c>
      <c r="R10" s="16">
        <f t="shared" ca="1" si="0"/>
        <v>4200</v>
      </c>
    </row>
    <row r="11" spans="1:19" x14ac:dyDescent="0.25">
      <c r="E11" s="1"/>
      <c r="F11" s="5"/>
      <c r="G11" s="3"/>
      <c r="H11" s="7">
        <f>SUMIFS($G$4:G11,$B$4:B11,B11,$C$4:C11,C11)</f>
        <v>0</v>
      </c>
      <c r="I11" s="7"/>
      <c r="J11" s="7"/>
      <c r="M11" s="13" t="s">
        <v>1</v>
      </c>
      <c r="N11" s="1" t="s">
        <v>42</v>
      </c>
      <c r="O11" s="3">
        <v>800</v>
      </c>
      <c r="Q11" s="1" t="s">
        <v>42</v>
      </c>
      <c r="R11" s="16">
        <f t="shared" ca="1" si="0"/>
        <v>4800</v>
      </c>
    </row>
    <row r="12" spans="1:19" x14ac:dyDescent="0.25">
      <c r="E12" s="1"/>
      <c r="F12" s="5"/>
      <c r="G12" s="3"/>
      <c r="H12" s="7">
        <f>SUMIFS($G$4:G12,$B$4:B12,B12,$C$4:C12,C12)</f>
        <v>0</v>
      </c>
      <c r="I12" s="7"/>
      <c r="J12" s="7"/>
      <c r="M12" s="13" t="s">
        <v>1</v>
      </c>
      <c r="N12" s="1" t="s">
        <v>43</v>
      </c>
      <c r="O12" s="3">
        <v>900</v>
      </c>
      <c r="Q12" s="1" t="s">
        <v>43</v>
      </c>
      <c r="R12" s="16">
        <f t="shared" ca="1" si="0"/>
        <v>5400</v>
      </c>
    </row>
    <row r="13" spans="1:19" x14ac:dyDescent="0.25">
      <c r="E13" s="1"/>
      <c r="F13" s="5"/>
      <c r="G13" s="3"/>
      <c r="H13" s="7">
        <f>SUMIFS($G$4:G13,$B$4:B13,B13,$C$4:C13,C13)</f>
        <v>0</v>
      </c>
      <c r="I13" s="7"/>
      <c r="J13" s="7"/>
      <c r="M13" s="13" t="s">
        <v>1</v>
      </c>
      <c r="N13" s="1" t="s">
        <v>44</v>
      </c>
      <c r="O13" s="3">
        <v>1000</v>
      </c>
      <c r="Q13" s="1" t="s">
        <v>44</v>
      </c>
      <c r="R13" s="16">
        <f t="shared" ca="1" si="0"/>
        <v>6000</v>
      </c>
    </row>
    <row r="14" spans="1:19" x14ac:dyDescent="0.25">
      <c r="E14" s="1"/>
      <c r="F14" s="5"/>
      <c r="G14" s="3"/>
      <c r="H14" s="7">
        <f>SUMIFS($G$4:G14,$B$4:B14,B14,$C$4:C14,C14)</f>
        <v>0</v>
      </c>
      <c r="I14" s="7"/>
      <c r="J14" s="7"/>
      <c r="M14" s="13" t="s">
        <v>1</v>
      </c>
      <c r="N14" s="1" t="s">
        <v>45</v>
      </c>
      <c r="O14" s="3">
        <v>1100</v>
      </c>
      <c r="Q14" s="1" t="s">
        <v>45</v>
      </c>
      <c r="R14" s="16">
        <f t="shared" ca="1" si="0"/>
        <v>6600</v>
      </c>
    </row>
    <row r="15" spans="1:19" x14ac:dyDescent="0.25">
      <c r="E15" s="1"/>
      <c r="F15" s="5"/>
      <c r="G15" s="3"/>
      <c r="H15" s="7">
        <f>SUMIFS($G$4:G15,$B$4:B15,B15,$C$4:C15,C15)</f>
        <v>0</v>
      </c>
      <c r="I15" s="7"/>
      <c r="J15" s="7"/>
      <c r="M15" s="13" t="s">
        <v>1</v>
      </c>
      <c r="N15" s="1" t="s">
        <v>46</v>
      </c>
      <c r="O15" s="3">
        <v>1200</v>
      </c>
      <c r="Q15" s="1" t="s">
        <v>46</v>
      </c>
      <c r="R15" s="16">
        <f t="shared" ca="1" si="0"/>
        <v>7200</v>
      </c>
    </row>
    <row r="16" spans="1:19" x14ac:dyDescent="0.25">
      <c r="A16" s="1" t="s">
        <v>10</v>
      </c>
      <c r="B16" s="1">
        <f>SUBTOTAL(103,Table25[المشروع])</f>
        <v>4</v>
      </c>
      <c r="E16" s="1"/>
      <c r="G16" s="3"/>
      <c r="J16" s="1"/>
      <c r="M16" s="13" t="s">
        <v>1</v>
      </c>
      <c r="N16" s="1" t="s">
        <v>47</v>
      </c>
      <c r="O16" s="3">
        <v>1300</v>
      </c>
      <c r="Q16" s="1" t="s">
        <v>47</v>
      </c>
      <c r="R16" s="16">
        <f t="shared" ca="1" si="0"/>
        <v>7800</v>
      </c>
    </row>
    <row r="17" spans="13:18" x14ac:dyDescent="0.25">
      <c r="M17" s="13" t="s">
        <v>1</v>
      </c>
      <c r="N17" s="1" t="s">
        <v>48</v>
      </c>
      <c r="O17" s="3">
        <v>1400</v>
      </c>
      <c r="Q17" s="1" t="s">
        <v>48</v>
      </c>
      <c r="R17" s="16">
        <f t="shared" ca="1" si="0"/>
        <v>8400</v>
      </c>
    </row>
    <row r="18" spans="13:18" x14ac:dyDescent="0.25">
      <c r="M18" s="13" t="s">
        <v>1</v>
      </c>
      <c r="N18" s="1" t="s">
        <v>49</v>
      </c>
      <c r="O18" s="3">
        <v>1500</v>
      </c>
      <c r="Q18" s="1" t="s">
        <v>49</v>
      </c>
      <c r="R18" s="16">
        <f t="shared" ca="1" si="0"/>
        <v>9000</v>
      </c>
    </row>
    <row r="19" spans="13:18" x14ac:dyDescent="0.25">
      <c r="M19" s="2" t="s">
        <v>0</v>
      </c>
      <c r="N19" s="2" t="s">
        <v>35</v>
      </c>
      <c r="O19" s="2">
        <v>100</v>
      </c>
    </row>
    <row r="20" spans="13:18" x14ac:dyDescent="0.25">
      <c r="M20" s="2" t="s">
        <v>0</v>
      </c>
      <c r="N20" s="2" t="s">
        <v>36</v>
      </c>
      <c r="O20" s="2">
        <v>200</v>
      </c>
    </row>
    <row r="21" spans="13:18" x14ac:dyDescent="0.25">
      <c r="M21" s="2" t="s">
        <v>0</v>
      </c>
      <c r="N21" s="2" t="s">
        <v>37</v>
      </c>
      <c r="O21" s="2">
        <v>300</v>
      </c>
    </row>
    <row r="22" spans="13:18" x14ac:dyDescent="0.25">
      <c r="M22" s="2" t="s">
        <v>0</v>
      </c>
      <c r="N22" s="2" t="s">
        <v>38</v>
      </c>
      <c r="O22" s="2">
        <v>400</v>
      </c>
    </row>
    <row r="23" spans="13:18" x14ac:dyDescent="0.25">
      <c r="M23" s="2" t="s">
        <v>0</v>
      </c>
      <c r="N23" s="2" t="s">
        <v>39</v>
      </c>
      <c r="O23" s="2">
        <v>500</v>
      </c>
    </row>
    <row r="24" spans="13:18" x14ac:dyDescent="0.25">
      <c r="M24" s="2" t="s">
        <v>0</v>
      </c>
      <c r="N24" s="2" t="s">
        <v>40</v>
      </c>
      <c r="O24" s="2">
        <v>600</v>
      </c>
    </row>
    <row r="25" spans="13:18" x14ac:dyDescent="0.25">
      <c r="M25" s="2" t="s">
        <v>0</v>
      </c>
      <c r="N25" s="2" t="s">
        <v>41</v>
      </c>
      <c r="O25" s="2">
        <v>700</v>
      </c>
    </row>
    <row r="26" spans="13:18" x14ac:dyDescent="0.25">
      <c r="M26" s="2" t="s">
        <v>0</v>
      </c>
      <c r="N26" s="2" t="s">
        <v>42</v>
      </c>
      <c r="O26" s="2">
        <v>800</v>
      </c>
    </row>
    <row r="27" spans="13:18" x14ac:dyDescent="0.25">
      <c r="M27" s="2" t="s">
        <v>0</v>
      </c>
      <c r="N27" s="2" t="s">
        <v>43</v>
      </c>
      <c r="O27" s="2">
        <v>900</v>
      </c>
    </row>
    <row r="28" spans="13:18" x14ac:dyDescent="0.25">
      <c r="M28" s="2" t="s">
        <v>0</v>
      </c>
      <c r="N28" s="2" t="s">
        <v>44</v>
      </c>
      <c r="O28" s="2">
        <v>1000</v>
      </c>
    </row>
    <row r="29" spans="13:18" x14ac:dyDescent="0.25">
      <c r="M29" s="2" t="s">
        <v>0</v>
      </c>
      <c r="N29" s="2" t="s">
        <v>45</v>
      </c>
      <c r="O29" s="2">
        <v>1100</v>
      </c>
    </row>
    <row r="30" spans="13:18" x14ac:dyDescent="0.25">
      <c r="M30" s="2" t="s">
        <v>0</v>
      </c>
      <c r="N30" s="2" t="s">
        <v>46</v>
      </c>
      <c r="O30" s="2">
        <v>1200</v>
      </c>
    </row>
    <row r="31" spans="13:18" x14ac:dyDescent="0.25">
      <c r="M31" s="2" t="s">
        <v>0</v>
      </c>
      <c r="N31" s="2" t="s">
        <v>47</v>
      </c>
      <c r="O31" s="2">
        <v>1300</v>
      </c>
    </row>
    <row r="32" spans="13:18" x14ac:dyDescent="0.25">
      <c r="M32" s="2" t="s">
        <v>0</v>
      </c>
      <c r="N32" s="2" t="s">
        <v>48</v>
      </c>
      <c r="O32" s="2">
        <v>1400</v>
      </c>
    </row>
    <row r="33" spans="13:15" x14ac:dyDescent="0.25">
      <c r="M33" s="2" t="s">
        <v>0</v>
      </c>
      <c r="N33" s="2" t="s">
        <v>49</v>
      </c>
      <c r="O33" s="2">
        <v>1500</v>
      </c>
    </row>
    <row r="34" spans="13:15" x14ac:dyDescent="0.25">
      <c r="M34" s="2" t="s">
        <v>12</v>
      </c>
      <c r="N34" s="2" t="s">
        <v>35</v>
      </c>
      <c r="O34" s="2">
        <v>100</v>
      </c>
    </row>
    <row r="35" spans="13:15" x14ac:dyDescent="0.25">
      <c r="M35" s="2" t="s">
        <v>12</v>
      </c>
      <c r="N35" s="2" t="s">
        <v>36</v>
      </c>
      <c r="O35" s="2">
        <v>200</v>
      </c>
    </row>
    <row r="36" spans="13:15" x14ac:dyDescent="0.25">
      <c r="M36" s="2" t="s">
        <v>12</v>
      </c>
      <c r="N36" s="2" t="s">
        <v>37</v>
      </c>
      <c r="O36" s="2">
        <v>300</v>
      </c>
    </row>
    <row r="37" spans="13:15" x14ac:dyDescent="0.25">
      <c r="M37" s="2" t="s">
        <v>12</v>
      </c>
      <c r="N37" s="2" t="s">
        <v>38</v>
      </c>
      <c r="O37" s="2">
        <v>400</v>
      </c>
    </row>
    <row r="38" spans="13:15" x14ac:dyDescent="0.25">
      <c r="M38" s="2" t="s">
        <v>12</v>
      </c>
      <c r="N38" s="2" t="s">
        <v>39</v>
      </c>
      <c r="O38" s="2">
        <v>500</v>
      </c>
    </row>
    <row r="39" spans="13:15" x14ac:dyDescent="0.25">
      <c r="M39" s="2" t="s">
        <v>12</v>
      </c>
      <c r="N39" s="2" t="s">
        <v>40</v>
      </c>
      <c r="O39" s="2">
        <v>600</v>
      </c>
    </row>
    <row r="40" spans="13:15" x14ac:dyDescent="0.25">
      <c r="M40" s="2" t="s">
        <v>12</v>
      </c>
      <c r="N40" s="2" t="s">
        <v>41</v>
      </c>
      <c r="O40" s="2">
        <v>700</v>
      </c>
    </row>
    <row r="41" spans="13:15" x14ac:dyDescent="0.25">
      <c r="M41" s="2" t="s">
        <v>12</v>
      </c>
      <c r="N41" s="2" t="s">
        <v>42</v>
      </c>
      <c r="O41" s="2">
        <v>800</v>
      </c>
    </row>
    <row r="42" spans="13:15" x14ac:dyDescent="0.25">
      <c r="M42" s="2" t="s">
        <v>12</v>
      </c>
      <c r="N42" s="2" t="s">
        <v>43</v>
      </c>
      <c r="O42" s="2">
        <v>900</v>
      </c>
    </row>
    <row r="43" spans="13:15" x14ac:dyDescent="0.25">
      <c r="M43" s="2" t="s">
        <v>12</v>
      </c>
      <c r="N43" s="2" t="s">
        <v>44</v>
      </c>
      <c r="O43" s="2">
        <v>1000</v>
      </c>
    </row>
    <row r="44" spans="13:15" x14ac:dyDescent="0.25">
      <c r="M44" s="2" t="s">
        <v>12</v>
      </c>
      <c r="N44" s="2" t="s">
        <v>45</v>
      </c>
      <c r="O44" s="2">
        <v>1100</v>
      </c>
    </row>
    <row r="45" spans="13:15" x14ac:dyDescent="0.25">
      <c r="M45" s="2" t="s">
        <v>12</v>
      </c>
      <c r="N45" s="2" t="s">
        <v>46</v>
      </c>
      <c r="O45" s="2">
        <v>1200</v>
      </c>
    </row>
    <row r="46" spans="13:15" x14ac:dyDescent="0.25">
      <c r="M46" s="2" t="s">
        <v>12</v>
      </c>
      <c r="N46" s="2" t="s">
        <v>47</v>
      </c>
      <c r="O46" s="2">
        <v>1300</v>
      </c>
    </row>
    <row r="47" spans="13:15" x14ac:dyDescent="0.25">
      <c r="M47" s="2" t="s">
        <v>12</v>
      </c>
      <c r="N47" s="2" t="s">
        <v>48</v>
      </c>
      <c r="O47" s="2">
        <v>1400</v>
      </c>
    </row>
    <row r="48" spans="13:15" x14ac:dyDescent="0.25">
      <c r="M48" s="2" t="s">
        <v>12</v>
      </c>
      <c r="N48" s="2" t="s">
        <v>49</v>
      </c>
      <c r="O48" s="2">
        <v>1500</v>
      </c>
    </row>
    <row r="49" spans="13:15" x14ac:dyDescent="0.25">
      <c r="M49" s="2" t="s">
        <v>7</v>
      </c>
      <c r="N49" s="2" t="s">
        <v>35</v>
      </c>
      <c r="O49" s="2">
        <v>100</v>
      </c>
    </row>
    <row r="50" spans="13:15" x14ac:dyDescent="0.25">
      <c r="M50" s="2" t="s">
        <v>7</v>
      </c>
      <c r="N50" s="2" t="s">
        <v>36</v>
      </c>
      <c r="O50" s="2">
        <v>200</v>
      </c>
    </row>
    <row r="51" spans="13:15" x14ac:dyDescent="0.25">
      <c r="M51" s="2" t="s">
        <v>7</v>
      </c>
      <c r="N51" s="2" t="s">
        <v>37</v>
      </c>
      <c r="O51" s="2">
        <v>300</v>
      </c>
    </row>
    <row r="52" spans="13:15" x14ac:dyDescent="0.25">
      <c r="M52" s="2" t="s">
        <v>7</v>
      </c>
      <c r="N52" s="2" t="s">
        <v>38</v>
      </c>
      <c r="O52" s="2">
        <v>400</v>
      </c>
    </row>
    <row r="53" spans="13:15" x14ac:dyDescent="0.25">
      <c r="M53" s="2" t="s">
        <v>7</v>
      </c>
      <c r="N53" s="2" t="s">
        <v>39</v>
      </c>
      <c r="O53" s="2">
        <v>500</v>
      </c>
    </row>
    <row r="54" spans="13:15" x14ac:dyDescent="0.25">
      <c r="M54" s="2" t="s">
        <v>7</v>
      </c>
      <c r="N54" s="2" t="s">
        <v>40</v>
      </c>
      <c r="O54" s="2">
        <v>600</v>
      </c>
    </row>
    <row r="55" spans="13:15" x14ac:dyDescent="0.25">
      <c r="M55" s="2" t="s">
        <v>7</v>
      </c>
      <c r="N55" s="2" t="s">
        <v>41</v>
      </c>
      <c r="O55" s="2">
        <v>700</v>
      </c>
    </row>
    <row r="56" spans="13:15" x14ac:dyDescent="0.25">
      <c r="M56" s="2" t="s">
        <v>7</v>
      </c>
      <c r="N56" s="2" t="s">
        <v>42</v>
      </c>
      <c r="O56" s="2">
        <v>800</v>
      </c>
    </row>
    <row r="57" spans="13:15" x14ac:dyDescent="0.25">
      <c r="M57" s="2" t="s">
        <v>7</v>
      </c>
      <c r="N57" s="2" t="s">
        <v>43</v>
      </c>
      <c r="O57" s="2">
        <v>900</v>
      </c>
    </row>
    <row r="58" spans="13:15" x14ac:dyDescent="0.25">
      <c r="M58" s="2" t="s">
        <v>7</v>
      </c>
      <c r="N58" s="2" t="s">
        <v>44</v>
      </c>
      <c r="O58" s="2">
        <v>1000</v>
      </c>
    </row>
    <row r="59" spans="13:15" x14ac:dyDescent="0.25">
      <c r="M59" s="2" t="s">
        <v>7</v>
      </c>
      <c r="N59" s="2" t="s">
        <v>45</v>
      </c>
      <c r="O59" s="2">
        <v>1100</v>
      </c>
    </row>
    <row r="60" spans="13:15" x14ac:dyDescent="0.25">
      <c r="M60" s="2" t="s">
        <v>7</v>
      </c>
      <c r="N60" s="2" t="s">
        <v>46</v>
      </c>
      <c r="O60" s="2">
        <v>1200</v>
      </c>
    </row>
    <row r="61" spans="13:15" x14ac:dyDescent="0.25">
      <c r="M61" s="2" t="s">
        <v>7</v>
      </c>
      <c r="N61" s="2" t="s">
        <v>47</v>
      </c>
      <c r="O61" s="2">
        <v>1300</v>
      </c>
    </row>
    <row r="62" spans="13:15" x14ac:dyDescent="0.25">
      <c r="M62" s="2" t="s">
        <v>7</v>
      </c>
      <c r="N62" s="2" t="s">
        <v>48</v>
      </c>
      <c r="O62" s="2">
        <v>1400</v>
      </c>
    </row>
    <row r="63" spans="13:15" x14ac:dyDescent="0.25">
      <c r="M63" s="2" t="s">
        <v>7</v>
      </c>
      <c r="N63" s="2" t="s">
        <v>49</v>
      </c>
      <c r="O63" s="2">
        <v>1500</v>
      </c>
    </row>
    <row r="64" spans="13:15" x14ac:dyDescent="0.25">
      <c r="M64" s="2" t="s">
        <v>14</v>
      </c>
      <c r="N64" s="2" t="s">
        <v>35</v>
      </c>
      <c r="O64" s="2">
        <v>100</v>
      </c>
    </row>
    <row r="65" spans="13:15" x14ac:dyDescent="0.25">
      <c r="M65" s="2" t="s">
        <v>14</v>
      </c>
      <c r="N65" s="2" t="s">
        <v>36</v>
      </c>
      <c r="O65" s="2">
        <v>200</v>
      </c>
    </row>
    <row r="66" spans="13:15" x14ac:dyDescent="0.25">
      <c r="M66" s="2" t="s">
        <v>14</v>
      </c>
      <c r="N66" s="2" t="s">
        <v>37</v>
      </c>
      <c r="O66" s="2">
        <v>300</v>
      </c>
    </row>
    <row r="67" spans="13:15" x14ac:dyDescent="0.25">
      <c r="M67" s="2" t="s">
        <v>14</v>
      </c>
      <c r="N67" s="2" t="s">
        <v>38</v>
      </c>
      <c r="O67" s="2">
        <v>400</v>
      </c>
    </row>
    <row r="68" spans="13:15" x14ac:dyDescent="0.25">
      <c r="M68" s="2" t="s">
        <v>14</v>
      </c>
      <c r="N68" s="2" t="s">
        <v>39</v>
      </c>
      <c r="O68" s="2">
        <v>500</v>
      </c>
    </row>
    <row r="69" spans="13:15" x14ac:dyDescent="0.25">
      <c r="M69" s="2" t="s">
        <v>14</v>
      </c>
      <c r="N69" s="2" t="s">
        <v>40</v>
      </c>
      <c r="O69" s="2">
        <v>600</v>
      </c>
    </row>
    <row r="70" spans="13:15" x14ac:dyDescent="0.25">
      <c r="M70" s="2" t="s">
        <v>14</v>
      </c>
      <c r="N70" s="2" t="s">
        <v>41</v>
      </c>
      <c r="O70" s="2">
        <v>700</v>
      </c>
    </row>
    <row r="71" spans="13:15" x14ac:dyDescent="0.25">
      <c r="M71" s="2" t="s">
        <v>14</v>
      </c>
      <c r="N71" s="2" t="s">
        <v>42</v>
      </c>
      <c r="O71" s="2">
        <v>800</v>
      </c>
    </row>
    <row r="72" spans="13:15" x14ac:dyDescent="0.25">
      <c r="M72" s="2" t="s">
        <v>14</v>
      </c>
      <c r="N72" s="2" t="s">
        <v>43</v>
      </c>
      <c r="O72" s="2">
        <v>900</v>
      </c>
    </row>
    <row r="73" spans="13:15" x14ac:dyDescent="0.25">
      <c r="M73" s="2" t="s">
        <v>14</v>
      </c>
      <c r="N73" s="2" t="s">
        <v>44</v>
      </c>
      <c r="O73" s="2">
        <v>1000</v>
      </c>
    </row>
    <row r="74" spans="13:15" x14ac:dyDescent="0.25">
      <c r="M74" s="2" t="s">
        <v>14</v>
      </c>
      <c r="N74" s="2" t="s">
        <v>45</v>
      </c>
      <c r="O74" s="2">
        <v>1100</v>
      </c>
    </row>
    <row r="75" spans="13:15" x14ac:dyDescent="0.25">
      <c r="M75" s="2" t="s">
        <v>14</v>
      </c>
      <c r="N75" s="2" t="s">
        <v>46</v>
      </c>
      <c r="O75" s="2">
        <v>1200</v>
      </c>
    </row>
    <row r="76" spans="13:15" x14ac:dyDescent="0.25">
      <c r="M76" s="2" t="s">
        <v>14</v>
      </c>
      <c r="N76" s="2" t="s">
        <v>47</v>
      </c>
      <c r="O76" s="2">
        <v>1300</v>
      </c>
    </row>
    <row r="77" spans="13:15" x14ac:dyDescent="0.25">
      <c r="M77" s="2" t="s">
        <v>14</v>
      </c>
      <c r="N77" s="2" t="s">
        <v>48</v>
      </c>
      <c r="O77" s="2">
        <v>1400</v>
      </c>
    </row>
    <row r="78" spans="13:15" x14ac:dyDescent="0.25">
      <c r="M78" s="2" t="s">
        <v>14</v>
      </c>
      <c r="N78" s="2" t="s">
        <v>49</v>
      </c>
      <c r="O78" s="2">
        <v>1500</v>
      </c>
    </row>
    <row r="79" spans="13:15" x14ac:dyDescent="0.25">
      <c r="M79" s="2" t="s">
        <v>8</v>
      </c>
      <c r="N79" s="2" t="s">
        <v>35</v>
      </c>
      <c r="O79" s="2">
        <v>100</v>
      </c>
    </row>
    <row r="80" spans="13:15" x14ac:dyDescent="0.25">
      <c r="M80" s="2" t="s">
        <v>8</v>
      </c>
      <c r="N80" s="2" t="s">
        <v>36</v>
      </c>
      <c r="O80" s="2">
        <v>200</v>
      </c>
    </row>
    <row r="81" spans="13:15" x14ac:dyDescent="0.25">
      <c r="M81" s="2" t="s">
        <v>8</v>
      </c>
      <c r="N81" s="2" t="s">
        <v>37</v>
      </c>
      <c r="O81" s="2">
        <v>300</v>
      </c>
    </row>
    <row r="82" spans="13:15" x14ac:dyDescent="0.25">
      <c r="M82" s="2" t="s">
        <v>8</v>
      </c>
      <c r="N82" s="2" t="s">
        <v>38</v>
      </c>
      <c r="O82" s="2">
        <v>400</v>
      </c>
    </row>
    <row r="83" spans="13:15" x14ac:dyDescent="0.25">
      <c r="M83" s="2" t="s">
        <v>8</v>
      </c>
      <c r="N83" s="2" t="s">
        <v>39</v>
      </c>
      <c r="O83" s="2">
        <v>500</v>
      </c>
    </row>
    <row r="84" spans="13:15" x14ac:dyDescent="0.25">
      <c r="M84" s="2" t="s">
        <v>8</v>
      </c>
      <c r="N84" s="2" t="s">
        <v>40</v>
      </c>
      <c r="O84" s="2">
        <v>600</v>
      </c>
    </row>
    <row r="85" spans="13:15" x14ac:dyDescent="0.25">
      <c r="M85" s="2" t="s">
        <v>8</v>
      </c>
      <c r="N85" s="2" t="s">
        <v>41</v>
      </c>
      <c r="O85" s="2">
        <v>700</v>
      </c>
    </row>
    <row r="86" spans="13:15" x14ac:dyDescent="0.25">
      <c r="M86" s="2" t="s">
        <v>8</v>
      </c>
      <c r="N86" s="2" t="s">
        <v>42</v>
      </c>
      <c r="O86" s="2">
        <v>800</v>
      </c>
    </row>
    <row r="87" spans="13:15" x14ac:dyDescent="0.25">
      <c r="M87" s="2" t="s">
        <v>8</v>
      </c>
      <c r="N87" s="2" t="s">
        <v>43</v>
      </c>
      <c r="O87" s="2">
        <v>900</v>
      </c>
    </row>
    <row r="88" spans="13:15" x14ac:dyDescent="0.25">
      <c r="M88" s="2" t="s">
        <v>8</v>
      </c>
      <c r="N88" s="2" t="s">
        <v>44</v>
      </c>
      <c r="O88" s="2">
        <v>1000</v>
      </c>
    </row>
    <row r="89" spans="13:15" x14ac:dyDescent="0.25">
      <c r="M89" s="2" t="s">
        <v>8</v>
      </c>
      <c r="N89" s="2" t="s">
        <v>45</v>
      </c>
      <c r="O89" s="2">
        <v>1100</v>
      </c>
    </row>
    <row r="90" spans="13:15" x14ac:dyDescent="0.25">
      <c r="M90" s="2" t="s">
        <v>8</v>
      </c>
      <c r="N90" s="2" t="s">
        <v>46</v>
      </c>
      <c r="O90" s="2">
        <v>1200</v>
      </c>
    </row>
    <row r="91" spans="13:15" x14ac:dyDescent="0.25">
      <c r="M91" s="2" t="s">
        <v>8</v>
      </c>
      <c r="N91" s="2" t="s">
        <v>47</v>
      </c>
      <c r="O91" s="2">
        <v>1300</v>
      </c>
    </row>
    <row r="92" spans="13:15" x14ac:dyDescent="0.25">
      <c r="M92" s="2" t="s">
        <v>8</v>
      </c>
      <c r="N92" s="2" t="s">
        <v>48</v>
      </c>
      <c r="O92" s="2">
        <v>1400</v>
      </c>
    </row>
    <row r="93" spans="13:15" x14ac:dyDescent="0.25">
      <c r="M93" s="2" t="s">
        <v>8</v>
      </c>
      <c r="N93" s="2" t="s">
        <v>49</v>
      </c>
      <c r="O93" s="2">
        <v>1500</v>
      </c>
    </row>
  </sheetData>
  <sheetProtection autoFilter="0"/>
  <phoneticPr fontId="5" type="noConversion"/>
  <conditionalFormatting sqref="A4:J15">
    <cfRule type="expression" dxfId="26" priority="3">
      <formula>$J4&lt;0</formula>
    </cfRule>
    <cfRule type="expression" dxfId="25" priority="4">
      <formula>$H4&lt;0</formula>
    </cfRule>
  </conditionalFormatting>
  <dataValidations disablePrompts="1" count="3">
    <dataValidation allowBlank="1" showInputMessage="1" showErrorMessage="1" errorTitle="ادخال خاطئ" error="فضلاً ادخل تاريخ بين التواريخ المحددة في H1 , H2" sqref="F4:F15" xr:uid="{CFB78524-2C40-4EB0-B795-EEDCE947EA82}"/>
    <dataValidation type="list" allowBlank="1" showInputMessage="1" showErrorMessage="1" sqref="C4:C15" xr:uid="{B4C90E30-8D8A-4965-883F-67863A617A86}">
      <formula1>"محروقات,مواد نظافة,اعمال مقاولي باطن,عهدة تشغيلية,مواد استهلاكية,تعاميد"</formula1>
    </dataValidation>
    <dataValidation type="list" allowBlank="1" showInputMessage="1" showErrorMessage="1" sqref="B4:B15" xr:uid="{50B70611-B2FA-4985-82A7-9C4994A4AB1E}">
      <formula1>$Q$4:$Q$18</formula1>
    </dataValidation>
  </dataValidations>
  <pageMargins left="0.7" right="0.7" top="0.75" bottom="0.75" header="0.3" footer="0.3"/>
  <pageSetup paperSize="9" orientation="portrait" r:id="rId1"/>
  <ignoredErrors>
    <ignoredError sqref="H5:H6" formulaRange="1"/>
    <ignoredError sqref="J4:J7" calculatedColumn="1"/>
  </ignoredErrors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2D6A-F708-4791-A5AD-99FB83A85165}">
  <sheetPr>
    <pageSetUpPr fitToPage="1"/>
  </sheetPr>
  <dimension ref="A2:P13"/>
  <sheetViews>
    <sheetView rightToLeft="1" workbookViewId="0">
      <selection activeCell="B8" sqref="B8"/>
    </sheetView>
  </sheetViews>
  <sheetFormatPr defaultRowHeight="15" x14ac:dyDescent="0.25"/>
  <cols>
    <col min="1" max="1" width="15.42578125" customWidth="1"/>
    <col min="2" max="16" width="10.7109375" customWidth="1"/>
  </cols>
  <sheetData>
    <row r="2" spans="1:16" s="8" customFormat="1" ht="32.25" x14ac:dyDescent="0.3">
      <c r="A2" s="11" t="s">
        <v>13</v>
      </c>
      <c r="B2" s="12" t="s">
        <v>15</v>
      </c>
      <c r="C2" s="12" t="s">
        <v>16</v>
      </c>
      <c r="D2" s="12" t="s">
        <v>24</v>
      </c>
      <c r="E2" s="12" t="s">
        <v>17</v>
      </c>
      <c r="F2" s="12" t="s">
        <v>26</v>
      </c>
      <c r="G2" s="12" t="s">
        <v>18</v>
      </c>
      <c r="H2" s="12" t="s">
        <v>21</v>
      </c>
      <c r="I2" s="12" t="s">
        <v>25</v>
      </c>
      <c r="J2" s="12" t="s">
        <v>20</v>
      </c>
      <c r="K2" s="12" t="s">
        <v>29</v>
      </c>
      <c r="L2" s="12" t="s">
        <v>22</v>
      </c>
      <c r="M2" s="12" t="s">
        <v>23</v>
      </c>
      <c r="N2" s="12" t="s">
        <v>19</v>
      </c>
      <c r="O2" s="12" t="s">
        <v>27</v>
      </c>
      <c r="P2" s="12" t="s">
        <v>28</v>
      </c>
    </row>
    <row r="3" spans="1:16" ht="41.25" customHeight="1" x14ac:dyDescent="0.25">
      <c r="A3" s="10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41.25" customHeight="1" x14ac:dyDescent="0.25">
      <c r="A4" s="10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41.25" customHeight="1" x14ac:dyDescent="0.25">
      <c r="A5" s="10" t="s">
        <v>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41.25" customHeight="1" x14ac:dyDescent="0.25">
      <c r="A6" s="10" t="s">
        <v>14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41.25" customHeight="1" x14ac:dyDescent="0.25">
      <c r="A7" s="10" t="s">
        <v>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41.25" customHeight="1" x14ac:dyDescent="0.25">
      <c r="A8" s="10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41.25" customHeight="1" x14ac:dyDescent="0.25">
      <c r="A9" s="1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41.25" customHeight="1" x14ac:dyDescent="0.25">
      <c r="A10" s="10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3" spans="1:16" x14ac:dyDescent="0.25">
      <c r="A13" t="s">
        <v>30</v>
      </c>
    </row>
  </sheetData>
  <printOptions horizontalCentered="1"/>
  <pageMargins left="0" right="0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جديد مشروع2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 Kaf</dc:creator>
  <cp:lastModifiedBy>yousef kaf</cp:lastModifiedBy>
  <cp:lastPrinted>2019-11-12T08:39:10Z</cp:lastPrinted>
  <dcterms:created xsi:type="dcterms:W3CDTF">2015-06-05T18:17:20Z</dcterms:created>
  <dcterms:modified xsi:type="dcterms:W3CDTF">2020-01-01T15:14:49Z</dcterms:modified>
</cp:coreProperties>
</file>