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7520" windowHeight="7245" tabRatio="716" activeTab="20"/>
  </bookViews>
  <sheets>
    <sheet name="1" sheetId="1" r:id="rId1"/>
    <sheet name="2" sheetId="4" r:id="rId2"/>
    <sheet name="3" sheetId="5" r:id="rId3"/>
    <sheet name="4" sheetId="6" r:id="rId4"/>
    <sheet name="5" sheetId="7" r:id="rId5"/>
    <sheet name="6" sheetId="8" r:id="rId6"/>
    <sheet name="7" sheetId="9" r:id="rId7"/>
    <sheet name="8" sheetId="10" r:id="rId8"/>
    <sheet name="9" sheetId="11" r:id="rId9"/>
    <sheet name="10" sheetId="12" r:id="rId10"/>
    <sheet name="11" sheetId="23" r:id="rId11"/>
    <sheet name="12" sheetId="24" r:id="rId12"/>
    <sheet name="13" sheetId="25" r:id="rId13"/>
    <sheet name="14" sheetId="26" r:id="rId14"/>
    <sheet name="15" sheetId="27" r:id="rId15"/>
    <sheet name="16" sheetId="28" r:id="rId16"/>
    <sheet name="17" sheetId="29" r:id="rId17"/>
    <sheet name="18" sheetId="30" r:id="rId18"/>
    <sheet name="19" sheetId="31" r:id="rId19"/>
    <sheet name="20" sheetId="32" r:id="rId20"/>
    <sheet name="الكشف" sheetId="2" r:id="rId21"/>
  </sheets>
  <calcPr calcId="144525"/>
</workbook>
</file>

<file path=xl/calcChain.xml><?xml version="1.0" encoding="utf-8"?>
<calcChain xmlns="http://schemas.openxmlformats.org/spreadsheetml/2006/main">
  <c r="C25" i="2" l="1"/>
  <c r="B25" i="2"/>
  <c r="C24" i="2"/>
  <c r="B24" i="2"/>
  <c r="C23" i="2"/>
  <c r="B23" i="2"/>
  <c r="C22" i="2"/>
  <c r="B22" i="2"/>
  <c r="C21" i="2"/>
  <c r="B21" i="2"/>
  <c r="C20" i="2"/>
  <c r="B20" i="2"/>
  <c r="B19" i="2"/>
  <c r="C19" i="2" l="1"/>
  <c r="C18" i="2"/>
  <c r="B18" i="2"/>
  <c r="C17" i="2"/>
  <c r="B17" i="2"/>
  <c r="C16" i="2"/>
  <c r="B16" i="2"/>
  <c r="F19" i="32" l="1"/>
  <c r="H19" i="32" s="1"/>
  <c r="F18" i="32"/>
  <c r="H18" i="32" s="1"/>
  <c r="H17" i="32"/>
  <c r="F17" i="32"/>
  <c r="G17" i="32" s="1"/>
  <c r="H16" i="32"/>
  <c r="G16" i="32"/>
  <c r="F16" i="32"/>
  <c r="F15" i="32"/>
  <c r="H15" i="32" s="1"/>
  <c r="F14" i="32"/>
  <c r="H14" i="32" s="1"/>
  <c r="H13" i="32"/>
  <c r="F13" i="32"/>
  <c r="G13" i="32" s="1"/>
  <c r="H12" i="32"/>
  <c r="G12" i="32"/>
  <c r="F12" i="32"/>
  <c r="F11" i="32"/>
  <c r="H11" i="32" s="1"/>
  <c r="F10" i="32"/>
  <c r="H10" i="32" s="1"/>
  <c r="F9" i="32"/>
  <c r="F8" i="32"/>
  <c r="H8" i="32" s="1"/>
  <c r="G8" i="32" s="1"/>
  <c r="F7" i="32"/>
  <c r="H7" i="32" s="1"/>
  <c r="F6" i="32"/>
  <c r="F19" i="31"/>
  <c r="H19" i="31" s="1"/>
  <c r="F18" i="31"/>
  <c r="H18" i="31" s="1"/>
  <c r="H17" i="31"/>
  <c r="F17" i="31"/>
  <c r="G17" i="31" s="1"/>
  <c r="H16" i="31"/>
  <c r="G16" i="31"/>
  <c r="F16" i="31"/>
  <c r="F15" i="31"/>
  <c r="H15" i="31" s="1"/>
  <c r="F14" i="31"/>
  <c r="H14" i="31" s="1"/>
  <c r="H13" i="31"/>
  <c r="F13" i="31"/>
  <c r="G13" i="31" s="1"/>
  <c r="H12" i="31"/>
  <c r="G12" i="31"/>
  <c r="F12" i="31"/>
  <c r="F11" i="31"/>
  <c r="H11" i="31" s="1"/>
  <c r="F10" i="31"/>
  <c r="H10" i="31" s="1"/>
  <c r="H9" i="31"/>
  <c r="F9" i="31"/>
  <c r="G9" i="31" s="1"/>
  <c r="F8" i="31"/>
  <c r="H8" i="31" s="1"/>
  <c r="F7" i="31"/>
  <c r="H7" i="31" s="1"/>
  <c r="F6" i="31"/>
  <c r="H19" i="30"/>
  <c r="F19" i="30"/>
  <c r="G19" i="30" s="1"/>
  <c r="F18" i="30"/>
  <c r="H18" i="30" s="1"/>
  <c r="G18" i="30" s="1"/>
  <c r="F17" i="30"/>
  <c r="H17" i="30" s="1"/>
  <c r="H16" i="30"/>
  <c r="G16" i="30" s="1"/>
  <c r="F16" i="30"/>
  <c r="H15" i="30"/>
  <c r="G15" i="30" s="1"/>
  <c r="F15" i="30"/>
  <c r="F14" i="30"/>
  <c r="H14" i="30" s="1"/>
  <c r="G14" i="30" s="1"/>
  <c r="F13" i="30"/>
  <c r="H13" i="30" s="1"/>
  <c r="H12" i="30"/>
  <c r="G12" i="30" s="1"/>
  <c r="F12" i="30"/>
  <c r="H11" i="30"/>
  <c r="G11" i="30" s="1"/>
  <c r="F11" i="30"/>
  <c r="F10" i="30"/>
  <c r="H10" i="30" s="1"/>
  <c r="G10" i="30" s="1"/>
  <c r="F9" i="30"/>
  <c r="H9" i="30" s="1"/>
  <c r="F8" i="30"/>
  <c r="H8" i="30" s="1"/>
  <c r="G8" i="30" s="1"/>
  <c r="H7" i="30"/>
  <c r="G7" i="30" s="1"/>
  <c r="F7" i="30"/>
  <c r="F6" i="30"/>
  <c r="F19" i="29"/>
  <c r="H19" i="29" s="1"/>
  <c r="F18" i="29"/>
  <c r="H18" i="29" s="1"/>
  <c r="H17" i="29"/>
  <c r="F17" i="29"/>
  <c r="G17" i="29" s="1"/>
  <c r="H16" i="29"/>
  <c r="G16" i="29"/>
  <c r="F16" i="29"/>
  <c r="F15" i="29"/>
  <c r="H15" i="29" s="1"/>
  <c r="F14" i="29"/>
  <c r="H14" i="29" s="1"/>
  <c r="H13" i="29"/>
  <c r="F13" i="29"/>
  <c r="G13" i="29" s="1"/>
  <c r="H12" i="29"/>
  <c r="G12" i="29"/>
  <c r="F12" i="29"/>
  <c r="F11" i="29"/>
  <c r="H11" i="29" s="1"/>
  <c r="F10" i="29"/>
  <c r="H10" i="29" s="1"/>
  <c r="F9" i="29"/>
  <c r="H9" i="29" s="1"/>
  <c r="F8" i="29"/>
  <c r="H8" i="29" s="1"/>
  <c r="F7" i="29"/>
  <c r="H7" i="29" s="1"/>
  <c r="F6" i="29"/>
  <c r="F19" i="28"/>
  <c r="H19" i="28" s="1"/>
  <c r="F18" i="28"/>
  <c r="H18" i="28" s="1"/>
  <c r="H17" i="28"/>
  <c r="F17" i="28"/>
  <c r="G17" i="28" s="1"/>
  <c r="H16" i="28"/>
  <c r="G16" i="28"/>
  <c r="F16" i="28"/>
  <c r="F15" i="28"/>
  <c r="H15" i="28" s="1"/>
  <c r="F14" i="28"/>
  <c r="H14" i="28" s="1"/>
  <c r="H13" i="28"/>
  <c r="F13" i="28"/>
  <c r="G13" i="28" s="1"/>
  <c r="H12" i="28"/>
  <c r="G12" i="28"/>
  <c r="F12" i="28"/>
  <c r="F11" i="28"/>
  <c r="H11" i="28" s="1"/>
  <c r="F10" i="28"/>
  <c r="H10" i="28" s="1"/>
  <c r="H9" i="28"/>
  <c r="F9" i="28"/>
  <c r="G9" i="28" s="1"/>
  <c r="H8" i="28"/>
  <c r="G8" i="28"/>
  <c r="F8" i="28"/>
  <c r="F7" i="28"/>
  <c r="H7" i="28" s="1"/>
  <c r="F6" i="28"/>
  <c r="F20" i="28" s="1"/>
  <c r="D21" i="2" s="1"/>
  <c r="F19" i="27"/>
  <c r="H19" i="27" s="1"/>
  <c r="F18" i="27"/>
  <c r="H18" i="27" s="1"/>
  <c r="H17" i="27"/>
  <c r="F17" i="27"/>
  <c r="G17" i="27" s="1"/>
  <c r="H16" i="27"/>
  <c r="G16" i="27"/>
  <c r="F16" i="27"/>
  <c r="F15" i="27"/>
  <c r="H15" i="27" s="1"/>
  <c r="F14" i="27"/>
  <c r="H14" i="27" s="1"/>
  <c r="H13" i="27"/>
  <c r="F13" i="27"/>
  <c r="G13" i="27" s="1"/>
  <c r="H12" i="27"/>
  <c r="G12" i="27"/>
  <c r="F12" i="27"/>
  <c r="F11" i="27"/>
  <c r="F10" i="27"/>
  <c r="H10" i="27" s="1"/>
  <c r="H9" i="27"/>
  <c r="F9" i="27"/>
  <c r="G9" i="27" s="1"/>
  <c r="H8" i="27"/>
  <c r="G8" i="27"/>
  <c r="F8" i="27"/>
  <c r="F7" i="27"/>
  <c r="H7" i="27" s="1"/>
  <c r="F6" i="27"/>
  <c r="F19" i="26"/>
  <c r="H19" i="26" s="1"/>
  <c r="F18" i="26"/>
  <c r="H18" i="26" s="1"/>
  <c r="H17" i="26"/>
  <c r="F17" i="26"/>
  <c r="G17" i="26" s="1"/>
  <c r="H16" i="26"/>
  <c r="G16" i="26"/>
  <c r="F16" i="26"/>
  <c r="F15" i="26"/>
  <c r="H15" i="26" s="1"/>
  <c r="F14" i="26"/>
  <c r="H14" i="26" s="1"/>
  <c r="H13" i="26"/>
  <c r="F13" i="26"/>
  <c r="G13" i="26" s="1"/>
  <c r="H12" i="26"/>
  <c r="G12" i="26"/>
  <c r="F12" i="26"/>
  <c r="F11" i="26"/>
  <c r="F10" i="26"/>
  <c r="H10" i="26" s="1"/>
  <c r="F9" i="26"/>
  <c r="F8" i="26"/>
  <c r="H8" i="26" s="1"/>
  <c r="F7" i="26"/>
  <c r="H7" i="26" s="1"/>
  <c r="F6" i="26"/>
  <c r="F19" i="25"/>
  <c r="H19" i="25" s="1"/>
  <c r="F18" i="25"/>
  <c r="H18" i="25" s="1"/>
  <c r="H17" i="25"/>
  <c r="F17" i="25"/>
  <c r="G17" i="25" s="1"/>
  <c r="H16" i="25"/>
  <c r="G16" i="25"/>
  <c r="F16" i="25"/>
  <c r="F15" i="25"/>
  <c r="H15" i="25" s="1"/>
  <c r="F14" i="25"/>
  <c r="H14" i="25" s="1"/>
  <c r="H13" i="25"/>
  <c r="F13" i="25"/>
  <c r="G13" i="25" s="1"/>
  <c r="H12" i="25"/>
  <c r="G12" i="25"/>
  <c r="F12" i="25"/>
  <c r="F11" i="25"/>
  <c r="H11" i="25" s="1"/>
  <c r="F10" i="25"/>
  <c r="H10" i="25" s="1"/>
  <c r="F9" i="25"/>
  <c r="F8" i="25"/>
  <c r="H8" i="25" s="1"/>
  <c r="F7" i="25"/>
  <c r="H7" i="25" s="1"/>
  <c r="F6" i="25"/>
  <c r="F19" i="24"/>
  <c r="H19" i="24" s="1"/>
  <c r="F18" i="24"/>
  <c r="H18" i="24" s="1"/>
  <c r="H17" i="24"/>
  <c r="F17" i="24"/>
  <c r="G17" i="24" s="1"/>
  <c r="H16" i="24"/>
  <c r="G16" i="24"/>
  <c r="F16" i="24"/>
  <c r="F15" i="24"/>
  <c r="H15" i="24" s="1"/>
  <c r="F14" i="24"/>
  <c r="H14" i="24" s="1"/>
  <c r="H13" i="24"/>
  <c r="F13" i="24"/>
  <c r="G13" i="24" s="1"/>
  <c r="H12" i="24"/>
  <c r="G12" i="24"/>
  <c r="F12" i="24"/>
  <c r="F11" i="24"/>
  <c r="H11" i="24" s="1"/>
  <c r="F10" i="24"/>
  <c r="H10" i="24" s="1"/>
  <c r="F9" i="24"/>
  <c r="H9" i="24" s="1"/>
  <c r="F8" i="24"/>
  <c r="H8" i="24" s="1"/>
  <c r="F7" i="24"/>
  <c r="H7" i="24" s="1"/>
  <c r="F6" i="24"/>
  <c r="H19" i="23"/>
  <c r="F19" i="23"/>
  <c r="G19" i="23" s="1"/>
  <c r="H18" i="23"/>
  <c r="G18" i="23"/>
  <c r="F18" i="23"/>
  <c r="F17" i="23"/>
  <c r="H17" i="23" s="1"/>
  <c r="F16" i="23"/>
  <c r="H16" i="23" s="1"/>
  <c r="H15" i="23"/>
  <c r="F15" i="23"/>
  <c r="G15" i="23" s="1"/>
  <c r="H14" i="23"/>
  <c r="G14" i="23"/>
  <c r="F14" i="23"/>
  <c r="F13" i="23"/>
  <c r="H13" i="23" s="1"/>
  <c r="F12" i="23"/>
  <c r="H12" i="23" s="1"/>
  <c r="H11" i="23"/>
  <c r="F11" i="23"/>
  <c r="G11" i="23" s="1"/>
  <c r="H10" i="23"/>
  <c r="G10" i="23"/>
  <c r="F10" i="23"/>
  <c r="F9" i="23"/>
  <c r="H9" i="23" s="1"/>
  <c r="F8" i="23"/>
  <c r="H8" i="23" s="1"/>
  <c r="F7" i="23"/>
  <c r="F6" i="23"/>
  <c r="H6" i="23" s="1"/>
  <c r="H9" i="32" l="1"/>
  <c r="G9" i="32" s="1"/>
  <c r="F20" i="32"/>
  <c r="D25" i="2" s="1"/>
  <c r="G8" i="31"/>
  <c r="F20" i="31"/>
  <c r="D24" i="2" s="1"/>
  <c r="F20" i="30"/>
  <c r="D23" i="2" s="1"/>
  <c r="G9" i="29"/>
  <c r="G8" i="29"/>
  <c r="F20" i="29"/>
  <c r="D22" i="2" s="1"/>
  <c r="F20" i="27"/>
  <c r="D20" i="2" s="1"/>
  <c r="H9" i="26"/>
  <c r="G9" i="26" s="1"/>
  <c r="H9" i="25"/>
  <c r="G9" i="25" s="1"/>
  <c r="G9" i="24"/>
  <c r="F20" i="26"/>
  <c r="D19" i="2" s="1"/>
  <c r="G8" i="26"/>
  <c r="F20" i="25"/>
  <c r="D18" i="2" s="1"/>
  <c r="G8" i="25"/>
  <c r="G8" i="24"/>
  <c r="F20" i="24"/>
  <c r="D17" i="2" s="1"/>
  <c r="H7" i="23"/>
  <c r="G7" i="23" s="1"/>
  <c r="G6" i="23"/>
  <c r="G11" i="32"/>
  <c r="G10" i="32"/>
  <c r="G7" i="32"/>
  <c r="G15" i="32"/>
  <c r="G19" i="32"/>
  <c r="G6" i="32"/>
  <c r="G14" i="32"/>
  <c r="G18" i="32"/>
  <c r="H6" i="32"/>
  <c r="H20" i="32" s="1"/>
  <c r="E25" i="2" s="1"/>
  <c r="G7" i="31"/>
  <c r="G11" i="31"/>
  <c r="G15" i="31"/>
  <c r="G19" i="31"/>
  <c r="G10" i="31"/>
  <c r="G14" i="31"/>
  <c r="G18" i="31"/>
  <c r="H6" i="31"/>
  <c r="H20" i="31" s="1"/>
  <c r="E24" i="2" s="1"/>
  <c r="H6" i="30"/>
  <c r="G9" i="30"/>
  <c r="G13" i="30"/>
  <c r="G17" i="30"/>
  <c r="G7" i="29"/>
  <c r="G11" i="29"/>
  <c r="G15" i="29"/>
  <c r="G19" i="29"/>
  <c r="G10" i="29"/>
  <c r="G14" i="29"/>
  <c r="G18" i="29"/>
  <c r="H6" i="29"/>
  <c r="H20" i="29" s="1"/>
  <c r="E22" i="2" s="1"/>
  <c r="G7" i="28"/>
  <c r="G11" i="28"/>
  <c r="G15" i="28"/>
  <c r="G19" i="28"/>
  <c r="G10" i="28"/>
  <c r="G14" i="28"/>
  <c r="G18" i="28"/>
  <c r="H6" i="28"/>
  <c r="H20" i="28" s="1"/>
  <c r="E21" i="2" s="1"/>
  <c r="G11" i="27"/>
  <c r="G15" i="27"/>
  <c r="G7" i="27"/>
  <c r="G19" i="27"/>
  <c r="G10" i="27"/>
  <c r="H11" i="27"/>
  <c r="G14" i="27"/>
  <c r="G18" i="27"/>
  <c r="H6" i="27"/>
  <c r="H20" i="27" s="1"/>
  <c r="E20" i="2" s="1"/>
  <c r="G7" i="26"/>
  <c r="G15" i="26"/>
  <c r="G19" i="26"/>
  <c r="G10" i="26"/>
  <c r="H11" i="26"/>
  <c r="G11" i="26" s="1"/>
  <c r="G14" i="26"/>
  <c r="G18" i="26"/>
  <c r="H6" i="26"/>
  <c r="G7" i="25"/>
  <c r="G11" i="25"/>
  <c r="G15" i="25"/>
  <c r="G19" i="25"/>
  <c r="G10" i="25"/>
  <c r="G14" i="25"/>
  <c r="G18" i="25"/>
  <c r="H6" i="25"/>
  <c r="H20" i="25" s="1"/>
  <c r="E18" i="2" s="1"/>
  <c r="G7" i="24"/>
  <c r="G11" i="24"/>
  <c r="G15" i="24"/>
  <c r="G19" i="24"/>
  <c r="G10" i="24"/>
  <c r="G14" i="24"/>
  <c r="G18" i="24"/>
  <c r="H6" i="24"/>
  <c r="H20" i="24" s="1"/>
  <c r="E17" i="2" s="1"/>
  <c r="G13" i="23"/>
  <c r="F20" i="23"/>
  <c r="D16" i="2" s="1"/>
  <c r="G16" i="23"/>
  <c r="G9" i="23"/>
  <c r="G17" i="23"/>
  <c r="G8" i="23"/>
  <c r="G12" i="23"/>
  <c r="C15" i="2"/>
  <c r="B15" i="2"/>
  <c r="C14" i="2"/>
  <c r="B14" i="2"/>
  <c r="C13" i="2"/>
  <c r="B13" i="2"/>
  <c r="C12" i="2"/>
  <c r="B12" i="2"/>
  <c r="H26" i="2"/>
  <c r="C11" i="2"/>
  <c r="B11" i="2"/>
  <c r="C10" i="2"/>
  <c r="B10" i="2"/>
  <c r="C9" i="2"/>
  <c r="B9" i="2"/>
  <c r="C8" i="2"/>
  <c r="B8" i="2"/>
  <c r="C7" i="2"/>
  <c r="B7" i="2"/>
  <c r="C6" i="2"/>
  <c r="B6" i="2"/>
  <c r="G20" i="32" l="1"/>
  <c r="F25" i="2" s="1"/>
  <c r="H20" i="26"/>
  <c r="E19" i="2" s="1"/>
  <c r="G20" i="23"/>
  <c r="F16" i="2" s="1"/>
  <c r="H20" i="23"/>
  <c r="E16" i="2" s="1"/>
  <c r="G6" i="31"/>
  <c r="G20" i="31" s="1"/>
  <c r="F24" i="2" s="1"/>
  <c r="H20" i="30"/>
  <c r="E23" i="2" s="1"/>
  <c r="G6" i="30"/>
  <c r="G20" i="30" s="1"/>
  <c r="F23" i="2" s="1"/>
  <c r="G6" i="29"/>
  <c r="G20" i="29" s="1"/>
  <c r="F22" i="2" s="1"/>
  <c r="G6" i="28"/>
  <c r="G20" i="28" s="1"/>
  <c r="F21" i="2" s="1"/>
  <c r="G6" i="27"/>
  <c r="G20" i="27" s="1"/>
  <c r="F20" i="2" s="1"/>
  <c r="G6" i="26"/>
  <c r="G20" i="26" s="1"/>
  <c r="F19" i="2" s="1"/>
  <c r="G6" i="25"/>
  <c r="G20" i="25" s="1"/>
  <c r="F18" i="2" s="1"/>
  <c r="G6" i="24"/>
  <c r="G20" i="24" s="1"/>
  <c r="F17" i="2" s="1"/>
  <c r="F19" i="12"/>
  <c r="F18" i="12"/>
  <c r="H18" i="12" s="1"/>
  <c r="F17" i="12"/>
  <c r="H17" i="12" s="1"/>
  <c r="F16" i="12"/>
  <c r="H16" i="12" s="1"/>
  <c r="F15" i="12"/>
  <c r="H15" i="12" s="1"/>
  <c r="G15" i="12" s="1"/>
  <c r="F14" i="12"/>
  <c r="H14" i="12" s="1"/>
  <c r="H13" i="12"/>
  <c r="G13" i="12"/>
  <c r="F13" i="12"/>
  <c r="F12" i="12"/>
  <c r="H12" i="12" s="1"/>
  <c r="F11" i="12"/>
  <c r="H11" i="12" s="1"/>
  <c r="G11" i="12" s="1"/>
  <c r="F10" i="12"/>
  <c r="H10" i="12" s="1"/>
  <c r="F9" i="12"/>
  <c r="H9" i="12" s="1"/>
  <c r="G9" i="12" s="1"/>
  <c r="F8" i="12"/>
  <c r="H8" i="12" s="1"/>
  <c r="F7" i="12"/>
  <c r="H7" i="12" s="1"/>
  <c r="G7" i="12" s="1"/>
  <c r="F6" i="12"/>
  <c r="F19" i="11"/>
  <c r="H19" i="11" s="1"/>
  <c r="G19" i="11" s="1"/>
  <c r="F18" i="11"/>
  <c r="H18" i="11" s="1"/>
  <c r="H17" i="11"/>
  <c r="G17" i="11" s="1"/>
  <c r="F17" i="11"/>
  <c r="H16" i="11"/>
  <c r="F16" i="11"/>
  <c r="G16" i="11" s="1"/>
  <c r="F15" i="11"/>
  <c r="H15" i="11" s="1"/>
  <c r="G15" i="11" s="1"/>
  <c r="F14" i="11"/>
  <c r="H14" i="11" s="1"/>
  <c r="H13" i="11"/>
  <c r="G13" i="11"/>
  <c r="F13" i="11"/>
  <c r="H12" i="11"/>
  <c r="F12" i="11"/>
  <c r="G12" i="11" s="1"/>
  <c r="H11" i="11"/>
  <c r="G11" i="11" s="1"/>
  <c r="F11" i="11"/>
  <c r="F10" i="11"/>
  <c r="H10" i="11" s="1"/>
  <c r="G10" i="11" s="1"/>
  <c r="F9" i="11"/>
  <c r="H9" i="11" s="1"/>
  <c r="F8" i="11"/>
  <c r="H8" i="11" s="1"/>
  <c r="F7" i="11"/>
  <c r="F6" i="11"/>
  <c r="F19" i="10"/>
  <c r="H19" i="10" s="1"/>
  <c r="H18" i="10"/>
  <c r="F18" i="10"/>
  <c r="G18" i="10" s="1"/>
  <c r="H17" i="10"/>
  <c r="G17" i="10"/>
  <c r="F17" i="10"/>
  <c r="F16" i="10"/>
  <c r="F15" i="10"/>
  <c r="H14" i="10"/>
  <c r="F14" i="10"/>
  <c r="F13" i="10"/>
  <c r="H13" i="10" s="1"/>
  <c r="F12" i="10"/>
  <c r="F11" i="10"/>
  <c r="H11" i="10" s="1"/>
  <c r="F10" i="10"/>
  <c r="H10" i="10" s="1"/>
  <c r="F9" i="10"/>
  <c r="H9" i="10" s="1"/>
  <c r="G9" i="10" s="1"/>
  <c r="F8" i="10"/>
  <c r="F7" i="10"/>
  <c r="H7" i="10" s="1"/>
  <c r="F6" i="10"/>
  <c r="F19" i="9"/>
  <c r="H19" i="9" s="1"/>
  <c r="H18" i="9"/>
  <c r="F18" i="9"/>
  <c r="G18" i="9" s="1"/>
  <c r="H17" i="9"/>
  <c r="G17" i="9" s="1"/>
  <c r="F17" i="9"/>
  <c r="F16" i="9"/>
  <c r="F15" i="9"/>
  <c r="H15" i="9" s="1"/>
  <c r="H14" i="9"/>
  <c r="F14" i="9"/>
  <c r="G14" i="9" s="1"/>
  <c r="H13" i="9"/>
  <c r="G13" i="9"/>
  <c r="F13" i="9"/>
  <c r="F12" i="9"/>
  <c r="H12" i="9" s="1"/>
  <c r="F11" i="9"/>
  <c r="H11" i="9" s="1"/>
  <c r="H10" i="9"/>
  <c r="F10" i="9"/>
  <c r="G10" i="9" s="1"/>
  <c r="F9" i="9"/>
  <c r="F8" i="9"/>
  <c r="F7" i="9"/>
  <c r="H7" i="9" s="1"/>
  <c r="F6" i="9"/>
  <c r="F19" i="8"/>
  <c r="H19" i="8" s="1"/>
  <c r="H18" i="8"/>
  <c r="F18" i="8"/>
  <c r="G18" i="8" s="1"/>
  <c r="H17" i="8"/>
  <c r="G17" i="8"/>
  <c r="F17" i="8"/>
  <c r="F16" i="8"/>
  <c r="H16" i="8" s="1"/>
  <c r="F15" i="8"/>
  <c r="H15" i="8" s="1"/>
  <c r="H14" i="8"/>
  <c r="F14" i="8"/>
  <c r="G14" i="8" s="1"/>
  <c r="H13" i="8"/>
  <c r="G13" i="8"/>
  <c r="F13" i="8"/>
  <c r="F12" i="8"/>
  <c r="H12" i="8" s="1"/>
  <c r="F11" i="8"/>
  <c r="H11" i="8" s="1"/>
  <c r="F10" i="8"/>
  <c r="H10" i="8" s="1"/>
  <c r="F9" i="8"/>
  <c r="H9" i="8" s="1"/>
  <c r="G9" i="8" s="1"/>
  <c r="F8" i="8"/>
  <c r="H8" i="8" s="1"/>
  <c r="F7" i="8"/>
  <c r="H7" i="8" s="1"/>
  <c r="F6" i="8"/>
  <c r="H19" i="7"/>
  <c r="G19" i="7" s="1"/>
  <c r="F19" i="7"/>
  <c r="H18" i="7"/>
  <c r="G18" i="7"/>
  <c r="F18" i="7"/>
  <c r="F17" i="7"/>
  <c r="H17" i="7" s="1"/>
  <c r="F16" i="7"/>
  <c r="H16" i="7" s="1"/>
  <c r="H15" i="7"/>
  <c r="G15" i="7" s="1"/>
  <c r="F15" i="7"/>
  <c r="H14" i="7"/>
  <c r="G14" i="7"/>
  <c r="F14" i="7"/>
  <c r="F13" i="7"/>
  <c r="H13" i="7" s="1"/>
  <c r="F12" i="7"/>
  <c r="H12" i="7" s="1"/>
  <c r="F11" i="7"/>
  <c r="H11" i="7" s="1"/>
  <c r="G11" i="7" s="1"/>
  <c r="F10" i="7"/>
  <c r="H10" i="7" s="1"/>
  <c r="F9" i="7"/>
  <c r="H9" i="7" s="1"/>
  <c r="F8" i="7"/>
  <c r="H8" i="7" s="1"/>
  <c r="F7" i="7"/>
  <c r="H7" i="7" s="1"/>
  <c r="G7" i="7" s="1"/>
  <c r="F6" i="7"/>
  <c r="G14" i="10" l="1"/>
  <c r="G13" i="10"/>
  <c r="H9" i="9"/>
  <c r="G9" i="9" s="1"/>
  <c r="G10" i="8"/>
  <c r="G10" i="7"/>
  <c r="F20" i="12"/>
  <c r="D15" i="2" s="1"/>
  <c r="F20" i="11"/>
  <c r="D14" i="2" s="1"/>
  <c r="H7" i="11"/>
  <c r="G7" i="11" s="1"/>
  <c r="F20" i="10"/>
  <c r="D13" i="2" s="1"/>
  <c r="F20" i="9"/>
  <c r="D12" i="2" s="1"/>
  <c r="F20" i="8"/>
  <c r="D11" i="2" s="1"/>
  <c r="H6" i="7"/>
  <c r="F20" i="7"/>
  <c r="D10" i="2" s="1"/>
  <c r="G10" i="10"/>
  <c r="H6" i="10"/>
  <c r="H6" i="9"/>
  <c r="H6" i="8"/>
  <c r="H20" i="8" s="1"/>
  <c r="E11" i="2" s="1"/>
  <c r="G8" i="11"/>
  <c r="G19" i="12"/>
  <c r="G10" i="12"/>
  <c r="G14" i="12"/>
  <c r="G18" i="12"/>
  <c r="H19" i="12"/>
  <c r="H6" i="12"/>
  <c r="H20" i="12" s="1"/>
  <c r="E15" i="2" s="1"/>
  <c r="G17" i="12"/>
  <c r="G8" i="12"/>
  <c r="G12" i="12"/>
  <c r="G16" i="12"/>
  <c r="G14" i="11"/>
  <c r="G18" i="11"/>
  <c r="H6" i="11"/>
  <c r="G9" i="11"/>
  <c r="G16" i="10"/>
  <c r="G7" i="10"/>
  <c r="H8" i="10"/>
  <c r="G8" i="10" s="1"/>
  <c r="G11" i="10"/>
  <c r="H12" i="10"/>
  <c r="G12" i="10" s="1"/>
  <c r="H16" i="10"/>
  <c r="G19" i="10"/>
  <c r="H15" i="10"/>
  <c r="G15" i="10" s="1"/>
  <c r="G16" i="9"/>
  <c r="G12" i="9"/>
  <c r="G7" i="9"/>
  <c r="H8" i="9"/>
  <c r="G8" i="9" s="1"/>
  <c r="G11" i="9"/>
  <c r="G15" i="9"/>
  <c r="H16" i="9"/>
  <c r="G19" i="9"/>
  <c r="G8" i="8"/>
  <c r="G12" i="8"/>
  <c r="G16" i="8"/>
  <c r="G7" i="8"/>
  <c r="G11" i="8"/>
  <c r="G15" i="8"/>
  <c r="G19" i="8"/>
  <c r="G17" i="7"/>
  <c r="G9" i="7"/>
  <c r="G13" i="7"/>
  <c r="G8" i="7"/>
  <c r="G12" i="7"/>
  <c r="G16" i="7"/>
  <c r="F19" i="6"/>
  <c r="H19" i="6" s="1"/>
  <c r="H18" i="6"/>
  <c r="F18" i="6"/>
  <c r="F17" i="6"/>
  <c r="H17" i="6" s="1"/>
  <c r="F16" i="6"/>
  <c r="H16" i="6" s="1"/>
  <c r="F15" i="6"/>
  <c r="H15" i="6" s="1"/>
  <c r="F14" i="6"/>
  <c r="F13" i="6"/>
  <c r="H13" i="6" s="1"/>
  <c r="F12" i="6"/>
  <c r="H12" i="6" s="1"/>
  <c r="F11" i="6"/>
  <c r="H11" i="6" s="1"/>
  <c r="F10" i="6"/>
  <c r="F9" i="6"/>
  <c r="H9" i="6" s="1"/>
  <c r="G9" i="6" s="1"/>
  <c r="F8" i="6"/>
  <c r="F7" i="6"/>
  <c r="H7" i="6" s="1"/>
  <c r="F6" i="6"/>
  <c r="F19" i="5"/>
  <c r="H19" i="5" s="1"/>
  <c r="H18" i="5"/>
  <c r="F18" i="5"/>
  <c r="G18" i="5" s="1"/>
  <c r="H17" i="5"/>
  <c r="G17" i="5"/>
  <c r="F17" i="5"/>
  <c r="F16" i="5"/>
  <c r="H16" i="5" s="1"/>
  <c r="F15" i="5"/>
  <c r="H15" i="5" s="1"/>
  <c r="H14" i="5"/>
  <c r="F14" i="5"/>
  <c r="G14" i="5" s="1"/>
  <c r="H13" i="5"/>
  <c r="G13" i="5"/>
  <c r="F13" i="5"/>
  <c r="F12" i="5"/>
  <c r="H12" i="5" s="1"/>
  <c r="F11" i="5"/>
  <c r="H11" i="5" s="1"/>
  <c r="F10" i="5"/>
  <c r="H10" i="5" s="1"/>
  <c r="F9" i="5"/>
  <c r="H9" i="5" s="1"/>
  <c r="F8" i="5"/>
  <c r="H8" i="5" s="1"/>
  <c r="F7" i="5"/>
  <c r="H7" i="5" s="1"/>
  <c r="F6" i="5"/>
  <c r="F19" i="4"/>
  <c r="H18" i="4"/>
  <c r="G18" i="4" s="1"/>
  <c r="F18" i="4"/>
  <c r="H17" i="4"/>
  <c r="G17" i="4"/>
  <c r="F17" i="4"/>
  <c r="F16" i="4"/>
  <c r="H16" i="4" s="1"/>
  <c r="H15" i="4"/>
  <c r="F15" i="4"/>
  <c r="G15" i="4" s="1"/>
  <c r="H14" i="4"/>
  <c r="G14" i="4" s="1"/>
  <c r="F14" i="4"/>
  <c r="F13" i="4"/>
  <c r="H13" i="4" s="1"/>
  <c r="G13" i="4" s="1"/>
  <c r="F12" i="4"/>
  <c r="H12" i="4" s="1"/>
  <c r="H11" i="4"/>
  <c r="F11" i="4"/>
  <c r="G11" i="4" s="1"/>
  <c r="F10" i="4"/>
  <c r="H10" i="4" s="1"/>
  <c r="G10" i="4" s="1"/>
  <c r="F9" i="4"/>
  <c r="H9" i="4" s="1"/>
  <c r="F8" i="4"/>
  <c r="H8" i="4" s="1"/>
  <c r="F7" i="4"/>
  <c r="F6" i="4"/>
  <c r="H20" i="11" l="1"/>
  <c r="E14" i="2" s="1"/>
  <c r="G6" i="10"/>
  <c r="G20" i="10" s="1"/>
  <c r="F13" i="2" s="1"/>
  <c r="H20" i="10"/>
  <c r="E13" i="2" s="1"/>
  <c r="H20" i="9"/>
  <c r="E12" i="2" s="1"/>
  <c r="G6" i="9"/>
  <c r="G20" i="9" s="1"/>
  <c r="F12" i="2" s="1"/>
  <c r="G6" i="7"/>
  <c r="G20" i="7" s="1"/>
  <c r="F10" i="2" s="1"/>
  <c r="H20" i="7"/>
  <c r="E10" i="2" s="1"/>
  <c r="H6" i="5"/>
  <c r="H20" i="5" s="1"/>
  <c r="E8" i="2" s="1"/>
  <c r="F20" i="5"/>
  <c r="D8" i="2" s="1"/>
  <c r="H6" i="4"/>
  <c r="F20" i="4"/>
  <c r="D7" i="2" s="1"/>
  <c r="H6" i="6"/>
  <c r="G6" i="6" s="1"/>
  <c r="F20" i="6"/>
  <c r="D9" i="2" s="1"/>
  <c r="G10" i="6"/>
  <c r="H14" i="6"/>
  <c r="G14" i="6" s="1"/>
  <c r="G17" i="6"/>
  <c r="H10" i="6"/>
  <c r="G13" i="6"/>
  <c r="G18" i="6"/>
  <c r="G6" i="8"/>
  <c r="G20" i="8" s="1"/>
  <c r="F11" i="2" s="1"/>
  <c r="G10" i="5"/>
  <c r="G6" i="12"/>
  <c r="G20" i="12" s="1"/>
  <c r="F15" i="2" s="1"/>
  <c r="G6" i="11"/>
  <c r="G20" i="11" s="1"/>
  <c r="F14" i="2" s="1"/>
  <c r="G9" i="5"/>
  <c r="H7" i="4"/>
  <c r="G7" i="4" s="1"/>
  <c r="G12" i="6"/>
  <c r="G16" i="6"/>
  <c r="G7" i="6"/>
  <c r="H8" i="6"/>
  <c r="G8" i="6" s="1"/>
  <c r="G11" i="6"/>
  <c r="G15" i="6"/>
  <c r="G19" i="6"/>
  <c r="G8" i="5"/>
  <c r="G12" i="5"/>
  <c r="G16" i="5"/>
  <c r="G7" i="5"/>
  <c r="G11" i="5"/>
  <c r="G15" i="5"/>
  <c r="G19" i="5"/>
  <c r="H19" i="4"/>
  <c r="G19" i="4" s="1"/>
  <c r="G9" i="4"/>
  <c r="G8" i="4"/>
  <c r="G12" i="4"/>
  <c r="G16" i="4"/>
  <c r="G6" i="5" l="1"/>
  <c r="G20" i="5"/>
  <c r="F8" i="2" s="1"/>
  <c r="G6" i="4"/>
  <c r="G20" i="4" s="1"/>
  <c r="F7" i="2" s="1"/>
  <c r="H20" i="4"/>
  <c r="E7" i="2" s="1"/>
  <c r="G20" i="6"/>
  <c r="F9" i="2" s="1"/>
  <c r="H20" i="6"/>
  <c r="E9" i="2" s="1"/>
  <c r="F7" i="1"/>
  <c r="H7" i="1" s="1"/>
  <c r="G7" i="1" s="1"/>
  <c r="F8" i="1"/>
  <c r="H8" i="1" s="1"/>
  <c r="G8" i="1" s="1"/>
  <c r="F9" i="1"/>
  <c r="H9" i="1" s="1"/>
  <c r="G9" i="1" s="1"/>
  <c r="F10" i="1"/>
  <c r="F11" i="1"/>
  <c r="H11" i="1" s="1"/>
  <c r="G11" i="1" s="1"/>
  <c r="F12" i="1"/>
  <c r="H12" i="1"/>
  <c r="G12" i="1" s="1"/>
  <c r="F13" i="1"/>
  <c r="H13" i="1" s="1"/>
  <c r="G13" i="1" s="1"/>
  <c r="F14" i="1"/>
  <c r="F15" i="1"/>
  <c r="H15" i="1" s="1"/>
  <c r="G15" i="1" s="1"/>
  <c r="F16" i="1"/>
  <c r="H16" i="1" s="1"/>
  <c r="G16" i="1" s="1"/>
  <c r="F17" i="1"/>
  <c r="H17" i="1"/>
  <c r="G17" i="1" s="1"/>
  <c r="F18" i="1"/>
  <c r="F19" i="1"/>
  <c r="H19" i="1" s="1"/>
  <c r="G19" i="1" s="1"/>
  <c r="F6" i="1"/>
  <c r="F20" i="1" l="1"/>
  <c r="D6" i="2" s="1"/>
  <c r="G26" i="2"/>
  <c r="H6" i="1"/>
  <c r="H14" i="1"/>
  <c r="G14" i="1" s="1"/>
  <c r="H10" i="1"/>
  <c r="G10" i="1" s="1"/>
  <c r="H18" i="1"/>
  <c r="G18" i="1" s="1"/>
  <c r="G6" i="1" l="1"/>
  <c r="G20" i="1" s="1"/>
  <c r="H20" i="1"/>
  <c r="E6" i="2" s="1"/>
  <c r="D26" i="2"/>
  <c r="F6" i="2" l="1"/>
  <c r="F26" i="2" s="1"/>
  <c r="E26" i="2"/>
  <c r="L25" i="2" s="1"/>
</calcChain>
</file>

<file path=xl/sharedStrings.xml><?xml version="1.0" encoding="utf-8"?>
<sst xmlns="http://schemas.openxmlformats.org/spreadsheetml/2006/main" count="431" uniqueCount="114">
  <si>
    <t>م</t>
  </si>
  <si>
    <t xml:space="preserve">إجمالى القيمة </t>
  </si>
  <si>
    <t>الفرق</t>
  </si>
  <si>
    <t>الإدارة الصحية بغرب النوبارية                                                                                          التاريخ :        /       /         201</t>
  </si>
  <si>
    <t xml:space="preserve">مستشفى غر النوبارية المركزي                                           إذن صـــــــرف عــــــــــــــــلاج </t>
  </si>
  <si>
    <t xml:space="preserve">إســــــــــم الصنف </t>
  </si>
  <si>
    <t xml:space="preserve">الكمية </t>
  </si>
  <si>
    <t xml:space="preserve">سعر الوحدة </t>
  </si>
  <si>
    <t xml:space="preserve">سعر الشراء </t>
  </si>
  <si>
    <t xml:space="preserve">سعر البيع </t>
  </si>
  <si>
    <t>الإجمالــــــــــى</t>
  </si>
  <si>
    <t xml:space="preserve">مستشفــى غرب النوبارية </t>
  </si>
  <si>
    <t xml:space="preserve">العلاج على نفقة الدولة </t>
  </si>
  <si>
    <t xml:space="preserve">إسم المريض </t>
  </si>
  <si>
    <t xml:space="preserve">رقم القرار </t>
  </si>
  <si>
    <t xml:space="preserve">الكشف </t>
  </si>
  <si>
    <t xml:space="preserve">الأنسولين </t>
  </si>
  <si>
    <t xml:space="preserve">                      </t>
  </si>
  <si>
    <t xml:space="preserve">         الإدارى                                                                                                      يعتمد ،،، </t>
  </si>
  <si>
    <t xml:space="preserve">                                                      </t>
  </si>
  <si>
    <t xml:space="preserve">                                                                                                                            مدير المستشفــــى </t>
  </si>
  <si>
    <t xml:space="preserve">الاجمالي </t>
  </si>
  <si>
    <t xml:space="preserve">7 في </t>
  </si>
  <si>
    <t>الإدارة الصحية بغرب النوبارية                                                     التاريخ :              /       9  201</t>
  </si>
  <si>
    <t xml:space="preserve">إسم المريض :                                 رقم القــرار                   رقم الفاتوره    1              المبلغ      </t>
  </si>
  <si>
    <t xml:space="preserve">إسم المريض :                      رقم القــرار                رقم الفاتوره 2                    المبلغ      </t>
  </si>
  <si>
    <t>الإدارة الصحية بغرب النوبارية                                           التاريخ :       /      9   201</t>
  </si>
  <si>
    <t xml:space="preserve">إسم المريض :                              رقم القــرار                  رقم الفاتوره 3            المبلغ      </t>
  </si>
  <si>
    <t>اسم الصنف</t>
  </si>
  <si>
    <t xml:space="preserve">الكميه </t>
  </si>
  <si>
    <t>سعر الوحده</t>
  </si>
  <si>
    <t>الإدارة الصحية بغرب النوبارية                                       التاريخ :         /         201</t>
  </si>
  <si>
    <t xml:space="preserve">إسم المريض :               رقم القــرار                       رقم الفاتوره 4             المبلغ      </t>
  </si>
  <si>
    <t>الإدارة الصحية بغرب النوبارية                                                      التاريخ :            /         201</t>
  </si>
  <si>
    <t xml:space="preserve">إسم المريض :                   رقم القــرار           رقم الفاتوره 5                   المبلغ      </t>
  </si>
  <si>
    <t>الإدارة الصحية بغرب النوبارية                                                   التاريخ :            /         201</t>
  </si>
  <si>
    <t xml:space="preserve">إسم المريض                      رقم القــرار              رقم الفاتوره 6               المبلغ      </t>
  </si>
  <si>
    <t xml:space="preserve">إسم المريض :                            رقم القــرار                   رقم الفاتوره 7                 المبلغ      </t>
  </si>
  <si>
    <t xml:space="preserve"> </t>
  </si>
  <si>
    <t>الإدارة الصحية بغرب النوبارية                                          التاريخ :          /         201</t>
  </si>
  <si>
    <t xml:space="preserve">إسم المريض :                       رقم القــرار                رقم الفاتوره 8                  المبلغ      </t>
  </si>
  <si>
    <t>الإدارة الصحية بغرب النوبارية                                          التاريخ :        /         201</t>
  </si>
  <si>
    <t xml:space="preserve">إسم المريض                رقم القــرار                 رقم  الفاتوره 9              المبلغ      </t>
  </si>
  <si>
    <t xml:space="preserve">إسم المريض :                    رقم القــرار                 رقم الفاتوره 10                المبلغ      </t>
  </si>
  <si>
    <t>الإدارة الصحية بغرب النوبارية                                       التاريخ :         /      9   201</t>
  </si>
  <si>
    <t xml:space="preserve">إسم المريض :                    رقم القــرار                 رقم الفاتوره 11                المبلغ      </t>
  </si>
  <si>
    <t xml:space="preserve">إسم المريض :                    رقم القــرار                 رقم الفاتوره 12              المبلغ      </t>
  </si>
  <si>
    <t xml:space="preserve">إسم المريض :                    رقم القــرار                 رقم الفاتوره 13             المبلغ      </t>
  </si>
  <si>
    <t xml:space="preserve">إسم المريض :                    رقم القــرار                 رقم الفاتوره 15                المبلغ      </t>
  </si>
  <si>
    <t>.</t>
  </si>
  <si>
    <t xml:space="preserve">اداري الوحده </t>
  </si>
  <si>
    <t>امين المخزن</t>
  </si>
  <si>
    <t xml:space="preserve">د يعتمد </t>
  </si>
  <si>
    <t xml:space="preserve">البيع </t>
  </si>
  <si>
    <t xml:space="preserve">إسم المريض :                    رقم القــرار                 رقم الفاتوره 20               المبلغ      </t>
  </si>
  <si>
    <t xml:space="preserve">إسم المريض :                    رقم القــرار                 رقم الفاتوره 19                المبلغ      </t>
  </si>
  <si>
    <t xml:space="preserve">إسم المريض :                    رقم القــرار                 رقم الفاتوره 18                المبلغ      </t>
  </si>
  <si>
    <t xml:space="preserve">إسم المريض :                    رقم القــرار                 رقم الفاتوره 17                المبلغ      </t>
  </si>
  <si>
    <t xml:space="preserve">إسم المريض :                    رقم القــرار                 رقم الفاتوره 16                المبلغ      </t>
  </si>
  <si>
    <t xml:space="preserve">إسم المريض :                    رقم القــرار                 رقم الفاتوره 14                المبلغ      </t>
  </si>
  <si>
    <t>عواطف محمد سليمان ترابيس</t>
  </si>
  <si>
    <t>فاركوبريل بلس</t>
  </si>
  <si>
    <t>فاركوفيت</t>
  </si>
  <si>
    <t>بيبزول</t>
  </si>
  <si>
    <t>ايزاستانين</t>
  </si>
  <si>
    <t>هدى عبدالفتاح احمد احمد</t>
  </si>
  <si>
    <t>انسولين</t>
  </si>
  <si>
    <t>ديبوفيت</t>
  </si>
  <si>
    <t>سيدوفاج500</t>
  </si>
  <si>
    <t>خالد عبدالمعطى عبدالحميد</t>
  </si>
  <si>
    <t xml:space="preserve">ديبوفيت </t>
  </si>
  <si>
    <t>منى سعد عبدالحميدمنصور</t>
  </si>
  <si>
    <t>سيدوفاج 500</t>
  </si>
  <si>
    <t>سوميه منصور احمد اسماعيل</t>
  </si>
  <si>
    <t>كلاتكس</t>
  </si>
  <si>
    <t>نيروتارد</t>
  </si>
  <si>
    <t>بستول10</t>
  </si>
  <si>
    <t>ساميه عثمان فؤاد كامل</t>
  </si>
  <si>
    <t>ازماتيك</t>
  </si>
  <si>
    <t>سماح محمد النجيلى ابو جوده</t>
  </si>
  <si>
    <t>جلوكان</t>
  </si>
  <si>
    <t>ايجيرو5محم</t>
  </si>
  <si>
    <t>احمد عبدالرحيم على احمد</t>
  </si>
  <si>
    <t>ديكبيركام جيل</t>
  </si>
  <si>
    <t>اماريل4</t>
  </si>
  <si>
    <t>بروفين</t>
  </si>
  <si>
    <t>ريلاكس</t>
  </si>
  <si>
    <t>ح</t>
  </si>
  <si>
    <t>احمد عبدالسلام عبدالواحد</t>
  </si>
  <si>
    <t>اتور80</t>
  </si>
  <si>
    <t>صالح احمد محمد محمد</t>
  </si>
  <si>
    <t>اماريل</t>
  </si>
  <si>
    <t>بستول2,5</t>
  </si>
  <si>
    <t>اسبرين</t>
  </si>
  <si>
    <t>عبدالمعطى صالح محمود</t>
  </si>
  <si>
    <t>جمعه غريب عبدالمولى</t>
  </si>
  <si>
    <t>سينوبريل10</t>
  </si>
  <si>
    <t>اتور20</t>
  </si>
  <si>
    <t>فاطمه عامر ابراهيم</t>
  </si>
  <si>
    <t>اتينولول</t>
  </si>
  <si>
    <t>عبدالمنعم على محمد البسوسى</t>
  </si>
  <si>
    <t>فاستور</t>
  </si>
  <si>
    <t>السعيد على عبدالعال</t>
  </si>
  <si>
    <t>فهيمه محمد عبدالعزيز الليثى</t>
  </si>
  <si>
    <t>ناديه ابراهيم محمد الرملى</t>
  </si>
  <si>
    <t>ديلانروا6,20</t>
  </si>
  <si>
    <t>احلام محمد محمود محمد</t>
  </si>
  <si>
    <t>سليمارين</t>
  </si>
  <si>
    <t>هيبافورت</t>
  </si>
  <si>
    <t>جميله محمد محمد حمد</t>
  </si>
  <si>
    <t>كابوتن25محم</t>
  </si>
  <si>
    <t>نجيه  حسين عبدالقوى</t>
  </si>
  <si>
    <t>مديرية الصحة بالبحيرة                                                                                 شهر 8</t>
  </si>
  <si>
    <t>الإدارة الصحية بغرب النوبارية                                                                       كشف رقم1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</si>
</sst>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\ [$ج.م.‏-C01]"/>
    <numFmt numFmtId="165" formatCode="0.0"/>
  </numFmts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1" xfId="2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43" fontId="1" fillId="0" borderId="1" xfId="2" applyFont="1" applyBorder="1" applyAlignment="1">
      <alignment horizontal="center"/>
    </xf>
    <xf numFmtId="0" fontId="0" fillId="0" borderId="14" xfId="0" applyBorder="1" applyAlignment="1">
      <alignment horizontal="center"/>
    </xf>
    <xf numFmtId="43" fontId="0" fillId="0" borderId="14" xfId="2" applyFont="1" applyBorder="1" applyAlignment="1">
      <alignment horizontal="center"/>
    </xf>
    <xf numFmtId="43" fontId="0" fillId="0" borderId="15" xfId="2" applyFont="1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3" xfId="0" applyBorder="1" applyAlignment="1">
      <alignment horizontal="center"/>
    </xf>
    <xf numFmtId="43" fontId="1" fillId="0" borderId="1" xfId="0" applyNumberFormat="1" applyFont="1" applyBorder="1" applyAlignment="1">
      <alignment horizontal="center"/>
    </xf>
    <xf numFmtId="2" fontId="0" fillId="0" borderId="0" xfId="0" applyNumberFormat="1"/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4.625" customWidth="1"/>
    <col min="2" max="2" width="14.375" customWidth="1"/>
    <col min="3" max="3" width="6.875" customWidth="1"/>
    <col min="4" max="4" width="9.25" customWidth="1"/>
    <col min="5" max="5" width="8.875" customWidth="1"/>
    <col min="6" max="6" width="9.375" customWidth="1"/>
    <col min="7" max="7" width="6.875" customWidth="1"/>
    <col min="8" max="8" width="9.125" customWidth="1"/>
    <col min="9" max="12" width="9" customWidth="1"/>
  </cols>
  <sheetData>
    <row r="1" spans="1:8" ht="21.75" customHeight="1" thickTop="1" thickBot="1" x14ac:dyDescent="0.3">
      <c r="A1" s="31" t="s">
        <v>23</v>
      </c>
      <c r="B1" s="32"/>
      <c r="C1" s="32"/>
      <c r="D1" s="32"/>
      <c r="E1" s="32"/>
      <c r="F1" s="32"/>
      <c r="G1" s="32"/>
      <c r="H1" s="33"/>
    </row>
    <row r="2" spans="1:8" ht="21.75" customHeight="1" thickTop="1" thickBot="1" x14ac:dyDescent="0.3">
      <c r="A2" s="31" t="s">
        <v>4</v>
      </c>
      <c r="B2" s="32"/>
      <c r="C2" s="32"/>
      <c r="D2" s="32"/>
      <c r="E2" s="32"/>
      <c r="F2" s="32"/>
      <c r="G2" s="32"/>
      <c r="H2" s="33"/>
    </row>
    <row r="3" spans="1:8" ht="21.75" customHeight="1" thickTop="1" x14ac:dyDescent="0.25">
      <c r="A3" s="34" t="s">
        <v>24</v>
      </c>
      <c r="B3" s="35"/>
      <c r="C3" s="35"/>
      <c r="D3" s="35"/>
      <c r="E3" s="35"/>
      <c r="F3" s="35"/>
      <c r="G3" s="35"/>
      <c r="H3" s="36"/>
    </row>
    <row r="4" spans="1:8" ht="21.75" customHeight="1" x14ac:dyDescent="0.25">
      <c r="A4" s="37" t="s">
        <v>60</v>
      </c>
      <c r="B4" s="37"/>
      <c r="C4" s="37"/>
      <c r="D4" s="6">
        <v>12515201</v>
      </c>
      <c r="E4" s="6"/>
      <c r="F4" s="6"/>
      <c r="G4" s="6"/>
      <c r="H4" s="6"/>
    </row>
    <row r="5" spans="1:8" ht="21.75" customHeight="1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21.75" customHeight="1" thickTop="1" thickBot="1" x14ac:dyDescent="0.3">
      <c r="A6" s="3">
        <v>1</v>
      </c>
      <c r="B6" s="3" t="s">
        <v>61</v>
      </c>
      <c r="C6" s="2">
        <v>6</v>
      </c>
      <c r="D6" s="2">
        <v>1.32</v>
      </c>
      <c r="E6" s="2"/>
      <c r="F6" s="2">
        <f>C6*D6</f>
        <v>7.92</v>
      </c>
      <c r="G6" s="2">
        <f>F6+H6</f>
        <v>8.4743999999999993</v>
      </c>
      <c r="H6" s="5">
        <f>F6*7%</f>
        <v>0.5544</v>
      </c>
    </row>
    <row r="7" spans="1:8" ht="21.75" customHeight="1" thickTop="1" thickBot="1" x14ac:dyDescent="0.3">
      <c r="A7" s="3">
        <v>2</v>
      </c>
      <c r="B7" s="3" t="s">
        <v>62</v>
      </c>
      <c r="C7" s="2">
        <v>3</v>
      </c>
      <c r="D7" s="2">
        <v>3.36</v>
      </c>
      <c r="E7" s="2"/>
      <c r="F7" s="2">
        <f t="shared" ref="F7:F19" si="0">C7*D7</f>
        <v>10.08</v>
      </c>
      <c r="G7" s="2">
        <f t="shared" ref="G7:G19" si="1">F7+H7</f>
        <v>10.785600000000001</v>
      </c>
      <c r="H7" s="2">
        <f t="shared" ref="H7:H19" si="2">F7*7%</f>
        <v>0.70560000000000012</v>
      </c>
    </row>
    <row r="8" spans="1:8" ht="21.75" customHeight="1" thickTop="1" thickBot="1" x14ac:dyDescent="0.3">
      <c r="A8" s="3">
        <v>3</v>
      </c>
      <c r="B8" s="3" t="s">
        <v>63</v>
      </c>
      <c r="C8" s="2">
        <v>2</v>
      </c>
      <c r="D8" s="2">
        <v>6.72</v>
      </c>
      <c r="E8" s="2"/>
      <c r="F8" s="2">
        <f t="shared" si="0"/>
        <v>13.44</v>
      </c>
      <c r="G8" s="2">
        <f t="shared" si="1"/>
        <v>14.380799999999999</v>
      </c>
      <c r="H8" s="2">
        <f t="shared" si="2"/>
        <v>0.94080000000000008</v>
      </c>
    </row>
    <row r="9" spans="1:8" ht="21.75" customHeight="1" thickTop="1" thickBot="1" x14ac:dyDescent="0.3">
      <c r="A9" s="3">
        <v>4</v>
      </c>
      <c r="B9" s="3" t="s">
        <v>64</v>
      </c>
      <c r="C9" s="2">
        <v>3</v>
      </c>
      <c r="D9" s="2">
        <v>8.99</v>
      </c>
      <c r="E9" s="2"/>
      <c r="F9" s="2">
        <f t="shared" si="0"/>
        <v>26.97</v>
      </c>
      <c r="G9" s="2">
        <f t="shared" si="1"/>
        <v>28.857900000000001</v>
      </c>
      <c r="H9" s="2">
        <f t="shared" si="2"/>
        <v>1.8879000000000001</v>
      </c>
    </row>
    <row r="10" spans="1:8" ht="21.75" customHeight="1" thickTop="1" thickBot="1" x14ac:dyDescent="0.3">
      <c r="A10" s="3">
        <v>5</v>
      </c>
      <c r="B10" s="3"/>
      <c r="C10" s="2"/>
      <c r="D10" s="2"/>
      <c r="E10" s="2"/>
      <c r="F10" s="2">
        <f t="shared" si="0"/>
        <v>0</v>
      </c>
      <c r="G10" s="2">
        <f t="shared" si="1"/>
        <v>0</v>
      </c>
      <c r="H10" s="2">
        <f t="shared" si="2"/>
        <v>0</v>
      </c>
    </row>
    <row r="11" spans="1:8" ht="21.75" customHeight="1" thickTop="1" thickBot="1" x14ac:dyDescent="0.3">
      <c r="A11" s="3">
        <v>6</v>
      </c>
      <c r="B11" s="3"/>
      <c r="C11" s="2"/>
      <c r="D11" s="2"/>
      <c r="E11" s="2"/>
      <c r="F11" s="2">
        <f t="shared" si="0"/>
        <v>0</v>
      </c>
      <c r="G11" s="2">
        <f t="shared" si="1"/>
        <v>0</v>
      </c>
      <c r="H11" s="2">
        <f t="shared" si="2"/>
        <v>0</v>
      </c>
    </row>
    <row r="12" spans="1:8" ht="21.75" customHeight="1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21.75" customHeight="1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21.75" customHeight="1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21.75" customHeight="1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21.75" customHeight="1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21.75" customHeight="1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21.75" customHeight="1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21.75" customHeight="1" thickTop="1" x14ac:dyDescent="0.25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ht="21.75" customHeight="1" x14ac:dyDescent="0.25">
      <c r="A20" s="28" t="s">
        <v>10</v>
      </c>
      <c r="B20" s="29"/>
      <c r="C20" s="29"/>
      <c r="D20" s="29"/>
      <c r="E20" s="30"/>
      <c r="F20" s="14">
        <f>SUM(F6:F19)</f>
        <v>58.41</v>
      </c>
      <c r="G20" s="12">
        <f>SUM(G6:G19)</f>
        <v>62.498699999999999</v>
      </c>
      <c r="H20" s="12">
        <f>SUM(H6:H19)</f>
        <v>4.0887000000000002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dataConsolidate function="max"/>
  <mergeCells count="8">
    <mergeCell ref="A21:B21"/>
    <mergeCell ref="D21:E21"/>
    <mergeCell ref="G21:H21"/>
    <mergeCell ref="A20:E20"/>
    <mergeCell ref="A1:H1"/>
    <mergeCell ref="A2:H2"/>
    <mergeCell ref="A3:H3"/>
    <mergeCell ref="A4:C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3.375" customWidth="1"/>
    <col min="2" max="2" width="11.375" customWidth="1"/>
  </cols>
  <sheetData>
    <row r="1" spans="1:8" ht="16.5" thickTop="1" thickBot="1" x14ac:dyDescent="0.3">
      <c r="A1" s="31" t="s">
        <v>44</v>
      </c>
      <c r="B1" s="32"/>
      <c r="C1" s="32"/>
      <c r="D1" s="32"/>
      <c r="E1" s="32"/>
      <c r="F1" s="32"/>
      <c r="G1" s="32"/>
      <c r="H1" s="33"/>
    </row>
    <row r="2" spans="1:8" ht="15.75" thickTop="1" x14ac:dyDescent="0.25">
      <c r="A2" s="34" t="s">
        <v>4</v>
      </c>
      <c r="B2" s="35"/>
      <c r="C2" s="35"/>
      <c r="D2" s="35"/>
      <c r="E2" s="35"/>
      <c r="F2" s="35"/>
      <c r="G2" s="35"/>
      <c r="H2" s="36"/>
    </row>
    <row r="3" spans="1:8" x14ac:dyDescent="0.25">
      <c r="A3" s="28" t="s">
        <v>43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90</v>
      </c>
      <c r="B4" s="29"/>
      <c r="C4" s="30"/>
      <c r="D4" s="6">
        <v>13156035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91</v>
      </c>
      <c r="C6" s="2">
        <v>3</v>
      </c>
      <c r="D6" s="2">
        <v>0.68</v>
      </c>
      <c r="E6" s="2"/>
      <c r="F6" s="2">
        <f>C6*D6</f>
        <v>2.04</v>
      </c>
      <c r="G6" s="2">
        <f>F6+H6</f>
        <v>2.1827999999999999</v>
      </c>
      <c r="H6" s="5">
        <f>F6*7%</f>
        <v>0.14280000000000001</v>
      </c>
    </row>
    <row r="7" spans="1:8" ht="16.5" thickTop="1" thickBot="1" x14ac:dyDescent="0.3">
      <c r="A7" s="3">
        <v>2</v>
      </c>
      <c r="B7" s="3" t="s">
        <v>92</v>
      </c>
      <c r="C7" s="2">
        <v>3</v>
      </c>
      <c r="D7" s="2">
        <v>1.94</v>
      </c>
      <c r="E7" s="2"/>
      <c r="F7" s="2">
        <f t="shared" ref="F7:F19" si="0">C7*D7</f>
        <v>5.82</v>
      </c>
      <c r="G7" s="2">
        <f t="shared" ref="G7:G19" si="1">F7+H7</f>
        <v>6.2274000000000003</v>
      </c>
      <c r="H7" s="2">
        <f t="shared" ref="H7:H19" si="2">F7*7%</f>
        <v>0.40740000000000004</v>
      </c>
    </row>
    <row r="8" spans="1:8" ht="16.5" thickTop="1" thickBot="1" x14ac:dyDescent="0.3">
      <c r="A8" s="3">
        <v>3</v>
      </c>
      <c r="B8" s="3" t="s">
        <v>64</v>
      </c>
      <c r="C8" s="2">
        <v>3</v>
      </c>
      <c r="D8" s="2">
        <v>8.99</v>
      </c>
      <c r="E8" s="2"/>
      <c r="F8" s="2">
        <f t="shared" si="0"/>
        <v>26.97</v>
      </c>
      <c r="G8" s="2">
        <f t="shared" si="1"/>
        <v>28.857900000000001</v>
      </c>
      <c r="H8" s="2">
        <f t="shared" si="2"/>
        <v>1.8879000000000001</v>
      </c>
    </row>
    <row r="9" spans="1:8" ht="16.5" thickTop="1" thickBot="1" x14ac:dyDescent="0.3">
      <c r="A9" s="3">
        <v>4</v>
      </c>
      <c r="B9" s="3" t="s">
        <v>63</v>
      </c>
      <c r="C9" s="2">
        <v>2</v>
      </c>
      <c r="D9" s="2">
        <v>6.72</v>
      </c>
      <c r="E9" s="2"/>
      <c r="F9" s="2">
        <f t="shared" si="0"/>
        <v>13.44</v>
      </c>
      <c r="G9" s="2">
        <f t="shared" si="1"/>
        <v>14.380799999999999</v>
      </c>
      <c r="H9" s="2">
        <f t="shared" si="2"/>
        <v>0.94080000000000008</v>
      </c>
    </row>
    <row r="10" spans="1:8" ht="16.5" thickTop="1" thickBot="1" x14ac:dyDescent="0.3">
      <c r="A10" s="3">
        <v>5</v>
      </c>
      <c r="B10" s="3" t="s">
        <v>93</v>
      </c>
      <c r="C10" s="2">
        <v>3</v>
      </c>
      <c r="D10" s="2">
        <v>1.1100000000000001</v>
      </c>
      <c r="E10" s="2"/>
      <c r="F10" s="2">
        <f t="shared" si="0"/>
        <v>3.33</v>
      </c>
      <c r="G10" s="2">
        <f t="shared" si="1"/>
        <v>3.5630999999999999</v>
      </c>
      <c r="H10" s="2">
        <f t="shared" si="2"/>
        <v>0.23310000000000003</v>
      </c>
    </row>
    <row r="11" spans="1:8" ht="16.5" thickTop="1" thickBot="1" x14ac:dyDescent="0.3">
      <c r="A11" s="3">
        <v>6</v>
      </c>
      <c r="B11" s="3" t="s">
        <v>74</v>
      </c>
      <c r="C11" s="2">
        <v>3</v>
      </c>
      <c r="D11" s="2">
        <v>1.94</v>
      </c>
      <c r="E11" s="2"/>
      <c r="F11" s="2">
        <f t="shared" si="0"/>
        <v>5.82</v>
      </c>
      <c r="G11" s="2">
        <f t="shared" si="1"/>
        <v>6.2274000000000003</v>
      </c>
      <c r="H11" s="2">
        <f t="shared" si="2"/>
        <v>0.40740000000000004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6.5" thickTop="1" thickBot="1" x14ac:dyDescent="0.3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ht="15.75" thickBot="1" x14ac:dyDescent="0.3">
      <c r="A20" s="39" t="s">
        <v>10</v>
      </c>
      <c r="B20" s="40"/>
      <c r="C20" s="40"/>
      <c r="D20" s="40"/>
      <c r="E20" s="42"/>
      <c r="F20" s="18">
        <f>SUM(F6:F19)</f>
        <v>57.419999999999995</v>
      </c>
      <c r="G20" s="19">
        <f>SUM(G6:G19)</f>
        <v>61.439400000000006</v>
      </c>
      <c r="H20" s="20">
        <f>SUM(H6:H19)</f>
        <v>4.019400000000001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1:H1"/>
    <mergeCell ref="A2:H2"/>
    <mergeCell ref="A20:E20"/>
    <mergeCell ref="A4:C4"/>
    <mergeCell ref="A3:H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2.875" bestFit="1" customWidth="1"/>
    <col min="2" max="2" width="11.125" customWidth="1"/>
  </cols>
  <sheetData>
    <row r="1" spans="1:8" ht="16.5" thickTop="1" thickBot="1" x14ac:dyDescent="0.3">
      <c r="A1" s="31" t="s">
        <v>44</v>
      </c>
      <c r="B1" s="32"/>
      <c r="C1" s="32"/>
      <c r="D1" s="32"/>
      <c r="E1" s="32"/>
      <c r="F1" s="32"/>
      <c r="G1" s="32"/>
      <c r="H1" s="33"/>
    </row>
    <row r="2" spans="1:8" ht="15.75" thickTop="1" x14ac:dyDescent="0.25">
      <c r="A2" s="34" t="s">
        <v>4</v>
      </c>
      <c r="B2" s="35"/>
      <c r="C2" s="35"/>
      <c r="D2" s="35"/>
      <c r="E2" s="35"/>
      <c r="F2" s="35"/>
      <c r="G2" s="35"/>
      <c r="H2" s="36"/>
    </row>
    <row r="3" spans="1:8" x14ac:dyDescent="0.25">
      <c r="A3" s="28" t="s">
        <v>45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94</v>
      </c>
      <c r="B4" s="29"/>
      <c r="C4" s="30"/>
      <c r="D4" s="6">
        <v>12087012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66</v>
      </c>
      <c r="C6" s="2">
        <v>4</v>
      </c>
      <c r="D6" s="2">
        <v>36</v>
      </c>
      <c r="E6" s="2"/>
      <c r="F6" s="2">
        <f>C6*D6</f>
        <v>144</v>
      </c>
      <c r="G6" s="2">
        <f>F6+H6</f>
        <v>154.08000000000001</v>
      </c>
      <c r="H6" s="5">
        <f>F6*7%</f>
        <v>10.080000000000002</v>
      </c>
    </row>
    <row r="7" spans="1:8" ht="16.5" thickTop="1" thickBot="1" x14ac:dyDescent="0.3">
      <c r="A7" s="3">
        <v>2</v>
      </c>
      <c r="B7" s="3" t="s">
        <v>62</v>
      </c>
      <c r="C7" s="2">
        <v>3</v>
      </c>
      <c r="D7" s="2">
        <v>3.36</v>
      </c>
      <c r="E7" s="2"/>
      <c r="F7" s="2">
        <f t="shared" ref="F7:F19" si="0">C7*D7</f>
        <v>10.08</v>
      </c>
      <c r="G7" s="2">
        <f t="shared" ref="G7:G19" si="1">F7+H7</f>
        <v>10.785600000000001</v>
      </c>
      <c r="H7" s="2">
        <f t="shared" ref="H7:H19" si="2">F7*7%</f>
        <v>0.70560000000000012</v>
      </c>
    </row>
    <row r="8" spans="1:8" ht="16.5" thickTop="1" thickBot="1" x14ac:dyDescent="0.3">
      <c r="A8" s="3">
        <v>3</v>
      </c>
      <c r="B8" s="3" t="s">
        <v>64</v>
      </c>
      <c r="C8" s="2">
        <v>3</v>
      </c>
      <c r="D8" s="2">
        <v>8.99</v>
      </c>
      <c r="E8" s="2"/>
      <c r="F8" s="2">
        <f t="shared" si="0"/>
        <v>26.97</v>
      </c>
      <c r="G8" s="2">
        <f t="shared" si="1"/>
        <v>28.857900000000001</v>
      </c>
      <c r="H8" s="2">
        <f t="shared" si="2"/>
        <v>1.8879000000000001</v>
      </c>
    </row>
    <row r="9" spans="1:8" ht="16.5" thickTop="1" thickBot="1" x14ac:dyDescent="0.3">
      <c r="A9" s="3">
        <v>4</v>
      </c>
      <c r="B9" s="3" t="s">
        <v>63</v>
      </c>
      <c r="C9" s="2">
        <v>2</v>
      </c>
      <c r="D9" s="2">
        <v>6.72</v>
      </c>
      <c r="E9" s="2"/>
      <c r="F9" s="2">
        <f t="shared" si="0"/>
        <v>13.44</v>
      </c>
      <c r="G9" s="2">
        <f t="shared" si="1"/>
        <v>14.380799999999999</v>
      </c>
      <c r="H9" s="2">
        <f t="shared" si="2"/>
        <v>0.94080000000000008</v>
      </c>
    </row>
    <row r="10" spans="1:8" ht="16.5" thickTop="1" thickBot="1" x14ac:dyDescent="0.3">
      <c r="A10" s="3">
        <v>5</v>
      </c>
      <c r="B10" s="3"/>
      <c r="C10" s="2"/>
      <c r="D10" s="2"/>
      <c r="E10" s="2"/>
      <c r="F10" s="2">
        <f t="shared" si="0"/>
        <v>0</v>
      </c>
      <c r="G10" s="2">
        <f t="shared" si="1"/>
        <v>0</v>
      </c>
      <c r="H10" s="2">
        <f t="shared" si="2"/>
        <v>0</v>
      </c>
    </row>
    <row r="11" spans="1:8" ht="16.5" thickTop="1" thickBot="1" x14ac:dyDescent="0.3">
      <c r="A11" s="3">
        <v>6</v>
      </c>
      <c r="B11" s="3"/>
      <c r="C11" s="2"/>
      <c r="D11" s="2"/>
      <c r="E11" s="2"/>
      <c r="F11" s="2">
        <f t="shared" si="0"/>
        <v>0</v>
      </c>
      <c r="G11" s="2">
        <f t="shared" si="1"/>
        <v>0</v>
      </c>
      <c r="H11" s="2">
        <f t="shared" si="2"/>
        <v>0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6.5" thickTop="1" thickBot="1" x14ac:dyDescent="0.3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ht="15.75" thickBot="1" x14ac:dyDescent="0.3">
      <c r="A20" s="39" t="s">
        <v>10</v>
      </c>
      <c r="B20" s="40"/>
      <c r="C20" s="40"/>
      <c r="D20" s="40"/>
      <c r="E20" s="42"/>
      <c r="F20" s="18">
        <f>SUM(F6:F19)</f>
        <v>194.49</v>
      </c>
      <c r="G20" s="19">
        <f>SUM(G6:G19)</f>
        <v>208.10429999999999</v>
      </c>
      <c r="H20" s="20">
        <f>SUM(H6:H19)</f>
        <v>13.614300000000002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1:H1"/>
    <mergeCell ref="A2:H2"/>
    <mergeCell ref="A3:H3"/>
    <mergeCell ref="A4:C4"/>
    <mergeCell ref="A20:E2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2.875" bestFit="1" customWidth="1"/>
    <col min="2" max="2" width="12" bestFit="1" customWidth="1"/>
  </cols>
  <sheetData>
    <row r="1" spans="1:8" ht="16.5" thickTop="1" thickBot="1" x14ac:dyDescent="0.3">
      <c r="A1" s="31" t="s">
        <v>44</v>
      </c>
      <c r="B1" s="32"/>
      <c r="C1" s="32"/>
      <c r="D1" s="32"/>
      <c r="E1" s="32"/>
      <c r="F1" s="32"/>
      <c r="G1" s="32"/>
      <c r="H1" s="33"/>
    </row>
    <row r="2" spans="1:8" ht="15.75" thickTop="1" x14ac:dyDescent="0.25">
      <c r="A2" s="34" t="s">
        <v>4</v>
      </c>
      <c r="B2" s="35"/>
      <c r="C2" s="35"/>
      <c r="D2" s="35"/>
      <c r="E2" s="35"/>
      <c r="F2" s="35"/>
      <c r="G2" s="35"/>
      <c r="H2" s="36"/>
    </row>
    <row r="3" spans="1:8" x14ac:dyDescent="0.25">
      <c r="A3" s="28" t="s">
        <v>46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95</v>
      </c>
      <c r="B4" s="29"/>
      <c r="C4" s="30"/>
      <c r="D4" s="6">
        <v>12480433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66</v>
      </c>
      <c r="C6" s="2">
        <v>3</v>
      </c>
      <c r="D6" s="2">
        <v>36</v>
      </c>
      <c r="E6" s="2"/>
      <c r="F6" s="2">
        <f>C6*D6</f>
        <v>108</v>
      </c>
      <c r="G6" s="2">
        <f>F6+H6</f>
        <v>115.56</v>
      </c>
      <c r="H6" s="5">
        <f>F6*7%</f>
        <v>7.5600000000000005</v>
      </c>
    </row>
    <row r="7" spans="1:8" ht="16.5" thickTop="1" thickBot="1" x14ac:dyDescent="0.3">
      <c r="A7" s="3">
        <v>2</v>
      </c>
      <c r="B7" s="3" t="s">
        <v>62</v>
      </c>
      <c r="C7" s="2">
        <v>6</v>
      </c>
      <c r="D7" s="2">
        <v>3.36</v>
      </c>
      <c r="E7" s="2"/>
      <c r="F7" s="2">
        <f t="shared" ref="F7:F19" si="0">C7*D7</f>
        <v>20.16</v>
      </c>
      <c r="G7" s="2">
        <f t="shared" ref="G7:G19" si="1">F7+H7</f>
        <v>21.571200000000001</v>
      </c>
      <c r="H7" s="2">
        <f t="shared" ref="H7:H19" si="2">F7*7%</f>
        <v>1.4112000000000002</v>
      </c>
    </row>
    <row r="8" spans="1:8" ht="16.5" thickTop="1" thickBot="1" x14ac:dyDescent="0.3">
      <c r="A8" s="3">
        <v>3</v>
      </c>
      <c r="B8" s="3" t="s">
        <v>96</v>
      </c>
      <c r="C8" s="2">
        <v>6</v>
      </c>
      <c r="D8" s="2">
        <v>3.71</v>
      </c>
      <c r="E8" s="2"/>
      <c r="F8" s="2">
        <f t="shared" si="0"/>
        <v>22.259999999999998</v>
      </c>
      <c r="G8" s="2">
        <f t="shared" si="1"/>
        <v>23.818199999999997</v>
      </c>
      <c r="H8" s="2">
        <f t="shared" si="2"/>
        <v>1.5582</v>
      </c>
    </row>
    <row r="9" spans="1:8" ht="16.5" thickTop="1" thickBot="1" x14ac:dyDescent="0.3">
      <c r="A9" s="3">
        <v>4</v>
      </c>
      <c r="B9" s="3" t="s">
        <v>63</v>
      </c>
      <c r="C9" s="2">
        <v>2</v>
      </c>
      <c r="D9" s="2">
        <v>6.72</v>
      </c>
      <c r="E9" s="2"/>
      <c r="F9" s="2">
        <f t="shared" si="0"/>
        <v>13.44</v>
      </c>
      <c r="G9" s="2">
        <f t="shared" si="1"/>
        <v>14.380799999999999</v>
      </c>
      <c r="H9" s="2">
        <f t="shared" si="2"/>
        <v>0.94080000000000008</v>
      </c>
    </row>
    <row r="10" spans="1:8" ht="16.5" thickTop="1" thickBot="1" x14ac:dyDescent="0.3">
      <c r="A10" s="3">
        <v>5</v>
      </c>
      <c r="B10" s="3" t="s">
        <v>97</v>
      </c>
      <c r="C10" s="2">
        <v>4</v>
      </c>
      <c r="D10" s="2">
        <v>1.81</v>
      </c>
      <c r="E10" s="2"/>
      <c r="F10" s="2">
        <f t="shared" si="0"/>
        <v>7.24</v>
      </c>
      <c r="G10" s="2">
        <f t="shared" si="1"/>
        <v>7.7468000000000004</v>
      </c>
      <c r="H10" s="2">
        <f t="shared" si="2"/>
        <v>0.50680000000000003</v>
      </c>
    </row>
    <row r="11" spans="1:8" ht="16.5" thickTop="1" thickBot="1" x14ac:dyDescent="0.3">
      <c r="A11" s="3">
        <v>6</v>
      </c>
      <c r="B11" s="3"/>
      <c r="C11" s="2"/>
      <c r="D11" s="2"/>
      <c r="E11" s="2"/>
      <c r="F11" s="2">
        <f t="shared" si="0"/>
        <v>0</v>
      </c>
      <c r="G11" s="2">
        <f t="shared" si="1"/>
        <v>0</v>
      </c>
      <c r="H11" s="2">
        <f t="shared" si="2"/>
        <v>0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6.5" thickTop="1" thickBot="1" x14ac:dyDescent="0.3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ht="15.75" thickBot="1" x14ac:dyDescent="0.3">
      <c r="A20" s="39" t="s">
        <v>10</v>
      </c>
      <c r="B20" s="40"/>
      <c r="C20" s="40"/>
      <c r="D20" s="40"/>
      <c r="E20" s="42"/>
      <c r="F20" s="18">
        <f>SUM(F6:F19)</f>
        <v>171.1</v>
      </c>
      <c r="G20" s="19">
        <f>SUM(G6:G19)</f>
        <v>183.077</v>
      </c>
      <c r="H20" s="20">
        <f>SUM(H6:H19)</f>
        <v>11.977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1:H1"/>
    <mergeCell ref="A2:H2"/>
    <mergeCell ref="A3:H3"/>
    <mergeCell ref="A4:C4"/>
    <mergeCell ref="A20:E2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4.25" customWidth="1"/>
    <col min="2" max="2" width="11.125" customWidth="1"/>
    <col min="3" max="3" width="6.25" customWidth="1"/>
  </cols>
  <sheetData>
    <row r="1" spans="1:8" ht="16.5" thickTop="1" thickBot="1" x14ac:dyDescent="0.3">
      <c r="A1" s="31" t="s">
        <v>44</v>
      </c>
      <c r="B1" s="32"/>
      <c r="C1" s="32"/>
      <c r="D1" s="32"/>
      <c r="E1" s="32"/>
      <c r="F1" s="32"/>
      <c r="G1" s="32"/>
      <c r="H1" s="33"/>
    </row>
    <row r="2" spans="1:8" ht="15.75" thickTop="1" x14ac:dyDescent="0.25">
      <c r="A2" s="34" t="s">
        <v>4</v>
      </c>
      <c r="B2" s="35"/>
      <c r="C2" s="35"/>
      <c r="D2" s="35"/>
      <c r="E2" s="35"/>
      <c r="F2" s="35"/>
      <c r="G2" s="35"/>
      <c r="H2" s="36"/>
    </row>
    <row r="3" spans="1:8" x14ac:dyDescent="0.25">
      <c r="A3" s="28" t="s">
        <v>47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98</v>
      </c>
      <c r="B4" s="29"/>
      <c r="C4" s="30"/>
      <c r="D4" s="6">
        <v>12419775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99</v>
      </c>
      <c r="C6" s="2">
        <v>3</v>
      </c>
      <c r="D6" s="2">
        <v>1.74</v>
      </c>
      <c r="E6" s="2"/>
      <c r="F6" s="2">
        <f>C6*D6</f>
        <v>5.22</v>
      </c>
      <c r="G6" s="2">
        <f>F6+H6</f>
        <v>5.5853999999999999</v>
      </c>
      <c r="H6" s="5">
        <f>F6*7%</f>
        <v>0.3654</v>
      </c>
    </row>
    <row r="7" spans="1:8" ht="16.5" thickTop="1" thickBot="1" x14ac:dyDescent="0.3">
      <c r="A7" s="3">
        <v>2</v>
      </c>
      <c r="B7" s="3" t="s">
        <v>67</v>
      </c>
      <c r="C7" s="2">
        <v>4</v>
      </c>
      <c r="D7" s="2">
        <v>1.05</v>
      </c>
      <c r="E7" s="2"/>
      <c r="F7" s="2">
        <f t="shared" ref="F7:F19" si="0">C7*D7</f>
        <v>4.2</v>
      </c>
      <c r="G7" s="2">
        <f t="shared" ref="G7:G19" si="1">F7+H7</f>
        <v>4.4939999999999998</v>
      </c>
      <c r="H7" s="2">
        <f t="shared" ref="H7:H19" si="2">F7*7%</f>
        <v>0.29400000000000004</v>
      </c>
    </row>
    <row r="8" spans="1:8" ht="16.5" thickTop="1" thickBot="1" x14ac:dyDescent="0.3">
      <c r="A8" s="3">
        <v>3</v>
      </c>
      <c r="B8" s="3" t="s">
        <v>63</v>
      </c>
      <c r="C8" s="2">
        <v>2</v>
      </c>
      <c r="D8" s="2">
        <v>6.72</v>
      </c>
      <c r="E8" s="2"/>
      <c r="F8" s="2">
        <f t="shared" si="0"/>
        <v>13.44</v>
      </c>
      <c r="G8" s="2">
        <f t="shared" si="1"/>
        <v>14.380799999999999</v>
      </c>
      <c r="H8" s="2">
        <f t="shared" si="2"/>
        <v>0.94080000000000008</v>
      </c>
    </row>
    <row r="9" spans="1:8" ht="16.5" thickTop="1" thickBot="1" x14ac:dyDescent="0.3">
      <c r="A9" s="3">
        <v>4</v>
      </c>
      <c r="B9" s="3"/>
      <c r="C9" s="2"/>
      <c r="D9" s="2"/>
      <c r="E9" s="2"/>
      <c r="F9" s="2">
        <f t="shared" si="0"/>
        <v>0</v>
      </c>
      <c r="G9" s="2">
        <f t="shared" si="1"/>
        <v>0</v>
      </c>
      <c r="H9" s="2">
        <f t="shared" si="2"/>
        <v>0</v>
      </c>
    </row>
    <row r="10" spans="1:8" ht="16.5" thickTop="1" thickBot="1" x14ac:dyDescent="0.3">
      <c r="A10" s="3">
        <v>5</v>
      </c>
      <c r="B10" s="3"/>
      <c r="C10" s="2"/>
      <c r="D10" s="2"/>
      <c r="E10" s="2"/>
      <c r="F10" s="2">
        <f t="shared" si="0"/>
        <v>0</v>
      </c>
      <c r="G10" s="2">
        <f t="shared" si="1"/>
        <v>0</v>
      </c>
      <c r="H10" s="2">
        <f t="shared" si="2"/>
        <v>0</v>
      </c>
    </row>
    <row r="11" spans="1:8" ht="16.5" thickTop="1" thickBot="1" x14ac:dyDescent="0.3">
      <c r="A11" s="3">
        <v>6</v>
      </c>
      <c r="B11" s="3"/>
      <c r="C11" s="2"/>
      <c r="D11" s="2"/>
      <c r="E11" s="2"/>
      <c r="F11" s="2">
        <f t="shared" si="0"/>
        <v>0</v>
      </c>
      <c r="G11" s="2">
        <f t="shared" si="1"/>
        <v>0</v>
      </c>
      <c r="H11" s="2">
        <f t="shared" si="2"/>
        <v>0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6.5" thickTop="1" thickBot="1" x14ac:dyDescent="0.3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ht="15.75" thickBot="1" x14ac:dyDescent="0.3">
      <c r="A20" s="39" t="s">
        <v>10</v>
      </c>
      <c r="B20" s="40"/>
      <c r="C20" s="40"/>
      <c r="D20" s="40"/>
      <c r="E20" s="42"/>
      <c r="F20" s="18">
        <f>SUM(F6:F19)</f>
        <v>22.86</v>
      </c>
      <c r="G20" s="19">
        <f>SUM(G6:G19)</f>
        <v>24.4602</v>
      </c>
      <c r="H20" s="20">
        <f>SUM(H6:H19)</f>
        <v>1.6002000000000001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1:H1"/>
    <mergeCell ref="A2:H2"/>
    <mergeCell ref="A3:H3"/>
    <mergeCell ref="A4:C4"/>
    <mergeCell ref="A20:E2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4.125" customWidth="1"/>
    <col min="2" max="2" width="11.875" customWidth="1"/>
    <col min="3" max="3" width="7.375" customWidth="1"/>
  </cols>
  <sheetData>
    <row r="1" spans="1:8" ht="16.5" thickTop="1" thickBot="1" x14ac:dyDescent="0.3">
      <c r="A1" s="31" t="s">
        <v>44</v>
      </c>
      <c r="B1" s="32"/>
      <c r="C1" s="32"/>
      <c r="D1" s="32"/>
      <c r="E1" s="32"/>
      <c r="F1" s="32"/>
      <c r="G1" s="32"/>
      <c r="H1" s="33"/>
    </row>
    <row r="2" spans="1:8" ht="15.75" thickTop="1" x14ac:dyDescent="0.25">
      <c r="A2" s="34" t="s">
        <v>4</v>
      </c>
      <c r="B2" s="35"/>
      <c r="C2" s="35"/>
      <c r="D2" s="35"/>
      <c r="E2" s="35"/>
      <c r="F2" s="35"/>
      <c r="G2" s="35"/>
      <c r="H2" s="36"/>
    </row>
    <row r="3" spans="1:8" x14ac:dyDescent="0.25">
      <c r="A3" s="28" t="s">
        <v>59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100</v>
      </c>
      <c r="B4" s="29"/>
      <c r="C4" s="30"/>
      <c r="D4" s="6">
        <v>13421345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75</v>
      </c>
      <c r="C6" s="2">
        <v>6</v>
      </c>
      <c r="D6" s="2">
        <v>2.0099999999999998</v>
      </c>
      <c r="E6" s="2"/>
      <c r="F6" s="2">
        <f>C6*D6</f>
        <v>12.059999999999999</v>
      </c>
      <c r="G6" s="2">
        <f>F6+H6</f>
        <v>12.904199999999999</v>
      </c>
      <c r="H6" s="5">
        <f>F6*7%</f>
        <v>0.84419999999999995</v>
      </c>
    </row>
    <row r="7" spans="1:8" ht="16.5" thickTop="1" thickBot="1" x14ac:dyDescent="0.3">
      <c r="A7" s="3">
        <v>2</v>
      </c>
      <c r="B7" s="3" t="s">
        <v>62</v>
      </c>
      <c r="C7" s="2">
        <v>6</v>
      </c>
      <c r="D7" s="2">
        <v>3.36</v>
      </c>
      <c r="E7" s="2"/>
      <c r="F7" s="2">
        <f t="shared" ref="F7:F19" si="0">C7*D7</f>
        <v>20.16</v>
      </c>
      <c r="G7" s="2">
        <f t="shared" ref="G7:G19" si="1">F7+H7</f>
        <v>21.571200000000001</v>
      </c>
      <c r="H7" s="2">
        <f t="shared" ref="H7:H19" si="2">F7*7%</f>
        <v>1.4112000000000002</v>
      </c>
    </row>
    <row r="8" spans="1:8" ht="16.5" thickTop="1" thickBot="1" x14ac:dyDescent="0.3">
      <c r="A8" s="3">
        <v>3</v>
      </c>
      <c r="B8" s="3" t="s">
        <v>63</v>
      </c>
      <c r="C8" s="2">
        <v>2</v>
      </c>
      <c r="D8" s="2">
        <v>6.72</v>
      </c>
      <c r="E8" s="2"/>
      <c r="F8" s="2">
        <f t="shared" si="0"/>
        <v>13.44</v>
      </c>
      <c r="G8" s="2">
        <f t="shared" si="1"/>
        <v>14.380799999999999</v>
      </c>
      <c r="H8" s="2">
        <f t="shared" si="2"/>
        <v>0.94080000000000008</v>
      </c>
    </row>
    <row r="9" spans="1:8" ht="16.5" thickTop="1" thickBot="1" x14ac:dyDescent="0.3">
      <c r="A9" s="3">
        <v>4</v>
      </c>
      <c r="B9" s="3" t="s">
        <v>74</v>
      </c>
      <c r="C9" s="2">
        <v>6</v>
      </c>
      <c r="D9" s="2">
        <v>1.94</v>
      </c>
      <c r="E9" s="2"/>
      <c r="F9" s="2">
        <f t="shared" si="0"/>
        <v>11.64</v>
      </c>
      <c r="G9" s="2">
        <f t="shared" si="1"/>
        <v>12.454800000000001</v>
      </c>
      <c r="H9" s="2">
        <f t="shared" si="2"/>
        <v>0.81480000000000008</v>
      </c>
    </row>
    <row r="10" spans="1:8" ht="16.5" thickTop="1" thickBot="1" x14ac:dyDescent="0.3">
      <c r="A10" s="3">
        <v>5</v>
      </c>
      <c r="B10" s="3" t="s">
        <v>101</v>
      </c>
      <c r="C10" s="2">
        <v>6</v>
      </c>
      <c r="D10" s="2">
        <v>1.52</v>
      </c>
      <c r="E10" s="2"/>
      <c r="F10" s="2">
        <f t="shared" si="0"/>
        <v>9.120000000000001</v>
      </c>
      <c r="G10" s="2">
        <f t="shared" si="1"/>
        <v>9.7584000000000017</v>
      </c>
      <c r="H10" s="2">
        <f t="shared" si="2"/>
        <v>0.63840000000000008</v>
      </c>
    </row>
    <row r="11" spans="1:8" ht="16.5" thickTop="1" thickBot="1" x14ac:dyDescent="0.3">
      <c r="A11" s="3">
        <v>6</v>
      </c>
      <c r="B11" s="3" t="s">
        <v>93</v>
      </c>
      <c r="C11" s="2">
        <v>3</v>
      </c>
      <c r="D11" s="2">
        <v>1.1100000000000001</v>
      </c>
      <c r="E11" s="2"/>
      <c r="F11" s="2">
        <f t="shared" si="0"/>
        <v>3.33</v>
      </c>
      <c r="G11" s="2">
        <f t="shared" si="1"/>
        <v>3.5630999999999999</v>
      </c>
      <c r="H11" s="2">
        <f t="shared" si="2"/>
        <v>0.23310000000000003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6.5" thickTop="1" thickBot="1" x14ac:dyDescent="0.3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ht="15.75" thickBot="1" x14ac:dyDescent="0.3">
      <c r="A20" s="39" t="s">
        <v>10</v>
      </c>
      <c r="B20" s="40"/>
      <c r="C20" s="40"/>
      <c r="D20" s="40"/>
      <c r="E20" s="42"/>
      <c r="F20" s="18">
        <f>SUM(F6:F19)</f>
        <v>69.75</v>
      </c>
      <c r="G20" s="19">
        <f>SUM(G6:G19)</f>
        <v>74.632500000000007</v>
      </c>
      <c r="H20" s="20">
        <f>SUM(H6:H19)</f>
        <v>4.8825000000000003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1:H1"/>
    <mergeCell ref="A2:H2"/>
    <mergeCell ref="A3:H3"/>
    <mergeCell ref="A4:C4"/>
    <mergeCell ref="A20:E20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3.125" customWidth="1"/>
    <col min="2" max="2" width="11.875" customWidth="1"/>
    <col min="3" max="3" width="6.625" customWidth="1"/>
  </cols>
  <sheetData>
    <row r="1" spans="1:8" ht="16.5" thickTop="1" thickBot="1" x14ac:dyDescent="0.3">
      <c r="A1" s="31" t="s">
        <v>44</v>
      </c>
      <c r="B1" s="32"/>
      <c r="C1" s="32"/>
      <c r="D1" s="32"/>
      <c r="E1" s="32"/>
      <c r="F1" s="32"/>
      <c r="G1" s="32"/>
      <c r="H1" s="33"/>
    </row>
    <row r="2" spans="1:8" ht="15.75" thickTop="1" x14ac:dyDescent="0.25">
      <c r="A2" s="34" t="s">
        <v>4</v>
      </c>
      <c r="B2" s="35"/>
      <c r="C2" s="35"/>
      <c r="D2" s="35"/>
      <c r="E2" s="35"/>
      <c r="F2" s="35"/>
      <c r="G2" s="35"/>
      <c r="H2" s="36"/>
    </row>
    <row r="3" spans="1:8" x14ac:dyDescent="0.25">
      <c r="A3" s="28" t="s">
        <v>48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102</v>
      </c>
      <c r="B4" s="29"/>
      <c r="C4" s="30"/>
      <c r="D4" s="6">
        <v>11986130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66</v>
      </c>
      <c r="C6" s="2">
        <v>3</v>
      </c>
      <c r="D6" s="2">
        <v>36</v>
      </c>
      <c r="E6" s="2"/>
      <c r="F6" s="2">
        <f>C6*D6</f>
        <v>108</v>
      </c>
      <c r="G6" s="2">
        <f>F6+H6</f>
        <v>115.56</v>
      </c>
      <c r="H6" s="5">
        <f>F6*7%</f>
        <v>7.5600000000000005</v>
      </c>
    </row>
    <row r="7" spans="1:8" ht="16.5" thickTop="1" thickBot="1" x14ac:dyDescent="0.3">
      <c r="A7" s="3">
        <v>2</v>
      </c>
      <c r="B7" s="3" t="s">
        <v>67</v>
      </c>
      <c r="C7" s="2">
        <v>4</v>
      </c>
      <c r="D7" s="2">
        <v>1.05</v>
      </c>
      <c r="E7" s="2"/>
      <c r="F7" s="2">
        <f t="shared" ref="F7:F19" si="0">C7*D7</f>
        <v>4.2</v>
      </c>
      <c r="G7" s="2">
        <f t="shared" ref="G7:G19" si="1">F7+H7</f>
        <v>4.4939999999999998</v>
      </c>
      <c r="H7" s="2">
        <f t="shared" ref="H7:H19" si="2">F7*7%</f>
        <v>0.29400000000000004</v>
      </c>
    </row>
    <row r="8" spans="1:8" ht="16.5" thickTop="1" thickBot="1" x14ac:dyDescent="0.3">
      <c r="A8" s="3">
        <v>3</v>
      </c>
      <c r="B8" s="3"/>
      <c r="C8" s="2"/>
      <c r="D8" s="2"/>
      <c r="E8" s="2"/>
      <c r="F8" s="2">
        <f t="shared" si="0"/>
        <v>0</v>
      </c>
      <c r="G8" s="2">
        <f t="shared" si="1"/>
        <v>0</v>
      </c>
      <c r="H8" s="2">
        <f t="shared" si="2"/>
        <v>0</v>
      </c>
    </row>
    <row r="9" spans="1:8" ht="16.5" thickTop="1" thickBot="1" x14ac:dyDescent="0.3">
      <c r="A9" s="3">
        <v>4</v>
      </c>
      <c r="B9" s="3"/>
      <c r="C9" s="2"/>
      <c r="D9" s="2"/>
      <c r="E9" s="2"/>
      <c r="F9" s="2">
        <f t="shared" si="0"/>
        <v>0</v>
      </c>
      <c r="G9" s="2">
        <f t="shared" si="1"/>
        <v>0</v>
      </c>
      <c r="H9" s="2">
        <f t="shared" si="2"/>
        <v>0</v>
      </c>
    </row>
    <row r="10" spans="1:8" ht="16.5" thickTop="1" thickBot="1" x14ac:dyDescent="0.3">
      <c r="A10" s="3">
        <v>5</v>
      </c>
      <c r="B10" s="3"/>
      <c r="C10" s="2"/>
      <c r="D10" s="2"/>
      <c r="E10" s="2"/>
      <c r="F10" s="2">
        <f t="shared" si="0"/>
        <v>0</v>
      </c>
      <c r="G10" s="2">
        <f t="shared" si="1"/>
        <v>0</v>
      </c>
      <c r="H10" s="2">
        <f t="shared" si="2"/>
        <v>0</v>
      </c>
    </row>
    <row r="11" spans="1:8" ht="16.5" thickTop="1" thickBot="1" x14ac:dyDescent="0.3">
      <c r="A11" s="3">
        <v>6</v>
      </c>
      <c r="B11" s="3"/>
      <c r="C11" s="2"/>
      <c r="D11" s="2"/>
      <c r="E11" s="2"/>
      <c r="F11" s="2">
        <f t="shared" si="0"/>
        <v>0</v>
      </c>
      <c r="G11" s="2">
        <f t="shared" si="1"/>
        <v>0</v>
      </c>
      <c r="H11" s="2">
        <f t="shared" si="2"/>
        <v>0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6.5" thickTop="1" thickBot="1" x14ac:dyDescent="0.3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ht="15.75" thickBot="1" x14ac:dyDescent="0.3">
      <c r="A20" s="39" t="s">
        <v>10</v>
      </c>
      <c r="B20" s="40"/>
      <c r="C20" s="40"/>
      <c r="D20" s="40"/>
      <c r="E20" s="42"/>
      <c r="F20" s="18">
        <f>SUM(F6:F19)</f>
        <v>112.2</v>
      </c>
      <c r="G20" s="19">
        <f>SUM(G6:G19)</f>
        <v>120.054</v>
      </c>
      <c r="H20" s="20">
        <f>SUM(H6:H19)</f>
        <v>7.854000000000001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1:H1"/>
    <mergeCell ref="A2:H2"/>
    <mergeCell ref="A3:H3"/>
    <mergeCell ref="A4:C4"/>
    <mergeCell ref="A20:E20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4.125" customWidth="1"/>
    <col min="2" max="2" width="13.25" customWidth="1"/>
  </cols>
  <sheetData>
    <row r="1" spans="1:8" ht="16.5" thickTop="1" thickBot="1" x14ac:dyDescent="0.3">
      <c r="A1" s="31" t="s">
        <v>44</v>
      </c>
      <c r="B1" s="32"/>
      <c r="C1" s="32"/>
      <c r="D1" s="32"/>
      <c r="E1" s="32"/>
      <c r="F1" s="32"/>
      <c r="G1" s="32"/>
      <c r="H1" s="33"/>
    </row>
    <row r="2" spans="1:8" ht="15.75" thickTop="1" x14ac:dyDescent="0.25">
      <c r="A2" s="34" t="s">
        <v>4</v>
      </c>
      <c r="B2" s="35"/>
      <c r="C2" s="35"/>
      <c r="D2" s="35"/>
      <c r="E2" s="35"/>
      <c r="F2" s="35"/>
      <c r="G2" s="35"/>
      <c r="H2" s="36"/>
    </row>
    <row r="3" spans="1:8" x14ac:dyDescent="0.25">
      <c r="A3" s="28" t="s">
        <v>58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103</v>
      </c>
      <c r="B4" s="29"/>
      <c r="C4" s="30"/>
      <c r="D4" s="6">
        <v>12038418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66</v>
      </c>
      <c r="C6" s="2">
        <v>3</v>
      </c>
      <c r="D6" s="2">
        <v>36</v>
      </c>
      <c r="E6" s="2"/>
      <c r="F6" s="2">
        <f>C6*D6</f>
        <v>108</v>
      </c>
      <c r="G6" s="2">
        <f>F6+H6</f>
        <v>115.56</v>
      </c>
      <c r="H6" s="5">
        <f>F6*7%</f>
        <v>7.5600000000000005</v>
      </c>
    </row>
    <row r="7" spans="1:8" ht="16.5" thickTop="1" thickBot="1" x14ac:dyDescent="0.3">
      <c r="A7" s="3">
        <v>2</v>
      </c>
      <c r="B7" s="3" t="s">
        <v>62</v>
      </c>
      <c r="C7" s="2">
        <v>6</v>
      </c>
      <c r="D7" s="2">
        <v>3.36</v>
      </c>
      <c r="E7" s="2"/>
      <c r="F7" s="2">
        <f t="shared" ref="F7:F19" si="0">C7*D7</f>
        <v>20.16</v>
      </c>
      <c r="G7" s="2">
        <f t="shared" ref="G7:G19" si="1">F7+H7</f>
        <v>21.571200000000001</v>
      </c>
      <c r="H7" s="2">
        <f t="shared" ref="H7:H19" si="2">F7*7%</f>
        <v>1.4112000000000002</v>
      </c>
    </row>
    <row r="8" spans="1:8" ht="16.5" thickTop="1" thickBot="1" x14ac:dyDescent="0.3">
      <c r="A8" s="3">
        <v>3</v>
      </c>
      <c r="B8" s="3"/>
      <c r="C8" s="2"/>
      <c r="D8" s="2"/>
      <c r="E8" s="2"/>
      <c r="F8" s="2">
        <f t="shared" si="0"/>
        <v>0</v>
      </c>
      <c r="G8" s="2">
        <f t="shared" si="1"/>
        <v>0</v>
      </c>
      <c r="H8" s="2">
        <f t="shared" si="2"/>
        <v>0</v>
      </c>
    </row>
    <row r="9" spans="1:8" ht="16.5" thickTop="1" thickBot="1" x14ac:dyDescent="0.3">
      <c r="A9" s="3">
        <v>4</v>
      </c>
      <c r="B9" s="3"/>
      <c r="C9" s="2"/>
      <c r="D9" s="2"/>
      <c r="E9" s="2"/>
      <c r="F9" s="2">
        <f t="shared" si="0"/>
        <v>0</v>
      </c>
      <c r="G9" s="2">
        <f t="shared" si="1"/>
        <v>0</v>
      </c>
      <c r="H9" s="2">
        <f t="shared" si="2"/>
        <v>0</v>
      </c>
    </row>
    <row r="10" spans="1:8" ht="16.5" thickTop="1" thickBot="1" x14ac:dyDescent="0.3">
      <c r="A10" s="3">
        <v>5</v>
      </c>
      <c r="B10" s="3"/>
      <c r="C10" s="2"/>
      <c r="D10" s="2"/>
      <c r="E10" s="2"/>
      <c r="F10" s="2">
        <f t="shared" si="0"/>
        <v>0</v>
      </c>
      <c r="G10" s="2">
        <f t="shared" si="1"/>
        <v>0</v>
      </c>
      <c r="H10" s="2">
        <f t="shared" si="2"/>
        <v>0</v>
      </c>
    </row>
    <row r="11" spans="1:8" ht="16.5" thickTop="1" thickBot="1" x14ac:dyDescent="0.3">
      <c r="A11" s="3">
        <v>6</v>
      </c>
      <c r="B11" s="3"/>
      <c r="C11" s="2"/>
      <c r="D11" s="2"/>
      <c r="E11" s="2"/>
      <c r="F11" s="2">
        <f t="shared" si="0"/>
        <v>0</v>
      </c>
      <c r="G11" s="2">
        <f t="shared" si="1"/>
        <v>0</v>
      </c>
      <c r="H11" s="2">
        <f t="shared" si="2"/>
        <v>0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6.5" thickTop="1" thickBot="1" x14ac:dyDescent="0.3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ht="15.75" thickBot="1" x14ac:dyDescent="0.3">
      <c r="A20" s="39" t="s">
        <v>10</v>
      </c>
      <c r="B20" s="40"/>
      <c r="C20" s="40"/>
      <c r="D20" s="40"/>
      <c r="E20" s="42"/>
      <c r="F20" s="18">
        <f>SUM(F6:F19)</f>
        <v>128.16</v>
      </c>
      <c r="G20" s="19">
        <f>SUM(G6:G19)</f>
        <v>137.13120000000001</v>
      </c>
      <c r="H20" s="20">
        <f>SUM(H6:H19)</f>
        <v>8.9712000000000014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1:H1"/>
    <mergeCell ref="A2:H2"/>
    <mergeCell ref="A3:H3"/>
    <mergeCell ref="A4:C4"/>
    <mergeCell ref="A20:E20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3.875" customWidth="1"/>
    <col min="2" max="2" width="11.875" customWidth="1"/>
  </cols>
  <sheetData>
    <row r="1" spans="1:8" ht="16.5" thickTop="1" thickBot="1" x14ac:dyDescent="0.3">
      <c r="A1" s="31" t="s">
        <v>44</v>
      </c>
      <c r="B1" s="32"/>
      <c r="C1" s="32"/>
      <c r="D1" s="32"/>
      <c r="E1" s="32"/>
      <c r="F1" s="32"/>
      <c r="G1" s="32"/>
      <c r="H1" s="33"/>
    </row>
    <row r="2" spans="1:8" ht="15.75" thickTop="1" x14ac:dyDescent="0.25">
      <c r="A2" s="34" t="s">
        <v>4</v>
      </c>
      <c r="B2" s="35"/>
      <c r="C2" s="35"/>
      <c r="D2" s="35"/>
      <c r="E2" s="35"/>
      <c r="F2" s="35"/>
      <c r="G2" s="35"/>
      <c r="H2" s="36"/>
    </row>
    <row r="3" spans="1:8" x14ac:dyDescent="0.25">
      <c r="A3" s="28" t="s">
        <v>57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104</v>
      </c>
      <c r="B4" s="29"/>
      <c r="C4" s="30"/>
      <c r="D4" s="6">
        <v>12488065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66</v>
      </c>
      <c r="C6" s="2">
        <v>3</v>
      </c>
      <c r="D6" s="2">
        <v>36</v>
      </c>
      <c r="E6" s="2"/>
      <c r="F6" s="2">
        <f>C6*D6</f>
        <v>108</v>
      </c>
      <c r="G6" s="2">
        <f>F6+H6</f>
        <v>115.56</v>
      </c>
      <c r="H6" s="5">
        <f>F6*7%</f>
        <v>7.5600000000000005</v>
      </c>
    </row>
    <row r="7" spans="1:8" ht="16.5" thickTop="1" thickBot="1" x14ac:dyDescent="0.3">
      <c r="A7" s="3">
        <v>2</v>
      </c>
      <c r="B7" s="3" t="s">
        <v>61</v>
      </c>
      <c r="C7" s="2">
        <v>6</v>
      </c>
      <c r="D7" s="2">
        <v>1.32</v>
      </c>
      <c r="E7" s="2"/>
      <c r="F7" s="2">
        <f t="shared" ref="F7:F19" si="0">C7*D7</f>
        <v>7.92</v>
      </c>
      <c r="G7" s="2">
        <f t="shared" ref="G7:G19" si="1">F7+H7</f>
        <v>8.4743999999999993</v>
      </c>
      <c r="H7" s="2">
        <f t="shared" ref="H7:H19" si="2">F7*7%</f>
        <v>0.5544</v>
      </c>
    </row>
    <row r="8" spans="1:8" ht="16.5" thickTop="1" thickBot="1" x14ac:dyDescent="0.3">
      <c r="A8" s="3">
        <v>3</v>
      </c>
      <c r="B8" s="3" t="s">
        <v>68</v>
      </c>
      <c r="C8" s="2">
        <v>3</v>
      </c>
      <c r="D8" s="2">
        <v>0.98</v>
      </c>
      <c r="E8" s="2"/>
      <c r="F8" s="2">
        <f t="shared" si="0"/>
        <v>2.94</v>
      </c>
      <c r="G8" s="2">
        <f t="shared" si="1"/>
        <v>3.1457999999999999</v>
      </c>
      <c r="H8" s="2">
        <f t="shared" si="2"/>
        <v>0.20580000000000001</v>
      </c>
    </row>
    <row r="9" spans="1:8" ht="16.5" thickTop="1" thickBot="1" x14ac:dyDescent="0.3">
      <c r="A9" s="3">
        <v>4</v>
      </c>
      <c r="B9" s="3" t="s">
        <v>62</v>
      </c>
      <c r="C9" s="2">
        <v>3</v>
      </c>
      <c r="D9" s="2">
        <v>3.36</v>
      </c>
      <c r="E9" s="2"/>
      <c r="F9" s="2">
        <f t="shared" si="0"/>
        <v>10.08</v>
      </c>
      <c r="G9" s="2">
        <f t="shared" si="1"/>
        <v>10.785600000000001</v>
      </c>
      <c r="H9" s="2">
        <f t="shared" si="2"/>
        <v>0.70560000000000012</v>
      </c>
    </row>
    <row r="10" spans="1:8" ht="16.5" thickTop="1" thickBot="1" x14ac:dyDescent="0.3">
      <c r="A10" s="3">
        <v>5</v>
      </c>
      <c r="B10" s="3" t="s">
        <v>63</v>
      </c>
      <c r="C10" s="2">
        <v>2</v>
      </c>
      <c r="D10" s="2">
        <v>6.72</v>
      </c>
      <c r="E10" s="2"/>
      <c r="F10" s="2">
        <f t="shared" si="0"/>
        <v>13.44</v>
      </c>
      <c r="G10" s="2">
        <f t="shared" si="1"/>
        <v>14.380799999999999</v>
      </c>
      <c r="H10" s="2">
        <f t="shared" si="2"/>
        <v>0.94080000000000008</v>
      </c>
    </row>
    <row r="11" spans="1:8" ht="16.5" thickTop="1" thickBot="1" x14ac:dyDescent="0.3">
      <c r="A11" s="3">
        <v>6</v>
      </c>
      <c r="B11" s="3" t="s">
        <v>105</v>
      </c>
      <c r="C11" s="2">
        <v>9</v>
      </c>
      <c r="D11" s="2">
        <v>1.95</v>
      </c>
      <c r="E11" s="2"/>
      <c r="F11" s="2">
        <f t="shared" si="0"/>
        <v>17.55</v>
      </c>
      <c r="G11" s="2">
        <f t="shared" si="1"/>
        <v>18.778500000000001</v>
      </c>
      <c r="H11" s="2">
        <f t="shared" si="2"/>
        <v>1.2285000000000001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6.5" thickTop="1" thickBot="1" x14ac:dyDescent="0.3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ht="15.75" thickBot="1" x14ac:dyDescent="0.3">
      <c r="A20" s="39" t="s">
        <v>10</v>
      </c>
      <c r="B20" s="40"/>
      <c r="C20" s="40"/>
      <c r="D20" s="40"/>
      <c r="E20" s="42"/>
      <c r="F20" s="18">
        <f>SUM(F6:F19)</f>
        <v>159.93</v>
      </c>
      <c r="G20" s="19">
        <f>SUM(G6:G19)</f>
        <v>171.1251</v>
      </c>
      <c r="H20" s="20">
        <f>SUM(H6:H19)</f>
        <v>11.1951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1:H1"/>
    <mergeCell ref="A2:H2"/>
    <mergeCell ref="A3:H3"/>
    <mergeCell ref="A4:C4"/>
    <mergeCell ref="A20:E20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2.875" bestFit="1" customWidth="1"/>
    <col min="2" max="2" width="11.375" customWidth="1"/>
    <col min="3" max="3" width="8.375" customWidth="1"/>
  </cols>
  <sheetData>
    <row r="1" spans="1:8" ht="16.5" thickTop="1" thickBot="1" x14ac:dyDescent="0.3">
      <c r="A1" s="31" t="s">
        <v>44</v>
      </c>
      <c r="B1" s="32"/>
      <c r="C1" s="32"/>
      <c r="D1" s="32"/>
      <c r="E1" s="32"/>
      <c r="F1" s="32"/>
      <c r="G1" s="32"/>
      <c r="H1" s="33"/>
    </row>
    <row r="2" spans="1:8" ht="15.75" thickTop="1" x14ac:dyDescent="0.25">
      <c r="A2" s="34" t="s">
        <v>4</v>
      </c>
      <c r="B2" s="35"/>
      <c r="C2" s="35"/>
      <c r="D2" s="35"/>
      <c r="E2" s="35"/>
      <c r="F2" s="35"/>
      <c r="G2" s="35"/>
      <c r="H2" s="36"/>
    </row>
    <row r="3" spans="1:8" x14ac:dyDescent="0.25">
      <c r="A3" s="28" t="s">
        <v>56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106</v>
      </c>
      <c r="B4" s="29"/>
      <c r="C4" s="30"/>
      <c r="D4" s="6">
        <v>13757624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107</v>
      </c>
      <c r="C6" s="2">
        <v>3</v>
      </c>
      <c r="D6" s="2">
        <v>2.95</v>
      </c>
      <c r="E6" s="2"/>
      <c r="F6" s="2">
        <f>C6*D6</f>
        <v>8.8500000000000014</v>
      </c>
      <c r="G6" s="2">
        <f>F6+H6</f>
        <v>9.4695000000000018</v>
      </c>
      <c r="H6" s="5">
        <f>F6*7%</f>
        <v>0.61950000000000016</v>
      </c>
    </row>
    <row r="7" spans="1:8" ht="16.5" thickTop="1" thickBot="1" x14ac:dyDescent="0.3">
      <c r="A7" s="3">
        <v>2</v>
      </c>
      <c r="B7" s="3" t="s">
        <v>108</v>
      </c>
      <c r="C7" s="2">
        <v>3</v>
      </c>
      <c r="D7" s="2">
        <v>2.8</v>
      </c>
      <c r="E7" s="2"/>
      <c r="F7" s="2">
        <f t="shared" ref="F7:F19" si="0">C7*D7</f>
        <v>8.3999999999999986</v>
      </c>
      <c r="G7" s="2">
        <f t="shared" ref="G7:G19" si="1">F7+H7</f>
        <v>8.9879999999999978</v>
      </c>
      <c r="H7" s="2">
        <f t="shared" ref="H7:H19" si="2">F7*7%</f>
        <v>0.58799999999999997</v>
      </c>
    </row>
    <row r="8" spans="1:8" ht="16.5" thickTop="1" thickBot="1" x14ac:dyDescent="0.3">
      <c r="A8" s="3">
        <v>3</v>
      </c>
      <c r="B8" s="3" t="s">
        <v>62</v>
      </c>
      <c r="C8" s="2">
        <v>3</v>
      </c>
      <c r="D8" s="2">
        <v>3.36</v>
      </c>
      <c r="E8" s="2"/>
      <c r="F8" s="2">
        <f t="shared" si="0"/>
        <v>10.08</v>
      </c>
      <c r="G8" s="2">
        <f t="shared" si="1"/>
        <v>10.785600000000001</v>
      </c>
      <c r="H8" s="2">
        <f t="shared" si="2"/>
        <v>0.70560000000000012</v>
      </c>
    </row>
    <row r="9" spans="1:8" ht="16.5" thickTop="1" thickBot="1" x14ac:dyDescent="0.3">
      <c r="A9" s="3">
        <v>4</v>
      </c>
      <c r="B9" s="3" t="s">
        <v>63</v>
      </c>
      <c r="C9" s="2">
        <v>2</v>
      </c>
      <c r="D9" s="2">
        <v>6.72</v>
      </c>
      <c r="E9" s="2"/>
      <c r="F9" s="2">
        <f t="shared" si="0"/>
        <v>13.44</v>
      </c>
      <c r="G9" s="2">
        <f t="shared" si="1"/>
        <v>14.380799999999999</v>
      </c>
      <c r="H9" s="2">
        <f t="shared" si="2"/>
        <v>0.94080000000000008</v>
      </c>
    </row>
    <row r="10" spans="1:8" ht="16.5" thickTop="1" thickBot="1" x14ac:dyDescent="0.3">
      <c r="A10" s="3">
        <v>5</v>
      </c>
      <c r="B10" s="3"/>
      <c r="C10" s="2"/>
      <c r="D10" s="2"/>
      <c r="E10" s="2"/>
      <c r="F10" s="2">
        <f t="shared" si="0"/>
        <v>0</v>
      </c>
      <c r="G10" s="2">
        <f t="shared" si="1"/>
        <v>0</v>
      </c>
      <c r="H10" s="2">
        <f t="shared" si="2"/>
        <v>0</v>
      </c>
    </row>
    <row r="11" spans="1:8" ht="16.5" thickTop="1" thickBot="1" x14ac:dyDescent="0.3">
      <c r="A11" s="3">
        <v>6</v>
      </c>
      <c r="B11" s="3"/>
      <c r="C11" s="2"/>
      <c r="D11" s="2"/>
      <c r="E11" s="2"/>
      <c r="F11" s="2">
        <f t="shared" si="0"/>
        <v>0</v>
      </c>
      <c r="G11" s="2">
        <f t="shared" si="1"/>
        <v>0</v>
      </c>
      <c r="H11" s="2">
        <f t="shared" si="2"/>
        <v>0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6.5" thickTop="1" thickBot="1" x14ac:dyDescent="0.3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ht="15.75" thickBot="1" x14ac:dyDescent="0.3">
      <c r="A20" s="39" t="s">
        <v>10</v>
      </c>
      <c r="B20" s="40"/>
      <c r="C20" s="40"/>
      <c r="D20" s="40"/>
      <c r="E20" s="42"/>
      <c r="F20" s="18">
        <f>SUM(F6:F19)</f>
        <v>40.769999999999996</v>
      </c>
      <c r="G20" s="19">
        <f>SUM(G6:G19)</f>
        <v>43.623899999999999</v>
      </c>
      <c r="H20" s="20">
        <f>SUM(H6:H19)</f>
        <v>2.8539000000000003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1:H1"/>
    <mergeCell ref="A2:H2"/>
    <mergeCell ref="A3:H3"/>
    <mergeCell ref="A4:C4"/>
    <mergeCell ref="A20:E20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3.875" customWidth="1"/>
    <col min="2" max="2" width="13.25" customWidth="1"/>
  </cols>
  <sheetData>
    <row r="1" spans="1:8" ht="16.5" thickTop="1" thickBot="1" x14ac:dyDescent="0.3">
      <c r="A1" s="31" t="s">
        <v>44</v>
      </c>
      <c r="B1" s="32"/>
      <c r="C1" s="32"/>
      <c r="D1" s="32"/>
      <c r="E1" s="32"/>
      <c r="F1" s="32"/>
      <c r="G1" s="32"/>
      <c r="H1" s="33"/>
    </row>
    <row r="2" spans="1:8" ht="15.75" thickTop="1" x14ac:dyDescent="0.25">
      <c r="A2" s="34" t="s">
        <v>4</v>
      </c>
      <c r="B2" s="35"/>
      <c r="C2" s="35"/>
      <c r="D2" s="35"/>
      <c r="E2" s="35"/>
      <c r="F2" s="35"/>
      <c r="G2" s="35"/>
      <c r="H2" s="36"/>
    </row>
    <row r="3" spans="1:8" x14ac:dyDescent="0.25">
      <c r="A3" s="28" t="s">
        <v>55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109</v>
      </c>
      <c r="B4" s="29"/>
      <c r="C4" s="30"/>
      <c r="D4" s="6">
        <v>13386457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66</v>
      </c>
      <c r="C6" s="2">
        <v>3</v>
      </c>
      <c r="D6" s="2">
        <v>36</v>
      </c>
      <c r="E6" s="2"/>
      <c r="F6" s="2">
        <f>C6*D6</f>
        <v>108</v>
      </c>
      <c r="G6" s="2">
        <f>F6+H6</f>
        <v>115.56</v>
      </c>
      <c r="H6" s="5">
        <f>F6*7%</f>
        <v>7.5600000000000005</v>
      </c>
    </row>
    <row r="7" spans="1:8" ht="16.5" thickTop="1" thickBot="1" x14ac:dyDescent="0.3">
      <c r="A7" s="3">
        <v>2</v>
      </c>
      <c r="B7" s="3" t="s">
        <v>62</v>
      </c>
      <c r="C7" s="2">
        <v>3</v>
      </c>
      <c r="D7" s="2">
        <v>3.36</v>
      </c>
      <c r="E7" s="2"/>
      <c r="F7" s="2">
        <f t="shared" ref="F7:F19" si="0">C7*D7</f>
        <v>10.08</v>
      </c>
      <c r="G7" s="2">
        <f t="shared" ref="G7:G19" si="1">F7+H7</f>
        <v>10.785600000000001</v>
      </c>
      <c r="H7" s="2">
        <f t="shared" ref="H7:H19" si="2">F7*7%</f>
        <v>0.70560000000000012</v>
      </c>
    </row>
    <row r="8" spans="1:8" ht="16.5" thickTop="1" thickBot="1" x14ac:dyDescent="0.3">
      <c r="A8" s="3">
        <v>3</v>
      </c>
      <c r="B8" s="3" t="s">
        <v>110</v>
      </c>
      <c r="C8" s="2">
        <v>3</v>
      </c>
      <c r="D8" s="2">
        <v>0.96</v>
      </c>
      <c r="E8" s="2"/>
      <c r="F8" s="2">
        <f t="shared" si="0"/>
        <v>2.88</v>
      </c>
      <c r="G8" s="2">
        <f t="shared" si="1"/>
        <v>3.0815999999999999</v>
      </c>
      <c r="H8" s="2">
        <f t="shared" si="2"/>
        <v>0.2016</v>
      </c>
    </row>
    <row r="9" spans="1:8" ht="16.5" thickTop="1" thickBot="1" x14ac:dyDescent="0.3">
      <c r="A9" s="3">
        <v>4</v>
      </c>
      <c r="B9" s="3"/>
      <c r="C9" s="2"/>
      <c r="D9" s="2"/>
      <c r="E9" s="2"/>
      <c r="F9" s="2">
        <f t="shared" si="0"/>
        <v>0</v>
      </c>
      <c r="G9" s="2">
        <f t="shared" si="1"/>
        <v>0</v>
      </c>
      <c r="H9" s="2">
        <f t="shared" si="2"/>
        <v>0</v>
      </c>
    </row>
    <row r="10" spans="1:8" ht="16.5" thickTop="1" thickBot="1" x14ac:dyDescent="0.3">
      <c r="A10" s="3">
        <v>5</v>
      </c>
      <c r="B10" s="3"/>
      <c r="C10" s="2"/>
      <c r="D10" s="2"/>
      <c r="E10" s="2"/>
      <c r="F10" s="2">
        <f t="shared" si="0"/>
        <v>0</v>
      </c>
      <c r="G10" s="2">
        <f t="shared" si="1"/>
        <v>0</v>
      </c>
      <c r="H10" s="2">
        <f t="shared" si="2"/>
        <v>0</v>
      </c>
    </row>
    <row r="11" spans="1:8" ht="16.5" thickTop="1" thickBot="1" x14ac:dyDescent="0.3">
      <c r="A11" s="3">
        <v>6</v>
      </c>
      <c r="B11" s="3"/>
      <c r="C11" s="2"/>
      <c r="D11" s="2"/>
      <c r="E11" s="2"/>
      <c r="F11" s="2">
        <f t="shared" si="0"/>
        <v>0</v>
      </c>
      <c r="G11" s="2">
        <f t="shared" si="1"/>
        <v>0</v>
      </c>
      <c r="H11" s="2">
        <f t="shared" si="2"/>
        <v>0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6.5" thickTop="1" thickBot="1" x14ac:dyDescent="0.3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ht="15.75" thickBot="1" x14ac:dyDescent="0.3">
      <c r="A20" s="39" t="s">
        <v>10</v>
      </c>
      <c r="B20" s="40"/>
      <c r="C20" s="40"/>
      <c r="D20" s="40"/>
      <c r="E20" s="42"/>
      <c r="F20" s="18">
        <f>SUM(F6:F19)</f>
        <v>120.96</v>
      </c>
      <c r="G20" s="19">
        <f>SUM(G6:G19)</f>
        <v>129.4272</v>
      </c>
      <c r="H20" s="20">
        <f>SUM(H6:H19)</f>
        <v>8.4672000000000018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1:H1"/>
    <mergeCell ref="A2:H2"/>
    <mergeCell ref="A3:H3"/>
    <mergeCell ref="A4:C4"/>
    <mergeCell ref="A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2.875" bestFit="1" customWidth="1"/>
    <col min="2" max="2" width="12" bestFit="1" customWidth="1"/>
    <col min="3" max="3" width="4.875" bestFit="1" customWidth="1"/>
    <col min="7" max="7" width="8.125" bestFit="1" customWidth="1"/>
    <col min="8" max="8" width="7" bestFit="1" customWidth="1"/>
  </cols>
  <sheetData>
    <row r="1" spans="1:8" ht="16.5" thickTop="1" thickBot="1" x14ac:dyDescent="0.3">
      <c r="A1" s="31" t="s">
        <v>3</v>
      </c>
      <c r="B1" s="32"/>
      <c r="C1" s="32"/>
      <c r="D1" s="32"/>
      <c r="E1" s="32"/>
      <c r="F1" s="32"/>
      <c r="G1" s="32"/>
      <c r="H1" s="33"/>
    </row>
    <row r="2" spans="1:8" ht="16.5" thickTop="1" thickBot="1" x14ac:dyDescent="0.3">
      <c r="A2" s="31" t="s">
        <v>4</v>
      </c>
      <c r="B2" s="32"/>
      <c r="C2" s="32"/>
      <c r="D2" s="32"/>
      <c r="E2" s="32"/>
      <c r="F2" s="32"/>
      <c r="G2" s="32"/>
      <c r="H2" s="33"/>
    </row>
    <row r="3" spans="1:8" ht="15.75" thickTop="1" x14ac:dyDescent="0.25">
      <c r="A3" s="34" t="s">
        <v>25</v>
      </c>
      <c r="B3" s="35"/>
      <c r="C3" s="35"/>
      <c r="D3" s="35"/>
      <c r="E3" s="35"/>
      <c r="F3" s="35"/>
      <c r="G3" s="35"/>
      <c r="H3" s="36"/>
    </row>
    <row r="4" spans="1:8" x14ac:dyDescent="0.25">
      <c r="A4" s="28" t="s">
        <v>65</v>
      </c>
      <c r="B4" s="29"/>
      <c r="C4" s="30"/>
      <c r="D4" s="6">
        <v>11897043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66</v>
      </c>
      <c r="C6" s="2">
        <v>3</v>
      </c>
      <c r="D6" s="2">
        <v>36</v>
      </c>
      <c r="E6" s="2"/>
      <c r="F6" s="2">
        <f>C6*D6</f>
        <v>108</v>
      </c>
      <c r="G6" s="2">
        <f>F6+H6</f>
        <v>115.56</v>
      </c>
      <c r="H6" s="5">
        <f>F6*7%</f>
        <v>7.5600000000000005</v>
      </c>
    </row>
    <row r="7" spans="1:8" ht="16.5" thickTop="1" thickBot="1" x14ac:dyDescent="0.3">
      <c r="A7" s="3">
        <v>2</v>
      </c>
      <c r="B7" s="3" t="s">
        <v>67</v>
      </c>
      <c r="C7" s="2">
        <v>4</v>
      </c>
      <c r="D7" s="2">
        <v>1.05</v>
      </c>
      <c r="E7" s="2"/>
      <c r="F7" s="2">
        <f t="shared" ref="F7:F19" si="0">C7*D7</f>
        <v>4.2</v>
      </c>
      <c r="G7" s="2">
        <f t="shared" ref="G7:G19" si="1">F7+H7</f>
        <v>4.4939999999999998</v>
      </c>
      <c r="H7" s="2">
        <f t="shared" ref="H7:H19" si="2">F7*7%</f>
        <v>0.29400000000000004</v>
      </c>
    </row>
    <row r="8" spans="1:8" ht="16.5" thickTop="1" thickBot="1" x14ac:dyDescent="0.3">
      <c r="A8" s="3">
        <v>3</v>
      </c>
      <c r="B8" s="3" t="s">
        <v>63</v>
      </c>
      <c r="C8" s="2">
        <v>2</v>
      </c>
      <c r="D8" s="2">
        <v>6.72</v>
      </c>
      <c r="E8" s="2"/>
      <c r="F8" s="2">
        <f t="shared" si="0"/>
        <v>13.44</v>
      </c>
      <c r="G8" s="2">
        <f t="shared" si="1"/>
        <v>14.380799999999999</v>
      </c>
      <c r="H8" s="2">
        <f t="shared" si="2"/>
        <v>0.94080000000000008</v>
      </c>
    </row>
    <row r="9" spans="1:8" ht="16.5" thickTop="1" thickBot="1" x14ac:dyDescent="0.3">
      <c r="A9" s="3">
        <v>4</v>
      </c>
      <c r="B9" s="3" t="s">
        <v>68</v>
      </c>
      <c r="C9" s="2">
        <v>3</v>
      </c>
      <c r="D9" s="2">
        <v>0.98</v>
      </c>
      <c r="E9" s="2"/>
      <c r="F9" s="2">
        <f t="shared" si="0"/>
        <v>2.94</v>
      </c>
      <c r="G9" s="2">
        <f t="shared" si="1"/>
        <v>3.1457999999999999</v>
      </c>
      <c r="H9" s="2">
        <f t="shared" si="2"/>
        <v>0.20580000000000001</v>
      </c>
    </row>
    <row r="10" spans="1:8" ht="16.5" thickTop="1" thickBot="1" x14ac:dyDescent="0.3">
      <c r="A10" s="3">
        <v>5</v>
      </c>
      <c r="B10" s="3"/>
      <c r="C10" s="2"/>
      <c r="D10" s="2"/>
      <c r="E10" s="2"/>
      <c r="F10" s="2">
        <f t="shared" si="0"/>
        <v>0</v>
      </c>
      <c r="G10" s="2">
        <f t="shared" si="1"/>
        <v>0</v>
      </c>
      <c r="H10" s="2">
        <f t="shared" si="2"/>
        <v>0</v>
      </c>
    </row>
    <row r="11" spans="1:8" ht="16.5" thickTop="1" thickBot="1" x14ac:dyDescent="0.3">
      <c r="A11" s="3">
        <v>6</v>
      </c>
      <c r="B11" s="3"/>
      <c r="C11" s="2"/>
      <c r="D11" s="2"/>
      <c r="E11" s="2"/>
      <c r="F11" s="2">
        <f t="shared" si="0"/>
        <v>0</v>
      </c>
      <c r="G11" s="2">
        <f t="shared" si="1"/>
        <v>0</v>
      </c>
      <c r="H11" s="2">
        <f t="shared" si="2"/>
        <v>0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5.75" thickTop="1" x14ac:dyDescent="0.25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x14ac:dyDescent="0.25">
      <c r="A20" s="28" t="s">
        <v>10</v>
      </c>
      <c r="B20" s="29"/>
      <c r="C20" s="29"/>
      <c r="D20" s="29"/>
      <c r="E20" s="30"/>
      <c r="F20" s="14">
        <f>SUM(F6:F19)</f>
        <v>128.58000000000001</v>
      </c>
      <c r="G20" s="12">
        <f>SUM(G6:G19)</f>
        <v>137.5806</v>
      </c>
      <c r="H20" s="12">
        <f>SUM(H6:H19)</f>
        <v>9.0006000000000004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1:H1"/>
    <mergeCell ref="A2:H2"/>
    <mergeCell ref="A3:H3"/>
    <mergeCell ref="A4:C4"/>
    <mergeCell ref="A20:E20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4.375" customWidth="1"/>
    <col min="2" max="2" width="11.75" customWidth="1"/>
  </cols>
  <sheetData>
    <row r="1" spans="1:8" ht="16.5" thickTop="1" thickBot="1" x14ac:dyDescent="0.3">
      <c r="A1" s="31" t="s">
        <v>44</v>
      </c>
      <c r="B1" s="32"/>
      <c r="C1" s="32"/>
      <c r="D1" s="32"/>
      <c r="E1" s="32"/>
      <c r="F1" s="32"/>
      <c r="G1" s="32"/>
      <c r="H1" s="33"/>
    </row>
    <row r="2" spans="1:8" ht="15.75" thickTop="1" x14ac:dyDescent="0.25">
      <c r="A2" s="34" t="s">
        <v>4</v>
      </c>
      <c r="B2" s="35"/>
      <c r="C2" s="35"/>
      <c r="D2" s="35"/>
      <c r="E2" s="35"/>
      <c r="F2" s="35"/>
      <c r="G2" s="35"/>
      <c r="H2" s="36"/>
    </row>
    <row r="3" spans="1:8" x14ac:dyDescent="0.25">
      <c r="A3" s="28" t="s">
        <v>54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111</v>
      </c>
      <c r="B4" s="29"/>
      <c r="C4" s="30"/>
      <c r="D4" s="6">
        <v>12448878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67</v>
      </c>
      <c r="C6" s="2">
        <v>4</v>
      </c>
      <c r="D6" s="2">
        <v>1.05</v>
      </c>
      <c r="E6" s="2"/>
      <c r="F6" s="2">
        <f>C6*D6</f>
        <v>4.2</v>
      </c>
      <c r="G6" s="2">
        <f>F6+H6</f>
        <v>4.4939999999999998</v>
      </c>
      <c r="H6" s="5">
        <f>F6*7%</f>
        <v>0.29400000000000004</v>
      </c>
    </row>
    <row r="7" spans="1:8" ht="16.5" thickTop="1" thickBot="1" x14ac:dyDescent="0.3">
      <c r="A7" s="3">
        <v>2</v>
      </c>
      <c r="B7" s="3" t="s">
        <v>63</v>
      </c>
      <c r="C7" s="2">
        <v>2</v>
      </c>
      <c r="D7" s="2">
        <v>6.72</v>
      </c>
      <c r="E7" s="2"/>
      <c r="F7" s="2">
        <f t="shared" ref="F7:F19" si="0">C7*D7</f>
        <v>13.44</v>
      </c>
      <c r="G7" s="2">
        <f t="shared" ref="G7:G19" si="1">F7+H7</f>
        <v>14.380799999999999</v>
      </c>
      <c r="H7" s="2">
        <f t="shared" ref="H7:H19" si="2">F7*7%</f>
        <v>0.94080000000000008</v>
      </c>
    </row>
    <row r="8" spans="1:8" ht="16.5" thickTop="1" thickBot="1" x14ac:dyDescent="0.3">
      <c r="A8" s="3">
        <v>3</v>
      </c>
      <c r="B8" s="3" t="s">
        <v>107</v>
      </c>
      <c r="C8" s="2">
        <v>3</v>
      </c>
      <c r="D8" s="2">
        <v>2.95</v>
      </c>
      <c r="E8" s="2"/>
      <c r="F8" s="2">
        <f t="shared" si="0"/>
        <v>8.8500000000000014</v>
      </c>
      <c r="G8" s="2">
        <f t="shared" si="1"/>
        <v>9.4695000000000018</v>
      </c>
      <c r="H8" s="2">
        <f t="shared" si="2"/>
        <v>0.61950000000000016</v>
      </c>
    </row>
    <row r="9" spans="1:8" ht="16.5" thickTop="1" thickBot="1" x14ac:dyDescent="0.3">
      <c r="A9" s="3">
        <v>4</v>
      </c>
      <c r="B9" s="3" t="s">
        <v>108</v>
      </c>
      <c r="C9" s="2">
        <v>9</v>
      </c>
      <c r="D9" s="2">
        <v>2.8</v>
      </c>
      <c r="E9" s="2"/>
      <c r="F9" s="2">
        <f t="shared" si="0"/>
        <v>25.2</v>
      </c>
      <c r="G9" s="2">
        <f t="shared" si="1"/>
        <v>26.963999999999999</v>
      </c>
      <c r="H9" s="2">
        <f t="shared" si="2"/>
        <v>1.764</v>
      </c>
    </row>
    <row r="10" spans="1:8" ht="16.5" thickTop="1" thickBot="1" x14ac:dyDescent="0.3">
      <c r="A10" s="3">
        <v>5</v>
      </c>
      <c r="B10" s="3"/>
      <c r="C10" s="2"/>
      <c r="D10" s="2"/>
      <c r="E10" s="2"/>
      <c r="F10" s="2">
        <f t="shared" si="0"/>
        <v>0</v>
      </c>
      <c r="G10" s="2">
        <f t="shared" si="1"/>
        <v>0</v>
      </c>
      <c r="H10" s="2">
        <f t="shared" si="2"/>
        <v>0</v>
      </c>
    </row>
    <row r="11" spans="1:8" ht="16.5" thickTop="1" thickBot="1" x14ac:dyDescent="0.3">
      <c r="A11" s="3">
        <v>6</v>
      </c>
      <c r="B11" s="3"/>
      <c r="C11" s="2"/>
      <c r="D11" s="2"/>
      <c r="E11" s="2"/>
      <c r="F11" s="2">
        <f t="shared" si="0"/>
        <v>0</v>
      </c>
      <c r="G11" s="2">
        <f t="shared" si="1"/>
        <v>0</v>
      </c>
      <c r="H11" s="2">
        <f t="shared" si="2"/>
        <v>0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6.5" thickTop="1" thickBot="1" x14ac:dyDescent="0.3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ht="15.75" thickBot="1" x14ac:dyDescent="0.3">
      <c r="A20" s="39" t="s">
        <v>10</v>
      </c>
      <c r="B20" s="40"/>
      <c r="C20" s="40"/>
      <c r="D20" s="40"/>
      <c r="E20" s="42"/>
      <c r="F20" s="18">
        <f>SUM(F6:F19)</f>
        <v>51.69</v>
      </c>
      <c r="G20" s="19">
        <f>SUM(G6:G19)</f>
        <v>55.308300000000003</v>
      </c>
      <c r="H20" s="20">
        <f>SUM(H6:H19)</f>
        <v>3.6183000000000005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1:H1"/>
    <mergeCell ref="A2:H2"/>
    <mergeCell ref="A3:H3"/>
    <mergeCell ref="A4:C4"/>
    <mergeCell ref="A20:E20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rightToLeft="1" tabSelected="1" zoomScaleNormal="100" workbookViewId="0">
      <selection activeCell="H15" sqref="H15"/>
    </sheetView>
  </sheetViews>
  <sheetFormatPr defaultRowHeight="15" x14ac:dyDescent="0.25"/>
  <cols>
    <col min="1" max="1" width="5.375" customWidth="1"/>
    <col min="2" max="2" width="21" bestFit="1" customWidth="1"/>
    <col min="3" max="3" width="16" customWidth="1"/>
    <col min="4" max="4" width="11.375" customWidth="1"/>
    <col min="5" max="5" width="11.875" customWidth="1"/>
    <col min="6" max="6" width="10.375" customWidth="1"/>
    <col min="7" max="7" width="11.375" customWidth="1"/>
    <col min="8" max="8" width="8.25" bestFit="1" customWidth="1"/>
    <col min="9" max="11" width="9" customWidth="1"/>
    <col min="12" max="12" width="11.875" bestFit="1" customWidth="1"/>
    <col min="13" max="18" width="9" customWidth="1"/>
  </cols>
  <sheetData>
    <row r="1" spans="1:12" x14ac:dyDescent="0.25">
      <c r="A1" s="43" t="s">
        <v>112</v>
      </c>
      <c r="B1" s="43"/>
      <c r="C1" s="43"/>
      <c r="D1" s="43"/>
      <c r="E1" s="43"/>
      <c r="F1" s="43"/>
      <c r="G1" s="43"/>
      <c r="H1" s="43"/>
      <c r="I1" s="1"/>
    </row>
    <row r="2" spans="1:12" x14ac:dyDescent="0.25">
      <c r="A2" s="43" t="s">
        <v>113</v>
      </c>
      <c r="B2" s="43"/>
      <c r="C2" s="43"/>
      <c r="D2" s="43"/>
      <c r="E2" s="43"/>
      <c r="F2" s="43"/>
      <c r="G2" s="43"/>
      <c r="H2" s="43"/>
      <c r="I2" s="1"/>
    </row>
    <row r="3" spans="1:12" x14ac:dyDescent="0.25">
      <c r="A3" s="43" t="s">
        <v>11</v>
      </c>
      <c r="B3" s="43"/>
      <c r="C3" s="43"/>
      <c r="D3" s="43"/>
      <c r="E3" s="43"/>
      <c r="F3" s="43"/>
      <c r="G3" s="43"/>
      <c r="H3" s="43"/>
      <c r="I3" s="1"/>
    </row>
    <row r="4" spans="1:12" x14ac:dyDescent="0.25">
      <c r="A4" s="44" t="s">
        <v>12</v>
      </c>
      <c r="B4" s="44"/>
      <c r="C4" s="44"/>
      <c r="D4" s="44"/>
      <c r="E4" s="44"/>
      <c r="F4" s="44"/>
      <c r="G4" s="44"/>
      <c r="H4" s="44"/>
      <c r="I4" s="1"/>
    </row>
    <row r="5" spans="1:12" x14ac:dyDescent="0.25">
      <c r="A5" s="15" t="s">
        <v>0</v>
      </c>
      <c r="B5" s="15" t="s">
        <v>13</v>
      </c>
      <c r="C5" s="15" t="s">
        <v>14</v>
      </c>
      <c r="D5" s="15" t="s">
        <v>8</v>
      </c>
      <c r="E5" s="13" t="s">
        <v>22</v>
      </c>
      <c r="F5" s="15" t="s">
        <v>9</v>
      </c>
      <c r="G5" s="15" t="s">
        <v>15</v>
      </c>
      <c r="H5" s="15" t="s">
        <v>16</v>
      </c>
      <c r="I5" s="1"/>
    </row>
    <row r="6" spans="1:12" x14ac:dyDescent="0.25">
      <c r="A6" s="15">
        <v>1</v>
      </c>
      <c r="B6" s="15" t="str">
        <f>'1'!$A$4</f>
        <v>عواطف محمد سليمان ترابيس</v>
      </c>
      <c r="C6" s="15">
        <f>'1'!$D$4</f>
        <v>12515201</v>
      </c>
      <c r="D6" s="15">
        <f>'1'!$F$20</f>
        <v>58.41</v>
      </c>
      <c r="E6" s="15">
        <f>'1'!$H$20</f>
        <v>4.0887000000000002</v>
      </c>
      <c r="F6" s="15">
        <f>'1'!$G$20</f>
        <v>62.498699999999999</v>
      </c>
      <c r="G6" s="15">
        <v>3</v>
      </c>
      <c r="H6" s="15"/>
      <c r="I6" s="1"/>
    </row>
    <row r="7" spans="1:12" x14ac:dyDescent="0.25">
      <c r="A7" s="15">
        <v>2</v>
      </c>
      <c r="B7" s="15" t="str">
        <f>'2'!$A$4</f>
        <v>هدى عبدالفتاح احمد احمد</v>
      </c>
      <c r="C7" s="15">
        <f>'2'!$D$4</f>
        <v>11897043</v>
      </c>
      <c r="D7" s="15">
        <f>'2'!$F$20</f>
        <v>128.58000000000001</v>
      </c>
      <c r="E7" s="15">
        <f>'2'!$H$20</f>
        <v>9.0006000000000004</v>
      </c>
      <c r="F7" s="15">
        <f>'2'!$G$20</f>
        <v>137.5806</v>
      </c>
      <c r="G7" s="15">
        <v>3</v>
      </c>
      <c r="H7" s="15">
        <v>115.56</v>
      </c>
      <c r="I7" s="1"/>
    </row>
    <row r="8" spans="1:12" x14ac:dyDescent="0.25">
      <c r="A8" s="15">
        <v>3</v>
      </c>
      <c r="B8" s="15" t="str">
        <f>'3'!$A$4</f>
        <v>خالد عبدالمعطى عبدالحميد</v>
      </c>
      <c r="C8" s="15">
        <f>'3'!$D$4</f>
        <v>11990281</v>
      </c>
      <c r="D8" s="15">
        <f>'3'!$F$20</f>
        <v>128.58000000000001</v>
      </c>
      <c r="E8" s="15">
        <f>'3'!$H$20</f>
        <v>9.0006000000000004</v>
      </c>
      <c r="F8" s="15">
        <f>'3'!$G$20</f>
        <v>137.5806</v>
      </c>
      <c r="G8" s="15">
        <v>3</v>
      </c>
      <c r="H8" s="15">
        <v>115.56</v>
      </c>
      <c r="I8" s="1"/>
    </row>
    <row r="9" spans="1:12" x14ac:dyDescent="0.25">
      <c r="A9" s="15">
        <v>4</v>
      </c>
      <c r="B9" s="15" t="str">
        <f>'4'!$A$4</f>
        <v>منى سعد عبدالحميدمنصور</v>
      </c>
      <c r="C9" s="15">
        <f>'4'!$D$4</f>
        <v>13410957</v>
      </c>
      <c r="D9" s="15">
        <f>'4'!$F$20</f>
        <v>134.46</v>
      </c>
      <c r="E9" s="15">
        <f>'4'!$H$20</f>
        <v>9.4122000000000003</v>
      </c>
      <c r="F9" s="15">
        <f>'4'!$G$20</f>
        <v>143.87219999999999</v>
      </c>
      <c r="G9" s="15">
        <v>3</v>
      </c>
      <c r="H9" s="15">
        <v>115.56</v>
      </c>
      <c r="I9" s="1"/>
    </row>
    <row r="10" spans="1:12" x14ac:dyDescent="0.25">
      <c r="A10" s="15">
        <v>5</v>
      </c>
      <c r="B10" s="15" t="str">
        <f>'5'!$A$4</f>
        <v>سوميه منصور احمد اسماعيل</v>
      </c>
      <c r="C10" s="15">
        <f>'5'!$D$4</f>
        <v>12448707</v>
      </c>
      <c r="D10" s="15">
        <f>'5'!$F$20</f>
        <v>152.34</v>
      </c>
      <c r="E10" s="15">
        <f>'5'!$H$20</f>
        <v>10.663800000000002</v>
      </c>
      <c r="F10" s="15">
        <f>'5'!$G$20</f>
        <v>163.00379999999998</v>
      </c>
      <c r="G10" s="15">
        <v>3</v>
      </c>
      <c r="H10" s="15">
        <v>115.56</v>
      </c>
      <c r="I10" s="1"/>
      <c r="L10" t="s">
        <v>49</v>
      </c>
    </row>
    <row r="11" spans="1:12" x14ac:dyDescent="0.25">
      <c r="A11" s="15">
        <v>6</v>
      </c>
      <c r="B11" s="15" t="str">
        <f>'6'!$A$4</f>
        <v>ساميه عثمان فؤاد كامل</v>
      </c>
      <c r="C11" s="15">
        <f>'6'!$D$4</f>
        <v>12394251</v>
      </c>
      <c r="D11" s="15">
        <f>'6'!$F$20</f>
        <v>172.76999999999998</v>
      </c>
      <c r="E11" s="15">
        <f>'6'!$H$20</f>
        <v>12.0939</v>
      </c>
      <c r="F11" s="15">
        <f>'6'!$G$20</f>
        <v>184.8639</v>
      </c>
      <c r="G11" s="15">
        <v>3</v>
      </c>
      <c r="H11" s="15">
        <v>115.56</v>
      </c>
      <c r="I11" s="1"/>
    </row>
    <row r="12" spans="1:12" x14ac:dyDescent="0.25">
      <c r="A12" s="15">
        <v>7</v>
      </c>
      <c r="B12" s="15" t="str">
        <f>'7'!$A$4</f>
        <v>سماح محمد النجيلى ابو جوده</v>
      </c>
      <c r="C12" s="15">
        <f>'7'!$D$4</f>
        <v>13555453</v>
      </c>
      <c r="D12" s="15">
        <f>'7'!$F$20</f>
        <v>51.45</v>
      </c>
      <c r="E12" s="15">
        <f>'7'!$H$20</f>
        <v>3.6015000000000001</v>
      </c>
      <c r="F12" s="15">
        <f>'7'!$G$20</f>
        <v>55.051500000000004</v>
      </c>
      <c r="G12" s="15">
        <v>3</v>
      </c>
      <c r="H12" s="15"/>
      <c r="I12" s="1"/>
    </row>
    <row r="13" spans="1:12" x14ac:dyDescent="0.25">
      <c r="A13" s="15">
        <v>8</v>
      </c>
      <c r="B13" s="15" t="str">
        <f>'8'!$A$4</f>
        <v>احمد عبدالرحيم على احمد</v>
      </c>
      <c r="C13" s="15">
        <f>'8'!$D$4</f>
        <v>13602145</v>
      </c>
      <c r="D13" s="15">
        <f>'8'!$F$20</f>
        <v>96.63000000000001</v>
      </c>
      <c r="E13" s="15">
        <f>'8'!$H$20</f>
        <v>6.7641000000000009</v>
      </c>
      <c r="F13" s="15">
        <f>'8'!$G$20</f>
        <v>103.39410000000001</v>
      </c>
      <c r="G13" s="15">
        <v>3</v>
      </c>
      <c r="H13" s="15"/>
      <c r="I13" s="1"/>
    </row>
    <row r="14" spans="1:12" x14ac:dyDescent="0.25">
      <c r="A14" s="15">
        <v>9</v>
      </c>
      <c r="B14" s="15" t="str">
        <f>'9'!$A$4</f>
        <v>احمد عبدالسلام عبدالواحد</v>
      </c>
      <c r="C14" s="15">
        <f>'9'!$D$4</f>
        <v>11915237</v>
      </c>
      <c r="D14" s="15">
        <f>'9'!$F$20</f>
        <v>188.28</v>
      </c>
      <c r="E14" s="15">
        <f>'9'!$H$20</f>
        <v>13.179600000000001</v>
      </c>
      <c r="F14" s="17">
        <f>'9'!$G$20</f>
        <v>201.45959999999999</v>
      </c>
      <c r="G14" s="15">
        <v>3</v>
      </c>
      <c r="H14" s="15">
        <v>115.56</v>
      </c>
      <c r="I14" s="1"/>
    </row>
    <row r="15" spans="1:12" x14ac:dyDescent="0.25">
      <c r="A15" s="15">
        <v>10</v>
      </c>
      <c r="B15" s="15" t="str">
        <f>'10'!$A$4</f>
        <v>صالح احمد محمد محمد</v>
      </c>
      <c r="C15" s="15">
        <f>'10'!$D$4</f>
        <v>13156035</v>
      </c>
      <c r="D15" s="15">
        <f>'10'!$F$20</f>
        <v>57.419999999999995</v>
      </c>
      <c r="E15" s="15">
        <f>'10'!$H$20</f>
        <v>4.019400000000001</v>
      </c>
      <c r="F15" s="15">
        <f>'10'!$G$20</f>
        <v>61.439400000000006</v>
      </c>
      <c r="G15" s="15">
        <v>3</v>
      </c>
      <c r="H15" s="15"/>
      <c r="I15" s="1"/>
    </row>
    <row r="16" spans="1:12" x14ac:dyDescent="0.25">
      <c r="A16" s="15">
        <v>11</v>
      </c>
      <c r="B16" s="15" t="str">
        <f>'11'!$A$4</f>
        <v>عبدالمعطى صالح محمود</v>
      </c>
      <c r="C16" s="15">
        <f>'11'!$D$4</f>
        <v>12087012</v>
      </c>
      <c r="D16" s="15">
        <f>'11'!$F$20</f>
        <v>194.49</v>
      </c>
      <c r="E16" s="15">
        <f>'11'!$H$20</f>
        <v>13.614300000000002</v>
      </c>
      <c r="F16" s="15">
        <f>'11'!$G$20</f>
        <v>208.10429999999999</v>
      </c>
      <c r="G16" s="15">
        <v>3</v>
      </c>
      <c r="H16" s="15">
        <v>154.08000000000001</v>
      </c>
      <c r="I16" s="1"/>
    </row>
    <row r="17" spans="1:12" x14ac:dyDescent="0.25">
      <c r="A17" s="15">
        <v>12</v>
      </c>
      <c r="B17" s="15" t="str">
        <f>'12'!$A$4</f>
        <v>جمعه غريب عبدالمولى</v>
      </c>
      <c r="C17" s="15">
        <f>'12'!$D$4</f>
        <v>12480433</v>
      </c>
      <c r="D17" s="15">
        <f>'12'!$F$20</f>
        <v>171.1</v>
      </c>
      <c r="E17" s="15">
        <f>'12'!$H$20</f>
        <v>11.977</v>
      </c>
      <c r="F17" s="15">
        <f>'12'!$G$20</f>
        <v>183.077</v>
      </c>
      <c r="G17" s="15">
        <v>3</v>
      </c>
      <c r="H17" s="15">
        <v>115.56</v>
      </c>
      <c r="I17" s="1"/>
    </row>
    <row r="18" spans="1:12" x14ac:dyDescent="0.25">
      <c r="A18" s="15">
        <v>13</v>
      </c>
      <c r="B18" s="15" t="str">
        <f>'13'!$A$4</f>
        <v>فاطمه عامر ابراهيم</v>
      </c>
      <c r="C18" s="15">
        <f>'13'!$D$4</f>
        <v>12419775</v>
      </c>
      <c r="D18" s="15">
        <f>'13'!$F$20</f>
        <v>22.86</v>
      </c>
      <c r="E18" s="15">
        <f>'13'!$H$20</f>
        <v>1.6002000000000001</v>
      </c>
      <c r="F18" s="15">
        <f>'13'!$G$20</f>
        <v>24.4602</v>
      </c>
      <c r="G18" s="15">
        <v>3</v>
      </c>
      <c r="H18" s="15"/>
      <c r="I18" s="1"/>
    </row>
    <row r="19" spans="1:12" x14ac:dyDescent="0.25">
      <c r="A19" s="15">
        <v>14</v>
      </c>
      <c r="B19" s="15" t="str">
        <f>'14'!$A$4</f>
        <v>عبدالمنعم على محمد البسوسى</v>
      </c>
      <c r="C19" s="15">
        <f>'14'!$D$4</f>
        <v>13421345</v>
      </c>
      <c r="D19" s="15">
        <f>'14'!$F$20</f>
        <v>69.75</v>
      </c>
      <c r="E19" s="15">
        <f>'14'!$H$20</f>
        <v>4.8825000000000003</v>
      </c>
      <c r="F19" s="15">
        <f>'14'!$G$20</f>
        <v>74.632500000000007</v>
      </c>
      <c r="G19" s="15">
        <v>3</v>
      </c>
      <c r="H19" s="15"/>
      <c r="I19" s="1"/>
    </row>
    <row r="20" spans="1:12" x14ac:dyDescent="0.25">
      <c r="A20" s="15">
        <v>15</v>
      </c>
      <c r="B20" s="15" t="str">
        <f>'15'!$A$4</f>
        <v>السعيد على عبدالعال</v>
      </c>
      <c r="C20" s="15">
        <f>'15'!$D$4</f>
        <v>11986130</v>
      </c>
      <c r="D20" s="15">
        <f>'15'!$F$20</f>
        <v>112.2</v>
      </c>
      <c r="E20" s="25">
        <f>'15'!$H$20</f>
        <v>7.854000000000001</v>
      </c>
      <c r="F20" s="25">
        <f>'15'!$G$20</f>
        <v>120.054</v>
      </c>
      <c r="G20" s="15">
        <v>3</v>
      </c>
      <c r="H20" s="15">
        <v>115.56</v>
      </c>
      <c r="I20" s="1"/>
    </row>
    <row r="21" spans="1:12" x14ac:dyDescent="0.25">
      <c r="A21" s="15">
        <v>16</v>
      </c>
      <c r="B21" s="15" t="str">
        <f>'16'!$A$4</f>
        <v>فهيمه محمد عبدالعزيز الليثى</v>
      </c>
      <c r="C21" s="15">
        <f>'16'!$D$4</f>
        <v>12038418</v>
      </c>
      <c r="D21" s="15">
        <f>'16'!$F$20</f>
        <v>128.16</v>
      </c>
      <c r="E21" s="25">
        <f>'16'!$H$20</f>
        <v>8.9712000000000014</v>
      </c>
      <c r="F21" s="25">
        <f>'16'!$G$20</f>
        <v>137.13120000000001</v>
      </c>
      <c r="G21" s="15">
        <v>3</v>
      </c>
      <c r="H21" s="15">
        <v>115.56</v>
      </c>
      <c r="I21" s="1"/>
    </row>
    <row r="22" spans="1:12" x14ac:dyDescent="0.25">
      <c r="A22" s="15">
        <v>17</v>
      </c>
      <c r="B22" s="15" t="str">
        <f>'17'!$A$4</f>
        <v>ناديه ابراهيم محمد الرملى</v>
      </c>
      <c r="C22" s="15">
        <f>'17'!$D$4</f>
        <v>12488065</v>
      </c>
      <c r="D22" s="15">
        <f>'17'!$F$20</f>
        <v>159.93</v>
      </c>
      <c r="E22" s="25">
        <f>'17'!$H$20</f>
        <v>11.1951</v>
      </c>
      <c r="F22" s="25">
        <f>'17'!$G$20</f>
        <v>171.1251</v>
      </c>
      <c r="G22" s="15">
        <v>3</v>
      </c>
      <c r="H22" s="15">
        <v>115.56</v>
      </c>
      <c r="I22" s="1"/>
    </row>
    <row r="23" spans="1:12" x14ac:dyDescent="0.25">
      <c r="A23" s="15">
        <v>18</v>
      </c>
      <c r="B23" s="15" t="str">
        <f>'18'!$A$4</f>
        <v>احلام محمد محمود محمد</v>
      </c>
      <c r="C23" s="15">
        <f>'18'!$D$4</f>
        <v>13757624</v>
      </c>
      <c r="D23" s="15">
        <f>'18'!$F$20</f>
        <v>40.769999999999996</v>
      </c>
      <c r="E23" s="25">
        <f>'18'!$H$20</f>
        <v>2.8539000000000003</v>
      </c>
      <c r="F23" s="25">
        <f>'18'!$G$20</f>
        <v>43.623899999999999</v>
      </c>
      <c r="G23" s="15">
        <v>3</v>
      </c>
      <c r="H23" s="15"/>
      <c r="I23" s="1"/>
    </row>
    <row r="24" spans="1:12" x14ac:dyDescent="0.25">
      <c r="A24" s="15">
        <v>19</v>
      </c>
      <c r="B24" s="15" t="str">
        <f>'19'!$A$4</f>
        <v>جميله محمد محمد حمد</v>
      </c>
      <c r="C24" s="15">
        <f>'19'!$D$4</f>
        <v>13386457</v>
      </c>
      <c r="D24" s="15">
        <f>'19'!$F$20</f>
        <v>120.96</v>
      </c>
      <c r="E24" s="25">
        <f>'19'!$H$20</f>
        <v>8.4672000000000018</v>
      </c>
      <c r="F24" s="25">
        <f>'19'!$G$20</f>
        <v>129.4272</v>
      </c>
      <c r="G24" s="15">
        <v>3</v>
      </c>
      <c r="H24" s="15">
        <v>115.56</v>
      </c>
      <c r="I24" s="1"/>
      <c r="L24" t="s">
        <v>53</v>
      </c>
    </row>
    <row r="25" spans="1:12" x14ac:dyDescent="0.25">
      <c r="A25" s="15">
        <v>20</v>
      </c>
      <c r="B25" s="15" t="str">
        <f>'20'!$A$4</f>
        <v>نجيه  حسين عبدالقوى</v>
      </c>
      <c r="C25" s="15">
        <f>'20'!$D$4</f>
        <v>12448878</v>
      </c>
      <c r="D25" s="15">
        <f>'20'!$F$20</f>
        <v>51.69</v>
      </c>
      <c r="E25" s="25">
        <f>'20'!$H$20</f>
        <v>3.6183000000000005</v>
      </c>
      <c r="F25" s="25">
        <f>'20'!$G$20</f>
        <v>55.308300000000003</v>
      </c>
      <c r="G25" s="15">
        <v>3</v>
      </c>
      <c r="H25" s="15"/>
      <c r="I25" s="1"/>
      <c r="L25" s="26">
        <f>D26+E26</f>
        <v>2397.6881000000003</v>
      </c>
    </row>
    <row r="26" spans="1:12" x14ac:dyDescent="0.25">
      <c r="A26" s="45" t="s">
        <v>21</v>
      </c>
      <c r="B26" s="46"/>
      <c r="C26" s="47"/>
      <c r="D26" s="15">
        <f>SUM(D6:D25)</f>
        <v>2240.8300000000004</v>
      </c>
      <c r="E26" s="16">
        <f>SUM(E6:E25)</f>
        <v>156.85810000000001</v>
      </c>
      <c r="F26" s="15">
        <f>SUM(F6:F25)</f>
        <v>2397.6881000000003</v>
      </c>
      <c r="G26" s="15">
        <f>SUM(G6:G25)</f>
        <v>60</v>
      </c>
      <c r="H26" s="15">
        <f>SUM(H6:H25)</f>
        <v>1425.2399999999998</v>
      </c>
      <c r="I26" s="1"/>
    </row>
    <row r="27" spans="1:12" x14ac:dyDescent="0.25">
      <c r="A27" s="43" t="s">
        <v>17</v>
      </c>
      <c r="B27" s="43"/>
      <c r="C27" s="43"/>
      <c r="D27" s="43"/>
      <c r="E27" s="43"/>
      <c r="F27" s="43"/>
      <c r="G27" s="43"/>
      <c r="H27" s="43"/>
      <c r="I27" s="1"/>
    </row>
    <row r="28" spans="1:12" x14ac:dyDescent="0.25">
      <c r="A28" s="44" t="s">
        <v>19</v>
      </c>
      <c r="B28" s="44"/>
      <c r="C28" s="44"/>
      <c r="D28" s="44"/>
      <c r="E28" s="44"/>
      <c r="F28" s="44"/>
      <c r="G28" s="44"/>
      <c r="H28" s="44"/>
      <c r="I28" s="1"/>
    </row>
    <row r="29" spans="1:12" x14ac:dyDescent="0.25">
      <c r="A29" s="7"/>
      <c r="B29" s="38" t="s">
        <v>18</v>
      </c>
      <c r="C29" s="38"/>
      <c r="D29" s="38"/>
      <c r="E29" s="38"/>
      <c r="F29" s="38"/>
      <c r="G29" s="38"/>
      <c r="H29" s="38"/>
    </row>
    <row r="30" spans="1:12" x14ac:dyDescent="0.25">
      <c r="A30" s="38" t="s">
        <v>20</v>
      </c>
      <c r="B30" s="38"/>
      <c r="C30" s="38"/>
      <c r="D30" s="38"/>
      <c r="E30" s="38"/>
      <c r="F30" s="38"/>
      <c r="G30" s="38"/>
      <c r="H30" s="38"/>
    </row>
  </sheetData>
  <mergeCells count="9">
    <mergeCell ref="B29:H29"/>
    <mergeCell ref="A30:H30"/>
    <mergeCell ref="A27:H27"/>
    <mergeCell ref="A28:H28"/>
    <mergeCell ref="A1:H1"/>
    <mergeCell ref="A2:H2"/>
    <mergeCell ref="A3:H3"/>
    <mergeCell ref="A4:H4"/>
    <mergeCell ref="A26:C26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4.25" customWidth="1"/>
    <col min="2" max="2" width="11.125" customWidth="1"/>
    <col min="3" max="3" width="6.875" bestFit="1" customWidth="1"/>
    <col min="4" max="4" width="9" customWidth="1"/>
    <col min="6" max="6" width="8.375" customWidth="1"/>
    <col min="7" max="7" width="9.125" bestFit="1" customWidth="1"/>
    <col min="8" max="8" width="7" bestFit="1" customWidth="1"/>
  </cols>
  <sheetData>
    <row r="1" spans="1:8" ht="16.5" thickTop="1" thickBot="1" x14ac:dyDescent="0.3">
      <c r="A1" s="31" t="s">
        <v>26</v>
      </c>
      <c r="B1" s="32"/>
      <c r="C1" s="32"/>
      <c r="D1" s="32"/>
      <c r="E1" s="32"/>
      <c r="F1" s="32"/>
      <c r="G1" s="32"/>
      <c r="H1" s="33"/>
    </row>
    <row r="2" spans="1:8" ht="16.5" thickTop="1" thickBot="1" x14ac:dyDescent="0.3">
      <c r="A2" s="31" t="s">
        <v>4</v>
      </c>
      <c r="B2" s="32"/>
      <c r="C2" s="32"/>
      <c r="D2" s="32"/>
      <c r="E2" s="32"/>
      <c r="F2" s="32"/>
      <c r="G2" s="32"/>
      <c r="H2" s="33"/>
    </row>
    <row r="3" spans="1:8" ht="15.75" thickTop="1" x14ac:dyDescent="0.25">
      <c r="A3" s="34" t="s">
        <v>27</v>
      </c>
      <c r="B3" s="35"/>
      <c r="C3" s="35"/>
      <c r="D3" s="35"/>
      <c r="E3" s="35"/>
      <c r="F3" s="35"/>
      <c r="G3" s="35"/>
      <c r="H3" s="36"/>
    </row>
    <row r="4" spans="1:8" x14ac:dyDescent="0.25">
      <c r="A4" s="38" t="s">
        <v>69</v>
      </c>
      <c r="B4" s="38"/>
      <c r="C4" s="38"/>
      <c r="D4" s="6">
        <v>11990281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28</v>
      </c>
      <c r="C5" s="4" t="s">
        <v>29</v>
      </c>
      <c r="D5" s="4" t="s">
        <v>30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66</v>
      </c>
      <c r="C6" s="2">
        <v>3</v>
      </c>
      <c r="D6" s="2">
        <v>36</v>
      </c>
      <c r="E6" s="2"/>
      <c r="F6" s="2">
        <f>C6*D6</f>
        <v>108</v>
      </c>
      <c r="G6" s="2">
        <f t="shared" ref="G6:G19" si="0">F6+H6</f>
        <v>115.56</v>
      </c>
      <c r="H6" s="5">
        <f>F6*7%</f>
        <v>7.5600000000000005</v>
      </c>
    </row>
    <row r="7" spans="1:8" ht="16.5" thickTop="1" thickBot="1" x14ac:dyDescent="0.3">
      <c r="A7" s="3">
        <v>2</v>
      </c>
      <c r="B7" s="3" t="s">
        <v>70</v>
      </c>
      <c r="C7" s="2">
        <v>4</v>
      </c>
      <c r="D7" s="2">
        <v>1.05</v>
      </c>
      <c r="E7" s="2"/>
      <c r="F7" s="2">
        <f t="shared" ref="F7:F19" si="1">C7*D7</f>
        <v>4.2</v>
      </c>
      <c r="G7" s="2">
        <f t="shared" si="0"/>
        <v>4.4939999999999998</v>
      </c>
      <c r="H7" s="2">
        <f t="shared" ref="H7:H19" si="2">F7*7%</f>
        <v>0.29400000000000004</v>
      </c>
    </row>
    <row r="8" spans="1:8" ht="16.5" thickTop="1" thickBot="1" x14ac:dyDescent="0.3">
      <c r="A8" s="3">
        <v>3</v>
      </c>
      <c r="B8" s="3" t="s">
        <v>63</v>
      </c>
      <c r="C8" s="2">
        <v>2</v>
      </c>
      <c r="D8" s="2">
        <v>6.72</v>
      </c>
      <c r="E8" s="2"/>
      <c r="F8" s="2">
        <f t="shared" si="1"/>
        <v>13.44</v>
      </c>
      <c r="G8" s="2">
        <f t="shared" si="0"/>
        <v>14.380799999999999</v>
      </c>
      <c r="H8" s="2">
        <f t="shared" si="2"/>
        <v>0.94080000000000008</v>
      </c>
    </row>
    <row r="9" spans="1:8" ht="16.5" thickTop="1" thickBot="1" x14ac:dyDescent="0.3">
      <c r="A9" s="3">
        <v>4</v>
      </c>
      <c r="B9" s="3" t="s">
        <v>68</v>
      </c>
      <c r="C9" s="2">
        <v>3</v>
      </c>
      <c r="D9" s="2">
        <v>0.98</v>
      </c>
      <c r="E9" s="2"/>
      <c r="F9" s="2">
        <f t="shared" si="1"/>
        <v>2.94</v>
      </c>
      <c r="G9" s="2">
        <f t="shared" si="0"/>
        <v>3.1457999999999999</v>
      </c>
      <c r="H9" s="2">
        <f t="shared" si="2"/>
        <v>0.20580000000000001</v>
      </c>
    </row>
    <row r="10" spans="1:8" ht="16.5" thickTop="1" thickBot="1" x14ac:dyDescent="0.3">
      <c r="A10" s="3">
        <v>5</v>
      </c>
      <c r="B10" s="3"/>
      <c r="C10" s="2"/>
      <c r="D10" s="2"/>
      <c r="E10" s="2"/>
      <c r="F10" s="2">
        <f t="shared" si="1"/>
        <v>0</v>
      </c>
      <c r="G10" s="2">
        <f t="shared" si="0"/>
        <v>0</v>
      </c>
      <c r="H10" s="2">
        <f t="shared" si="2"/>
        <v>0</v>
      </c>
    </row>
    <row r="11" spans="1:8" ht="16.5" thickTop="1" thickBot="1" x14ac:dyDescent="0.3">
      <c r="A11" s="3">
        <v>6</v>
      </c>
      <c r="B11" s="3"/>
      <c r="C11" s="2"/>
      <c r="D11" s="2"/>
      <c r="E11" s="2"/>
      <c r="F11" s="2">
        <f t="shared" si="1"/>
        <v>0</v>
      </c>
      <c r="G11" s="2">
        <f t="shared" si="0"/>
        <v>0</v>
      </c>
      <c r="H11" s="2">
        <f t="shared" si="2"/>
        <v>0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1"/>
        <v>0</v>
      </c>
      <c r="G12" s="2">
        <f t="shared" si="0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1"/>
        <v>0</v>
      </c>
      <c r="G13" s="2">
        <f t="shared" si="0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1"/>
        <v>0</v>
      </c>
      <c r="G14" s="2">
        <f t="shared" si="0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1"/>
        <v>0</v>
      </c>
      <c r="G15" s="2">
        <f t="shared" si="0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1"/>
        <v>0</v>
      </c>
      <c r="G16" s="2">
        <f t="shared" si="0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1"/>
        <v>0</v>
      </c>
      <c r="G17" s="2">
        <f t="shared" si="0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1"/>
        <v>0</v>
      </c>
      <c r="G18" s="2">
        <f t="shared" si="0"/>
        <v>0</v>
      </c>
      <c r="H18" s="2">
        <f t="shared" si="2"/>
        <v>0</v>
      </c>
    </row>
    <row r="19" spans="1:8" ht="15.75" thickTop="1" x14ac:dyDescent="0.25">
      <c r="A19" s="8">
        <v>14</v>
      </c>
      <c r="B19" s="8"/>
      <c r="C19" s="9"/>
      <c r="D19" s="9"/>
      <c r="E19" s="9"/>
      <c r="F19" s="9">
        <f t="shared" si="1"/>
        <v>0</v>
      </c>
      <c r="G19" s="9">
        <f t="shared" si="0"/>
        <v>0</v>
      </c>
      <c r="H19" s="9">
        <f t="shared" si="2"/>
        <v>0</v>
      </c>
    </row>
    <row r="20" spans="1:8" x14ac:dyDescent="0.25">
      <c r="A20" s="28" t="s">
        <v>10</v>
      </c>
      <c r="B20" s="29"/>
      <c r="C20" s="29"/>
      <c r="D20" s="29"/>
      <c r="E20" s="30"/>
      <c r="F20" s="14">
        <f>SUM(F6:F19)</f>
        <v>128.58000000000001</v>
      </c>
      <c r="G20" s="12">
        <f>SUM(G6:G19)</f>
        <v>137.5806</v>
      </c>
      <c r="H20" s="12">
        <f>SUM(H6:H19)</f>
        <v>9.0006000000000004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1:H1"/>
    <mergeCell ref="A2:H2"/>
    <mergeCell ref="A3:H3"/>
    <mergeCell ref="A4:C4"/>
    <mergeCell ref="A20:E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3.375" customWidth="1"/>
    <col min="2" max="2" width="12" bestFit="1" customWidth="1"/>
    <col min="3" max="3" width="4.875" bestFit="1" customWidth="1"/>
  </cols>
  <sheetData>
    <row r="1" spans="1:8" ht="16.5" thickTop="1" thickBot="1" x14ac:dyDescent="0.3">
      <c r="A1" s="31" t="s">
        <v>31</v>
      </c>
      <c r="B1" s="32"/>
      <c r="C1" s="32"/>
      <c r="D1" s="32"/>
      <c r="E1" s="32"/>
      <c r="F1" s="32"/>
      <c r="G1" s="32"/>
      <c r="H1" s="33"/>
    </row>
    <row r="2" spans="1:8" ht="15.75" thickTop="1" x14ac:dyDescent="0.25">
      <c r="A2" s="34" t="s">
        <v>4</v>
      </c>
      <c r="B2" s="35"/>
      <c r="C2" s="35"/>
      <c r="D2" s="35"/>
      <c r="E2" s="35"/>
      <c r="F2" s="35"/>
      <c r="G2" s="35"/>
      <c r="H2" s="36"/>
    </row>
    <row r="3" spans="1:8" x14ac:dyDescent="0.25">
      <c r="A3" s="28" t="s">
        <v>32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71</v>
      </c>
      <c r="B4" s="29"/>
      <c r="C4" s="30"/>
      <c r="D4" s="6">
        <v>13410957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66</v>
      </c>
      <c r="C6" s="2">
        <v>3</v>
      </c>
      <c r="D6" s="2">
        <v>36</v>
      </c>
      <c r="E6" s="2"/>
      <c r="F6" s="2">
        <f>C6*D6</f>
        <v>108</v>
      </c>
      <c r="G6" s="2">
        <f>F6+H6</f>
        <v>115.56</v>
      </c>
      <c r="H6" s="5">
        <f>F6*7%</f>
        <v>7.5600000000000005</v>
      </c>
    </row>
    <row r="7" spans="1:8" ht="16.5" thickTop="1" thickBot="1" x14ac:dyDescent="0.3">
      <c r="A7" s="3">
        <v>2</v>
      </c>
      <c r="B7" s="3" t="s">
        <v>62</v>
      </c>
      <c r="C7" s="2">
        <v>3</v>
      </c>
      <c r="D7" s="2">
        <v>3.36</v>
      </c>
      <c r="E7" s="2"/>
      <c r="F7" s="2">
        <f t="shared" ref="F7:F19" si="0">C7*D7</f>
        <v>10.08</v>
      </c>
      <c r="G7" s="2">
        <f t="shared" ref="G7:G19" si="1">F7+H7</f>
        <v>10.785600000000001</v>
      </c>
      <c r="H7" s="2">
        <f t="shared" ref="H7:H19" si="2">F7*7%</f>
        <v>0.70560000000000012</v>
      </c>
    </row>
    <row r="8" spans="1:8" ht="16.5" thickTop="1" thickBot="1" x14ac:dyDescent="0.3">
      <c r="A8" s="3">
        <v>3</v>
      </c>
      <c r="B8" s="3" t="s">
        <v>72</v>
      </c>
      <c r="C8" s="2">
        <v>3</v>
      </c>
      <c r="D8" s="2">
        <v>0.98</v>
      </c>
      <c r="E8" s="2"/>
      <c r="F8" s="2">
        <f t="shared" si="0"/>
        <v>2.94</v>
      </c>
      <c r="G8" s="2">
        <f t="shared" si="1"/>
        <v>3.1457999999999999</v>
      </c>
      <c r="H8" s="2">
        <f t="shared" si="2"/>
        <v>0.20580000000000001</v>
      </c>
    </row>
    <row r="9" spans="1:8" ht="16.5" thickTop="1" thickBot="1" x14ac:dyDescent="0.3">
      <c r="A9" s="3">
        <v>4</v>
      </c>
      <c r="B9" s="3" t="s">
        <v>63</v>
      </c>
      <c r="C9" s="2">
        <v>2</v>
      </c>
      <c r="D9" s="2">
        <v>6.72</v>
      </c>
      <c r="E9" s="2"/>
      <c r="F9" s="2">
        <f t="shared" si="0"/>
        <v>13.44</v>
      </c>
      <c r="G9" s="2">
        <f t="shared" si="1"/>
        <v>14.380799999999999</v>
      </c>
      <c r="H9" s="2">
        <f t="shared" si="2"/>
        <v>0.94080000000000008</v>
      </c>
    </row>
    <row r="10" spans="1:8" ht="16.5" thickTop="1" thickBot="1" x14ac:dyDescent="0.3">
      <c r="A10" s="3">
        <v>5</v>
      </c>
      <c r="B10" s="3"/>
      <c r="C10" s="2"/>
      <c r="D10" s="2"/>
      <c r="E10" s="2"/>
      <c r="F10" s="2">
        <f t="shared" si="0"/>
        <v>0</v>
      </c>
      <c r="G10" s="2">
        <f t="shared" si="1"/>
        <v>0</v>
      </c>
      <c r="H10" s="2">
        <f t="shared" si="2"/>
        <v>0</v>
      </c>
    </row>
    <row r="11" spans="1:8" ht="16.5" thickTop="1" thickBot="1" x14ac:dyDescent="0.3">
      <c r="A11" s="3">
        <v>6</v>
      </c>
      <c r="B11" s="3"/>
      <c r="C11" s="2"/>
      <c r="D11" s="2"/>
      <c r="E11" s="2"/>
      <c r="F11" s="2">
        <f t="shared" si="0"/>
        <v>0</v>
      </c>
      <c r="G11" s="2">
        <f t="shared" si="1"/>
        <v>0</v>
      </c>
      <c r="H11" s="2">
        <f t="shared" si="2"/>
        <v>0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6.5" thickTop="1" thickBot="1" x14ac:dyDescent="0.3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ht="15.75" thickBot="1" x14ac:dyDescent="0.3">
      <c r="A20" s="39" t="s">
        <v>10</v>
      </c>
      <c r="B20" s="40"/>
      <c r="C20" s="40"/>
      <c r="D20" s="40"/>
      <c r="E20" s="41"/>
      <c r="F20" s="24">
        <f>SUM(F6:F19)</f>
        <v>134.46</v>
      </c>
      <c r="G20" s="12">
        <f>SUM(G6:G19)</f>
        <v>143.87219999999999</v>
      </c>
      <c r="H20" s="12">
        <f>SUM(H6:H19)</f>
        <v>9.4122000000000003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1:H1"/>
    <mergeCell ref="A2:H2"/>
    <mergeCell ref="A4:C4"/>
    <mergeCell ref="A3:H3"/>
    <mergeCell ref="A20:E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3.875" customWidth="1"/>
    <col min="2" max="2" width="12" bestFit="1" customWidth="1"/>
  </cols>
  <sheetData>
    <row r="1" spans="1:8" ht="16.5" thickTop="1" thickBot="1" x14ac:dyDescent="0.3">
      <c r="A1" s="31" t="s">
        <v>33</v>
      </c>
      <c r="B1" s="32"/>
      <c r="C1" s="32"/>
      <c r="D1" s="32"/>
      <c r="E1" s="32"/>
      <c r="F1" s="32"/>
      <c r="G1" s="32"/>
      <c r="H1" s="33"/>
    </row>
    <row r="2" spans="1:8" ht="15.75" thickTop="1" x14ac:dyDescent="0.25">
      <c r="A2" s="34" t="s">
        <v>4</v>
      </c>
      <c r="B2" s="35"/>
      <c r="C2" s="35"/>
      <c r="D2" s="35"/>
      <c r="E2" s="35"/>
      <c r="F2" s="35"/>
      <c r="G2" s="35"/>
      <c r="H2" s="36"/>
    </row>
    <row r="3" spans="1:8" x14ac:dyDescent="0.25">
      <c r="A3" s="28" t="s">
        <v>34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73</v>
      </c>
      <c r="B4" s="29"/>
      <c r="C4" s="30"/>
      <c r="D4" s="6">
        <v>12448707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66</v>
      </c>
      <c r="C6" s="2">
        <v>3</v>
      </c>
      <c r="D6" s="2">
        <v>36</v>
      </c>
      <c r="E6" s="2"/>
      <c r="F6" s="2">
        <f>C6*D6</f>
        <v>108</v>
      </c>
      <c r="G6" s="2">
        <f>F6+H6</f>
        <v>115.56</v>
      </c>
      <c r="H6" s="5">
        <f>F6*7%</f>
        <v>7.5600000000000005</v>
      </c>
    </row>
    <row r="7" spans="1:8" ht="16.5" thickTop="1" thickBot="1" x14ac:dyDescent="0.3">
      <c r="A7" s="3">
        <v>2</v>
      </c>
      <c r="B7" s="3" t="s">
        <v>67</v>
      </c>
      <c r="C7" s="2">
        <v>4</v>
      </c>
      <c r="D7" s="2">
        <v>1.05</v>
      </c>
      <c r="E7" s="2"/>
      <c r="F7" s="2">
        <f t="shared" ref="F7:F19" si="0">C7*D7</f>
        <v>4.2</v>
      </c>
      <c r="G7" s="2">
        <f t="shared" ref="G7:G19" si="1">F7+H7</f>
        <v>4.4939999999999998</v>
      </c>
      <c r="H7" s="2">
        <f t="shared" ref="H7:H19" si="2">F7*7%</f>
        <v>0.29400000000000004</v>
      </c>
    </row>
    <row r="8" spans="1:8" ht="16.5" thickTop="1" thickBot="1" x14ac:dyDescent="0.3">
      <c r="A8" s="3">
        <v>3</v>
      </c>
      <c r="B8" s="3" t="s">
        <v>74</v>
      </c>
      <c r="C8" s="2">
        <v>3</v>
      </c>
      <c r="D8" s="2">
        <v>1.94</v>
      </c>
      <c r="E8" s="2"/>
      <c r="F8" s="2">
        <f t="shared" si="0"/>
        <v>5.82</v>
      </c>
      <c r="G8" s="2">
        <f t="shared" si="1"/>
        <v>6.2274000000000003</v>
      </c>
      <c r="H8" s="2">
        <f t="shared" si="2"/>
        <v>0.40740000000000004</v>
      </c>
    </row>
    <row r="9" spans="1:8" ht="16.5" thickTop="1" thickBot="1" x14ac:dyDescent="0.3">
      <c r="A9" s="3">
        <v>4</v>
      </c>
      <c r="B9" s="3" t="s">
        <v>75</v>
      </c>
      <c r="C9" s="2">
        <v>6</v>
      </c>
      <c r="D9" s="2">
        <v>2.0099999999999998</v>
      </c>
      <c r="E9" s="2"/>
      <c r="F9" s="2">
        <f t="shared" si="0"/>
        <v>12.059999999999999</v>
      </c>
      <c r="G9" s="2">
        <f t="shared" si="1"/>
        <v>12.904199999999999</v>
      </c>
      <c r="H9" s="2">
        <f t="shared" si="2"/>
        <v>0.84419999999999995</v>
      </c>
    </row>
    <row r="10" spans="1:8" ht="16.5" thickTop="1" thickBot="1" x14ac:dyDescent="0.3">
      <c r="A10" s="3">
        <v>5</v>
      </c>
      <c r="B10" s="3" t="s">
        <v>76</v>
      </c>
      <c r="C10" s="2">
        <v>3</v>
      </c>
      <c r="D10" s="2">
        <v>2.94</v>
      </c>
      <c r="E10" s="2"/>
      <c r="F10" s="2">
        <f t="shared" si="0"/>
        <v>8.82</v>
      </c>
      <c r="G10" s="2">
        <f t="shared" si="1"/>
        <v>9.4374000000000002</v>
      </c>
      <c r="H10" s="2">
        <f t="shared" si="2"/>
        <v>0.61740000000000006</v>
      </c>
    </row>
    <row r="11" spans="1:8" ht="16.5" thickTop="1" thickBot="1" x14ac:dyDescent="0.3">
      <c r="A11" s="3">
        <v>6</v>
      </c>
      <c r="B11" s="3" t="s">
        <v>63</v>
      </c>
      <c r="C11" s="2">
        <v>2</v>
      </c>
      <c r="D11" s="2">
        <v>6.72</v>
      </c>
      <c r="E11" s="2"/>
      <c r="F11" s="2">
        <f t="shared" si="0"/>
        <v>13.44</v>
      </c>
      <c r="G11" s="2">
        <f t="shared" si="1"/>
        <v>14.380799999999999</v>
      </c>
      <c r="H11" s="2">
        <f t="shared" si="2"/>
        <v>0.94080000000000008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5.75" thickTop="1" x14ac:dyDescent="0.25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x14ac:dyDescent="0.25">
      <c r="A20" s="14"/>
      <c r="B20" s="21" t="s">
        <v>10</v>
      </c>
      <c r="C20" s="22"/>
      <c r="D20" s="22"/>
      <c r="E20" s="23"/>
      <c r="F20" s="14">
        <f>SUM(F6:F19)</f>
        <v>152.34</v>
      </c>
      <c r="G20" s="12">
        <f>SUM(G6:G19)</f>
        <v>163.00379999999998</v>
      </c>
      <c r="H20" s="12">
        <f>SUM(H6:H19)</f>
        <v>10.663800000000002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7">
    <mergeCell ref="A1:H1"/>
    <mergeCell ref="A2:H2"/>
    <mergeCell ref="A4:C4"/>
    <mergeCell ref="A3:H3"/>
    <mergeCell ref="A21:B21"/>
    <mergeCell ref="D21:E21"/>
    <mergeCell ref="G21:H2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4.125" customWidth="1"/>
    <col min="2" max="2" width="12" bestFit="1" customWidth="1"/>
  </cols>
  <sheetData>
    <row r="1" spans="1:8" ht="16.5" thickTop="1" thickBot="1" x14ac:dyDescent="0.3">
      <c r="A1" s="31" t="s">
        <v>35</v>
      </c>
      <c r="B1" s="32"/>
      <c r="C1" s="32"/>
      <c r="D1" s="32"/>
      <c r="E1" s="32"/>
      <c r="F1" s="32"/>
      <c r="G1" s="32"/>
      <c r="H1" s="33"/>
    </row>
    <row r="2" spans="1:8" ht="15.75" thickTop="1" x14ac:dyDescent="0.25">
      <c r="A2" s="34" t="s">
        <v>4</v>
      </c>
      <c r="B2" s="35"/>
      <c r="C2" s="35"/>
      <c r="D2" s="35"/>
      <c r="E2" s="35"/>
      <c r="F2" s="35"/>
      <c r="G2" s="35"/>
      <c r="H2" s="36"/>
    </row>
    <row r="3" spans="1:8" x14ac:dyDescent="0.25">
      <c r="A3" s="28" t="s">
        <v>36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77</v>
      </c>
      <c r="B4" s="29"/>
      <c r="C4" s="30"/>
      <c r="D4" s="6">
        <v>12394251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66</v>
      </c>
      <c r="C6" s="2">
        <v>3</v>
      </c>
      <c r="D6" s="2">
        <v>36</v>
      </c>
      <c r="E6" s="2"/>
      <c r="F6" s="2">
        <f>C6*D6</f>
        <v>108</v>
      </c>
      <c r="G6" s="2">
        <f>F6+H6</f>
        <v>115.56</v>
      </c>
      <c r="H6" s="5">
        <f>F6*7%</f>
        <v>7.5600000000000005</v>
      </c>
    </row>
    <row r="7" spans="1:8" ht="16.5" thickTop="1" thickBot="1" x14ac:dyDescent="0.3">
      <c r="A7" s="3">
        <v>2</v>
      </c>
      <c r="B7" s="3" t="s">
        <v>62</v>
      </c>
      <c r="C7" s="2">
        <v>3</v>
      </c>
      <c r="D7" s="2">
        <v>3.36</v>
      </c>
      <c r="E7" s="2"/>
      <c r="F7" s="2">
        <f t="shared" ref="F7:F19" si="0">C7*D7</f>
        <v>10.08</v>
      </c>
      <c r="G7" s="2">
        <f t="shared" ref="G7:G19" si="1">F7+H7</f>
        <v>10.785600000000001</v>
      </c>
      <c r="H7" s="2">
        <f t="shared" ref="H7:H19" si="2">F7*7%</f>
        <v>0.70560000000000012</v>
      </c>
    </row>
    <row r="8" spans="1:8" ht="16.5" thickTop="1" thickBot="1" x14ac:dyDescent="0.3">
      <c r="A8" s="3">
        <v>3</v>
      </c>
      <c r="B8" s="3" t="s">
        <v>78</v>
      </c>
      <c r="C8" s="2">
        <v>4</v>
      </c>
      <c r="D8" s="2">
        <v>3.48</v>
      </c>
      <c r="E8" s="2"/>
      <c r="F8" s="2">
        <f t="shared" si="0"/>
        <v>13.92</v>
      </c>
      <c r="G8" s="2">
        <f t="shared" si="1"/>
        <v>14.894399999999999</v>
      </c>
      <c r="H8" s="2">
        <f t="shared" si="2"/>
        <v>0.97440000000000004</v>
      </c>
    </row>
    <row r="9" spans="1:8" ht="16.5" thickTop="1" thickBot="1" x14ac:dyDescent="0.3">
      <c r="A9" s="3">
        <v>4</v>
      </c>
      <c r="B9" s="3" t="s">
        <v>68</v>
      </c>
      <c r="C9" s="2">
        <v>6</v>
      </c>
      <c r="D9" s="2">
        <v>0.98</v>
      </c>
      <c r="E9" s="2"/>
      <c r="F9" s="2">
        <f t="shared" si="0"/>
        <v>5.88</v>
      </c>
      <c r="G9" s="2">
        <f t="shared" si="1"/>
        <v>6.2915999999999999</v>
      </c>
      <c r="H9" s="2">
        <f t="shared" si="2"/>
        <v>0.41160000000000002</v>
      </c>
    </row>
    <row r="10" spans="1:8" ht="16.5" thickTop="1" thickBot="1" x14ac:dyDescent="0.3">
      <c r="A10" s="3">
        <v>5</v>
      </c>
      <c r="B10" s="3" t="s">
        <v>61</v>
      </c>
      <c r="C10" s="2">
        <v>6</v>
      </c>
      <c r="D10" s="2">
        <v>1.32</v>
      </c>
      <c r="E10" s="2"/>
      <c r="F10" s="2">
        <f t="shared" si="0"/>
        <v>7.92</v>
      </c>
      <c r="G10" s="2">
        <f t="shared" si="1"/>
        <v>8.4743999999999993</v>
      </c>
      <c r="H10" s="2">
        <f t="shared" si="2"/>
        <v>0.5544</v>
      </c>
    </row>
    <row r="11" spans="1:8" ht="16.5" thickTop="1" thickBot="1" x14ac:dyDescent="0.3">
      <c r="A11" s="3">
        <v>6</v>
      </c>
      <c r="B11" s="3" t="s">
        <v>64</v>
      </c>
      <c r="C11" s="2">
        <v>3</v>
      </c>
      <c r="D11" s="2">
        <v>8.99</v>
      </c>
      <c r="E11" s="2"/>
      <c r="F11" s="2">
        <f t="shared" si="0"/>
        <v>26.97</v>
      </c>
      <c r="G11" s="2">
        <f t="shared" si="1"/>
        <v>28.857900000000001</v>
      </c>
      <c r="H11" s="2">
        <f t="shared" si="2"/>
        <v>1.8879000000000001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6.5" thickTop="1" thickBot="1" x14ac:dyDescent="0.3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ht="15.75" thickBot="1" x14ac:dyDescent="0.3">
      <c r="A20" s="39" t="s">
        <v>10</v>
      </c>
      <c r="B20" s="40"/>
      <c r="C20" s="40"/>
      <c r="D20" s="40"/>
      <c r="E20" s="42"/>
      <c r="F20" s="18">
        <f>SUM(F6:F19)</f>
        <v>172.76999999999998</v>
      </c>
      <c r="G20" s="19">
        <f>SUM(G6:G19)</f>
        <v>184.8639</v>
      </c>
      <c r="H20" s="20">
        <f>SUM(H6:H19)</f>
        <v>12.0939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1:H1"/>
    <mergeCell ref="A2:H2"/>
    <mergeCell ref="A3:H3"/>
    <mergeCell ref="A4:C4"/>
    <mergeCell ref="A20:E2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3.375" customWidth="1"/>
    <col min="2" max="2" width="12.125" customWidth="1"/>
  </cols>
  <sheetData>
    <row r="1" spans="1:8" ht="16.5" thickTop="1" thickBot="1" x14ac:dyDescent="0.3">
      <c r="A1" s="31" t="s">
        <v>39</v>
      </c>
      <c r="B1" s="32"/>
      <c r="C1" s="32"/>
      <c r="D1" s="32"/>
      <c r="E1" s="32"/>
      <c r="F1" s="32"/>
      <c r="G1" s="32"/>
      <c r="H1" s="33"/>
    </row>
    <row r="2" spans="1:8" ht="15.75" thickTop="1" x14ac:dyDescent="0.25">
      <c r="A2" s="34" t="s">
        <v>4</v>
      </c>
      <c r="B2" s="35"/>
      <c r="C2" s="35"/>
      <c r="D2" s="35"/>
      <c r="E2" s="35"/>
      <c r="F2" s="35"/>
      <c r="G2" s="35"/>
      <c r="H2" s="36"/>
    </row>
    <row r="3" spans="1:8" x14ac:dyDescent="0.25">
      <c r="A3" s="28" t="s">
        <v>37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79</v>
      </c>
      <c r="B4" s="29"/>
      <c r="C4" s="30"/>
      <c r="D4" s="6">
        <v>13555453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80</v>
      </c>
      <c r="C6" s="2">
        <v>6</v>
      </c>
      <c r="D6" s="2">
        <v>2.63</v>
      </c>
      <c r="E6" s="2"/>
      <c r="F6" s="2">
        <f>C6*D6</f>
        <v>15.78</v>
      </c>
      <c r="G6" s="2">
        <f>F6+H6</f>
        <v>16.884599999999999</v>
      </c>
      <c r="H6" s="5">
        <f>F6*7%</f>
        <v>1.1046</v>
      </c>
    </row>
    <row r="7" spans="1:8" ht="16.5" thickTop="1" thickBot="1" x14ac:dyDescent="0.3">
      <c r="A7" s="3">
        <v>2</v>
      </c>
      <c r="B7" s="3" t="s">
        <v>67</v>
      </c>
      <c r="C7" s="2">
        <v>4</v>
      </c>
      <c r="D7" s="2">
        <v>1.05</v>
      </c>
      <c r="E7" s="2"/>
      <c r="F7" s="2">
        <f t="shared" ref="F7:F19" si="0">C7*D7</f>
        <v>4.2</v>
      </c>
      <c r="G7" s="2">
        <f t="shared" ref="G7:G19" si="1">F7+H7</f>
        <v>4.4939999999999998</v>
      </c>
      <c r="H7" s="2">
        <f t="shared" ref="H7:H19" si="2">F7*7%</f>
        <v>0.29400000000000004</v>
      </c>
    </row>
    <row r="8" spans="1:8" ht="16.5" thickTop="1" thickBot="1" x14ac:dyDescent="0.3">
      <c r="A8" s="3">
        <v>3</v>
      </c>
      <c r="B8" s="3" t="s">
        <v>81</v>
      </c>
      <c r="C8" s="2">
        <v>3</v>
      </c>
      <c r="D8" s="2">
        <v>1.5</v>
      </c>
      <c r="E8" s="2"/>
      <c r="F8" s="2">
        <f t="shared" si="0"/>
        <v>4.5</v>
      </c>
      <c r="G8" s="2">
        <f t="shared" si="1"/>
        <v>4.8150000000000004</v>
      </c>
      <c r="H8" s="2">
        <f t="shared" si="2"/>
        <v>0.31500000000000006</v>
      </c>
    </row>
    <row r="9" spans="1:8" ht="16.5" thickTop="1" thickBot="1" x14ac:dyDescent="0.3">
      <c r="A9" s="3">
        <v>4</v>
      </c>
      <c r="B9" s="3" t="s">
        <v>64</v>
      </c>
      <c r="C9" s="2">
        <v>3</v>
      </c>
      <c r="D9" s="2">
        <v>8.99</v>
      </c>
      <c r="E9" s="2" t="s">
        <v>38</v>
      </c>
      <c r="F9" s="2">
        <f t="shared" si="0"/>
        <v>26.97</v>
      </c>
      <c r="G9" s="2">
        <f t="shared" si="1"/>
        <v>28.857900000000001</v>
      </c>
      <c r="H9" s="2">
        <f t="shared" si="2"/>
        <v>1.8879000000000001</v>
      </c>
    </row>
    <row r="10" spans="1:8" ht="16.5" thickTop="1" thickBot="1" x14ac:dyDescent="0.3">
      <c r="A10" s="3">
        <v>5</v>
      </c>
      <c r="B10" s="3"/>
      <c r="C10" s="2"/>
      <c r="D10" s="2"/>
      <c r="E10" s="2"/>
      <c r="F10" s="2">
        <f t="shared" si="0"/>
        <v>0</v>
      </c>
      <c r="G10" s="2">
        <f t="shared" si="1"/>
        <v>0</v>
      </c>
      <c r="H10" s="2">
        <f t="shared" si="2"/>
        <v>0</v>
      </c>
    </row>
    <row r="11" spans="1:8" ht="16.5" thickTop="1" thickBot="1" x14ac:dyDescent="0.3">
      <c r="A11" s="3">
        <v>6</v>
      </c>
      <c r="B11" s="3"/>
      <c r="C11" s="2"/>
      <c r="D11" s="2"/>
      <c r="E11" s="2"/>
      <c r="F11" s="2">
        <f t="shared" si="0"/>
        <v>0</v>
      </c>
      <c r="G11" s="2">
        <f t="shared" si="1"/>
        <v>0</v>
      </c>
      <c r="H11" s="2">
        <f t="shared" si="2"/>
        <v>0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6.5" thickTop="1" thickBot="1" x14ac:dyDescent="0.3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ht="15.75" thickBot="1" x14ac:dyDescent="0.3">
      <c r="A20" s="39" t="s">
        <v>10</v>
      </c>
      <c r="B20" s="40"/>
      <c r="C20" s="40"/>
      <c r="D20" s="40"/>
      <c r="E20" s="42"/>
      <c r="F20" s="18">
        <f>SUM(F6:F19)</f>
        <v>51.45</v>
      </c>
      <c r="G20" s="19">
        <f>SUM(G6:G19)</f>
        <v>55.051500000000004</v>
      </c>
      <c r="H20" s="20">
        <f>SUM(H6:H19)</f>
        <v>3.6015000000000001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20:E20"/>
    <mergeCell ref="A1:H1"/>
    <mergeCell ref="A2:H2"/>
    <mergeCell ref="A3:H3"/>
    <mergeCell ref="A4:C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3.875" customWidth="1"/>
    <col min="2" max="2" width="12" bestFit="1" customWidth="1"/>
    <col min="8" max="8" width="9.375" customWidth="1"/>
  </cols>
  <sheetData>
    <row r="1" spans="1:8" ht="16.5" thickTop="1" thickBot="1" x14ac:dyDescent="0.3">
      <c r="A1" s="31" t="s">
        <v>87</v>
      </c>
      <c r="B1" s="32"/>
      <c r="C1" s="32"/>
      <c r="D1" s="32"/>
      <c r="E1" s="32"/>
      <c r="F1" s="32"/>
      <c r="G1" s="32"/>
      <c r="H1" s="33"/>
    </row>
    <row r="2" spans="1:8" ht="15.75" thickTop="1" x14ac:dyDescent="0.25">
      <c r="A2" s="34" t="s">
        <v>4</v>
      </c>
      <c r="B2" s="35"/>
      <c r="C2" s="35"/>
      <c r="D2" s="35"/>
      <c r="E2" s="35"/>
      <c r="F2" s="35"/>
      <c r="G2" s="35"/>
      <c r="H2" s="36"/>
    </row>
    <row r="3" spans="1:8" x14ac:dyDescent="0.25">
      <c r="A3" s="28" t="s">
        <v>40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82</v>
      </c>
      <c r="B4" s="29"/>
      <c r="C4" s="30"/>
      <c r="D4" s="6">
        <v>13602145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68</v>
      </c>
      <c r="C6" s="2">
        <v>3</v>
      </c>
      <c r="D6" s="2">
        <v>0.98</v>
      </c>
      <c r="E6" s="2"/>
      <c r="F6" s="2">
        <f>C6*D6</f>
        <v>2.94</v>
      </c>
      <c r="G6" s="2">
        <f>F6+H6</f>
        <v>3.1457999999999999</v>
      </c>
      <c r="H6" s="5">
        <f>F6*7%</f>
        <v>0.20580000000000001</v>
      </c>
    </row>
    <row r="7" spans="1:8" ht="16.5" thickTop="1" thickBot="1" x14ac:dyDescent="0.3">
      <c r="A7" s="3">
        <v>2</v>
      </c>
      <c r="B7" s="3" t="s">
        <v>83</v>
      </c>
      <c r="C7" s="2">
        <v>4</v>
      </c>
      <c r="D7" s="2">
        <v>5.0999999999999996</v>
      </c>
      <c r="E7" s="2"/>
      <c r="F7" s="2">
        <f t="shared" ref="F7:F19" si="0">C7*D7</f>
        <v>20.399999999999999</v>
      </c>
      <c r="G7" s="2">
        <f t="shared" ref="G7:G19" si="1">F7+H7</f>
        <v>21.827999999999999</v>
      </c>
      <c r="H7" s="2">
        <f t="shared" ref="H7:H19" si="2">F7*7%</f>
        <v>1.4279999999999999</v>
      </c>
    </row>
    <row r="8" spans="1:8" ht="16.5" thickTop="1" thickBot="1" x14ac:dyDescent="0.3">
      <c r="A8" s="3">
        <v>3</v>
      </c>
      <c r="B8" s="3" t="s">
        <v>63</v>
      </c>
      <c r="C8" s="2">
        <v>2</v>
      </c>
      <c r="D8" s="2">
        <v>6.72</v>
      </c>
      <c r="E8" s="2"/>
      <c r="F8" s="2">
        <f t="shared" si="0"/>
        <v>13.44</v>
      </c>
      <c r="G8" s="2">
        <f t="shared" si="1"/>
        <v>14.380799999999999</v>
      </c>
      <c r="H8" s="2">
        <f t="shared" si="2"/>
        <v>0.94080000000000008</v>
      </c>
    </row>
    <row r="9" spans="1:8" ht="16.5" thickTop="1" thickBot="1" x14ac:dyDescent="0.3">
      <c r="A9" s="3">
        <v>4</v>
      </c>
      <c r="B9" s="3" t="s">
        <v>67</v>
      </c>
      <c r="C9" s="2">
        <v>4</v>
      </c>
      <c r="D9" s="2">
        <v>1.05</v>
      </c>
      <c r="E9" s="2"/>
      <c r="F9" s="2">
        <f t="shared" si="0"/>
        <v>4.2</v>
      </c>
      <c r="G9" s="2">
        <f t="shared" si="1"/>
        <v>4.4939999999999998</v>
      </c>
      <c r="H9" s="2">
        <f t="shared" si="2"/>
        <v>0.29400000000000004</v>
      </c>
    </row>
    <row r="10" spans="1:8" ht="16.5" thickTop="1" thickBot="1" x14ac:dyDescent="0.3">
      <c r="A10" s="3">
        <v>5</v>
      </c>
      <c r="B10" s="3" t="s">
        <v>61</v>
      </c>
      <c r="C10" s="2">
        <v>3</v>
      </c>
      <c r="D10" s="2">
        <v>1.32</v>
      </c>
      <c r="E10" s="2"/>
      <c r="F10" s="2">
        <f t="shared" si="0"/>
        <v>3.96</v>
      </c>
      <c r="G10" s="2">
        <f t="shared" si="1"/>
        <v>4.2371999999999996</v>
      </c>
      <c r="H10" s="2">
        <f t="shared" si="2"/>
        <v>0.2772</v>
      </c>
    </row>
    <row r="11" spans="1:8" ht="16.5" thickTop="1" thickBot="1" x14ac:dyDescent="0.3">
      <c r="A11" s="3">
        <v>6</v>
      </c>
      <c r="B11" s="3" t="s">
        <v>84</v>
      </c>
      <c r="C11" s="2">
        <v>6</v>
      </c>
      <c r="D11" s="2">
        <v>1.22</v>
      </c>
      <c r="E11" s="2"/>
      <c r="F11" s="2">
        <f t="shared" si="0"/>
        <v>7.32</v>
      </c>
      <c r="G11" s="2">
        <f t="shared" si="1"/>
        <v>7.8324000000000007</v>
      </c>
      <c r="H11" s="2">
        <f t="shared" si="2"/>
        <v>0.51240000000000008</v>
      </c>
    </row>
    <row r="12" spans="1:8" ht="16.5" thickTop="1" thickBot="1" x14ac:dyDescent="0.3">
      <c r="A12" s="3">
        <v>7</v>
      </c>
      <c r="B12" s="3" t="s">
        <v>85</v>
      </c>
      <c r="C12" s="2">
        <v>3</v>
      </c>
      <c r="D12" s="2">
        <v>4</v>
      </c>
      <c r="E12" s="2"/>
      <c r="F12" s="2">
        <f t="shared" si="0"/>
        <v>12</v>
      </c>
      <c r="G12" s="2">
        <f t="shared" si="1"/>
        <v>12.84</v>
      </c>
      <c r="H12" s="2">
        <f t="shared" si="2"/>
        <v>0.84000000000000008</v>
      </c>
    </row>
    <row r="13" spans="1:8" ht="16.5" thickTop="1" thickBot="1" x14ac:dyDescent="0.3">
      <c r="A13" s="3">
        <v>8</v>
      </c>
      <c r="B13" s="3" t="s">
        <v>86</v>
      </c>
      <c r="C13" s="2">
        <v>3</v>
      </c>
      <c r="D13" s="2">
        <v>1.8</v>
      </c>
      <c r="E13" s="2"/>
      <c r="F13" s="2">
        <f t="shared" si="0"/>
        <v>5.4</v>
      </c>
      <c r="G13" s="2">
        <f t="shared" si="1"/>
        <v>5.7780000000000005</v>
      </c>
      <c r="H13" s="2">
        <f t="shared" si="2"/>
        <v>0.37800000000000006</v>
      </c>
    </row>
    <row r="14" spans="1:8" ht="16.5" thickTop="1" thickBot="1" x14ac:dyDescent="0.3">
      <c r="A14" s="3">
        <v>9</v>
      </c>
      <c r="B14" s="3" t="s">
        <v>64</v>
      </c>
      <c r="C14" s="2">
        <v>3</v>
      </c>
      <c r="D14" s="2">
        <v>8.99</v>
      </c>
      <c r="E14" s="2"/>
      <c r="F14" s="2">
        <f t="shared" si="0"/>
        <v>26.97</v>
      </c>
      <c r="G14" s="2">
        <f t="shared" si="1"/>
        <v>28.857900000000001</v>
      </c>
      <c r="H14" s="2">
        <f t="shared" si="2"/>
        <v>1.8879000000000001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5.75" thickTop="1" x14ac:dyDescent="0.25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x14ac:dyDescent="0.25">
      <c r="A20" s="38" t="s">
        <v>10</v>
      </c>
      <c r="B20" s="38"/>
      <c r="C20" s="38"/>
      <c r="D20" s="38"/>
      <c r="E20" s="38"/>
      <c r="F20" s="14">
        <f>SUM(F6:F19)</f>
        <v>96.63000000000001</v>
      </c>
      <c r="G20" s="12">
        <f>SUM(G6:G19)</f>
        <v>103.39410000000001</v>
      </c>
      <c r="H20" s="12">
        <f>SUM(H6:H19)</f>
        <v>6.7641000000000009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1:H1"/>
    <mergeCell ref="A2:H2"/>
    <mergeCell ref="A3:H3"/>
    <mergeCell ref="A4:C4"/>
    <mergeCell ref="A20:E2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H21"/>
  <sheetViews>
    <sheetView rightToLeft="1" workbookViewId="0">
      <selection sqref="A1:H21"/>
    </sheetView>
  </sheetViews>
  <sheetFormatPr defaultRowHeight="15" x14ac:dyDescent="0.25"/>
  <cols>
    <col min="1" max="1" width="3.125" customWidth="1"/>
    <col min="2" max="2" width="12" bestFit="1" customWidth="1"/>
  </cols>
  <sheetData>
    <row r="1" spans="1:8" ht="16.5" thickTop="1" thickBot="1" x14ac:dyDescent="0.3">
      <c r="A1" s="31" t="s">
        <v>41</v>
      </c>
      <c r="B1" s="32"/>
      <c r="C1" s="32"/>
      <c r="D1" s="32"/>
      <c r="E1" s="32"/>
      <c r="F1" s="32"/>
      <c r="G1" s="32"/>
      <c r="H1" s="33"/>
    </row>
    <row r="2" spans="1:8" ht="15.75" thickTop="1" x14ac:dyDescent="0.25">
      <c r="A2" s="34" t="s">
        <v>4</v>
      </c>
      <c r="B2" s="35"/>
      <c r="C2" s="35"/>
      <c r="D2" s="35"/>
      <c r="E2" s="35"/>
      <c r="F2" s="35"/>
      <c r="G2" s="35"/>
      <c r="H2" s="36"/>
    </row>
    <row r="3" spans="1:8" x14ac:dyDescent="0.25">
      <c r="A3" s="28" t="s">
        <v>42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88</v>
      </c>
      <c r="B4" s="29"/>
      <c r="C4" s="30"/>
      <c r="D4" s="6">
        <v>11915237</v>
      </c>
      <c r="E4" s="6"/>
      <c r="F4" s="6"/>
      <c r="G4" s="6"/>
      <c r="H4" s="6"/>
    </row>
    <row r="5" spans="1:8" ht="15.75" thickBot="1" x14ac:dyDescent="0.3">
      <c r="A5" s="4" t="s">
        <v>0</v>
      </c>
      <c r="B5" s="4" t="s">
        <v>5</v>
      </c>
      <c r="C5" s="4" t="s">
        <v>6</v>
      </c>
      <c r="D5" s="4" t="s">
        <v>7</v>
      </c>
      <c r="E5" s="4" t="s">
        <v>1</v>
      </c>
      <c r="F5" s="4" t="s">
        <v>8</v>
      </c>
      <c r="G5" s="4" t="s">
        <v>9</v>
      </c>
      <c r="H5" s="4" t="s">
        <v>2</v>
      </c>
    </row>
    <row r="6" spans="1:8" ht="16.5" thickTop="1" thickBot="1" x14ac:dyDescent="0.3">
      <c r="A6" s="3">
        <v>1</v>
      </c>
      <c r="B6" s="3" t="s">
        <v>66</v>
      </c>
      <c r="C6" s="2">
        <v>3</v>
      </c>
      <c r="D6" s="2">
        <v>36</v>
      </c>
      <c r="E6" s="2"/>
      <c r="F6" s="2">
        <f>C6*D6</f>
        <v>108</v>
      </c>
      <c r="G6" s="2">
        <f>F6+H6</f>
        <v>115.56</v>
      </c>
      <c r="H6" s="5">
        <f>F6*7%</f>
        <v>7.5600000000000005</v>
      </c>
    </row>
    <row r="7" spans="1:8" ht="16.5" thickTop="1" thickBot="1" x14ac:dyDescent="0.3">
      <c r="A7" s="3">
        <v>2</v>
      </c>
      <c r="B7" s="3" t="s">
        <v>67</v>
      </c>
      <c r="C7" s="2">
        <v>4</v>
      </c>
      <c r="D7" s="2">
        <v>1.05</v>
      </c>
      <c r="E7" s="2"/>
      <c r="F7" s="2">
        <f t="shared" ref="F7:F19" si="0">C7*D7</f>
        <v>4.2</v>
      </c>
      <c r="G7" s="2">
        <f t="shared" ref="G7:G19" si="1">F7+H7</f>
        <v>4.4939999999999998</v>
      </c>
      <c r="H7" s="2">
        <f t="shared" ref="H7:H19" si="2">F7*7%</f>
        <v>0.29400000000000004</v>
      </c>
    </row>
    <row r="8" spans="1:8" ht="16.5" thickTop="1" thickBot="1" x14ac:dyDescent="0.3">
      <c r="A8" s="3">
        <v>3</v>
      </c>
      <c r="B8" s="3" t="s">
        <v>68</v>
      </c>
      <c r="C8" s="2">
        <v>3</v>
      </c>
      <c r="D8" s="2">
        <v>0.98</v>
      </c>
      <c r="E8" s="2"/>
      <c r="F8" s="2">
        <f t="shared" si="0"/>
        <v>2.94</v>
      </c>
      <c r="G8" s="2">
        <f t="shared" si="1"/>
        <v>3.1457999999999999</v>
      </c>
      <c r="H8" s="2">
        <f t="shared" si="2"/>
        <v>0.20580000000000001</v>
      </c>
    </row>
    <row r="9" spans="1:8" ht="16.5" thickTop="1" thickBot="1" x14ac:dyDescent="0.3">
      <c r="A9" s="3">
        <v>4</v>
      </c>
      <c r="B9" s="3" t="s">
        <v>63</v>
      </c>
      <c r="C9" s="2">
        <v>2</v>
      </c>
      <c r="D9" s="2">
        <v>6.72</v>
      </c>
      <c r="E9" s="2"/>
      <c r="F9" s="2">
        <f t="shared" si="0"/>
        <v>13.44</v>
      </c>
      <c r="G9" s="2">
        <f t="shared" si="1"/>
        <v>14.380799999999999</v>
      </c>
      <c r="H9" s="2">
        <f t="shared" si="2"/>
        <v>0.94080000000000008</v>
      </c>
    </row>
    <row r="10" spans="1:8" ht="16.5" thickTop="1" thickBot="1" x14ac:dyDescent="0.3">
      <c r="A10" s="3">
        <v>5</v>
      </c>
      <c r="B10" s="3" t="s">
        <v>89</v>
      </c>
      <c r="C10" s="2">
        <v>3</v>
      </c>
      <c r="D10" s="2">
        <v>19.899999999999999</v>
      </c>
      <c r="E10" s="2"/>
      <c r="F10" s="2">
        <f t="shared" si="0"/>
        <v>59.699999999999996</v>
      </c>
      <c r="G10" s="2">
        <f t="shared" si="1"/>
        <v>63.878999999999998</v>
      </c>
      <c r="H10" s="2">
        <f t="shared" si="2"/>
        <v>4.1790000000000003</v>
      </c>
    </row>
    <row r="11" spans="1:8" ht="16.5" thickTop="1" thickBot="1" x14ac:dyDescent="0.3">
      <c r="A11" s="3">
        <v>6</v>
      </c>
      <c r="B11" s="3"/>
      <c r="C11" s="2"/>
      <c r="D11" s="2"/>
      <c r="E11" s="2"/>
      <c r="F11" s="2">
        <f t="shared" si="0"/>
        <v>0</v>
      </c>
      <c r="G11" s="2">
        <f t="shared" si="1"/>
        <v>0</v>
      </c>
      <c r="H11" s="2">
        <f t="shared" si="2"/>
        <v>0</v>
      </c>
    </row>
    <row r="12" spans="1:8" ht="16.5" thickTop="1" thickBot="1" x14ac:dyDescent="0.3">
      <c r="A12" s="3">
        <v>7</v>
      </c>
      <c r="B12" s="3"/>
      <c r="C12" s="2"/>
      <c r="D12" s="2"/>
      <c r="E12" s="2"/>
      <c r="F12" s="2">
        <f t="shared" si="0"/>
        <v>0</v>
      </c>
      <c r="G12" s="2">
        <f t="shared" si="1"/>
        <v>0</v>
      </c>
      <c r="H12" s="2">
        <f t="shared" si="2"/>
        <v>0</v>
      </c>
    </row>
    <row r="13" spans="1:8" ht="16.5" thickTop="1" thickBot="1" x14ac:dyDescent="0.3">
      <c r="A13" s="3">
        <v>8</v>
      </c>
      <c r="B13" s="3"/>
      <c r="C13" s="2"/>
      <c r="D13" s="2"/>
      <c r="E13" s="2"/>
      <c r="F13" s="2">
        <f t="shared" si="0"/>
        <v>0</v>
      </c>
      <c r="G13" s="2">
        <f t="shared" si="1"/>
        <v>0</v>
      </c>
      <c r="H13" s="2">
        <f t="shared" si="2"/>
        <v>0</v>
      </c>
    </row>
    <row r="14" spans="1:8" ht="16.5" thickTop="1" thickBot="1" x14ac:dyDescent="0.3">
      <c r="A14" s="3">
        <v>9</v>
      </c>
      <c r="B14" s="3"/>
      <c r="C14" s="2"/>
      <c r="D14" s="2"/>
      <c r="E14" s="2"/>
      <c r="F14" s="2">
        <f t="shared" si="0"/>
        <v>0</v>
      </c>
      <c r="G14" s="2">
        <f t="shared" si="1"/>
        <v>0</v>
      </c>
      <c r="H14" s="2">
        <f t="shared" si="2"/>
        <v>0</v>
      </c>
    </row>
    <row r="15" spans="1:8" ht="16.5" thickTop="1" thickBot="1" x14ac:dyDescent="0.3">
      <c r="A15" s="3">
        <v>10</v>
      </c>
      <c r="B15" s="3"/>
      <c r="C15" s="2"/>
      <c r="D15" s="2"/>
      <c r="E15" s="2"/>
      <c r="F15" s="2">
        <f t="shared" si="0"/>
        <v>0</v>
      </c>
      <c r="G15" s="2">
        <f t="shared" si="1"/>
        <v>0</v>
      </c>
      <c r="H15" s="2">
        <f t="shared" si="2"/>
        <v>0</v>
      </c>
    </row>
    <row r="16" spans="1:8" ht="16.5" thickTop="1" thickBot="1" x14ac:dyDescent="0.3">
      <c r="A16" s="3">
        <v>11</v>
      </c>
      <c r="B16" s="3"/>
      <c r="C16" s="2"/>
      <c r="D16" s="2"/>
      <c r="E16" s="2"/>
      <c r="F16" s="2">
        <f t="shared" si="0"/>
        <v>0</v>
      </c>
      <c r="G16" s="2">
        <f t="shared" si="1"/>
        <v>0</v>
      </c>
      <c r="H16" s="2">
        <f t="shared" si="2"/>
        <v>0</v>
      </c>
    </row>
    <row r="17" spans="1:8" ht="16.5" thickTop="1" thickBot="1" x14ac:dyDescent="0.3">
      <c r="A17" s="3">
        <v>12</v>
      </c>
      <c r="B17" s="3"/>
      <c r="C17" s="2"/>
      <c r="D17" s="2"/>
      <c r="E17" s="2"/>
      <c r="F17" s="2">
        <f t="shared" si="0"/>
        <v>0</v>
      </c>
      <c r="G17" s="2">
        <f t="shared" si="1"/>
        <v>0</v>
      </c>
      <c r="H17" s="2">
        <f t="shared" si="2"/>
        <v>0</v>
      </c>
    </row>
    <row r="18" spans="1:8" ht="16.5" thickTop="1" thickBot="1" x14ac:dyDescent="0.3">
      <c r="A18" s="3">
        <v>13</v>
      </c>
      <c r="B18" s="3"/>
      <c r="C18" s="2"/>
      <c r="D18" s="2"/>
      <c r="E18" s="2"/>
      <c r="F18" s="2">
        <f t="shared" si="0"/>
        <v>0</v>
      </c>
      <c r="G18" s="2">
        <f t="shared" si="1"/>
        <v>0</v>
      </c>
      <c r="H18" s="2">
        <f t="shared" si="2"/>
        <v>0</v>
      </c>
    </row>
    <row r="19" spans="1:8" ht="16.5" thickTop="1" thickBot="1" x14ac:dyDescent="0.3">
      <c r="A19" s="8">
        <v>14</v>
      </c>
      <c r="B19" s="8"/>
      <c r="C19" s="9"/>
      <c r="D19" s="9"/>
      <c r="E19" s="9"/>
      <c r="F19" s="9">
        <f t="shared" si="0"/>
        <v>0</v>
      </c>
      <c r="G19" s="9">
        <f t="shared" si="1"/>
        <v>0</v>
      </c>
      <c r="H19" s="9">
        <f t="shared" si="2"/>
        <v>0</v>
      </c>
    </row>
    <row r="20" spans="1:8" ht="15.75" thickBot="1" x14ac:dyDescent="0.3">
      <c r="A20" s="39" t="s">
        <v>10</v>
      </c>
      <c r="B20" s="40"/>
      <c r="C20" s="40"/>
      <c r="D20" s="40"/>
      <c r="E20" s="42"/>
      <c r="F20" s="18">
        <f>SUM(F6:F19)</f>
        <v>188.28</v>
      </c>
      <c r="G20" s="19">
        <f>SUM(G6:G19)</f>
        <v>201.45959999999999</v>
      </c>
      <c r="H20" s="20">
        <f>SUM(H6:H19)</f>
        <v>13.179600000000001</v>
      </c>
    </row>
    <row r="21" spans="1:8" x14ac:dyDescent="0.25">
      <c r="A21" s="27" t="s">
        <v>50</v>
      </c>
      <c r="B21" s="27"/>
      <c r="C21" s="10"/>
      <c r="D21" s="27" t="s">
        <v>51</v>
      </c>
      <c r="E21" s="27"/>
      <c r="F21" s="11"/>
      <c r="G21" s="27" t="s">
        <v>52</v>
      </c>
      <c r="H21" s="27"/>
    </row>
  </sheetData>
  <mergeCells count="8">
    <mergeCell ref="A21:B21"/>
    <mergeCell ref="D21:E21"/>
    <mergeCell ref="G21:H21"/>
    <mergeCell ref="A1:H1"/>
    <mergeCell ref="A2:H2"/>
    <mergeCell ref="A3:H3"/>
    <mergeCell ref="A4:C4"/>
    <mergeCell ref="A20:E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الكشف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2019-08-06T08:54:10Z</cp:lastPrinted>
  <dcterms:created xsi:type="dcterms:W3CDTF">2018-08-08T23:59:44Z</dcterms:created>
  <dcterms:modified xsi:type="dcterms:W3CDTF">2019-08-06T08:54:22Z</dcterms:modified>
</cp:coreProperties>
</file>