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65" windowWidth="14805" windowHeight="7950" tabRatio="1000" activeTab="12"/>
  </bookViews>
  <sheets>
    <sheet name="الكشف " sheetId="21" r:id="rId1"/>
    <sheet name="هبه زغلول  جاب الله " sheetId="1" r:id="rId2"/>
    <sheet name="كامله عبد اللطيف " sheetId="2" r:id="rId3"/>
    <sheet name="ابراهيم  علي احمد " sheetId="3" r:id="rId4"/>
    <sheet name="مريم عبد الصبور " sheetId="4" r:id="rId5"/>
    <sheet name="ابتسام محمد " sheetId="5" r:id="rId6"/>
    <sheet name="عبدالكريم منصور" sheetId="6" r:id="rId7"/>
    <sheet name="عبدالحليم عبده" sheetId="7" r:id="rId8"/>
    <sheet name="اسماعيل احمد اسماعيل " sheetId="8" r:id="rId9"/>
    <sheet name="عفون محمد" sheetId="9" r:id="rId10"/>
    <sheet name="رقيه سعد" sheetId="10" r:id="rId11"/>
    <sheet name="حامد محمد عمر " sheetId="11" r:id="rId12"/>
    <sheet name="فرحانه الصاوي " sheetId="12" r:id="rId13"/>
    <sheet name="Sheet13" sheetId="13" r:id="rId14"/>
    <sheet name="Sheet14" sheetId="14" r:id="rId15"/>
    <sheet name="Sheet15" sheetId="15" r:id="rId16"/>
    <sheet name="Sheet16" sheetId="16" r:id="rId17"/>
    <sheet name="Sheet17" sheetId="17" r:id="rId18"/>
    <sheet name="Sheet18" sheetId="18" r:id="rId19"/>
    <sheet name="Sheet19" sheetId="19" r:id="rId20"/>
    <sheet name="Sheet20" sheetId="20" r:id="rId21"/>
  </sheets>
  <calcPr calcId="144525"/>
</workbook>
</file>

<file path=xl/calcChain.xml><?xml version="1.0" encoding="utf-8"?>
<calcChain xmlns="http://schemas.openxmlformats.org/spreadsheetml/2006/main">
  <c r="D167" i="12" l="1"/>
  <c r="D166" i="12"/>
  <c r="D171" i="11"/>
  <c r="D170" i="11"/>
  <c r="D167" i="11"/>
  <c r="D164" i="11"/>
  <c r="A28" i="10" l="1"/>
  <c r="A10" i="10"/>
  <c r="A11" i="10"/>
  <c r="A10" i="6" l="1"/>
  <c r="D197" i="20" l="1"/>
  <c r="E162" i="20"/>
  <c r="B162" i="20"/>
  <c r="B161" i="20"/>
  <c r="F160" i="20"/>
  <c r="B160" i="20"/>
  <c r="E145" i="20"/>
  <c r="E144" i="20"/>
  <c r="E143" i="20"/>
  <c r="E142" i="20"/>
  <c r="E141" i="20"/>
  <c r="E140" i="20"/>
  <c r="E139" i="20"/>
  <c r="E138" i="20"/>
  <c r="E137" i="20"/>
  <c r="E136" i="20"/>
  <c r="E135" i="20"/>
  <c r="E134" i="20"/>
  <c r="E133" i="20"/>
  <c r="E132" i="20"/>
  <c r="E131" i="20"/>
  <c r="E130" i="20"/>
  <c r="E129" i="20"/>
  <c r="E128" i="20"/>
  <c r="E127" i="20"/>
  <c r="E126" i="20"/>
  <c r="E125" i="20"/>
  <c r="E124" i="20"/>
  <c r="E123" i="20"/>
  <c r="E122" i="20"/>
  <c r="E121" i="20"/>
  <c r="E120" i="20"/>
  <c r="E119" i="20"/>
  <c r="E118" i="20"/>
  <c r="E117" i="20"/>
  <c r="E116" i="20"/>
  <c r="E115" i="20"/>
  <c r="E114" i="20"/>
  <c r="E113" i="20"/>
  <c r="D146" i="20" s="1"/>
  <c r="A15" i="20" s="1"/>
  <c r="E111" i="20"/>
  <c r="B111" i="20"/>
  <c r="B110" i="20"/>
  <c r="E109" i="20"/>
  <c r="B109" i="20"/>
  <c r="E96" i="20"/>
  <c r="E95" i="20"/>
  <c r="F95" i="20" s="1"/>
  <c r="E94" i="20"/>
  <c r="F93" i="20"/>
  <c r="E93" i="20"/>
  <c r="G93" i="20" s="1"/>
  <c r="E92" i="20"/>
  <c r="E91" i="20"/>
  <c r="F91" i="20" s="1"/>
  <c r="E90" i="20"/>
  <c r="F90" i="20" s="1"/>
  <c r="G90" i="20" s="1"/>
  <c r="F89" i="20"/>
  <c r="E89" i="20"/>
  <c r="G89" i="20" s="1"/>
  <c r="E88" i="20"/>
  <c r="E87" i="20"/>
  <c r="F87" i="20" s="1"/>
  <c r="E86" i="20"/>
  <c r="F86" i="20" s="1"/>
  <c r="G86" i="20" s="1"/>
  <c r="F85" i="20"/>
  <c r="E85" i="20"/>
  <c r="G85" i="20" s="1"/>
  <c r="E84" i="20"/>
  <c r="F83" i="20"/>
  <c r="E83" i="20"/>
  <c r="G83" i="20" s="1"/>
  <c r="E82" i="20"/>
  <c r="F82" i="20" s="1"/>
  <c r="G82" i="20" s="1"/>
  <c r="F81" i="20"/>
  <c r="E81" i="20"/>
  <c r="G81" i="20" s="1"/>
  <c r="E80" i="20"/>
  <c r="F79" i="20"/>
  <c r="E79" i="20"/>
  <c r="G79" i="20" s="1"/>
  <c r="E78" i="20"/>
  <c r="F78" i="20" s="1"/>
  <c r="G78" i="20" s="1"/>
  <c r="F77" i="20"/>
  <c r="E77" i="20"/>
  <c r="G77" i="20" s="1"/>
  <c r="E76" i="20"/>
  <c r="F75" i="20"/>
  <c r="E75" i="20"/>
  <c r="G75" i="20" s="1"/>
  <c r="E74" i="20"/>
  <c r="F74" i="20" s="1"/>
  <c r="G74" i="20" s="1"/>
  <c r="F73" i="20"/>
  <c r="E73" i="20"/>
  <c r="G73" i="20" s="1"/>
  <c r="E72" i="20"/>
  <c r="F71" i="20"/>
  <c r="E71" i="20"/>
  <c r="G71" i="20" s="1"/>
  <c r="E70" i="20"/>
  <c r="F70" i="20" s="1"/>
  <c r="G70" i="20" s="1"/>
  <c r="F69" i="20"/>
  <c r="E69" i="20"/>
  <c r="G69" i="20" s="1"/>
  <c r="E68" i="20"/>
  <c r="F67" i="20"/>
  <c r="E67" i="20"/>
  <c r="G67" i="20" s="1"/>
  <c r="E66" i="20"/>
  <c r="F66" i="20" s="1"/>
  <c r="G66" i="20" s="1"/>
  <c r="F65" i="20"/>
  <c r="E65" i="20"/>
  <c r="G65" i="20" s="1"/>
  <c r="E64" i="20"/>
  <c r="F63" i="20"/>
  <c r="E63" i="20"/>
  <c r="E97" i="20" s="1"/>
  <c r="E61" i="20"/>
  <c r="E60" i="20"/>
  <c r="B60" i="20"/>
  <c r="F59" i="20"/>
  <c r="B59" i="20"/>
  <c r="A19" i="20"/>
  <c r="A16" i="20"/>
  <c r="A11" i="20"/>
  <c r="A9" i="20"/>
  <c r="A8" i="20"/>
  <c r="D197" i="19"/>
  <c r="A11" i="19" s="1"/>
  <c r="E162" i="19"/>
  <c r="B162" i="19"/>
  <c r="B161" i="19"/>
  <c r="F160" i="19"/>
  <c r="B160" i="19"/>
  <c r="E145" i="19"/>
  <c r="E144" i="19"/>
  <c r="E143" i="19"/>
  <c r="E142" i="19"/>
  <c r="E141" i="19"/>
  <c r="E140" i="19"/>
  <c r="E139" i="19"/>
  <c r="E138" i="19"/>
  <c r="E137" i="19"/>
  <c r="E136" i="19"/>
  <c r="E135" i="19"/>
  <c r="E134" i="19"/>
  <c r="E133" i="19"/>
  <c r="E132" i="19"/>
  <c r="E131" i="19"/>
  <c r="E130" i="19"/>
  <c r="E129" i="19"/>
  <c r="E128" i="19"/>
  <c r="E127" i="19"/>
  <c r="E126" i="19"/>
  <c r="E125" i="19"/>
  <c r="E124" i="19"/>
  <c r="E123" i="19"/>
  <c r="E122" i="19"/>
  <c r="E121" i="19"/>
  <c r="E120" i="19"/>
  <c r="E119" i="19"/>
  <c r="E118" i="19"/>
  <c r="E117" i="19"/>
  <c r="E116" i="19"/>
  <c r="E115" i="19"/>
  <c r="E114" i="19"/>
  <c r="D146" i="19" s="1"/>
  <c r="A15" i="19" s="1"/>
  <c r="E113" i="19"/>
  <c r="E111" i="19"/>
  <c r="B111" i="19"/>
  <c r="B110" i="19"/>
  <c r="E109" i="19"/>
  <c r="B109" i="19"/>
  <c r="E96" i="19"/>
  <c r="F96" i="19" s="1"/>
  <c r="G96" i="19" s="1"/>
  <c r="F95" i="19"/>
  <c r="E95" i="19"/>
  <c r="G95" i="19" s="1"/>
  <c r="E94" i="19"/>
  <c r="F93" i="19"/>
  <c r="G93" i="19" s="1"/>
  <c r="E93" i="19"/>
  <c r="E92" i="19"/>
  <c r="F92" i="19" s="1"/>
  <c r="G92" i="19" s="1"/>
  <c r="F91" i="19"/>
  <c r="E91" i="19"/>
  <c r="G91" i="19" s="1"/>
  <c r="E90" i="19"/>
  <c r="F89" i="19"/>
  <c r="G89" i="19" s="1"/>
  <c r="E89" i="19"/>
  <c r="E88" i="19"/>
  <c r="F88" i="19" s="1"/>
  <c r="G88" i="19" s="1"/>
  <c r="F87" i="19"/>
  <c r="E87" i="19"/>
  <c r="G87" i="19" s="1"/>
  <c r="E86" i="19"/>
  <c r="F85" i="19"/>
  <c r="G85" i="19" s="1"/>
  <c r="E85" i="19"/>
  <c r="E84" i="19"/>
  <c r="F84" i="19" s="1"/>
  <c r="G84" i="19" s="1"/>
  <c r="F83" i="19"/>
  <c r="E83" i="19"/>
  <c r="G83" i="19" s="1"/>
  <c r="E82" i="19"/>
  <c r="F81" i="19"/>
  <c r="G81" i="19" s="1"/>
  <c r="E81" i="19"/>
  <c r="E80" i="19"/>
  <c r="F80" i="19" s="1"/>
  <c r="G80" i="19" s="1"/>
  <c r="F79" i="19"/>
  <c r="E79" i="19"/>
  <c r="G79" i="19" s="1"/>
  <c r="E78" i="19"/>
  <c r="F77" i="19"/>
  <c r="E77" i="19"/>
  <c r="G77" i="19" s="1"/>
  <c r="E76" i="19"/>
  <c r="F76" i="19" s="1"/>
  <c r="G76" i="19" s="1"/>
  <c r="F75" i="19"/>
  <c r="E75" i="19"/>
  <c r="G75" i="19" s="1"/>
  <c r="E74" i="19"/>
  <c r="F73" i="19"/>
  <c r="E73" i="19"/>
  <c r="G73" i="19" s="1"/>
  <c r="E72" i="19"/>
  <c r="F72" i="19" s="1"/>
  <c r="G72" i="19" s="1"/>
  <c r="F71" i="19"/>
  <c r="E71" i="19"/>
  <c r="G71" i="19" s="1"/>
  <c r="E70" i="19"/>
  <c r="F69" i="19"/>
  <c r="E69" i="19"/>
  <c r="G69" i="19" s="1"/>
  <c r="E68" i="19"/>
  <c r="F67" i="19"/>
  <c r="E67" i="19"/>
  <c r="G67" i="19" s="1"/>
  <c r="E66" i="19"/>
  <c r="F65" i="19"/>
  <c r="E65" i="19"/>
  <c r="G65" i="19" s="1"/>
  <c r="E64" i="19"/>
  <c r="F63" i="19"/>
  <c r="E63" i="19"/>
  <c r="E97" i="19" s="1"/>
  <c r="E61" i="19"/>
  <c r="E60" i="19"/>
  <c r="B60" i="19"/>
  <c r="F59" i="19"/>
  <c r="B59" i="19"/>
  <c r="A19" i="19"/>
  <c r="A16" i="19"/>
  <c r="A9" i="19"/>
  <c r="A8" i="19"/>
  <c r="D197" i="18"/>
  <c r="E162" i="18"/>
  <c r="B162" i="18"/>
  <c r="B161" i="18"/>
  <c r="F160" i="18"/>
  <c r="B160" i="18"/>
  <c r="E145" i="18"/>
  <c r="E144" i="18"/>
  <c r="E143" i="18"/>
  <c r="E142" i="18"/>
  <c r="E141" i="18"/>
  <c r="E140" i="18"/>
  <c r="E139" i="18"/>
  <c r="E138" i="18"/>
  <c r="E137" i="18"/>
  <c r="E136" i="18"/>
  <c r="E135" i="18"/>
  <c r="E134" i="18"/>
  <c r="E133" i="18"/>
  <c r="E132" i="18"/>
  <c r="E131" i="18"/>
  <c r="E130" i="18"/>
  <c r="E129" i="18"/>
  <c r="E128" i="18"/>
  <c r="E127" i="18"/>
  <c r="E126" i="18"/>
  <c r="E125" i="18"/>
  <c r="E124" i="18"/>
  <c r="E123" i="18"/>
  <c r="E122" i="18"/>
  <c r="E121" i="18"/>
  <c r="E120" i="18"/>
  <c r="E119" i="18"/>
  <c r="E118" i="18"/>
  <c r="E117" i="18"/>
  <c r="E116" i="18"/>
  <c r="E115" i="18"/>
  <c r="E114" i="18"/>
  <c r="E113" i="18"/>
  <c r="D146" i="18" s="1"/>
  <c r="A15" i="18" s="1"/>
  <c r="E111" i="18"/>
  <c r="B111" i="18"/>
  <c r="B110" i="18"/>
  <c r="E109" i="18"/>
  <c r="B109" i="18"/>
  <c r="F96" i="18"/>
  <c r="G96" i="18" s="1"/>
  <c r="E96" i="18"/>
  <c r="E95" i="18"/>
  <c r="F95" i="18" s="1"/>
  <c r="E94" i="18"/>
  <c r="E93" i="18"/>
  <c r="F93" i="18" s="1"/>
  <c r="G93" i="18" s="1"/>
  <c r="F92" i="18"/>
  <c r="G92" i="18" s="1"/>
  <c r="E92" i="18"/>
  <c r="E91" i="18"/>
  <c r="F91" i="18" s="1"/>
  <c r="E90" i="18"/>
  <c r="E89" i="18"/>
  <c r="F89" i="18" s="1"/>
  <c r="G89" i="18" s="1"/>
  <c r="F88" i="18"/>
  <c r="G88" i="18" s="1"/>
  <c r="E88" i="18"/>
  <c r="E87" i="18"/>
  <c r="F87" i="18" s="1"/>
  <c r="E86" i="18"/>
  <c r="E85" i="18"/>
  <c r="F85" i="18" s="1"/>
  <c r="G85" i="18" s="1"/>
  <c r="F84" i="18"/>
  <c r="G84" i="18" s="1"/>
  <c r="E84" i="18"/>
  <c r="E83" i="18"/>
  <c r="F83" i="18" s="1"/>
  <c r="E82" i="18"/>
  <c r="E81" i="18"/>
  <c r="F81" i="18" s="1"/>
  <c r="G81" i="18" s="1"/>
  <c r="F80" i="18"/>
  <c r="G80" i="18" s="1"/>
  <c r="E80" i="18"/>
  <c r="E79" i="18"/>
  <c r="F79" i="18" s="1"/>
  <c r="E78" i="18"/>
  <c r="E77" i="18"/>
  <c r="F77" i="18" s="1"/>
  <c r="G77" i="18" s="1"/>
  <c r="F76" i="18"/>
  <c r="G76" i="18" s="1"/>
  <c r="E76" i="18"/>
  <c r="E75" i="18"/>
  <c r="F75" i="18" s="1"/>
  <c r="E74" i="18"/>
  <c r="E73" i="18"/>
  <c r="F73" i="18" s="1"/>
  <c r="G73" i="18" s="1"/>
  <c r="F72" i="18"/>
  <c r="G72" i="18" s="1"/>
  <c r="E72" i="18"/>
  <c r="E71" i="18"/>
  <c r="F71" i="18" s="1"/>
  <c r="E70" i="18"/>
  <c r="E69" i="18"/>
  <c r="F69" i="18" s="1"/>
  <c r="G69" i="18" s="1"/>
  <c r="F68" i="18"/>
  <c r="G68" i="18" s="1"/>
  <c r="E68" i="18"/>
  <c r="E67" i="18"/>
  <c r="F67" i="18" s="1"/>
  <c r="E66" i="18"/>
  <c r="E65" i="18"/>
  <c r="F65" i="18" s="1"/>
  <c r="G65" i="18" s="1"/>
  <c r="F64" i="18"/>
  <c r="G64" i="18" s="1"/>
  <c r="E64" i="18"/>
  <c r="E63" i="18"/>
  <c r="F63" i="18" s="1"/>
  <c r="E61" i="18"/>
  <c r="E60" i="18"/>
  <c r="B60" i="18"/>
  <c r="F59" i="18"/>
  <c r="B59" i="18"/>
  <c r="A19" i="18"/>
  <c r="A16" i="18"/>
  <c r="A11" i="18"/>
  <c r="A9" i="18"/>
  <c r="A8" i="18"/>
  <c r="D197" i="17"/>
  <c r="A11" i="17" s="1"/>
  <c r="E162" i="17"/>
  <c r="B162" i="17"/>
  <c r="B161" i="17"/>
  <c r="F160" i="17"/>
  <c r="B160" i="17"/>
  <c r="E145" i="17"/>
  <c r="E144" i="17"/>
  <c r="E143" i="17"/>
  <c r="E142" i="17"/>
  <c r="E141" i="17"/>
  <c r="E140" i="17"/>
  <c r="E139" i="17"/>
  <c r="E138" i="17"/>
  <c r="E137" i="17"/>
  <c r="E136" i="17"/>
  <c r="E135" i="17"/>
  <c r="E134" i="17"/>
  <c r="E133" i="17"/>
  <c r="E132" i="17"/>
  <c r="E131" i="17"/>
  <c r="E130" i="17"/>
  <c r="E129" i="17"/>
  <c r="E128" i="17"/>
  <c r="E127" i="17"/>
  <c r="E126" i="17"/>
  <c r="E125" i="17"/>
  <c r="E124" i="17"/>
  <c r="E123" i="17"/>
  <c r="E122" i="17"/>
  <c r="E121" i="17"/>
  <c r="E120" i="17"/>
  <c r="E119" i="17"/>
  <c r="E118" i="17"/>
  <c r="E117" i="17"/>
  <c r="E116" i="17"/>
  <c r="E115" i="17"/>
  <c r="E114" i="17"/>
  <c r="D146" i="17" s="1"/>
  <c r="A15" i="17" s="1"/>
  <c r="E113" i="17"/>
  <c r="E111" i="17"/>
  <c r="B111" i="17"/>
  <c r="B110" i="17"/>
  <c r="E109" i="17"/>
  <c r="B109" i="17"/>
  <c r="E96" i="17"/>
  <c r="F95" i="17"/>
  <c r="E95" i="17"/>
  <c r="G95" i="17" s="1"/>
  <c r="E94" i="17"/>
  <c r="F93" i="17"/>
  <c r="E93" i="17"/>
  <c r="G93" i="17" s="1"/>
  <c r="E92" i="17"/>
  <c r="F92" i="17" s="1"/>
  <c r="G92" i="17" s="1"/>
  <c r="F91" i="17"/>
  <c r="E91" i="17"/>
  <c r="G91" i="17" s="1"/>
  <c r="E90" i="17"/>
  <c r="F89" i="17"/>
  <c r="E89" i="17"/>
  <c r="G89" i="17" s="1"/>
  <c r="E88" i="17"/>
  <c r="F88" i="17" s="1"/>
  <c r="G88" i="17" s="1"/>
  <c r="F87" i="17"/>
  <c r="E87" i="17"/>
  <c r="G87" i="17" s="1"/>
  <c r="E86" i="17"/>
  <c r="F85" i="17"/>
  <c r="E85" i="17"/>
  <c r="G85" i="17" s="1"/>
  <c r="E84" i="17"/>
  <c r="F84" i="17" s="1"/>
  <c r="G84" i="17" s="1"/>
  <c r="F83" i="17"/>
  <c r="E83" i="17"/>
  <c r="G83" i="17" s="1"/>
  <c r="E82" i="17"/>
  <c r="F81" i="17"/>
  <c r="E81" i="17"/>
  <c r="G81" i="17" s="1"/>
  <c r="E80" i="17"/>
  <c r="F79" i="17"/>
  <c r="E79" i="17"/>
  <c r="G79" i="17" s="1"/>
  <c r="E78" i="17"/>
  <c r="F77" i="17"/>
  <c r="E77" i="17"/>
  <c r="G77" i="17" s="1"/>
  <c r="E76" i="17"/>
  <c r="F75" i="17"/>
  <c r="E75" i="17"/>
  <c r="G75" i="17" s="1"/>
  <c r="E74" i="17"/>
  <c r="F73" i="17"/>
  <c r="E73" i="17"/>
  <c r="G73" i="17" s="1"/>
  <c r="E72" i="17"/>
  <c r="F71" i="17"/>
  <c r="E71" i="17"/>
  <c r="G71" i="17" s="1"/>
  <c r="E70" i="17"/>
  <c r="F69" i="17"/>
  <c r="E69" i="17"/>
  <c r="G69" i="17" s="1"/>
  <c r="E68" i="17"/>
  <c r="F67" i="17"/>
  <c r="E67" i="17"/>
  <c r="G67" i="17" s="1"/>
  <c r="E66" i="17"/>
  <c r="F65" i="17"/>
  <c r="E65" i="17"/>
  <c r="G65" i="17" s="1"/>
  <c r="E64" i="17"/>
  <c r="F63" i="17"/>
  <c r="E63" i="17"/>
  <c r="E97" i="17" s="1"/>
  <c r="E61" i="17"/>
  <c r="E60" i="17"/>
  <c r="B60" i="17"/>
  <c r="F59" i="17"/>
  <c r="B59" i="17"/>
  <c r="A19" i="17"/>
  <c r="A16" i="17"/>
  <c r="A9" i="17"/>
  <c r="A8" i="17"/>
  <c r="D197" i="16"/>
  <c r="E162" i="16"/>
  <c r="B162" i="16"/>
  <c r="B161" i="16"/>
  <c r="F160" i="16"/>
  <c r="B160" i="16"/>
  <c r="E145" i="16"/>
  <c r="E144" i="16"/>
  <c r="E143" i="16"/>
  <c r="E142" i="16"/>
  <c r="E141" i="16"/>
  <c r="E140" i="16"/>
  <c r="E139" i="16"/>
  <c r="E138" i="16"/>
  <c r="E137" i="16"/>
  <c r="E136" i="16"/>
  <c r="E135" i="16"/>
  <c r="E134" i="16"/>
  <c r="E133" i="16"/>
  <c r="E132" i="16"/>
  <c r="E131" i="16"/>
  <c r="E130" i="16"/>
  <c r="E129" i="16"/>
  <c r="E128" i="16"/>
  <c r="E127" i="16"/>
  <c r="E126" i="16"/>
  <c r="E125" i="16"/>
  <c r="E124" i="16"/>
  <c r="E123" i="16"/>
  <c r="E122" i="16"/>
  <c r="E121" i="16"/>
  <c r="E120" i="16"/>
  <c r="E119" i="16"/>
  <c r="E118" i="16"/>
  <c r="E117" i="16"/>
  <c r="E116" i="16"/>
  <c r="E115" i="16"/>
  <c r="E114" i="16"/>
  <c r="E113" i="16"/>
  <c r="D146" i="16" s="1"/>
  <c r="A15" i="16" s="1"/>
  <c r="E111" i="16"/>
  <c r="B111" i="16"/>
  <c r="B110" i="16"/>
  <c r="E109" i="16"/>
  <c r="B109" i="16"/>
  <c r="F96" i="16"/>
  <c r="G96" i="16" s="1"/>
  <c r="E96" i="16"/>
  <c r="E95" i="16"/>
  <c r="F95" i="16" s="1"/>
  <c r="E94" i="16"/>
  <c r="E93" i="16"/>
  <c r="F93" i="16" s="1"/>
  <c r="G93" i="16" s="1"/>
  <c r="F92" i="16"/>
  <c r="G92" i="16" s="1"/>
  <c r="E92" i="16"/>
  <c r="E91" i="16"/>
  <c r="F91" i="16" s="1"/>
  <c r="E90" i="16"/>
  <c r="E89" i="16"/>
  <c r="F89" i="16" s="1"/>
  <c r="G89" i="16" s="1"/>
  <c r="F88" i="16"/>
  <c r="G88" i="16" s="1"/>
  <c r="E88" i="16"/>
  <c r="E87" i="16"/>
  <c r="F87" i="16" s="1"/>
  <c r="E86" i="16"/>
  <c r="E85" i="16"/>
  <c r="F85" i="16" s="1"/>
  <c r="G85" i="16" s="1"/>
  <c r="F84" i="16"/>
  <c r="G84" i="16" s="1"/>
  <c r="E84" i="16"/>
  <c r="E83" i="16"/>
  <c r="F83" i="16" s="1"/>
  <c r="E82" i="16"/>
  <c r="E81" i="16"/>
  <c r="F81" i="16" s="1"/>
  <c r="G81" i="16" s="1"/>
  <c r="F80" i="16"/>
  <c r="G80" i="16" s="1"/>
  <c r="E80" i="16"/>
  <c r="E79" i="16"/>
  <c r="F79" i="16" s="1"/>
  <c r="E78" i="16"/>
  <c r="E77" i="16"/>
  <c r="F77" i="16" s="1"/>
  <c r="G77" i="16" s="1"/>
  <c r="F76" i="16"/>
  <c r="G76" i="16" s="1"/>
  <c r="E76" i="16"/>
  <c r="E75" i="16"/>
  <c r="F75" i="16" s="1"/>
  <c r="E74" i="16"/>
  <c r="E73" i="16"/>
  <c r="F73" i="16" s="1"/>
  <c r="G73" i="16" s="1"/>
  <c r="F72" i="16"/>
  <c r="G72" i="16" s="1"/>
  <c r="E72" i="16"/>
  <c r="E71" i="16"/>
  <c r="F71" i="16" s="1"/>
  <c r="E70" i="16"/>
  <c r="E69" i="16"/>
  <c r="F69" i="16" s="1"/>
  <c r="G69" i="16" s="1"/>
  <c r="F68" i="16"/>
  <c r="G68" i="16" s="1"/>
  <c r="E68" i="16"/>
  <c r="E67" i="16"/>
  <c r="F67" i="16" s="1"/>
  <c r="E66" i="16"/>
  <c r="E65" i="16"/>
  <c r="F65" i="16" s="1"/>
  <c r="G65" i="16" s="1"/>
  <c r="F64" i="16"/>
  <c r="G64" i="16" s="1"/>
  <c r="E64" i="16"/>
  <c r="E63" i="16"/>
  <c r="F63" i="16" s="1"/>
  <c r="E61" i="16"/>
  <c r="E60" i="16"/>
  <c r="B60" i="16"/>
  <c r="F59" i="16"/>
  <c r="B59" i="16"/>
  <c r="A19" i="16"/>
  <c r="A16" i="16"/>
  <c r="A11" i="16"/>
  <c r="A9" i="16"/>
  <c r="A8" i="16"/>
  <c r="D197" i="15"/>
  <c r="A11" i="15" s="1"/>
  <c r="E162" i="15"/>
  <c r="B162" i="15"/>
  <c r="B161" i="15"/>
  <c r="F160" i="15"/>
  <c r="B160" i="15"/>
  <c r="E145" i="15"/>
  <c r="E144" i="15"/>
  <c r="E143" i="15"/>
  <c r="E142" i="15"/>
  <c r="E141" i="15"/>
  <c r="E140" i="15"/>
  <c r="E139" i="15"/>
  <c r="E138" i="15"/>
  <c r="E137" i="15"/>
  <c r="E136" i="15"/>
  <c r="E135" i="15"/>
  <c r="E134" i="15"/>
  <c r="E133" i="15"/>
  <c r="E132" i="15"/>
  <c r="E131" i="15"/>
  <c r="E130" i="15"/>
  <c r="E129" i="15"/>
  <c r="E128" i="15"/>
  <c r="E127" i="15"/>
  <c r="E126" i="15"/>
  <c r="E125" i="15"/>
  <c r="E124" i="15"/>
  <c r="E123" i="15"/>
  <c r="E122" i="15"/>
  <c r="E121" i="15"/>
  <c r="E120" i="15"/>
  <c r="E119" i="15"/>
  <c r="E118" i="15"/>
  <c r="E117" i="15"/>
  <c r="E116" i="15"/>
  <c r="E115" i="15"/>
  <c r="E114" i="15"/>
  <c r="D146" i="15" s="1"/>
  <c r="A15" i="15" s="1"/>
  <c r="E113" i="15"/>
  <c r="E111" i="15"/>
  <c r="B111" i="15"/>
  <c r="B110" i="15"/>
  <c r="E109" i="15"/>
  <c r="B109" i="15"/>
  <c r="E96" i="15"/>
  <c r="F95" i="15"/>
  <c r="E95" i="15"/>
  <c r="G95" i="15" s="1"/>
  <c r="E94" i="15"/>
  <c r="F93" i="15"/>
  <c r="E93" i="15"/>
  <c r="G93" i="15" s="1"/>
  <c r="E92" i="15"/>
  <c r="F92" i="15" s="1"/>
  <c r="G92" i="15" s="1"/>
  <c r="F91" i="15"/>
  <c r="E91" i="15"/>
  <c r="G91" i="15" s="1"/>
  <c r="E90" i="15"/>
  <c r="F89" i="15"/>
  <c r="E89" i="15"/>
  <c r="G89" i="15" s="1"/>
  <c r="E88" i="15"/>
  <c r="F88" i="15" s="1"/>
  <c r="G88" i="15" s="1"/>
  <c r="F87" i="15"/>
  <c r="E87" i="15"/>
  <c r="G87" i="15" s="1"/>
  <c r="E86" i="15"/>
  <c r="F85" i="15"/>
  <c r="E85" i="15"/>
  <c r="G85" i="15" s="1"/>
  <c r="E84" i="15"/>
  <c r="F84" i="15" s="1"/>
  <c r="G84" i="15" s="1"/>
  <c r="F83" i="15"/>
  <c r="E83" i="15"/>
  <c r="G83" i="15" s="1"/>
  <c r="E82" i="15"/>
  <c r="F82" i="15" s="1"/>
  <c r="G82" i="15" s="1"/>
  <c r="F81" i="15"/>
  <c r="E81" i="15"/>
  <c r="G81" i="15" s="1"/>
  <c r="E80" i="15"/>
  <c r="F79" i="15"/>
  <c r="E79" i="15"/>
  <c r="G79" i="15" s="1"/>
  <c r="E78" i="15"/>
  <c r="F77" i="15"/>
  <c r="E77" i="15"/>
  <c r="G77" i="15" s="1"/>
  <c r="E76" i="15"/>
  <c r="F76" i="15" s="1"/>
  <c r="G76" i="15" s="1"/>
  <c r="F75" i="15"/>
  <c r="E75" i="15"/>
  <c r="G75" i="15" s="1"/>
  <c r="E74" i="15"/>
  <c r="F73" i="15"/>
  <c r="E73" i="15"/>
  <c r="G73" i="15" s="1"/>
  <c r="E72" i="15"/>
  <c r="F71" i="15"/>
  <c r="E71" i="15"/>
  <c r="G71" i="15" s="1"/>
  <c r="E70" i="15"/>
  <c r="F69" i="15"/>
  <c r="E69" i="15"/>
  <c r="G69" i="15" s="1"/>
  <c r="E68" i="15"/>
  <c r="F67" i="15"/>
  <c r="E67" i="15"/>
  <c r="G67" i="15" s="1"/>
  <c r="E66" i="15"/>
  <c r="F65" i="15"/>
  <c r="E65" i="15"/>
  <c r="G65" i="15" s="1"/>
  <c r="E64" i="15"/>
  <c r="F63" i="15"/>
  <c r="E63" i="15"/>
  <c r="E97" i="15" s="1"/>
  <c r="E61" i="15"/>
  <c r="E60" i="15"/>
  <c r="B60" i="15"/>
  <c r="F59" i="15"/>
  <c r="B59" i="15"/>
  <c r="A19" i="15"/>
  <c r="A16" i="15"/>
  <c r="A9" i="15"/>
  <c r="A8" i="15"/>
  <c r="D197" i="14"/>
  <c r="E162" i="14"/>
  <c r="B162" i="14"/>
  <c r="B161" i="14"/>
  <c r="F160" i="14"/>
  <c r="B160" i="14"/>
  <c r="E145" i="14"/>
  <c r="E144" i="14"/>
  <c r="E143" i="14"/>
  <c r="E142" i="14"/>
  <c r="E141" i="14"/>
  <c r="E140" i="14"/>
  <c r="E139" i="14"/>
  <c r="E138" i="14"/>
  <c r="E137" i="14"/>
  <c r="E136" i="14"/>
  <c r="E135" i="14"/>
  <c r="E134" i="14"/>
  <c r="E133" i="14"/>
  <c r="E132" i="14"/>
  <c r="E131" i="14"/>
  <c r="E130" i="14"/>
  <c r="E129" i="14"/>
  <c r="E128" i="14"/>
  <c r="E127" i="14"/>
  <c r="E126" i="14"/>
  <c r="E125" i="14"/>
  <c r="E124" i="14"/>
  <c r="E123" i="14"/>
  <c r="E122" i="14"/>
  <c r="E121" i="14"/>
  <c r="E120" i="14"/>
  <c r="E119" i="14"/>
  <c r="E118" i="14"/>
  <c r="E117" i="14"/>
  <c r="E116" i="14"/>
  <c r="E115" i="14"/>
  <c r="E114" i="14"/>
  <c r="E113" i="14"/>
  <c r="D146" i="14" s="1"/>
  <c r="A15" i="14" s="1"/>
  <c r="E111" i="14"/>
  <c r="B111" i="14"/>
  <c r="B110" i="14"/>
  <c r="E109" i="14"/>
  <c r="B109" i="14"/>
  <c r="E96" i="14"/>
  <c r="E95" i="14"/>
  <c r="F95" i="14" s="1"/>
  <c r="E94" i="14"/>
  <c r="E93" i="14"/>
  <c r="E92" i="14"/>
  <c r="E91" i="14"/>
  <c r="F91" i="14" s="1"/>
  <c r="E90" i="14"/>
  <c r="E89" i="14"/>
  <c r="F89" i="14" s="1"/>
  <c r="G89" i="14" s="1"/>
  <c r="F88" i="14"/>
  <c r="E88" i="14"/>
  <c r="G88" i="14" s="1"/>
  <c r="E87" i="14"/>
  <c r="F87" i="14" s="1"/>
  <c r="E86" i="14"/>
  <c r="E85" i="14"/>
  <c r="F85" i="14" s="1"/>
  <c r="G85" i="14" s="1"/>
  <c r="F84" i="14"/>
  <c r="E84" i="14"/>
  <c r="G84" i="14" s="1"/>
  <c r="E83" i="14"/>
  <c r="F83" i="14" s="1"/>
  <c r="E82" i="14"/>
  <c r="E81" i="14"/>
  <c r="F81" i="14" s="1"/>
  <c r="G81" i="14" s="1"/>
  <c r="F80" i="14"/>
  <c r="E80" i="14"/>
  <c r="G80" i="14" s="1"/>
  <c r="E79" i="14"/>
  <c r="F79" i="14" s="1"/>
  <c r="E78" i="14"/>
  <c r="E77" i="14"/>
  <c r="F77" i="14" s="1"/>
  <c r="G77" i="14" s="1"/>
  <c r="F76" i="14"/>
  <c r="E76" i="14"/>
  <c r="G76" i="14" s="1"/>
  <c r="E75" i="14"/>
  <c r="F75" i="14" s="1"/>
  <c r="E74" i="14"/>
  <c r="E73" i="14"/>
  <c r="F73" i="14" s="1"/>
  <c r="G73" i="14" s="1"/>
  <c r="F72" i="14"/>
  <c r="E72" i="14"/>
  <c r="G72" i="14" s="1"/>
  <c r="E71" i="14"/>
  <c r="F71" i="14" s="1"/>
  <c r="E70" i="14"/>
  <c r="E69" i="14"/>
  <c r="F69" i="14" s="1"/>
  <c r="G69" i="14" s="1"/>
  <c r="F68" i="14"/>
  <c r="E68" i="14"/>
  <c r="G68" i="14" s="1"/>
  <c r="E67" i="14"/>
  <c r="F67" i="14" s="1"/>
  <c r="E66" i="14"/>
  <c r="E65" i="14"/>
  <c r="F65" i="14" s="1"/>
  <c r="G65" i="14" s="1"/>
  <c r="F64" i="14"/>
  <c r="E64" i="14"/>
  <c r="G64" i="14" s="1"/>
  <c r="E63" i="14"/>
  <c r="F63" i="14" s="1"/>
  <c r="E61" i="14"/>
  <c r="E60" i="14"/>
  <c r="B60" i="14"/>
  <c r="F59" i="14"/>
  <c r="B59" i="14"/>
  <c r="A19" i="14"/>
  <c r="A16" i="14"/>
  <c r="A11" i="14"/>
  <c r="A9" i="14"/>
  <c r="A8" i="14"/>
  <c r="D197" i="13"/>
  <c r="A11" i="13" s="1"/>
  <c r="E162" i="13"/>
  <c r="B162" i="13"/>
  <c r="B161" i="13"/>
  <c r="F160" i="13"/>
  <c r="B160" i="13"/>
  <c r="E145" i="13"/>
  <c r="E144" i="13"/>
  <c r="E143" i="13"/>
  <c r="E142" i="13"/>
  <c r="E141" i="13"/>
  <c r="E140" i="13"/>
  <c r="E139" i="13"/>
  <c r="E138" i="13"/>
  <c r="E137" i="13"/>
  <c r="E136" i="13"/>
  <c r="E135" i="13"/>
  <c r="E134" i="13"/>
  <c r="E133" i="13"/>
  <c r="E132" i="13"/>
  <c r="E131" i="13"/>
  <c r="E130" i="13"/>
  <c r="E129" i="13"/>
  <c r="E128" i="13"/>
  <c r="E127" i="13"/>
  <c r="E126" i="13"/>
  <c r="E125" i="13"/>
  <c r="E124" i="13"/>
  <c r="E123" i="13"/>
  <c r="E122" i="13"/>
  <c r="E121" i="13"/>
  <c r="E120" i="13"/>
  <c r="E119" i="13"/>
  <c r="E118" i="13"/>
  <c r="E117" i="13"/>
  <c r="E116" i="13"/>
  <c r="E115" i="13"/>
  <c r="E114" i="13"/>
  <c r="D146" i="13" s="1"/>
  <c r="A15" i="13" s="1"/>
  <c r="E113" i="13"/>
  <c r="E111" i="13"/>
  <c r="B111" i="13"/>
  <c r="B110" i="13"/>
  <c r="E109" i="13"/>
  <c r="B109" i="13"/>
  <c r="E96" i="13"/>
  <c r="F95" i="13"/>
  <c r="E95" i="13"/>
  <c r="G95" i="13" s="1"/>
  <c r="E94" i="13"/>
  <c r="F94" i="13" s="1"/>
  <c r="G94" i="13" s="1"/>
  <c r="F93" i="13"/>
  <c r="E93" i="13"/>
  <c r="G93" i="13" s="1"/>
  <c r="E92" i="13"/>
  <c r="F91" i="13"/>
  <c r="E91" i="13"/>
  <c r="G91" i="13" s="1"/>
  <c r="E90" i="13"/>
  <c r="F90" i="13" s="1"/>
  <c r="G90" i="13" s="1"/>
  <c r="F89" i="13"/>
  <c r="E89" i="13"/>
  <c r="G89" i="13" s="1"/>
  <c r="E88" i="13"/>
  <c r="F87" i="13"/>
  <c r="E87" i="13"/>
  <c r="G87" i="13" s="1"/>
  <c r="E86" i="13"/>
  <c r="F86" i="13" s="1"/>
  <c r="G86" i="13" s="1"/>
  <c r="F85" i="13"/>
  <c r="E85" i="13"/>
  <c r="G85" i="13" s="1"/>
  <c r="E84" i="13"/>
  <c r="F83" i="13"/>
  <c r="E83" i="13"/>
  <c r="G83" i="13" s="1"/>
  <c r="E82" i="13"/>
  <c r="F82" i="13" s="1"/>
  <c r="G82" i="13" s="1"/>
  <c r="F81" i="13"/>
  <c r="E81" i="13"/>
  <c r="G81" i="13" s="1"/>
  <c r="E80" i="13"/>
  <c r="F79" i="13"/>
  <c r="E79" i="13"/>
  <c r="G79" i="13" s="1"/>
  <c r="E78" i="13"/>
  <c r="F78" i="13" s="1"/>
  <c r="G78" i="13" s="1"/>
  <c r="F77" i="13"/>
  <c r="E77" i="13"/>
  <c r="G77" i="13" s="1"/>
  <c r="E76" i="13"/>
  <c r="F75" i="13"/>
  <c r="E75" i="13"/>
  <c r="G75" i="13" s="1"/>
  <c r="E74" i="13"/>
  <c r="F74" i="13" s="1"/>
  <c r="G74" i="13" s="1"/>
  <c r="F73" i="13"/>
  <c r="E73" i="13"/>
  <c r="G73" i="13" s="1"/>
  <c r="E72" i="13"/>
  <c r="F71" i="13"/>
  <c r="E71" i="13"/>
  <c r="G71" i="13" s="1"/>
  <c r="E70" i="13"/>
  <c r="F70" i="13" s="1"/>
  <c r="G70" i="13" s="1"/>
  <c r="F69" i="13"/>
  <c r="E69" i="13"/>
  <c r="G69" i="13" s="1"/>
  <c r="E68" i="13"/>
  <c r="F67" i="13"/>
  <c r="E67" i="13"/>
  <c r="G67" i="13" s="1"/>
  <c r="E66" i="13"/>
  <c r="F66" i="13" s="1"/>
  <c r="G66" i="13" s="1"/>
  <c r="F65" i="13"/>
  <c r="E65" i="13"/>
  <c r="G65" i="13" s="1"/>
  <c r="E64" i="13"/>
  <c r="F63" i="13"/>
  <c r="E63" i="13"/>
  <c r="E97" i="13" s="1"/>
  <c r="E61" i="13"/>
  <c r="E60" i="13"/>
  <c r="B60" i="13"/>
  <c r="F59" i="13"/>
  <c r="B59" i="13"/>
  <c r="A19" i="13"/>
  <c r="A16" i="13"/>
  <c r="A9" i="13"/>
  <c r="A8" i="13"/>
  <c r="D191" i="12"/>
  <c r="A11" i="12" s="1"/>
  <c r="E158" i="12"/>
  <c r="B158" i="12"/>
  <c r="B157" i="12"/>
  <c r="F156" i="12"/>
  <c r="B156" i="12"/>
  <c r="E141" i="12"/>
  <c r="E140" i="12"/>
  <c r="E139" i="12"/>
  <c r="E138" i="12"/>
  <c r="E137" i="12"/>
  <c r="E136" i="12"/>
  <c r="E135" i="12"/>
  <c r="E134" i="12"/>
  <c r="E133" i="12"/>
  <c r="E132" i="12"/>
  <c r="E131" i="12"/>
  <c r="E130" i="12"/>
  <c r="E129" i="12"/>
  <c r="E128" i="12"/>
  <c r="E127" i="12"/>
  <c r="E126" i="12"/>
  <c r="E125" i="12"/>
  <c r="E124" i="12"/>
  <c r="E123" i="12"/>
  <c r="E122" i="12"/>
  <c r="E121" i="12"/>
  <c r="E120" i="12"/>
  <c r="E119" i="12"/>
  <c r="E118" i="12"/>
  <c r="E117" i="12"/>
  <c r="E116" i="12"/>
  <c r="E115" i="12"/>
  <c r="E114" i="12"/>
  <c r="E113" i="12"/>
  <c r="E111" i="12"/>
  <c r="B111" i="12"/>
  <c r="B110" i="12"/>
  <c r="E109" i="12"/>
  <c r="B109" i="12"/>
  <c r="E96" i="12"/>
  <c r="E95" i="12"/>
  <c r="E94" i="12"/>
  <c r="E93" i="12"/>
  <c r="F93" i="12" s="1"/>
  <c r="G93" i="12" s="1"/>
  <c r="E92" i="12"/>
  <c r="F92" i="12" s="1"/>
  <c r="G92" i="12" s="1"/>
  <c r="E91" i="12"/>
  <c r="F91" i="12" s="1"/>
  <c r="E90" i="12"/>
  <c r="E89" i="12"/>
  <c r="F89" i="12" s="1"/>
  <c r="G89" i="12" s="1"/>
  <c r="E88" i="12"/>
  <c r="F88" i="12" s="1"/>
  <c r="G88" i="12" s="1"/>
  <c r="E87" i="12"/>
  <c r="F87" i="12" s="1"/>
  <c r="E86" i="12"/>
  <c r="E85" i="12"/>
  <c r="F85" i="12" s="1"/>
  <c r="G85" i="12" s="1"/>
  <c r="E84" i="12"/>
  <c r="F84" i="12" s="1"/>
  <c r="G84" i="12" s="1"/>
  <c r="E83" i="12"/>
  <c r="F83" i="12" s="1"/>
  <c r="E82" i="12"/>
  <c r="E81" i="12"/>
  <c r="F81" i="12" s="1"/>
  <c r="G81" i="12" s="1"/>
  <c r="E80" i="12"/>
  <c r="F80" i="12" s="1"/>
  <c r="G80" i="12" s="1"/>
  <c r="E79" i="12"/>
  <c r="F79" i="12" s="1"/>
  <c r="E78" i="12"/>
  <c r="E77" i="12"/>
  <c r="F77" i="12" s="1"/>
  <c r="G77" i="12" s="1"/>
  <c r="E76" i="12"/>
  <c r="F76" i="12" s="1"/>
  <c r="G76" i="12" s="1"/>
  <c r="E75" i="12"/>
  <c r="F75" i="12" s="1"/>
  <c r="E74" i="12"/>
  <c r="E73" i="12"/>
  <c r="F73" i="12" s="1"/>
  <c r="G73" i="12" s="1"/>
  <c r="E72" i="12"/>
  <c r="F72" i="12" s="1"/>
  <c r="G72" i="12" s="1"/>
  <c r="E71" i="12"/>
  <c r="F71" i="12" s="1"/>
  <c r="E70" i="12"/>
  <c r="E69" i="12"/>
  <c r="F69" i="12" s="1"/>
  <c r="G69" i="12" s="1"/>
  <c r="E68" i="12"/>
  <c r="F68" i="12" s="1"/>
  <c r="G68" i="12" s="1"/>
  <c r="E67" i="12"/>
  <c r="F67" i="12" s="1"/>
  <c r="E66" i="12"/>
  <c r="E65" i="12"/>
  <c r="F65" i="12" s="1"/>
  <c r="G65" i="12" s="1"/>
  <c r="E64" i="12"/>
  <c r="F64" i="12" s="1"/>
  <c r="G64" i="12" s="1"/>
  <c r="E63" i="12"/>
  <c r="F63" i="12" s="1"/>
  <c r="E61" i="12"/>
  <c r="E60" i="12"/>
  <c r="B60" i="12"/>
  <c r="F59" i="12"/>
  <c r="B59" i="12"/>
  <c r="A19" i="12"/>
  <c r="A16" i="12"/>
  <c r="A9" i="12"/>
  <c r="A8" i="12"/>
  <c r="D197" i="11"/>
  <c r="A11" i="11" s="1"/>
  <c r="E162" i="11"/>
  <c r="B162" i="11"/>
  <c r="B161" i="11"/>
  <c r="F160" i="11"/>
  <c r="B160" i="11"/>
  <c r="E145" i="11"/>
  <c r="E144" i="11"/>
  <c r="E143" i="11"/>
  <c r="E142" i="11"/>
  <c r="E141" i="11"/>
  <c r="E140" i="11"/>
  <c r="E139" i="11"/>
  <c r="E138" i="11"/>
  <c r="E137" i="11"/>
  <c r="E136" i="11"/>
  <c r="E135" i="11"/>
  <c r="E134" i="11"/>
  <c r="E133" i="11"/>
  <c r="E132" i="11"/>
  <c r="E131" i="11"/>
  <c r="E130" i="11"/>
  <c r="E129" i="11"/>
  <c r="E128" i="11"/>
  <c r="E127" i="11"/>
  <c r="E126" i="11"/>
  <c r="E125" i="11"/>
  <c r="E124" i="11"/>
  <c r="E123" i="11"/>
  <c r="E122" i="11"/>
  <c r="E121" i="11"/>
  <c r="E120" i="11"/>
  <c r="E119" i="11"/>
  <c r="E118" i="11"/>
  <c r="E117" i="11"/>
  <c r="E116" i="11"/>
  <c r="E115" i="11"/>
  <c r="E114" i="11"/>
  <c r="E113" i="11"/>
  <c r="E111" i="11"/>
  <c r="B111" i="11"/>
  <c r="B110" i="11"/>
  <c r="E109" i="11"/>
  <c r="B109" i="11"/>
  <c r="E96" i="11"/>
  <c r="F96" i="11" s="1"/>
  <c r="G96" i="11" s="1"/>
  <c r="G95" i="11"/>
  <c r="F95" i="11"/>
  <c r="E95" i="11"/>
  <c r="F94" i="11"/>
  <c r="E94" i="11"/>
  <c r="G94" i="11" s="1"/>
  <c r="E93" i="11"/>
  <c r="E92" i="11"/>
  <c r="F92" i="11" s="1"/>
  <c r="G92" i="11" s="1"/>
  <c r="G91" i="11"/>
  <c r="F91" i="11"/>
  <c r="E91" i="11"/>
  <c r="F90" i="11"/>
  <c r="E90" i="11"/>
  <c r="G90" i="11" s="1"/>
  <c r="E89" i="11"/>
  <c r="E88" i="11"/>
  <c r="F88" i="11" s="1"/>
  <c r="G88" i="11" s="1"/>
  <c r="G87" i="11"/>
  <c r="F87" i="11"/>
  <c r="E87" i="11"/>
  <c r="F86" i="11"/>
  <c r="E86" i="11"/>
  <c r="G86" i="11" s="1"/>
  <c r="E85" i="11"/>
  <c r="E84" i="11"/>
  <c r="F84" i="11" s="1"/>
  <c r="G84" i="11" s="1"/>
  <c r="G83" i="11"/>
  <c r="F83" i="11"/>
  <c r="E83" i="11"/>
  <c r="F82" i="11"/>
  <c r="E82" i="11"/>
  <c r="E81" i="11"/>
  <c r="E80" i="11"/>
  <c r="F80" i="11" s="1"/>
  <c r="G80" i="11" s="1"/>
  <c r="E79" i="11"/>
  <c r="F79" i="11" s="1"/>
  <c r="G79" i="11" s="1"/>
  <c r="E78" i="11"/>
  <c r="E77" i="11"/>
  <c r="E76" i="11"/>
  <c r="F76" i="11" s="1"/>
  <c r="G76" i="11" s="1"/>
  <c r="F75" i="11"/>
  <c r="E75" i="11"/>
  <c r="G75" i="11" s="1"/>
  <c r="E74" i="11"/>
  <c r="F74" i="11" s="1"/>
  <c r="E73" i="11"/>
  <c r="E72" i="11"/>
  <c r="F72" i="11" s="1"/>
  <c r="G72" i="11" s="1"/>
  <c r="E71" i="11"/>
  <c r="E70" i="11"/>
  <c r="E69" i="11"/>
  <c r="E68" i="11"/>
  <c r="F68" i="11" s="1"/>
  <c r="G68" i="11" s="1"/>
  <c r="E67" i="11"/>
  <c r="F66" i="11"/>
  <c r="E66" i="11"/>
  <c r="E65" i="11"/>
  <c r="E64" i="11"/>
  <c r="F64" i="11" s="1"/>
  <c r="G64" i="11" s="1"/>
  <c r="E63" i="11"/>
  <c r="F63" i="11" s="1"/>
  <c r="G63" i="11" s="1"/>
  <c r="E61" i="11"/>
  <c r="E60" i="11"/>
  <c r="B60" i="11"/>
  <c r="F59" i="11"/>
  <c r="B59" i="11"/>
  <c r="A19" i="11"/>
  <c r="A16" i="11"/>
  <c r="A9" i="11"/>
  <c r="A8" i="11"/>
  <c r="D197" i="10"/>
  <c r="E162" i="10"/>
  <c r="B162" i="10"/>
  <c r="B161" i="10"/>
  <c r="F160" i="10"/>
  <c r="B160" i="10"/>
  <c r="E145" i="10"/>
  <c r="E144" i="10"/>
  <c r="E143" i="10"/>
  <c r="E142" i="10"/>
  <c r="E141" i="10"/>
  <c r="E140" i="10"/>
  <c r="E139" i="10"/>
  <c r="E138" i="10"/>
  <c r="E137" i="10"/>
  <c r="E136" i="10"/>
  <c r="E135" i="10"/>
  <c r="E134" i="10"/>
  <c r="E133" i="10"/>
  <c r="E132" i="10"/>
  <c r="E131" i="10"/>
  <c r="E130" i="10"/>
  <c r="E129" i="10"/>
  <c r="E128" i="10"/>
  <c r="E127" i="10"/>
  <c r="E126" i="10"/>
  <c r="E125" i="10"/>
  <c r="E124" i="10"/>
  <c r="E123" i="10"/>
  <c r="E122" i="10"/>
  <c r="E121" i="10"/>
  <c r="E120" i="10"/>
  <c r="E119" i="10"/>
  <c r="E118" i="10"/>
  <c r="E117" i="10"/>
  <c r="E116" i="10"/>
  <c r="E115" i="10"/>
  <c r="E114" i="10"/>
  <c r="E113" i="10"/>
  <c r="E111" i="10"/>
  <c r="B111" i="10"/>
  <c r="B110" i="10"/>
  <c r="E109" i="10"/>
  <c r="B109" i="10"/>
  <c r="F96" i="10"/>
  <c r="G96" i="10" s="1"/>
  <c r="E96" i="10"/>
  <c r="E95" i="10"/>
  <c r="F95" i="10" s="1"/>
  <c r="E94" i="10"/>
  <c r="E93" i="10"/>
  <c r="F93" i="10" s="1"/>
  <c r="G93" i="10" s="1"/>
  <c r="F92" i="10"/>
  <c r="G92" i="10" s="1"/>
  <c r="E92" i="10"/>
  <c r="E91" i="10"/>
  <c r="F91" i="10" s="1"/>
  <c r="E90" i="10"/>
  <c r="E89" i="10"/>
  <c r="F89" i="10" s="1"/>
  <c r="G89" i="10" s="1"/>
  <c r="F88" i="10"/>
  <c r="G88" i="10" s="1"/>
  <c r="E88" i="10"/>
  <c r="E87" i="10"/>
  <c r="F87" i="10" s="1"/>
  <c r="E86" i="10"/>
  <c r="E85" i="10"/>
  <c r="F85" i="10" s="1"/>
  <c r="G85" i="10" s="1"/>
  <c r="F84" i="10"/>
  <c r="G84" i="10" s="1"/>
  <c r="E84" i="10"/>
  <c r="E83" i="10"/>
  <c r="F83" i="10" s="1"/>
  <c r="E82" i="10"/>
  <c r="E81" i="10"/>
  <c r="F81" i="10" s="1"/>
  <c r="G81" i="10" s="1"/>
  <c r="F80" i="10"/>
  <c r="G80" i="10" s="1"/>
  <c r="E80" i="10"/>
  <c r="E79" i="10"/>
  <c r="E78" i="10"/>
  <c r="E77" i="10"/>
  <c r="F77" i="10" s="1"/>
  <c r="G77" i="10" s="1"/>
  <c r="F76" i="10"/>
  <c r="G76" i="10" s="1"/>
  <c r="E76" i="10"/>
  <c r="E75" i="10"/>
  <c r="E74" i="10"/>
  <c r="E73" i="10"/>
  <c r="F73" i="10" s="1"/>
  <c r="G73" i="10" s="1"/>
  <c r="F72" i="10"/>
  <c r="G72" i="10" s="1"/>
  <c r="E72" i="10"/>
  <c r="E71" i="10"/>
  <c r="F71" i="10" s="1"/>
  <c r="E70" i="10"/>
  <c r="E69" i="10"/>
  <c r="F69" i="10" s="1"/>
  <c r="G69" i="10" s="1"/>
  <c r="F68" i="10"/>
  <c r="G68" i="10" s="1"/>
  <c r="E68" i="10"/>
  <c r="E67" i="10"/>
  <c r="F67" i="10" s="1"/>
  <c r="E66" i="10"/>
  <c r="E65" i="10"/>
  <c r="F65" i="10" s="1"/>
  <c r="G65" i="10" s="1"/>
  <c r="E64" i="10"/>
  <c r="F64" i="10" s="1"/>
  <c r="G64" i="10" s="1"/>
  <c r="E63" i="10"/>
  <c r="F63" i="10" s="1"/>
  <c r="E61" i="10"/>
  <c r="E60" i="10"/>
  <c r="B60" i="10"/>
  <c r="F59" i="10"/>
  <c r="B59" i="10"/>
  <c r="A19" i="10"/>
  <c r="A16" i="10"/>
  <c r="A9" i="10"/>
  <c r="A8" i="10"/>
  <c r="D196" i="9"/>
  <c r="A11" i="9" s="1"/>
  <c r="E161" i="9"/>
  <c r="B161" i="9"/>
  <c r="B160" i="9"/>
  <c r="F159" i="9"/>
  <c r="B159" i="9"/>
  <c r="E144" i="9"/>
  <c r="E143" i="9"/>
  <c r="E142" i="9"/>
  <c r="E141" i="9"/>
  <c r="E140" i="9"/>
  <c r="E139" i="9"/>
  <c r="E138" i="9"/>
  <c r="E137" i="9"/>
  <c r="E136" i="9"/>
  <c r="E135" i="9"/>
  <c r="E134" i="9"/>
  <c r="E133" i="9"/>
  <c r="E132" i="9"/>
  <c r="E131" i="9"/>
  <c r="E130" i="9"/>
  <c r="E129" i="9"/>
  <c r="E128" i="9"/>
  <c r="E127" i="9"/>
  <c r="E126" i="9"/>
  <c r="E125" i="9"/>
  <c r="E124" i="9"/>
  <c r="E123" i="9"/>
  <c r="E122" i="9"/>
  <c r="E121" i="9"/>
  <c r="E120" i="9"/>
  <c r="E119" i="9"/>
  <c r="E118" i="9"/>
  <c r="E117" i="9"/>
  <c r="E116" i="9"/>
  <c r="E115" i="9"/>
  <c r="E114" i="9"/>
  <c r="E113" i="9"/>
  <c r="E112" i="9"/>
  <c r="E110" i="9"/>
  <c r="B110" i="9"/>
  <c r="B109" i="9"/>
  <c r="E108" i="9"/>
  <c r="B108" i="9"/>
  <c r="E95" i="9"/>
  <c r="E94" i="9"/>
  <c r="F94" i="9" s="1"/>
  <c r="E93" i="9"/>
  <c r="F93" i="9" s="1"/>
  <c r="G93" i="9" s="1"/>
  <c r="F92" i="9"/>
  <c r="G92" i="9" s="1"/>
  <c r="E92" i="9"/>
  <c r="E91" i="9"/>
  <c r="E90" i="9"/>
  <c r="F90" i="9" s="1"/>
  <c r="E89" i="9"/>
  <c r="F89" i="9" s="1"/>
  <c r="G89" i="9" s="1"/>
  <c r="E88" i="9"/>
  <c r="F88" i="9" s="1"/>
  <c r="E87" i="9"/>
  <c r="E86" i="9"/>
  <c r="F86" i="9" s="1"/>
  <c r="E85" i="9"/>
  <c r="F85" i="9" s="1"/>
  <c r="G85" i="9" s="1"/>
  <c r="F84" i="9"/>
  <c r="E84" i="9"/>
  <c r="E83" i="9"/>
  <c r="E82" i="9"/>
  <c r="F82" i="9" s="1"/>
  <c r="E81" i="9"/>
  <c r="F81" i="9" s="1"/>
  <c r="G81" i="9" s="1"/>
  <c r="F80" i="9"/>
  <c r="E80" i="9"/>
  <c r="E79" i="9"/>
  <c r="E78" i="9"/>
  <c r="F78" i="9" s="1"/>
  <c r="E77" i="9"/>
  <c r="F77" i="9" s="1"/>
  <c r="G77" i="9" s="1"/>
  <c r="E76" i="9"/>
  <c r="F76" i="9" s="1"/>
  <c r="G76" i="9" s="1"/>
  <c r="E75" i="9"/>
  <c r="E74" i="9"/>
  <c r="F74" i="9" s="1"/>
  <c r="E73" i="9"/>
  <c r="F73" i="9" s="1"/>
  <c r="G73" i="9" s="1"/>
  <c r="E72" i="9"/>
  <c r="F72" i="9" s="1"/>
  <c r="G72" i="9" s="1"/>
  <c r="E71" i="9"/>
  <c r="E70" i="9"/>
  <c r="F70" i="9" s="1"/>
  <c r="E69" i="9"/>
  <c r="F69" i="9" s="1"/>
  <c r="G69" i="9" s="1"/>
  <c r="E68" i="9"/>
  <c r="E67" i="9"/>
  <c r="F67" i="9" s="1"/>
  <c r="E66" i="9"/>
  <c r="F66" i="9" s="1"/>
  <c r="G66" i="9" s="1"/>
  <c r="E65" i="9"/>
  <c r="F65" i="9" s="1"/>
  <c r="G65" i="9" s="1"/>
  <c r="E64" i="9"/>
  <c r="E63" i="9"/>
  <c r="F63" i="9" s="1"/>
  <c r="E61" i="9"/>
  <c r="E60" i="9"/>
  <c r="B60" i="9"/>
  <c r="F59" i="9"/>
  <c r="B59" i="9"/>
  <c r="A19" i="9"/>
  <c r="A16" i="9"/>
  <c r="A9" i="9"/>
  <c r="A8" i="9"/>
  <c r="D197" i="8"/>
  <c r="E162" i="8"/>
  <c r="B162" i="8"/>
  <c r="B161" i="8"/>
  <c r="F160" i="8"/>
  <c r="B160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1" i="8"/>
  <c r="B111" i="8"/>
  <c r="B110" i="8"/>
  <c r="E109" i="8"/>
  <c r="B109" i="8"/>
  <c r="E96" i="8"/>
  <c r="E95" i="8"/>
  <c r="F95" i="8" s="1"/>
  <c r="E94" i="8"/>
  <c r="E93" i="8"/>
  <c r="E92" i="8"/>
  <c r="E91" i="8"/>
  <c r="F91" i="8" s="1"/>
  <c r="E90" i="8"/>
  <c r="E89" i="8"/>
  <c r="E88" i="8"/>
  <c r="E87" i="8"/>
  <c r="F87" i="8" s="1"/>
  <c r="E86" i="8"/>
  <c r="E85" i="8"/>
  <c r="E84" i="8"/>
  <c r="E83" i="8"/>
  <c r="F83" i="8" s="1"/>
  <c r="E82" i="8"/>
  <c r="E81" i="8"/>
  <c r="F81" i="8" s="1"/>
  <c r="G81" i="8" s="1"/>
  <c r="E80" i="8"/>
  <c r="E79" i="8"/>
  <c r="F79" i="8" s="1"/>
  <c r="E78" i="8"/>
  <c r="E77" i="8"/>
  <c r="E76" i="8"/>
  <c r="E75" i="8"/>
  <c r="F75" i="8" s="1"/>
  <c r="E74" i="8"/>
  <c r="F73" i="8"/>
  <c r="E73" i="8"/>
  <c r="G73" i="8" s="1"/>
  <c r="E72" i="8"/>
  <c r="E71" i="8"/>
  <c r="F71" i="8" s="1"/>
  <c r="E70" i="8"/>
  <c r="F70" i="8" s="1"/>
  <c r="G70" i="8" s="1"/>
  <c r="E69" i="8"/>
  <c r="E68" i="8"/>
  <c r="E67" i="8"/>
  <c r="F67" i="8" s="1"/>
  <c r="E66" i="8"/>
  <c r="F66" i="8" s="1"/>
  <c r="G66" i="8" s="1"/>
  <c r="E65" i="8"/>
  <c r="E64" i="8"/>
  <c r="E63" i="8"/>
  <c r="F63" i="8" s="1"/>
  <c r="E61" i="8"/>
  <c r="E60" i="8"/>
  <c r="B60" i="8"/>
  <c r="F59" i="8"/>
  <c r="B59" i="8"/>
  <c r="A19" i="8"/>
  <c r="A16" i="8"/>
  <c r="A11" i="8"/>
  <c r="A9" i="8"/>
  <c r="A8" i="8"/>
  <c r="D197" i="7"/>
  <c r="A11" i="7" s="1"/>
  <c r="E162" i="7"/>
  <c r="B162" i="7"/>
  <c r="B161" i="7"/>
  <c r="F160" i="7"/>
  <c r="B160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1" i="7"/>
  <c r="B111" i="7"/>
  <c r="B110" i="7"/>
  <c r="E109" i="7"/>
  <c r="B109" i="7"/>
  <c r="F96" i="7"/>
  <c r="G96" i="7" s="1"/>
  <c r="E96" i="7"/>
  <c r="E95" i="7"/>
  <c r="E94" i="7"/>
  <c r="E93" i="7"/>
  <c r="F93" i="7" s="1"/>
  <c r="G93" i="7" s="1"/>
  <c r="F92" i="7"/>
  <c r="G92" i="7" s="1"/>
  <c r="E92" i="7"/>
  <c r="E91" i="7"/>
  <c r="E90" i="7"/>
  <c r="E89" i="7"/>
  <c r="F89" i="7" s="1"/>
  <c r="G89" i="7" s="1"/>
  <c r="F88" i="7"/>
  <c r="G88" i="7" s="1"/>
  <c r="E88" i="7"/>
  <c r="E87" i="7"/>
  <c r="F87" i="7" s="1"/>
  <c r="E86" i="7"/>
  <c r="E85" i="7"/>
  <c r="F85" i="7" s="1"/>
  <c r="G85" i="7" s="1"/>
  <c r="F84" i="7"/>
  <c r="G84" i="7" s="1"/>
  <c r="E84" i="7"/>
  <c r="E83" i="7"/>
  <c r="E82" i="7"/>
  <c r="E81" i="7"/>
  <c r="F81" i="7" s="1"/>
  <c r="G81" i="7" s="1"/>
  <c r="F80" i="7"/>
  <c r="G80" i="7" s="1"/>
  <c r="E80" i="7"/>
  <c r="E79" i="7"/>
  <c r="F79" i="7" s="1"/>
  <c r="E78" i="7"/>
  <c r="E77" i="7"/>
  <c r="F77" i="7" s="1"/>
  <c r="G77" i="7" s="1"/>
  <c r="F76" i="7"/>
  <c r="G76" i="7" s="1"/>
  <c r="E76" i="7"/>
  <c r="E75" i="7"/>
  <c r="F75" i="7" s="1"/>
  <c r="E74" i="7"/>
  <c r="E73" i="7"/>
  <c r="F73" i="7" s="1"/>
  <c r="G73" i="7" s="1"/>
  <c r="F72" i="7"/>
  <c r="G72" i="7" s="1"/>
  <c r="E72" i="7"/>
  <c r="E71" i="7"/>
  <c r="E70" i="7"/>
  <c r="E69" i="7"/>
  <c r="F69" i="7" s="1"/>
  <c r="G69" i="7" s="1"/>
  <c r="E68" i="7"/>
  <c r="F68" i="7" s="1"/>
  <c r="G68" i="7" s="1"/>
  <c r="E67" i="7"/>
  <c r="E66" i="7"/>
  <c r="E65" i="7"/>
  <c r="F65" i="7" s="1"/>
  <c r="G65" i="7" s="1"/>
  <c r="E64" i="7"/>
  <c r="F64" i="7" s="1"/>
  <c r="G64" i="7" s="1"/>
  <c r="E63" i="7"/>
  <c r="E61" i="7"/>
  <c r="E60" i="7"/>
  <c r="B60" i="7"/>
  <c r="F59" i="7"/>
  <c r="B59" i="7"/>
  <c r="A19" i="7"/>
  <c r="A16" i="7"/>
  <c r="A9" i="7"/>
  <c r="A8" i="7"/>
  <c r="D197" i="6"/>
  <c r="A11" i="6" s="1"/>
  <c r="E162" i="6"/>
  <c r="B162" i="6"/>
  <c r="B161" i="6"/>
  <c r="F160" i="6"/>
  <c r="B160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1" i="6"/>
  <c r="B111" i="6"/>
  <c r="B110" i="6"/>
  <c r="E109" i="6"/>
  <c r="B109" i="6"/>
  <c r="E96" i="6"/>
  <c r="F96" i="6" s="1"/>
  <c r="G96" i="6" s="1"/>
  <c r="F95" i="6"/>
  <c r="E95" i="6"/>
  <c r="G95" i="6" s="1"/>
  <c r="E94" i="6"/>
  <c r="F93" i="6"/>
  <c r="E93" i="6"/>
  <c r="G93" i="6" s="1"/>
  <c r="E92" i="6"/>
  <c r="F92" i="6" s="1"/>
  <c r="F91" i="6"/>
  <c r="E91" i="6"/>
  <c r="G91" i="6" s="1"/>
  <c r="E90" i="6"/>
  <c r="F89" i="6"/>
  <c r="E89" i="6"/>
  <c r="G89" i="6" s="1"/>
  <c r="E88" i="6"/>
  <c r="F88" i="6" s="1"/>
  <c r="G88" i="6" s="1"/>
  <c r="F87" i="6"/>
  <c r="E87" i="6"/>
  <c r="G87" i="6" s="1"/>
  <c r="E86" i="6"/>
  <c r="F85" i="6"/>
  <c r="E85" i="6"/>
  <c r="G85" i="6" s="1"/>
  <c r="E84" i="6"/>
  <c r="F84" i="6" s="1"/>
  <c r="G84" i="6" s="1"/>
  <c r="F83" i="6"/>
  <c r="E83" i="6"/>
  <c r="G83" i="6" s="1"/>
  <c r="E82" i="6"/>
  <c r="F81" i="6"/>
  <c r="E81" i="6"/>
  <c r="G81" i="6" s="1"/>
  <c r="E80" i="6"/>
  <c r="F80" i="6" s="1"/>
  <c r="G80" i="6" s="1"/>
  <c r="F79" i="6"/>
  <c r="E79" i="6"/>
  <c r="G79" i="6" s="1"/>
  <c r="E78" i="6"/>
  <c r="F77" i="6"/>
  <c r="E77" i="6"/>
  <c r="G77" i="6" s="1"/>
  <c r="E76" i="6"/>
  <c r="F76" i="6" s="1"/>
  <c r="G76" i="6" s="1"/>
  <c r="F75" i="6"/>
  <c r="E75" i="6"/>
  <c r="G75" i="6" s="1"/>
  <c r="E74" i="6"/>
  <c r="F73" i="6"/>
  <c r="E73" i="6"/>
  <c r="G73" i="6" s="1"/>
  <c r="E72" i="6"/>
  <c r="F72" i="6" s="1"/>
  <c r="F71" i="6"/>
  <c r="E71" i="6"/>
  <c r="G71" i="6" s="1"/>
  <c r="E70" i="6"/>
  <c r="F69" i="6"/>
  <c r="E69" i="6"/>
  <c r="G69" i="6" s="1"/>
  <c r="E68" i="6"/>
  <c r="F68" i="6" s="1"/>
  <c r="E67" i="6"/>
  <c r="E66" i="6"/>
  <c r="E65" i="6"/>
  <c r="F65" i="6" s="1"/>
  <c r="E64" i="6"/>
  <c r="F64" i="6" s="1"/>
  <c r="E63" i="6"/>
  <c r="E61" i="6"/>
  <c r="E60" i="6"/>
  <c r="B60" i="6"/>
  <c r="F59" i="6"/>
  <c r="B59" i="6"/>
  <c r="A19" i="6"/>
  <c r="A16" i="6"/>
  <c r="A9" i="6"/>
  <c r="A8" i="6"/>
  <c r="D197" i="5"/>
  <c r="A11" i="5" s="1"/>
  <c r="E162" i="5"/>
  <c r="B162" i="5"/>
  <c r="B161" i="5"/>
  <c r="F160" i="5"/>
  <c r="B160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1" i="5"/>
  <c r="B111" i="5"/>
  <c r="B110" i="5"/>
  <c r="E109" i="5"/>
  <c r="B109" i="5"/>
  <c r="E96" i="5"/>
  <c r="F96" i="5" s="1"/>
  <c r="G96" i="5" s="1"/>
  <c r="F95" i="5"/>
  <c r="E95" i="5"/>
  <c r="G95" i="5" s="1"/>
  <c r="E94" i="5"/>
  <c r="F93" i="5"/>
  <c r="E93" i="5"/>
  <c r="G93" i="5" s="1"/>
  <c r="E92" i="5"/>
  <c r="F92" i="5" s="1"/>
  <c r="G92" i="5" s="1"/>
  <c r="F91" i="5"/>
  <c r="E91" i="5"/>
  <c r="G91" i="5" s="1"/>
  <c r="E90" i="5"/>
  <c r="F89" i="5"/>
  <c r="E89" i="5"/>
  <c r="G89" i="5" s="1"/>
  <c r="E88" i="5"/>
  <c r="F88" i="5" s="1"/>
  <c r="G88" i="5" s="1"/>
  <c r="F87" i="5"/>
  <c r="E87" i="5"/>
  <c r="G87" i="5" s="1"/>
  <c r="E86" i="5"/>
  <c r="F85" i="5"/>
  <c r="E85" i="5"/>
  <c r="G85" i="5" s="1"/>
  <c r="E84" i="5"/>
  <c r="F84" i="5" s="1"/>
  <c r="G84" i="5" s="1"/>
  <c r="F83" i="5"/>
  <c r="E83" i="5"/>
  <c r="G83" i="5" s="1"/>
  <c r="E82" i="5"/>
  <c r="F81" i="5"/>
  <c r="E81" i="5"/>
  <c r="G81" i="5" s="1"/>
  <c r="E80" i="5"/>
  <c r="F80" i="5" s="1"/>
  <c r="G80" i="5" s="1"/>
  <c r="F79" i="5"/>
  <c r="E79" i="5"/>
  <c r="G79" i="5" s="1"/>
  <c r="E78" i="5"/>
  <c r="F77" i="5"/>
  <c r="E77" i="5"/>
  <c r="G77" i="5" s="1"/>
  <c r="E76" i="5"/>
  <c r="F76" i="5" s="1"/>
  <c r="G76" i="5" s="1"/>
  <c r="F75" i="5"/>
  <c r="E75" i="5"/>
  <c r="G75" i="5" s="1"/>
  <c r="E74" i="5"/>
  <c r="F73" i="5"/>
  <c r="E73" i="5"/>
  <c r="G73" i="5" s="1"/>
  <c r="E72" i="5"/>
  <c r="F72" i="5" s="1"/>
  <c r="G72" i="5" s="1"/>
  <c r="F71" i="5"/>
  <c r="E71" i="5"/>
  <c r="E70" i="5"/>
  <c r="E69" i="5"/>
  <c r="E68" i="5"/>
  <c r="F68" i="5" s="1"/>
  <c r="G68" i="5" s="1"/>
  <c r="E67" i="5"/>
  <c r="E66" i="5"/>
  <c r="E65" i="5"/>
  <c r="F65" i="5" s="1"/>
  <c r="E64" i="5"/>
  <c r="F64" i="5" s="1"/>
  <c r="G64" i="5" s="1"/>
  <c r="E63" i="5"/>
  <c r="E61" i="5"/>
  <c r="E60" i="5"/>
  <c r="B60" i="5"/>
  <c r="F59" i="5"/>
  <c r="B59" i="5"/>
  <c r="A19" i="5"/>
  <c r="A16" i="5"/>
  <c r="A9" i="5"/>
  <c r="A8" i="5"/>
  <c r="D197" i="4"/>
  <c r="A11" i="4" s="1"/>
  <c r="E162" i="4"/>
  <c r="B162" i="4"/>
  <c r="B161" i="4"/>
  <c r="F160" i="4"/>
  <c r="B160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1" i="4"/>
  <c r="B111" i="4"/>
  <c r="B110" i="4"/>
  <c r="E109" i="4"/>
  <c r="B109" i="4"/>
  <c r="E96" i="4"/>
  <c r="F96" i="4" s="1"/>
  <c r="G96" i="4" s="1"/>
  <c r="F95" i="4"/>
  <c r="E95" i="4"/>
  <c r="G95" i="4" s="1"/>
  <c r="E94" i="4"/>
  <c r="F93" i="4"/>
  <c r="E93" i="4"/>
  <c r="G93" i="4" s="1"/>
  <c r="E92" i="4"/>
  <c r="F92" i="4" s="1"/>
  <c r="G92" i="4" s="1"/>
  <c r="F91" i="4"/>
  <c r="E91" i="4"/>
  <c r="G91" i="4" s="1"/>
  <c r="E90" i="4"/>
  <c r="F89" i="4"/>
  <c r="E89" i="4"/>
  <c r="G89" i="4" s="1"/>
  <c r="E88" i="4"/>
  <c r="F88" i="4" s="1"/>
  <c r="G88" i="4" s="1"/>
  <c r="F87" i="4"/>
  <c r="E87" i="4"/>
  <c r="G87" i="4" s="1"/>
  <c r="E86" i="4"/>
  <c r="F85" i="4"/>
  <c r="E85" i="4"/>
  <c r="G85" i="4" s="1"/>
  <c r="E84" i="4"/>
  <c r="F84" i="4" s="1"/>
  <c r="G84" i="4" s="1"/>
  <c r="F83" i="4"/>
  <c r="E83" i="4"/>
  <c r="G83" i="4" s="1"/>
  <c r="E82" i="4"/>
  <c r="F81" i="4"/>
  <c r="E81" i="4"/>
  <c r="G81" i="4" s="1"/>
  <c r="E80" i="4"/>
  <c r="F80" i="4" s="1"/>
  <c r="G80" i="4" s="1"/>
  <c r="F79" i="4"/>
  <c r="E79" i="4"/>
  <c r="G79" i="4" s="1"/>
  <c r="E78" i="4"/>
  <c r="F77" i="4"/>
  <c r="E77" i="4"/>
  <c r="G77" i="4" s="1"/>
  <c r="E76" i="4"/>
  <c r="F76" i="4" s="1"/>
  <c r="G76" i="4" s="1"/>
  <c r="F75" i="4"/>
  <c r="E75" i="4"/>
  <c r="G75" i="4" s="1"/>
  <c r="E74" i="4"/>
  <c r="F73" i="4"/>
  <c r="E73" i="4"/>
  <c r="G73" i="4" s="1"/>
  <c r="E72" i="4"/>
  <c r="F72" i="4" s="1"/>
  <c r="G72" i="4" s="1"/>
  <c r="F71" i="4"/>
  <c r="E71" i="4"/>
  <c r="G71" i="4" s="1"/>
  <c r="E70" i="4"/>
  <c r="F69" i="4"/>
  <c r="E69" i="4"/>
  <c r="G69" i="4" s="1"/>
  <c r="E68" i="4"/>
  <c r="F68" i="4" s="1"/>
  <c r="G68" i="4" s="1"/>
  <c r="F67" i="4"/>
  <c r="E67" i="4"/>
  <c r="G67" i="4" s="1"/>
  <c r="E66" i="4"/>
  <c r="E65" i="4"/>
  <c r="F65" i="4" s="1"/>
  <c r="E64" i="4"/>
  <c r="F64" i="4" s="1"/>
  <c r="G64" i="4" s="1"/>
  <c r="E63" i="4"/>
  <c r="F63" i="4" s="1"/>
  <c r="E61" i="4"/>
  <c r="E60" i="4"/>
  <c r="B60" i="4"/>
  <c r="F59" i="4"/>
  <c r="B59" i="4"/>
  <c r="A19" i="4"/>
  <c r="A16" i="4"/>
  <c r="A9" i="4"/>
  <c r="A8" i="4"/>
  <c r="D197" i="3"/>
  <c r="A11" i="3" s="1"/>
  <c r="E162" i="3"/>
  <c r="B162" i="3"/>
  <c r="B161" i="3"/>
  <c r="F160" i="3"/>
  <c r="B160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1" i="3"/>
  <c r="B111" i="3"/>
  <c r="B110" i="3"/>
  <c r="E109" i="3"/>
  <c r="B109" i="3"/>
  <c r="F96" i="3"/>
  <c r="G96" i="3" s="1"/>
  <c r="E96" i="3"/>
  <c r="E95" i="3"/>
  <c r="E94" i="3"/>
  <c r="E93" i="3"/>
  <c r="F93" i="3" s="1"/>
  <c r="G93" i="3" s="1"/>
  <c r="F92" i="3"/>
  <c r="G92" i="3" s="1"/>
  <c r="E92" i="3"/>
  <c r="E91" i="3"/>
  <c r="F91" i="3" s="1"/>
  <c r="E90" i="3"/>
  <c r="E89" i="3"/>
  <c r="F89" i="3" s="1"/>
  <c r="G89" i="3" s="1"/>
  <c r="F88" i="3"/>
  <c r="G88" i="3" s="1"/>
  <c r="E88" i="3"/>
  <c r="E87" i="3"/>
  <c r="E86" i="3"/>
  <c r="E85" i="3"/>
  <c r="F85" i="3" s="1"/>
  <c r="G85" i="3" s="1"/>
  <c r="F84" i="3"/>
  <c r="G84" i="3" s="1"/>
  <c r="E84" i="3"/>
  <c r="E83" i="3"/>
  <c r="F83" i="3" s="1"/>
  <c r="E82" i="3"/>
  <c r="E81" i="3"/>
  <c r="F81" i="3" s="1"/>
  <c r="G81" i="3" s="1"/>
  <c r="E80" i="3"/>
  <c r="F80" i="3" s="1"/>
  <c r="G80" i="3" s="1"/>
  <c r="E79" i="3"/>
  <c r="E78" i="3"/>
  <c r="E77" i="3"/>
  <c r="F77" i="3" s="1"/>
  <c r="G77" i="3" s="1"/>
  <c r="E76" i="3"/>
  <c r="F76" i="3" s="1"/>
  <c r="G76" i="3" s="1"/>
  <c r="E75" i="3"/>
  <c r="F75" i="3" s="1"/>
  <c r="E74" i="3"/>
  <c r="E73" i="3"/>
  <c r="F73" i="3" s="1"/>
  <c r="G73" i="3" s="1"/>
  <c r="F72" i="3"/>
  <c r="G72" i="3" s="1"/>
  <c r="E72" i="3"/>
  <c r="E71" i="3"/>
  <c r="E70" i="3"/>
  <c r="E69" i="3"/>
  <c r="F69" i="3" s="1"/>
  <c r="G69" i="3" s="1"/>
  <c r="E68" i="3"/>
  <c r="F68" i="3" s="1"/>
  <c r="G68" i="3" s="1"/>
  <c r="E67" i="3"/>
  <c r="F67" i="3" s="1"/>
  <c r="E66" i="3"/>
  <c r="E65" i="3"/>
  <c r="F65" i="3" s="1"/>
  <c r="G65" i="3" s="1"/>
  <c r="E64" i="3"/>
  <c r="F64" i="3" s="1"/>
  <c r="G64" i="3" s="1"/>
  <c r="E63" i="3"/>
  <c r="E61" i="3"/>
  <c r="E60" i="3"/>
  <c r="B60" i="3"/>
  <c r="F59" i="3"/>
  <c r="B59" i="3"/>
  <c r="A19" i="3"/>
  <c r="A16" i="3"/>
  <c r="A9" i="3"/>
  <c r="A8" i="3"/>
  <c r="D197" i="2"/>
  <c r="A11" i="2" s="1"/>
  <c r="E162" i="2"/>
  <c r="B162" i="2"/>
  <c r="B161" i="2"/>
  <c r="F160" i="2"/>
  <c r="B160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1" i="2"/>
  <c r="B111" i="2"/>
  <c r="B110" i="2"/>
  <c r="E109" i="2"/>
  <c r="B109" i="2"/>
  <c r="E96" i="2"/>
  <c r="F96" i="2" s="1"/>
  <c r="G96" i="2" s="1"/>
  <c r="F95" i="2"/>
  <c r="E95" i="2"/>
  <c r="E94" i="2"/>
  <c r="E93" i="2"/>
  <c r="E92" i="2"/>
  <c r="F92" i="2" s="1"/>
  <c r="G92" i="2" s="1"/>
  <c r="F91" i="2"/>
  <c r="E91" i="2"/>
  <c r="E90" i="2"/>
  <c r="E89" i="2"/>
  <c r="E88" i="2"/>
  <c r="F88" i="2" s="1"/>
  <c r="G88" i="2" s="1"/>
  <c r="F87" i="2"/>
  <c r="E87" i="2"/>
  <c r="E86" i="2"/>
  <c r="E85" i="2"/>
  <c r="E84" i="2"/>
  <c r="F84" i="2" s="1"/>
  <c r="G84" i="2" s="1"/>
  <c r="F83" i="2"/>
  <c r="E83" i="2"/>
  <c r="E82" i="2"/>
  <c r="E81" i="2"/>
  <c r="E80" i="2"/>
  <c r="F80" i="2" s="1"/>
  <c r="G80" i="2" s="1"/>
  <c r="F79" i="2"/>
  <c r="E79" i="2"/>
  <c r="E78" i="2"/>
  <c r="E77" i="2"/>
  <c r="E76" i="2"/>
  <c r="F76" i="2" s="1"/>
  <c r="G76" i="2" s="1"/>
  <c r="F75" i="2"/>
  <c r="E75" i="2"/>
  <c r="E74" i="2"/>
  <c r="E73" i="2"/>
  <c r="F73" i="2" s="1"/>
  <c r="E72" i="2"/>
  <c r="F72" i="2" s="1"/>
  <c r="G72" i="2" s="1"/>
  <c r="E71" i="2"/>
  <c r="E70" i="2"/>
  <c r="E69" i="2"/>
  <c r="F69" i="2" s="1"/>
  <c r="E68" i="2"/>
  <c r="F68" i="2" s="1"/>
  <c r="G68" i="2" s="1"/>
  <c r="E67" i="2"/>
  <c r="E66" i="2"/>
  <c r="E65" i="2"/>
  <c r="E64" i="2"/>
  <c r="F64" i="2" s="1"/>
  <c r="G64" i="2" s="1"/>
  <c r="E63" i="2"/>
  <c r="F63" i="2" s="1"/>
  <c r="E61" i="2"/>
  <c r="E60" i="2"/>
  <c r="B60" i="2"/>
  <c r="F59" i="2"/>
  <c r="B59" i="2"/>
  <c r="A19" i="2"/>
  <c r="A16" i="2"/>
  <c r="A9" i="2"/>
  <c r="A8" i="2"/>
  <c r="C28" i="15"/>
  <c r="C28" i="12"/>
  <c r="C28" i="2"/>
  <c r="C28" i="18"/>
  <c r="C28" i="14"/>
  <c r="C28" i="19"/>
  <c r="C28" i="3"/>
  <c r="C28" i="13"/>
  <c r="C28" i="17"/>
  <c r="C28" i="10"/>
  <c r="C28" i="20"/>
  <c r="C28" i="5"/>
  <c r="C28" i="7"/>
  <c r="C28" i="6"/>
  <c r="C28" i="9"/>
  <c r="C28" i="11"/>
  <c r="C28" i="16"/>
  <c r="C28" i="4"/>
  <c r="C28" i="8"/>
  <c r="F96" i="12" l="1"/>
  <c r="G96" i="12" s="1"/>
  <c r="F95" i="12"/>
  <c r="G95" i="12" s="1"/>
  <c r="D142" i="12"/>
  <c r="A15" i="12" s="1"/>
  <c r="D146" i="11"/>
  <c r="A15" i="11" s="1"/>
  <c r="G82" i="11"/>
  <c r="F78" i="11"/>
  <c r="G78" i="11" s="1"/>
  <c r="G74" i="11"/>
  <c r="F71" i="11"/>
  <c r="G71" i="11" s="1"/>
  <c r="F70" i="11"/>
  <c r="G70" i="11" s="1"/>
  <c r="F67" i="11"/>
  <c r="G67" i="11" s="1"/>
  <c r="G66" i="11"/>
  <c r="E97" i="11"/>
  <c r="G80" i="9"/>
  <c r="G84" i="9"/>
  <c r="G88" i="9"/>
  <c r="D146" i="10"/>
  <c r="A15" i="10" s="1"/>
  <c r="D145" i="9"/>
  <c r="A15" i="9" s="1"/>
  <c r="D146" i="8"/>
  <c r="A15" i="8" s="1"/>
  <c r="F69" i="8"/>
  <c r="G69" i="8" s="1"/>
  <c r="F65" i="8"/>
  <c r="G65" i="8" s="1"/>
  <c r="E97" i="7"/>
  <c r="D146" i="7"/>
  <c r="A15" i="7" s="1"/>
  <c r="F67" i="6"/>
  <c r="G67" i="6" s="1"/>
  <c r="G65" i="6"/>
  <c r="E97" i="6"/>
  <c r="F63" i="6"/>
  <c r="D146" i="6"/>
  <c r="A15" i="6" s="1"/>
  <c r="G93" i="2"/>
  <c r="G75" i="2"/>
  <c r="F77" i="2"/>
  <c r="G77" i="2" s="1"/>
  <c r="G83" i="2"/>
  <c r="F85" i="2"/>
  <c r="G85" i="2" s="1"/>
  <c r="G91" i="2"/>
  <c r="F93" i="2"/>
  <c r="G79" i="2"/>
  <c r="F81" i="2"/>
  <c r="G81" i="2" s="1"/>
  <c r="G87" i="2"/>
  <c r="F89" i="2"/>
  <c r="G89" i="2" s="1"/>
  <c r="G95" i="2"/>
  <c r="D146" i="5"/>
  <c r="A15" i="5" s="1"/>
  <c r="G71" i="5"/>
  <c r="F69" i="5"/>
  <c r="G69" i="5" s="1"/>
  <c r="F67" i="5"/>
  <c r="G67" i="5" s="1"/>
  <c r="G65" i="5"/>
  <c r="E97" i="5"/>
  <c r="F63" i="5"/>
  <c r="D146" i="4"/>
  <c r="A15" i="4" s="1"/>
  <c r="G65" i="4"/>
  <c r="E97" i="4"/>
  <c r="D146" i="3"/>
  <c r="A15" i="3" s="1"/>
  <c r="E97" i="3"/>
  <c r="D146" i="2"/>
  <c r="A15" i="2" s="1"/>
  <c r="G73" i="2"/>
  <c r="F71" i="2"/>
  <c r="G71" i="2" s="1"/>
  <c r="G69" i="2"/>
  <c r="F67" i="2"/>
  <c r="G67" i="2" s="1"/>
  <c r="F65" i="2"/>
  <c r="G65" i="2" s="1"/>
  <c r="E97" i="2"/>
  <c r="G64" i="20"/>
  <c r="G96" i="20"/>
  <c r="G63" i="20"/>
  <c r="G87" i="20"/>
  <c r="G91" i="20"/>
  <c r="F94" i="20"/>
  <c r="G94" i="20" s="1"/>
  <c r="G95" i="20"/>
  <c r="F64" i="20"/>
  <c r="F68" i="20"/>
  <c r="G68" i="20" s="1"/>
  <c r="F72" i="20"/>
  <c r="G72" i="20" s="1"/>
  <c r="F76" i="20"/>
  <c r="G76" i="20" s="1"/>
  <c r="F80" i="20"/>
  <c r="G80" i="20" s="1"/>
  <c r="F84" i="20"/>
  <c r="G84" i="20" s="1"/>
  <c r="F88" i="20"/>
  <c r="G88" i="20" s="1"/>
  <c r="F92" i="20"/>
  <c r="G92" i="20" s="1"/>
  <c r="F96" i="20"/>
  <c r="G70" i="19"/>
  <c r="G74" i="19"/>
  <c r="G63" i="19"/>
  <c r="F66" i="19"/>
  <c r="G66" i="19" s="1"/>
  <c r="F70" i="19"/>
  <c r="F74" i="19"/>
  <c r="F78" i="19"/>
  <c r="G78" i="19" s="1"/>
  <c r="F82" i="19"/>
  <c r="G82" i="19" s="1"/>
  <c r="F86" i="19"/>
  <c r="G86" i="19" s="1"/>
  <c r="F90" i="19"/>
  <c r="G90" i="19" s="1"/>
  <c r="F94" i="19"/>
  <c r="G94" i="19" s="1"/>
  <c r="F64" i="19"/>
  <c r="F97" i="19" s="1"/>
  <c r="F68" i="19"/>
  <c r="G68" i="19" s="1"/>
  <c r="G86" i="18"/>
  <c r="G63" i="18"/>
  <c r="F66" i="18"/>
  <c r="F97" i="18" s="1"/>
  <c r="G67" i="18"/>
  <c r="F70" i="18"/>
  <c r="G70" i="18" s="1"/>
  <c r="G71" i="18"/>
  <c r="F74" i="18"/>
  <c r="G74" i="18" s="1"/>
  <c r="G75" i="18"/>
  <c r="F78" i="18"/>
  <c r="G78" i="18" s="1"/>
  <c r="G79" i="18"/>
  <c r="F82" i="18"/>
  <c r="G82" i="18" s="1"/>
  <c r="G83" i="18"/>
  <c r="F86" i="18"/>
  <c r="G87" i="18"/>
  <c r="F90" i="18"/>
  <c r="G90" i="18" s="1"/>
  <c r="G91" i="18"/>
  <c r="F94" i="18"/>
  <c r="G94" i="18" s="1"/>
  <c r="G95" i="18"/>
  <c r="E97" i="18"/>
  <c r="G66" i="17"/>
  <c r="G82" i="17"/>
  <c r="G64" i="17"/>
  <c r="G80" i="17"/>
  <c r="G63" i="17"/>
  <c r="F66" i="17"/>
  <c r="F70" i="17"/>
  <c r="G70" i="17" s="1"/>
  <c r="F74" i="17"/>
  <c r="G74" i="17" s="1"/>
  <c r="F78" i="17"/>
  <c r="G78" i="17" s="1"/>
  <c r="F82" i="17"/>
  <c r="F86" i="17"/>
  <c r="G86" i="17" s="1"/>
  <c r="F90" i="17"/>
  <c r="G90" i="17" s="1"/>
  <c r="F94" i="17"/>
  <c r="G94" i="17" s="1"/>
  <c r="F64" i="17"/>
  <c r="F97" i="17" s="1"/>
  <c r="F68" i="17"/>
  <c r="G68" i="17" s="1"/>
  <c r="F72" i="17"/>
  <c r="G72" i="17" s="1"/>
  <c r="F76" i="17"/>
  <c r="G76" i="17" s="1"/>
  <c r="F80" i="17"/>
  <c r="F96" i="17"/>
  <c r="G96" i="17" s="1"/>
  <c r="G78" i="16"/>
  <c r="G63" i="16"/>
  <c r="F66" i="16"/>
  <c r="F97" i="16" s="1"/>
  <c r="G67" i="16"/>
  <c r="F70" i="16"/>
  <c r="G70" i="16" s="1"/>
  <c r="G71" i="16"/>
  <c r="F74" i="16"/>
  <c r="G74" i="16" s="1"/>
  <c r="G75" i="16"/>
  <c r="F78" i="16"/>
  <c r="G79" i="16"/>
  <c r="F82" i="16"/>
  <c r="G82" i="16" s="1"/>
  <c r="G83" i="16"/>
  <c r="F86" i="16"/>
  <c r="G86" i="16" s="1"/>
  <c r="G87" i="16"/>
  <c r="F90" i="16"/>
  <c r="G90" i="16" s="1"/>
  <c r="G91" i="16"/>
  <c r="F94" i="16"/>
  <c r="G94" i="16" s="1"/>
  <c r="G95" i="16"/>
  <c r="E97" i="16"/>
  <c r="G78" i="15"/>
  <c r="G68" i="15"/>
  <c r="G90" i="15"/>
  <c r="G96" i="15"/>
  <c r="G63" i="15"/>
  <c r="F66" i="15"/>
  <c r="G66" i="15" s="1"/>
  <c r="F70" i="15"/>
  <c r="G70" i="15" s="1"/>
  <c r="F74" i="15"/>
  <c r="G74" i="15" s="1"/>
  <c r="F78" i="15"/>
  <c r="F86" i="15"/>
  <c r="G86" i="15" s="1"/>
  <c r="F90" i="15"/>
  <c r="F94" i="15"/>
  <c r="G94" i="15" s="1"/>
  <c r="F64" i="15"/>
  <c r="F97" i="15" s="1"/>
  <c r="F68" i="15"/>
  <c r="F72" i="15"/>
  <c r="G72" i="15" s="1"/>
  <c r="F80" i="15"/>
  <c r="G80" i="15" s="1"/>
  <c r="F96" i="15"/>
  <c r="G74" i="14"/>
  <c r="G70" i="14"/>
  <c r="G78" i="14"/>
  <c r="G92" i="14"/>
  <c r="G63" i="14"/>
  <c r="F66" i="14"/>
  <c r="F97" i="14" s="1"/>
  <c r="G67" i="14"/>
  <c r="F70" i="14"/>
  <c r="G71" i="14"/>
  <c r="F74" i="14"/>
  <c r="G75" i="14"/>
  <c r="F78" i="14"/>
  <c r="G79" i="14"/>
  <c r="F82" i="14"/>
  <c r="G82" i="14" s="1"/>
  <c r="G83" i="14"/>
  <c r="F86" i="14"/>
  <c r="G86" i="14" s="1"/>
  <c r="G87" i="14"/>
  <c r="F90" i="14"/>
  <c r="G90" i="14" s="1"/>
  <c r="G91" i="14"/>
  <c r="F94" i="14"/>
  <c r="G94" i="14" s="1"/>
  <c r="G95" i="14"/>
  <c r="E97" i="14"/>
  <c r="F93" i="14"/>
  <c r="G93" i="14" s="1"/>
  <c r="F92" i="14"/>
  <c r="F96" i="14"/>
  <c r="G96" i="14" s="1"/>
  <c r="G84" i="13"/>
  <c r="G72" i="13"/>
  <c r="G63" i="13"/>
  <c r="F64" i="13"/>
  <c r="F97" i="13" s="1"/>
  <c r="F68" i="13"/>
  <c r="G68" i="13" s="1"/>
  <c r="F72" i="13"/>
  <c r="F76" i="13"/>
  <c r="G76" i="13" s="1"/>
  <c r="F80" i="13"/>
  <c r="G80" i="13" s="1"/>
  <c r="F84" i="13"/>
  <c r="F88" i="13"/>
  <c r="G88" i="13" s="1"/>
  <c r="F92" i="13"/>
  <c r="G92" i="13" s="1"/>
  <c r="F96" i="13"/>
  <c r="G96" i="13" s="1"/>
  <c r="G63" i="12"/>
  <c r="F66" i="12"/>
  <c r="G67" i="12"/>
  <c r="F70" i="12"/>
  <c r="G70" i="12" s="1"/>
  <c r="G71" i="12"/>
  <c r="F74" i="12"/>
  <c r="G74" i="12" s="1"/>
  <c r="G75" i="12"/>
  <c r="F78" i="12"/>
  <c r="G78" i="12" s="1"/>
  <c r="G79" i="12"/>
  <c r="F82" i="12"/>
  <c r="G82" i="12" s="1"/>
  <c r="G83" i="12"/>
  <c r="F86" i="12"/>
  <c r="G86" i="12" s="1"/>
  <c r="G87" i="12"/>
  <c r="F90" i="12"/>
  <c r="G90" i="12" s="1"/>
  <c r="G91" i="12"/>
  <c r="F94" i="12"/>
  <c r="G94" i="12" s="1"/>
  <c r="E97" i="12"/>
  <c r="G85" i="11"/>
  <c r="G89" i="11"/>
  <c r="F65" i="11"/>
  <c r="G65" i="11" s="1"/>
  <c r="F69" i="11"/>
  <c r="G69" i="11" s="1"/>
  <c r="F73" i="11"/>
  <c r="G73" i="11" s="1"/>
  <c r="F77" i="11"/>
  <c r="G77" i="11" s="1"/>
  <c r="F81" i="11"/>
  <c r="G81" i="11" s="1"/>
  <c r="F85" i="11"/>
  <c r="F89" i="11"/>
  <c r="F93" i="11"/>
  <c r="G93" i="11" s="1"/>
  <c r="G78" i="10"/>
  <c r="G82" i="10"/>
  <c r="G90" i="10"/>
  <c r="F75" i="10"/>
  <c r="G75" i="10" s="1"/>
  <c r="F79" i="10"/>
  <c r="G79" i="10" s="1"/>
  <c r="G63" i="10"/>
  <c r="F66" i="10"/>
  <c r="G67" i="10"/>
  <c r="F70" i="10"/>
  <c r="G70" i="10" s="1"/>
  <c r="G71" i="10"/>
  <c r="F74" i="10"/>
  <c r="G74" i="10" s="1"/>
  <c r="F78" i="10"/>
  <c r="F82" i="10"/>
  <c r="G83" i="10"/>
  <c r="F86" i="10"/>
  <c r="G86" i="10" s="1"/>
  <c r="G87" i="10"/>
  <c r="F90" i="10"/>
  <c r="G91" i="10"/>
  <c r="F94" i="10"/>
  <c r="G94" i="10" s="1"/>
  <c r="G95" i="10"/>
  <c r="E97" i="10"/>
  <c r="G63" i="9"/>
  <c r="G67" i="9"/>
  <c r="G70" i="9"/>
  <c r="G74" i="9"/>
  <c r="G78" i="9"/>
  <c r="G82" i="9"/>
  <c r="G86" i="9"/>
  <c r="G90" i="9"/>
  <c r="G94" i="9"/>
  <c r="E96" i="9"/>
  <c r="F64" i="9"/>
  <c r="F68" i="9"/>
  <c r="G68" i="9" s="1"/>
  <c r="F71" i="9"/>
  <c r="G71" i="9" s="1"/>
  <c r="F75" i="9"/>
  <c r="G75" i="9" s="1"/>
  <c r="F79" i="9"/>
  <c r="G79" i="9" s="1"/>
  <c r="F83" i="9"/>
  <c r="G83" i="9" s="1"/>
  <c r="F87" i="9"/>
  <c r="G87" i="9" s="1"/>
  <c r="F91" i="9"/>
  <c r="G91" i="9" s="1"/>
  <c r="F95" i="9"/>
  <c r="G95" i="9" s="1"/>
  <c r="G74" i="8"/>
  <c r="G90" i="8"/>
  <c r="G76" i="8"/>
  <c r="G92" i="8"/>
  <c r="G63" i="8"/>
  <c r="G67" i="8"/>
  <c r="G71" i="8"/>
  <c r="F74" i="8"/>
  <c r="G75" i="8"/>
  <c r="F78" i="8"/>
  <c r="G78" i="8" s="1"/>
  <c r="G79" i="8"/>
  <c r="F82" i="8"/>
  <c r="G82" i="8" s="1"/>
  <c r="G83" i="8"/>
  <c r="F86" i="8"/>
  <c r="G86" i="8" s="1"/>
  <c r="G87" i="8"/>
  <c r="F90" i="8"/>
  <c r="G91" i="8"/>
  <c r="F94" i="8"/>
  <c r="G94" i="8" s="1"/>
  <c r="G95" i="8"/>
  <c r="E97" i="8"/>
  <c r="F77" i="8"/>
  <c r="G77" i="8" s="1"/>
  <c r="F85" i="8"/>
  <c r="G85" i="8" s="1"/>
  <c r="F89" i="8"/>
  <c r="G89" i="8" s="1"/>
  <c r="F93" i="8"/>
  <c r="G93" i="8" s="1"/>
  <c r="F64" i="8"/>
  <c r="G64" i="8" s="1"/>
  <c r="F68" i="8"/>
  <c r="G68" i="8" s="1"/>
  <c r="F72" i="8"/>
  <c r="G72" i="8" s="1"/>
  <c r="F76" i="8"/>
  <c r="F80" i="8"/>
  <c r="G80" i="8" s="1"/>
  <c r="F84" i="8"/>
  <c r="G84" i="8" s="1"/>
  <c r="F88" i="8"/>
  <c r="G88" i="8" s="1"/>
  <c r="F92" i="8"/>
  <c r="F96" i="8"/>
  <c r="G96" i="8" s="1"/>
  <c r="F63" i="7"/>
  <c r="F67" i="7"/>
  <c r="G67" i="7" s="1"/>
  <c r="F71" i="7"/>
  <c r="G71" i="7" s="1"/>
  <c r="F83" i="7"/>
  <c r="G83" i="7" s="1"/>
  <c r="F91" i="7"/>
  <c r="G91" i="7" s="1"/>
  <c r="F95" i="7"/>
  <c r="G95" i="7" s="1"/>
  <c r="F66" i="7"/>
  <c r="G66" i="7" s="1"/>
  <c r="F70" i="7"/>
  <c r="G70" i="7" s="1"/>
  <c r="F74" i="7"/>
  <c r="G74" i="7" s="1"/>
  <c r="G75" i="7"/>
  <c r="F78" i="7"/>
  <c r="G78" i="7" s="1"/>
  <c r="G79" i="7"/>
  <c r="F82" i="7"/>
  <c r="G82" i="7" s="1"/>
  <c r="F86" i="7"/>
  <c r="G86" i="7" s="1"/>
  <c r="G87" i="7"/>
  <c r="F90" i="7"/>
  <c r="G90" i="7" s="1"/>
  <c r="F94" i="7"/>
  <c r="G94" i="7" s="1"/>
  <c r="G90" i="6"/>
  <c r="G64" i="6"/>
  <c r="G68" i="6"/>
  <c r="G72" i="6"/>
  <c r="G92" i="6"/>
  <c r="G63" i="6"/>
  <c r="F66" i="6"/>
  <c r="G66" i="6" s="1"/>
  <c r="F70" i="6"/>
  <c r="G70" i="6" s="1"/>
  <c r="F74" i="6"/>
  <c r="G74" i="6" s="1"/>
  <c r="F78" i="6"/>
  <c r="G78" i="6" s="1"/>
  <c r="F82" i="6"/>
  <c r="G82" i="6" s="1"/>
  <c r="F86" i="6"/>
  <c r="G86" i="6" s="1"/>
  <c r="F90" i="6"/>
  <c r="F94" i="6"/>
  <c r="G94" i="6" s="1"/>
  <c r="G90" i="5"/>
  <c r="G63" i="5"/>
  <c r="F66" i="5"/>
  <c r="G66" i="5" s="1"/>
  <c r="F70" i="5"/>
  <c r="G70" i="5" s="1"/>
  <c r="F74" i="5"/>
  <c r="G74" i="5" s="1"/>
  <c r="F78" i="5"/>
  <c r="G78" i="5" s="1"/>
  <c r="F82" i="5"/>
  <c r="G82" i="5" s="1"/>
  <c r="F86" i="5"/>
  <c r="G86" i="5" s="1"/>
  <c r="F90" i="5"/>
  <c r="F94" i="5"/>
  <c r="G94" i="5" s="1"/>
  <c r="G70" i="4"/>
  <c r="G86" i="4"/>
  <c r="G82" i="4"/>
  <c r="G63" i="4"/>
  <c r="F66" i="4"/>
  <c r="F97" i="4" s="1"/>
  <c r="F70" i="4"/>
  <c r="F74" i="4"/>
  <c r="G74" i="4" s="1"/>
  <c r="F78" i="4"/>
  <c r="G78" i="4" s="1"/>
  <c r="F82" i="4"/>
  <c r="F86" i="4"/>
  <c r="F90" i="4"/>
  <c r="G90" i="4" s="1"/>
  <c r="F94" i="4"/>
  <c r="G94" i="4" s="1"/>
  <c r="G87" i="3"/>
  <c r="G95" i="3"/>
  <c r="G86" i="3"/>
  <c r="F63" i="3"/>
  <c r="G63" i="3" s="1"/>
  <c r="F71" i="3"/>
  <c r="G71" i="3" s="1"/>
  <c r="F79" i="3"/>
  <c r="G79" i="3" s="1"/>
  <c r="F87" i="3"/>
  <c r="F95" i="3"/>
  <c r="F66" i="3"/>
  <c r="G66" i="3" s="1"/>
  <c r="G67" i="3"/>
  <c r="F70" i="3"/>
  <c r="G70" i="3" s="1"/>
  <c r="F74" i="3"/>
  <c r="G74" i="3" s="1"/>
  <c r="G75" i="3"/>
  <c r="F78" i="3"/>
  <c r="G78" i="3" s="1"/>
  <c r="F82" i="3"/>
  <c r="G82" i="3" s="1"/>
  <c r="G83" i="3"/>
  <c r="F86" i="3"/>
  <c r="F90" i="3"/>
  <c r="G90" i="3" s="1"/>
  <c r="G91" i="3"/>
  <c r="F94" i="3"/>
  <c r="G94" i="3" s="1"/>
  <c r="G63" i="2"/>
  <c r="F66" i="2"/>
  <c r="F70" i="2"/>
  <c r="G70" i="2" s="1"/>
  <c r="F74" i="2"/>
  <c r="G74" i="2" s="1"/>
  <c r="F78" i="2"/>
  <c r="G78" i="2" s="1"/>
  <c r="F82" i="2"/>
  <c r="G82" i="2" s="1"/>
  <c r="F86" i="2"/>
  <c r="G86" i="2" s="1"/>
  <c r="F90" i="2"/>
  <c r="G90" i="2" s="1"/>
  <c r="F94" i="2"/>
  <c r="G94" i="2" s="1"/>
  <c r="F97" i="12" l="1"/>
  <c r="G66" i="12"/>
  <c r="G97" i="11"/>
  <c r="A14" i="11" s="1"/>
  <c r="A28" i="11" s="1"/>
  <c r="F96" i="9"/>
  <c r="F97" i="10"/>
  <c r="F97" i="2"/>
  <c r="G66" i="4"/>
  <c r="F97" i="20"/>
  <c r="G97" i="20"/>
  <c r="A14" i="20" s="1"/>
  <c r="A28" i="20" s="1"/>
  <c r="G64" i="19"/>
  <c r="G97" i="19" s="1"/>
  <c r="A14" i="19" s="1"/>
  <c r="A28" i="19" s="1"/>
  <c r="G66" i="18"/>
  <c r="G97" i="18"/>
  <c r="A14" i="18" s="1"/>
  <c r="A28" i="18" s="1"/>
  <c r="G97" i="17"/>
  <c r="A14" i="17" s="1"/>
  <c r="A28" i="17" s="1"/>
  <c r="G66" i="16"/>
  <c r="G97" i="16"/>
  <c r="A14" i="16" s="1"/>
  <c r="A28" i="16" s="1"/>
  <c r="G64" i="15"/>
  <c r="G97" i="15" s="1"/>
  <c r="A14" i="15" s="1"/>
  <c r="A28" i="15" s="1"/>
  <c r="G66" i="14"/>
  <c r="G97" i="14" s="1"/>
  <c r="A14" i="14" s="1"/>
  <c r="A28" i="14" s="1"/>
  <c r="G64" i="13"/>
  <c r="G97" i="13" s="1"/>
  <c r="A14" i="13" s="1"/>
  <c r="A28" i="13" s="1"/>
  <c r="G97" i="12"/>
  <c r="A14" i="12" s="1"/>
  <c r="A28" i="12" s="1"/>
  <c r="F97" i="11"/>
  <c r="G66" i="10"/>
  <c r="G97" i="10" s="1"/>
  <c r="A14" i="10" s="1"/>
  <c r="G64" i="9"/>
  <c r="G96" i="9" s="1"/>
  <c r="A14" i="9" s="1"/>
  <c r="A28" i="9" s="1"/>
  <c r="F97" i="8"/>
  <c r="G97" i="8"/>
  <c r="A14" i="8" s="1"/>
  <c r="A28" i="8" s="1"/>
  <c r="F97" i="7"/>
  <c r="G63" i="7"/>
  <c r="G97" i="7" s="1"/>
  <c r="A14" i="7" s="1"/>
  <c r="A28" i="7" s="1"/>
  <c r="G97" i="6"/>
  <c r="A14" i="6" s="1"/>
  <c r="A28" i="6" s="1"/>
  <c r="F97" i="6"/>
  <c r="F97" i="5"/>
  <c r="G97" i="5"/>
  <c r="A14" i="5" s="1"/>
  <c r="A28" i="5" s="1"/>
  <c r="G97" i="4"/>
  <c r="A14" i="4" s="1"/>
  <c r="A28" i="4" s="1"/>
  <c r="G97" i="3"/>
  <c r="A14" i="3" s="1"/>
  <c r="A28" i="3" s="1"/>
  <c r="F97" i="3"/>
  <c r="G66" i="2"/>
  <c r="G97" i="2" s="1"/>
  <c r="A14" i="2" s="1"/>
  <c r="A28" i="2" s="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D197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1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63" i="1"/>
  <c r="A19" i="1"/>
  <c r="A16" i="1"/>
  <c r="A9" i="1"/>
  <c r="A8" i="1"/>
  <c r="E25" i="21" l="1"/>
  <c r="E24" i="21"/>
  <c r="E23" i="21"/>
  <c r="E22" i="21"/>
  <c r="E21" i="21"/>
  <c r="E20" i="21"/>
  <c r="E19" i="21"/>
  <c r="E13" i="21"/>
  <c r="B25" i="21"/>
  <c r="B24" i="21"/>
  <c r="B23" i="21"/>
  <c r="B22" i="21"/>
  <c r="B21" i="21"/>
  <c r="B20" i="21"/>
  <c r="B19" i="21"/>
  <c r="E18" i="21"/>
  <c r="B18" i="21"/>
  <c r="E17" i="21"/>
  <c r="B17" i="21"/>
  <c r="E16" i="21"/>
  <c r="B16" i="21"/>
  <c r="F7" i="21" l="1"/>
  <c r="F15" i="21"/>
  <c r="E15" i="21"/>
  <c r="D15" i="21"/>
  <c r="B15" i="21"/>
  <c r="E14" i="21"/>
  <c r="B14" i="21"/>
  <c r="E12" i="21"/>
  <c r="B12" i="21"/>
  <c r="F11" i="21"/>
  <c r="E11" i="21"/>
  <c r="B11" i="21"/>
  <c r="E10" i="21"/>
  <c r="B10" i="21"/>
  <c r="B13" i="21"/>
  <c r="F9" i="21"/>
  <c r="E9" i="21"/>
  <c r="B9" i="21"/>
  <c r="E8" i="21"/>
  <c r="D8" i="21"/>
  <c r="B8" i="21"/>
  <c r="E7" i="21"/>
  <c r="D7" i="21"/>
  <c r="B7" i="21"/>
  <c r="C6" i="21"/>
  <c r="B6" i="21"/>
  <c r="F25" i="21" l="1"/>
  <c r="D25" i="21"/>
  <c r="F24" i="21"/>
  <c r="D24" i="21"/>
  <c r="F23" i="21"/>
  <c r="D23" i="21"/>
  <c r="F22" i="21"/>
  <c r="D22" i="21"/>
  <c r="D21" i="21"/>
  <c r="F21" i="21"/>
  <c r="F20" i="21"/>
  <c r="D20" i="21"/>
  <c r="F19" i="21"/>
  <c r="D19" i="21"/>
  <c r="D18" i="21"/>
  <c r="D17" i="21"/>
  <c r="F17" i="21"/>
  <c r="D16" i="21"/>
  <c r="F16" i="21"/>
  <c r="D14" i="21"/>
  <c r="D13" i="21"/>
  <c r="F13" i="21"/>
  <c r="F12" i="21"/>
  <c r="D12" i="21"/>
  <c r="D11" i="21"/>
  <c r="F10" i="21"/>
  <c r="D10" i="21"/>
  <c r="D9" i="21"/>
  <c r="E162" i="1" l="1"/>
  <c r="E111" i="1"/>
  <c r="E61" i="1"/>
  <c r="B162" i="1"/>
  <c r="E60" i="1"/>
  <c r="B111" i="1"/>
  <c r="B161" i="1"/>
  <c r="B110" i="1"/>
  <c r="B60" i="1"/>
  <c r="F160" i="1"/>
  <c r="E109" i="1"/>
  <c r="F59" i="1"/>
  <c r="B160" i="1"/>
  <c r="B109" i="1"/>
  <c r="B59" i="1"/>
  <c r="F14" i="21" l="1"/>
  <c r="F18" i="21"/>
  <c r="F8" i="21"/>
  <c r="A11" i="1"/>
  <c r="D146" i="1"/>
  <c r="A15" i="1" s="1"/>
  <c r="E6" i="21" s="1"/>
  <c r="E26" i="21" s="1"/>
  <c r="E97" i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F63" i="1"/>
  <c r="G63" i="1" s="1"/>
  <c r="F97" i="1" l="1"/>
  <c r="G64" i="1"/>
  <c r="G97" i="1" s="1"/>
  <c r="A14" i="1" s="1"/>
  <c r="C28" i="1"/>
  <c r="A28" i="1" l="1"/>
  <c r="F6" i="21" s="1"/>
  <c r="F26" i="21" s="1"/>
  <c r="D6" i="21"/>
  <c r="D26" i="21" s="1"/>
</calcChain>
</file>

<file path=xl/sharedStrings.xml><?xml version="1.0" encoding="utf-8"?>
<sst xmlns="http://schemas.openxmlformats.org/spreadsheetml/2006/main" count="1995" uniqueCount="215">
  <si>
    <t xml:space="preserve">مستشفي غرب النوباريه المركزي </t>
  </si>
  <si>
    <t xml:space="preserve">العنايه المركزه </t>
  </si>
  <si>
    <t xml:space="preserve">قسم العلاج علي نفقه الدوله </t>
  </si>
  <si>
    <t xml:space="preserve">فاتوره حساب نهائي </t>
  </si>
  <si>
    <t>اسم المريض</t>
  </si>
  <si>
    <t>رقم القرار</t>
  </si>
  <si>
    <t xml:space="preserve">رقم التذكره </t>
  </si>
  <si>
    <t xml:space="preserve">تاريخ الدخول </t>
  </si>
  <si>
    <t>تاريخ الخروج</t>
  </si>
  <si>
    <t xml:space="preserve">القيمه </t>
  </si>
  <si>
    <t xml:space="preserve">البيان </t>
  </si>
  <si>
    <t xml:space="preserve">ملاحظات </t>
  </si>
  <si>
    <t xml:space="preserve">اقامه </t>
  </si>
  <si>
    <t xml:space="preserve">تنفس صناعي </t>
  </si>
  <si>
    <t xml:space="preserve">اشعه </t>
  </si>
  <si>
    <t xml:space="preserve">تحاليل </t>
  </si>
  <si>
    <t xml:space="preserve">نقل دم </t>
  </si>
  <si>
    <t xml:space="preserve">صدمات كهربائيه </t>
  </si>
  <si>
    <t xml:space="preserve">العلاج </t>
  </si>
  <si>
    <t xml:space="preserve">مستلزمات طبيه </t>
  </si>
  <si>
    <t xml:space="preserve">رسم قلب </t>
  </si>
  <si>
    <t xml:space="preserve">اخري </t>
  </si>
  <si>
    <t>مونيتور</t>
  </si>
  <si>
    <t>فقط وقدره /</t>
  </si>
  <si>
    <t xml:space="preserve">الموظف المختص </t>
  </si>
  <si>
    <t xml:space="preserve">يعتمد </t>
  </si>
  <si>
    <t xml:space="preserve">اذن صرف ادويه </t>
  </si>
  <si>
    <t xml:space="preserve">تاريخ الخروج </t>
  </si>
  <si>
    <t>البيان</t>
  </si>
  <si>
    <t xml:space="preserve">الفرق </t>
  </si>
  <si>
    <t xml:space="preserve">سعر البيع </t>
  </si>
  <si>
    <t xml:space="preserve">الاجمالي </t>
  </si>
  <si>
    <t xml:space="preserve">المختص </t>
  </si>
  <si>
    <t xml:space="preserve">رئيسه الصيادله </t>
  </si>
  <si>
    <t>يعتمد</t>
  </si>
  <si>
    <t>اذن صرف مستلزمات</t>
  </si>
  <si>
    <t xml:space="preserve">رقم القرار </t>
  </si>
  <si>
    <t xml:space="preserve">تاريخ الخول </t>
  </si>
  <si>
    <t xml:space="preserve">التحاليل </t>
  </si>
  <si>
    <t xml:space="preserve">اسم التحليل </t>
  </si>
  <si>
    <t xml:space="preserve">العدد </t>
  </si>
  <si>
    <t>السعر</t>
  </si>
  <si>
    <t>م</t>
  </si>
  <si>
    <t>الاسم</t>
  </si>
  <si>
    <t xml:space="preserve">الادويه </t>
  </si>
  <si>
    <t xml:space="preserve">المستلزمات </t>
  </si>
  <si>
    <t xml:space="preserve">الكود </t>
  </si>
  <si>
    <t xml:space="preserve">مطالبه العنايه شهر                                 </t>
  </si>
  <si>
    <t xml:space="preserve">الرقم القومي </t>
  </si>
  <si>
    <t>العدد</t>
  </si>
  <si>
    <t>سعر الوحده</t>
  </si>
  <si>
    <t>الاجمالي</t>
  </si>
  <si>
    <t xml:space="preserve">الاجمال </t>
  </si>
  <si>
    <t>ملاحظات</t>
  </si>
  <si>
    <t xml:space="preserve">رئيسه الصيدله </t>
  </si>
  <si>
    <t>هبه زغلول جاب الله</t>
  </si>
  <si>
    <t xml:space="preserve">ملح </t>
  </si>
  <si>
    <t xml:space="preserve">بروتوفكس </t>
  </si>
  <si>
    <t xml:space="preserve">سيفاكسون </t>
  </si>
  <si>
    <t xml:space="preserve">رينجر </t>
  </si>
  <si>
    <t xml:space="preserve">ديكسا </t>
  </si>
  <si>
    <t xml:space="preserve">وصله فنت </t>
  </si>
  <si>
    <t xml:space="preserve">سرنجه5 </t>
  </si>
  <si>
    <t xml:space="preserve">سرنجه 10 </t>
  </si>
  <si>
    <t xml:space="preserve">سرنجه 3 </t>
  </si>
  <si>
    <t xml:space="preserve">قطن </t>
  </si>
  <si>
    <t xml:space="preserve">شاش </t>
  </si>
  <si>
    <t xml:space="preserve">بلاستر </t>
  </si>
  <si>
    <t xml:space="preserve">جوانتي </t>
  </si>
  <si>
    <t>cbc</t>
  </si>
  <si>
    <t>urea</t>
  </si>
  <si>
    <t xml:space="preserve">creat </t>
  </si>
  <si>
    <t xml:space="preserve">na </t>
  </si>
  <si>
    <t>abg</t>
  </si>
  <si>
    <t>k</t>
  </si>
  <si>
    <t>يونيكتام 1,5</t>
  </si>
  <si>
    <t xml:space="preserve">خالص </t>
  </si>
  <si>
    <t xml:space="preserve">كامله عبد اللطيف </t>
  </si>
  <si>
    <t xml:space="preserve">ابيسفين </t>
  </si>
  <si>
    <t xml:space="preserve">سبروستام </t>
  </si>
  <si>
    <t xml:space="preserve">ليسفورت </t>
  </si>
  <si>
    <t xml:space="preserve">سولوكورتيف </t>
  </si>
  <si>
    <t xml:space="preserve">بوتاسيوم </t>
  </si>
  <si>
    <t xml:space="preserve">كالسيوم </t>
  </si>
  <si>
    <t xml:space="preserve">ادرينالين </t>
  </si>
  <si>
    <t xml:space="preserve">بالمكورت </t>
  </si>
  <si>
    <t xml:space="preserve">اتروفنت </t>
  </si>
  <si>
    <t>سرنجه 10</t>
  </si>
  <si>
    <t>سرنجه 5</t>
  </si>
  <si>
    <t xml:space="preserve">جهاز محلول </t>
  </si>
  <si>
    <t xml:space="preserve">كانيولا </t>
  </si>
  <si>
    <t xml:space="preserve">قسطره بوليه </t>
  </si>
  <si>
    <t xml:space="preserve">كيس جمع بول </t>
  </si>
  <si>
    <t xml:space="preserve">سالوسيت </t>
  </si>
  <si>
    <t xml:space="preserve">ماسك نوبليزر </t>
  </si>
  <si>
    <t>سرنجه 3</t>
  </si>
  <si>
    <t xml:space="preserve">الكترود </t>
  </si>
  <si>
    <t>na</t>
  </si>
  <si>
    <t>ka</t>
  </si>
  <si>
    <t xml:space="preserve">abg </t>
  </si>
  <si>
    <t>pt</t>
  </si>
  <si>
    <t>ptt</t>
  </si>
  <si>
    <t xml:space="preserve">sgot </t>
  </si>
  <si>
    <t xml:space="preserve">sgpt </t>
  </si>
  <si>
    <t xml:space="preserve">شكاكات </t>
  </si>
  <si>
    <t xml:space="preserve">شرايط سكر </t>
  </si>
  <si>
    <t xml:space="preserve">ابراهيم علي احمد </t>
  </si>
  <si>
    <t xml:space="preserve">هيبارين </t>
  </si>
  <si>
    <t xml:space="preserve">فلاجيل </t>
  </si>
  <si>
    <t xml:space="preserve">امينوليبان </t>
  </si>
  <si>
    <t xml:space="preserve">لازكس </t>
  </si>
  <si>
    <t xml:space="preserve">كلكسان </t>
  </si>
  <si>
    <t xml:space="preserve">هيباميرز </t>
  </si>
  <si>
    <t xml:space="preserve">سيفيبيم </t>
  </si>
  <si>
    <t xml:space="preserve">ليفوكسين </t>
  </si>
  <si>
    <t xml:space="preserve">برفلجان </t>
  </si>
  <si>
    <t xml:space="preserve">سيفترياكسون </t>
  </si>
  <si>
    <t xml:space="preserve">تراي ديل </t>
  </si>
  <si>
    <t xml:space="preserve">رايل </t>
  </si>
  <si>
    <t>سرنجه 20</t>
  </si>
  <si>
    <t xml:space="preserve">ka </t>
  </si>
  <si>
    <t xml:space="preserve">urea </t>
  </si>
  <si>
    <t xml:space="preserve">مريم عبدالصبور عبد المعطي </t>
  </si>
  <si>
    <t xml:space="preserve">cbc </t>
  </si>
  <si>
    <t>creat</t>
  </si>
  <si>
    <t>ca</t>
  </si>
  <si>
    <t xml:space="preserve">ابتسام محمد السيد </t>
  </si>
  <si>
    <t xml:space="preserve">ميرونام </t>
  </si>
  <si>
    <t xml:space="preserve">ماسك نوبيليزر </t>
  </si>
  <si>
    <t xml:space="preserve">جهاز محاول </t>
  </si>
  <si>
    <t xml:space="preserve">وصله ثلاثيه </t>
  </si>
  <si>
    <t>قطن</t>
  </si>
  <si>
    <t>مشرط</t>
  </si>
  <si>
    <t xml:space="preserve">ca </t>
  </si>
  <si>
    <t xml:space="preserve">albimin </t>
  </si>
  <si>
    <t xml:space="preserve">عبدالكريم منصور عبدالغفار </t>
  </si>
  <si>
    <t>5/12/209</t>
  </si>
  <si>
    <t>سرنجه 5 سم</t>
  </si>
  <si>
    <t>سرنجه 10 سم</t>
  </si>
  <si>
    <t>سرنجه 3 سم</t>
  </si>
  <si>
    <t xml:space="preserve">سرنجه تومي </t>
  </si>
  <si>
    <t>انبوبه حنجريه</t>
  </si>
  <si>
    <t>وصلت فنت</t>
  </si>
  <si>
    <t>جوانتي</t>
  </si>
  <si>
    <t>شكاكات</t>
  </si>
  <si>
    <t>شرائط سكر</t>
  </si>
  <si>
    <t xml:space="preserve">سيفوتاكس </t>
  </si>
  <si>
    <t>جلوكوز5%</t>
  </si>
  <si>
    <t>برتوفكس</t>
  </si>
  <si>
    <t>رينجر</t>
  </si>
  <si>
    <t xml:space="preserve"> </t>
  </si>
  <si>
    <t>عبدالحليم عبده حجازي</t>
  </si>
  <si>
    <t xml:space="preserve">سرنجه 10سم </t>
  </si>
  <si>
    <t xml:space="preserve">سرنجه 3 سم </t>
  </si>
  <si>
    <t xml:space="preserve">ماسك نيوبلايزر </t>
  </si>
  <si>
    <t>شاش</t>
  </si>
  <si>
    <t>سيبيفين</t>
  </si>
  <si>
    <t>دوبامين</t>
  </si>
  <si>
    <t>كلكسان</t>
  </si>
  <si>
    <t>جلكوز 5%</t>
  </si>
  <si>
    <t xml:space="preserve">برتوفيكس </t>
  </si>
  <si>
    <t>بلماكورد</t>
  </si>
  <si>
    <t>فلاجيل</t>
  </si>
  <si>
    <t>اتورفينت</t>
  </si>
  <si>
    <t>كيدمين</t>
  </si>
  <si>
    <t xml:space="preserve">اسماعيل احمد اسماعيل الحداد </t>
  </si>
  <si>
    <t xml:space="preserve">نور ادرينالين </t>
  </si>
  <si>
    <t xml:space="preserve">ديبريفام </t>
  </si>
  <si>
    <t xml:space="preserve">قسطره تشفيط </t>
  </si>
  <si>
    <t xml:space="preserve">انبوبه حنجريه </t>
  </si>
  <si>
    <t xml:space="preserve">شكاكه </t>
  </si>
  <si>
    <t xml:space="preserve">فوطن بطن </t>
  </si>
  <si>
    <t>خالص</t>
  </si>
  <si>
    <t>عفون محمد محمد ابو علي</t>
  </si>
  <si>
    <t>سرنجه 3سم</t>
  </si>
  <si>
    <t>سرنجه 10سم</t>
  </si>
  <si>
    <t>سرنجه 20سم</t>
  </si>
  <si>
    <t>خيط</t>
  </si>
  <si>
    <t>جوانتي معقم</t>
  </si>
  <si>
    <t>كقسطره بوليه</t>
  </si>
  <si>
    <t>قسطره تشفيط</t>
  </si>
  <si>
    <t>بلاستر</t>
  </si>
  <si>
    <t xml:space="preserve">جوانتي   </t>
  </si>
  <si>
    <t>جلوكوز 10%</t>
  </si>
  <si>
    <t>سيفاكسون</t>
  </si>
  <si>
    <t>نورادرينالين</t>
  </si>
  <si>
    <t>سبروستام</t>
  </si>
  <si>
    <t>ديكسا</t>
  </si>
  <si>
    <t>محلول ملح</t>
  </si>
  <si>
    <t>اتروفينت</t>
  </si>
  <si>
    <t>بلمكورت</t>
  </si>
  <si>
    <t>رقيه سعد يوسف</t>
  </si>
  <si>
    <t>سرنجه 50</t>
  </si>
  <si>
    <t>قسطره فولي</t>
  </si>
  <si>
    <t xml:space="preserve">نورادرينالين </t>
  </si>
  <si>
    <t xml:space="preserve">ميراج </t>
  </si>
  <si>
    <t>جلوكوز 10 %</t>
  </si>
  <si>
    <t xml:space="preserve">مدياستيك </t>
  </si>
  <si>
    <t>شرايط سكر</t>
  </si>
  <si>
    <t xml:space="preserve">crb </t>
  </si>
  <si>
    <t xml:space="preserve">ديبريفان </t>
  </si>
  <si>
    <t xml:space="preserve">ميباكين </t>
  </si>
  <si>
    <t xml:space="preserve">حامد محمد عمر </t>
  </si>
  <si>
    <t xml:space="preserve">بالكورت </t>
  </si>
  <si>
    <t xml:space="preserve">بروتاوفكس </t>
  </si>
  <si>
    <t>محلول 5 %</t>
  </si>
  <si>
    <t>محلول 10%</t>
  </si>
  <si>
    <t xml:space="preserve">كيدمين </t>
  </si>
  <si>
    <t xml:space="preserve">cvb </t>
  </si>
  <si>
    <t xml:space="preserve">فوط بطن </t>
  </si>
  <si>
    <t xml:space="preserve">فرحانه الصاوي محمد حسن </t>
  </si>
  <si>
    <t xml:space="preserve">سفيبيم </t>
  </si>
  <si>
    <t xml:space="preserve">اترونت </t>
  </si>
  <si>
    <t xml:space="preserve">سبروليسين </t>
  </si>
  <si>
    <t>زورين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</si>
</sst>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5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0" fillId="2" borderId="1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/>
    <xf numFmtId="0" fontId="0" fillId="0" borderId="11" xfId="0" applyBorder="1"/>
    <xf numFmtId="0" fontId="0" fillId="0" borderId="12" xfId="0" applyBorder="1" applyAlignment="1"/>
    <xf numFmtId="0" fontId="0" fillId="0" borderId="13" xfId="0" applyBorder="1" applyAlignment="1"/>
    <xf numFmtId="0" fontId="0" fillId="0" borderId="10" xfId="0" applyBorder="1" applyAlignment="1"/>
    <xf numFmtId="0" fontId="0" fillId="0" borderId="5" xfId="0" applyBorder="1"/>
    <xf numFmtId="0" fontId="0" fillId="0" borderId="14" xfId="0" applyBorder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15" xfId="0" applyBorder="1" applyAlignment="1"/>
    <xf numFmtId="0" fontId="0" fillId="0" borderId="16" xfId="0" applyBorder="1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/>
    <xf numFmtId="14" fontId="0" fillId="0" borderId="0" xfId="0" applyNumberFormat="1"/>
    <xf numFmtId="0" fontId="3" fillId="0" borderId="10" xfId="0" applyFont="1" applyBorder="1"/>
    <xf numFmtId="0" fontId="2" fillId="0" borderId="0" xfId="0" applyFont="1"/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43" fontId="0" fillId="0" borderId="10" xfId="1" applyFont="1" applyBorder="1"/>
    <xf numFmtId="43" fontId="0" fillId="0" borderId="10" xfId="1" applyFont="1" applyBorder="1" applyAlignment="1"/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2" fontId="0" fillId="0" borderId="0" xfId="0" applyNumberFormat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G26"/>
  <sheetViews>
    <sheetView rightToLeft="1" workbookViewId="0">
      <selection activeCell="M16" sqref="M16"/>
    </sheetView>
  </sheetViews>
  <sheetFormatPr defaultRowHeight="15" x14ac:dyDescent="0.25"/>
  <cols>
    <col min="2" max="2" width="13.625" customWidth="1"/>
  </cols>
  <sheetData>
    <row r="1" spans="1:7" x14ac:dyDescent="0.25">
      <c r="A1" s="36" t="s">
        <v>0</v>
      </c>
      <c r="B1" s="36"/>
      <c r="C1" s="36"/>
      <c r="D1" s="25"/>
      <c r="E1" s="25"/>
      <c r="F1" s="25"/>
      <c r="G1" s="25"/>
    </row>
    <row r="2" spans="1:7" x14ac:dyDescent="0.25">
      <c r="A2" s="36" t="s">
        <v>1</v>
      </c>
      <c r="B2" s="36"/>
      <c r="C2" s="36"/>
      <c r="D2" s="25"/>
      <c r="E2" s="25"/>
      <c r="F2" s="25"/>
      <c r="G2" s="25"/>
    </row>
    <row r="3" spans="1:7" x14ac:dyDescent="0.25">
      <c r="A3" s="36" t="s">
        <v>2</v>
      </c>
      <c r="B3" s="36"/>
      <c r="C3" s="36"/>
      <c r="D3" s="25"/>
      <c r="E3" s="25"/>
      <c r="F3" s="25"/>
      <c r="G3" s="25"/>
    </row>
    <row r="4" spans="1:7" x14ac:dyDescent="0.25">
      <c r="A4" s="25"/>
      <c r="B4" s="25"/>
      <c r="C4" s="36" t="s">
        <v>47</v>
      </c>
      <c r="D4" s="36"/>
      <c r="E4" s="36"/>
      <c r="F4" s="36"/>
      <c r="G4" s="25"/>
    </row>
    <row r="5" spans="1:7" ht="15.75" x14ac:dyDescent="0.25">
      <c r="A5" s="24" t="s">
        <v>42</v>
      </c>
      <c r="B5" s="24" t="s">
        <v>43</v>
      </c>
      <c r="C5" s="24" t="s">
        <v>36</v>
      </c>
      <c r="D5" s="24" t="s">
        <v>44</v>
      </c>
      <c r="E5" s="24" t="s">
        <v>45</v>
      </c>
      <c r="F5" s="24" t="s">
        <v>31</v>
      </c>
      <c r="G5" s="24" t="s">
        <v>46</v>
      </c>
    </row>
    <row r="6" spans="1:7" ht="15.75" x14ac:dyDescent="0.25">
      <c r="A6" s="24">
        <v>1</v>
      </c>
      <c r="B6" s="24" t="str">
        <f>'هبه زغلول  جاب الله '!$B$5</f>
        <v>هبه زغلول جاب الله</v>
      </c>
      <c r="C6" s="24">
        <f>'هبه زغلول  جاب الله '!$F$5</f>
        <v>0</v>
      </c>
      <c r="D6" s="24">
        <f>'هبه زغلول  جاب الله '!$A$14</f>
        <v>111.3228</v>
      </c>
      <c r="E6" s="24">
        <f>'هبه زغلول  جاب الله '!$A$15</f>
        <v>211.33</v>
      </c>
      <c r="F6" s="24">
        <f>'هبه زغلول  جاب الله '!$A$28</f>
        <v>663.65280000000007</v>
      </c>
      <c r="G6" s="24"/>
    </row>
    <row r="7" spans="1:7" ht="15.75" x14ac:dyDescent="0.25">
      <c r="A7" s="24">
        <v>2</v>
      </c>
      <c r="B7" s="24" t="str">
        <f>'كامله عبد اللطيف '!$B$5</f>
        <v xml:space="preserve">كامله عبد اللطيف </v>
      </c>
      <c r="C7" s="24">
        <f>'كامله عبد اللطيف '!$F$5</f>
        <v>0</v>
      </c>
      <c r="D7" s="24">
        <f>'كامله عبد اللطيف '!$A$14</f>
        <v>148.40899999999996</v>
      </c>
      <c r="E7" s="24">
        <f>'كامله عبد اللطيف '!$A$15</f>
        <v>207.18</v>
      </c>
      <c r="F7" s="24">
        <f>'كامله عبد اللطيف '!$A$28</f>
        <v>813.58899999999994</v>
      </c>
      <c r="G7" s="24"/>
    </row>
    <row r="8" spans="1:7" ht="15.75" x14ac:dyDescent="0.25">
      <c r="A8" s="24">
        <v>3</v>
      </c>
      <c r="B8" s="24" t="str">
        <f>'ابراهيم  علي احمد '!$B$5</f>
        <v xml:space="preserve">ابراهيم علي احمد </v>
      </c>
      <c r="C8" s="24">
        <f>'ابراهيم  علي احمد '!$F$5</f>
        <v>0</v>
      </c>
      <c r="D8" s="24">
        <f>'ابراهيم  علي احمد '!$A$14</f>
        <v>1498.9522999999999</v>
      </c>
      <c r="E8" s="24">
        <f>'ابراهيم  علي احمد '!$A$15</f>
        <v>503.91</v>
      </c>
      <c r="F8" s="24">
        <f>'ابراهيم  علي احمد '!$A$28</f>
        <v>3682.8622999999998</v>
      </c>
      <c r="G8" s="24"/>
    </row>
    <row r="9" spans="1:7" ht="15.75" x14ac:dyDescent="0.25">
      <c r="A9" s="24">
        <v>4</v>
      </c>
      <c r="B9" s="24" t="str">
        <f>'مريم عبد الصبور '!$B$5</f>
        <v xml:space="preserve">مريم عبدالصبور عبد المعطي </v>
      </c>
      <c r="C9" s="24">
        <f>'مريم عبد الصبور '!$F$5</f>
        <v>0</v>
      </c>
      <c r="D9" s="24">
        <f>'مريم عبد الصبور '!$A$14</f>
        <v>88.264299999999992</v>
      </c>
      <c r="E9" s="24">
        <f>'مريم عبد الصبور '!$A$15</f>
        <v>189.98</v>
      </c>
      <c r="F9" s="24">
        <f>'مريم عبد الصبور '!$A$28</f>
        <v>1159.2443000000001</v>
      </c>
      <c r="G9" s="24"/>
    </row>
    <row r="10" spans="1:7" ht="15.75" x14ac:dyDescent="0.25">
      <c r="A10" s="24">
        <v>5</v>
      </c>
      <c r="B10" s="24" t="str">
        <f>'ابتسام محمد '!$B$5</f>
        <v xml:space="preserve">ابتسام محمد السيد </v>
      </c>
      <c r="C10" s="24">
        <f>'ابتسام محمد '!$F$5</f>
        <v>0</v>
      </c>
      <c r="D10" s="24">
        <f>'ابتسام محمد '!$A$14</f>
        <v>1439.1714000000002</v>
      </c>
      <c r="E10" s="24">
        <f>'ابتسام محمد '!$A$15</f>
        <v>378.33</v>
      </c>
      <c r="F10" s="24">
        <f>'ابتسام محمد '!$A$28</f>
        <v>2870.5014000000001</v>
      </c>
      <c r="G10" s="24"/>
    </row>
    <row r="11" spans="1:7" ht="15.75" x14ac:dyDescent="0.25">
      <c r="A11" s="24">
        <v>6</v>
      </c>
      <c r="B11" s="24" t="str">
        <f>'عبدالكريم منصور'!$B$5</f>
        <v xml:space="preserve">عبدالكريم منصور عبدالغفار </v>
      </c>
      <c r="C11" s="24">
        <f>'عبدالكريم منصور'!$F$5</f>
        <v>0</v>
      </c>
      <c r="D11" s="24">
        <f>'عبدالكريم منصور'!$A$14</f>
        <v>146.10849999999999</v>
      </c>
      <c r="E11" s="24">
        <f>'عبدالكريم منصور'!$A$15</f>
        <v>381.7</v>
      </c>
      <c r="F11" s="24">
        <f>'عبدالكريم منصور'!$A$28</f>
        <v>1274.8085000000001</v>
      </c>
      <c r="G11" s="24"/>
    </row>
    <row r="12" spans="1:7" ht="15.75" x14ac:dyDescent="0.25">
      <c r="A12" s="24">
        <v>7</v>
      </c>
      <c r="B12" s="24" t="str">
        <f>'عبدالحليم عبده'!$B$5</f>
        <v>عبدالحليم عبده حجازي</v>
      </c>
      <c r="C12" s="24">
        <f>'عبدالحليم عبده'!$F$5</f>
        <v>0</v>
      </c>
      <c r="D12" s="24">
        <f>'عبدالحليم عبده'!$A$14</f>
        <v>610.58479999999986</v>
      </c>
      <c r="E12" s="24">
        <f>'عبدالحليم عبده'!$A$15</f>
        <v>359.25</v>
      </c>
      <c r="F12" s="24">
        <f>'عبدالحليم عبده'!$A$28</f>
        <v>2189.8347999999996</v>
      </c>
      <c r="G12" s="24"/>
    </row>
    <row r="13" spans="1:7" ht="15.75" x14ac:dyDescent="0.25">
      <c r="A13" s="24">
        <v>8</v>
      </c>
      <c r="B13" s="24" t="str">
        <f>'مريم عبد الصبور '!$B$5</f>
        <v xml:space="preserve">مريم عبدالصبور عبد المعطي </v>
      </c>
      <c r="C13" s="24">
        <f>'اسماعيل احمد اسماعيل '!$F$5</f>
        <v>0</v>
      </c>
      <c r="D13" s="24">
        <f>'اسماعيل احمد اسماعيل '!$A$14</f>
        <v>766.44099999999992</v>
      </c>
      <c r="E13" s="24">
        <f>'اسماعيل احمد اسماعيل '!$A$15</f>
        <v>482.71000000000004</v>
      </c>
      <c r="F13" s="24">
        <f>'اسماعيل احمد اسماعيل '!$A$28</f>
        <v>3239.1509999999998</v>
      </c>
      <c r="G13" s="24"/>
    </row>
    <row r="14" spans="1:7" ht="15.75" x14ac:dyDescent="0.25">
      <c r="A14" s="24">
        <v>9</v>
      </c>
      <c r="B14" s="24" t="str">
        <f>'عفون محمد'!$B$5</f>
        <v>عفون محمد محمد ابو علي</v>
      </c>
      <c r="C14" s="24">
        <f>'عفون محمد'!$F$5</f>
        <v>0</v>
      </c>
      <c r="D14" s="24">
        <f>'عفون محمد'!$A$14</f>
        <v>0</v>
      </c>
      <c r="E14" s="24">
        <f>'عفون محمد'!$A$15</f>
        <v>0</v>
      </c>
      <c r="F14" s="24">
        <f>'عفون محمد'!$A$28</f>
        <v>1384</v>
      </c>
      <c r="G14" s="24"/>
    </row>
    <row r="15" spans="1:7" ht="15.75" x14ac:dyDescent="0.25">
      <c r="A15" s="24">
        <v>10</v>
      </c>
      <c r="B15" s="24" t="str">
        <f>'رقيه سعد'!$B$5</f>
        <v>رقيه سعد يوسف</v>
      </c>
      <c r="C15" s="24">
        <f>'رقيه سعد'!$F$5</f>
        <v>0</v>
      </c>
      <c r="D15" s="24">
        <f>'رقيه سعد'!$A$14</f>
        <v>0</v>
      </c>
      <c r="E15" s="24">
        <f>'رقيه سعد'!$A$15</f>
        <v>0</v>
      </c>
      <c r="F15" s="24">
        <f>'رقيه سعد'!$A$28</f>
        <v>2883</v>
      </c>
      <c r="G15" s="24"/>
    </row>
    <row r="16" spans="1:7" ht="15.75" x14ac:dyDescent="0.25">
      <c r="A16" s="24">
        <v>11</v>
      </c>
      <c r="B16" s="24" t="str">
        <f>'حامد محمد عمر '!$B$5</f>
        <v xml:space="preserve">حامد محمد عمر </v>
      </c>
      <c r="C16" s="24">
        <f>'حامد محمد عمر '!$F$5</f>
        <v>0</v>
      </c>
      <c r="D16" s="24">
        <f>'حامد محمد عمر '!$A$14</f>
        <v>0</v>
      </c>
      <c r="E16" s="24">
        <f>'حامد محمد عمر '!$A$15</f>
        <v>0</v>
      </c>
      <c r="F16" s="24">
        <f>'حامد محمد عمر '!$A$28</f>
        <v>3468</v>
      </c>
      <c r="G16" s="24"/>
    </row>
    <row r="17" spans="1:7" ht="15.75" x14ac:dyDescent="0.25">
      <c r="A17" s="24">
        <v>12</v>
      </c>
      <c r="B17" s="24" t="str">
        <f>'فرحانه الصاوي '!$B$5</f>
        <v xml:space="preserve">فرحانه الصاوي محمد حسن </v>
      </c>
      <c r="C17" s="24">
        <f>'فرحانه الصاوي '!$F$5</f>
        <v>0</v>
      </c>
      <c r="D17" s="24">
        <f>'فرحانه الصاوي '!$A$14</f>
        <v>0</v>
      </c>
      <c r="E17" s="24">
        <f>'فرحانه الصاوي '!$A$15</f>
        <v>0</v>
      </c>
      <c r="F17" s="24">
        <f>'فرحانه الصاوي '!$A$28</f>
        <v>2207</v>
      </c>
      <c r="G17" s="24"/>
    </row>
    <row r="18" spans="1:7" ht="15.75" x14ac:dyDescent="0.25">
      <c r="A18" s="24">
        <v>13</v>
      </c>
      <c r="B18" s="24">
        <f>Sheet13!$B$5</f>
        <v>0</v>
      </c>
      <c r="C18" s="24">
        <f>Sheet13!$F$5</f>
        <v>0</v>
      </c>
      <c r="D18" s="24">
        <f>Sheet13!$A$14</f>
        <v>0</v>
      </c>
      <c r="E18" s="24">
        <f>Sheet13!$A$15</f>
        <v>0</v>
      </c>
      <c r="F18" s="24">
        <f>Sheet13!$A$28</f>
        <v>0</v>
      </c>
      <c r="G18" s="24"/>
    </row>
    <row r="19" spans="1:7" ht="15.75" x14ac:dyDescent="0.25">
      <c r="A19" s="24">
        <v>14</v>
      </c>
      <c r="B19" s="24">
        <f>Sheet14!$B$5</f>
        <v>0</v>
      </c>
      <c r="C19" s="24">
        <f>Sheet14!$F$5</f>
        <v>0</v>
      </c>
      <c r="D19" s="24">
        <f>Sheet14!$A$14</f>
        <v>0</v>
      </c>
      <c r="E19" s="24">
        <f>Sheet14!$A$15</f>
        <v>0</v>
      </c>
      <c r="F19" s="24">
        <f>Sheet14!$A$28</f>
        <v>0</v>
      </c>
      <c r="G19" s="24"/>
    </row>
    <row r="20" spans="1:7" ht="15.75" x14ac:dyDescent="0.25">
      <c r="A20" s="24">
        <v>15</v>
      </c>
      <c r="B20" s="24">
        <f>Sheet15!$B$5</f>
        <v>0</v>
      </c>
      <c r="C20" s="24">
        <f>Sheet15!$F$5</f>
        <v>0</v>
      </c>
      <c r="D20" s="24">
        <f>Sheet15!$A$14</f>
        <v>0</v>
      </c>
      <c r="E20" s="24">
        <f>Sheet15!$A$15</f>
        <v>0</v>
      </c>
      <c r="F20" s="24">
        <f>Sheet15!$A$28</f>
        <v>0</v>
      </c>
      <c r="G20" s="24"/>
    </row>
    <row r="21" spans="1:7" ht="15.75" x14ac:dyDescent="0.25">
      <c r="A21" s="24">
        <v>16</v>
      </c>
      <c r="B21" s="24">
        <f>Sheet16!$B$5</f>
        <v>0</v>
      </c>
      <c r="C21" s="24">
        <f>Sheet16!$F$5</f>
        <v>0</v>
      </c>
      <c r="D21" s="24">
        <f>Sheet16!$A$14</f>
        <v>0</v>
      </c>
      <c r="E21" s="24">
        <f>Sheet16!$A$15</f>
        <v>0</v>
      </c>
      <c r="F21" s="24">
        <f>Sheet16!$A$28</f>
        <v>0</v>
      </c>
      <c r="G21" s="24"/>
    </row>
    <row r="22" spans="1:7" ht="15.75" x14ac:dyDescent="0.25">
      <c r="A22" s="24">
        <v>17</v>
      </c>
      <c r="B22" s="24">
        <f>Sheet17!$B$5</f>
        <v>0</v>
      </c>
      <c r="C22" s="24">
        <f>Sheet17!$F$5</f>
        <v>0</v>
      </c>
      <c r="D22" s="24">
        <f>Sheet17!$A$14</f>
        <v>0</v>
      </c>
      <c r="E22" s="24">
        <f>Sheet17!$A$15</f>
        <v>0</v>
      </c>
      <c r="F22" s="24">
        <f>Sheet17!$A$28</f>
        <v>0</v>
      </c>
      <c r="G22" s="24"/>
    </row>
    <row r="23" spans="1:7" ht="15.75" x14ac:dyDescent="0.25">
      <c r="A23" s="24">
        <v>18</v>
      </c>
      <c r="B23" s="24">
        <f>Sheet18!$B$5</f>
        <v>0</v>
      </c>
      <c r="C23" s="24">
        <f>Sheet18!$F$5</f>
        <v>0</v>
      </c>
      <c r="D23" s="24">
        <f>Sheet18!$A$14</f>
        <v>0</v>
      </c>
      <c r="E23" s="24">
        <f>Sheet18!$A$15</f>
        <v>0</v>
      </c>
      <c r="F23" s="24">
        <f>Sheet18!$A$28</f>
        <v>0</v>
      </c>
      <c r="G23" s="24"/>
    </row>
    <row r="24" spans="1:7" ht="15.75" x14ac:dyDescent="0.25">
      <c r="A24" s="24">
        <v>19</v>
      </c>
      <c r="B24" s="24">
        <f>Sheet19!$B$5</f>
        <v>0</v>
      </c>
      <c r="C24" s="24">
        <f>Sheet19!$F$5</f>
        <v>0</v>
      </c>
      <c r="D24" s="24">
        <f>Sheet19!$A$14</f>
        <v>0</v>
      </c>
      <c r="E24" s="24">
        <f>Sheet19!$A$15</f>
        <v>0</v>
      </c>
      <c r="F24" s="24">
        <f>Sheet19!$A$28</f>
        <v>0</v>
      </c>
      <c r="G24" s="24"/>
    </row>
    <row r="25" spans="1:7" ht="15.75" x14ac:dyDescent="0.25">
      <c r="A25" s="24">
        <v>20</v>
      </c>
      <c r="B25" s="24">
        <f>Sheet20!$B$5</f>
        <v>0</v>
      </c>
      <c r="C25" s="24">
        <f>Sheet20!$F$5</f>
        <v>0</v>
      </c>
      <c r="D25" s="24">
        <f>Sheet20!$A$14</f>
        <v>0</v>
      </c>
      <c r="E25" s="24">
        <f>Sheet20!$A$15</f>
        <v>0</v>
      </c>
      <c r="F25" s="24">
        <f>Sheet20!$A$28</f>
        <v>0</v>
      </c>
      <c r="G25" s="24"/>
    </row>
    <row r="26" spans="1:7" ht="15.75" x14ac:dyDescent="0.25">
      <c r="A26" s="37" t="s">
        <v>31</v>
      </c>
      <c r="B26" s="38"/>
      <c r="C26" s="39"/>
      <c r="D26" s="24">
        <f>SUM(D6:D25)</f>
        <v>4809.2541000000001</v>
      </c>
      <c r="E26" s="24">
        <f>SUM(E6:E25)</f>
        <v>2714.3900000000003</v>
      </c>
      <c r="F26" s="24">
        <f>SUM(F6:F25)</f>
        <v>25835.644099999998</v>
      </c>
      <c r="G26" s="24"/>
    </row>
  </sheetData>
  <mergeCells count="5">
    <mergeCell ref="A1:C1"/>
    <mergeCell ref="A2:C2"/>
    <mergeCell ref="A3:C3"/>
    <mergeCell ref="C4:F4"/>
    <mergeCell ref="A26:C26"/>
  </mergeCells>
  <pageMargins left="0.7" right="0.7" top="0.75" bottom="0.75" header="0.3" footer="0.3"/>
  <pageSetup paperSize="0" orientation="portrait" horizontalDpi="203" verticalDpi="20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97"/>
  <sheetViews>
    <sheetView rightToLeft="1" topLeftCell="A103" zoomScale="120" zoomScaleNormal="120" workbookViewId="0">
      <selection activeCell="G119" sqref="G119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>
        <v>26001141800111</v>
      </c>
      <c r="E4" s="46"/>
    </row>
    <row r="5" spans="1:9" x14ac:dyDescent="0.25">
      <c r="A5" t="s">
        <v>4</v>
      </c>
      <c r="B5" s="41" t="s">
        <v>173</v>
      </c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B6">
        <v>3699</v>
      </c>
      <c r="D6" t="s">
        <v>7</v>
      </c>
      <c r="E6" s="40">
        <v>43805</v>
      </c>
      <c r="F6" s="41"/>
      <c r="G6" t="s">
        <v>8</v>
      </c>
      <c r="H6" s="40">
        <v>43809</v>
      </c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700</v>
      </c>
      <c r="B8" s="2" t="s">
        <v>12</v>
      </c>
      <c r="C8" s="47">
        <v>5</v>
      </c>
      <c r="D8" s="48"/>
      <c r="E8" s="2">
        <v>140</v>
      </c>
      <c r="F8" s="2"/>
      <c r="G8" s="3"/>
      <c r="H8" s="4"/>
      <c r="I8" s="5"/>
    </row>
    <row r="9" spans="1:9" x14ac:dyDescent="0.25">
      <c r="A9" s="6">
        <f>C9*E9</f>
        <v>375</v>
      </c>
      <c r="B9" s="6" t="s">
        <v>13</v>
      </c>
      <c r="C9" s="49">
        <v>5</v>
      </c>
      <c r="D9" s="50"/>
      <c r="E9" s="6">
        <v>75</v>
      </c>
      <c r="F9" s="6"/>
      <c r="G9" s="7"/>
      <c r="H9" s="8"/>
      <c r="I9" s="9"/>
    </row>
    <row r="10" spans="1:9" x14ac:dyDescent="0.25">
      <c r="A10" s="6">
        <v>20</v>
      </c>
      <c r="B10" s="6" t="s">
        <v>14</v>
      </c>
      <c r="C10" s="49">
        <v>1</v>
      </c>
      <c r="D10" s="50"/>
      <c r="E10" s="6">
        <v>20</v>
      </c>
      <c r="F10" s="6"/>
      <c r="G10" s="7"/>
      <c r="H10" s="8"/>
      <c r="I10" s="9"/>
    </row>
    <row r="11" spans="1:9" x14ac:dyDescent="0.25">
      <c r="A11" s="6">
        <f>$D$196</f>
        <v>232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$G$96</f>
        <v>0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$D$145</f>
        <v>0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7</v>
      </c>
      <c r="B16" s="6" t="s">
        <v>20</v>
      </c>
      <c r="C16" s="49">
        <v>1</v>
      </c>
      <c r="D16" s="50"/>
      <c r="E16" s="6">
        <v>7</v>
      </c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50</v>
      </c>
      <c r="B19" s="2" t="s">
        <v>22</v>
      </c>
      <c r="C19" s="47">
        <v>5</v>
      </c>
      <c r="D19" s="48"/>
      <c r="E19" s="2">
        <v>10</v>
      </c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1384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 t="str">
        <f t="shared" ref="B59" si="0">$B$5</f>
        <v>عفون محمد محمد ابو علي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3699</v>
      </c>
      <c r="D60" t="s">
        <v>7</v>
      </c>
      <c r="E60" s="40">
        <f t="shared" ref="E60" si="2">$E$6</f>
        <v>43805</v>
      </c>
      <c r="F60" s="41"/>
    </row>
    <row r="61" spans="1:7" x14ac:dyDescent="0.25">
      <c r="D61" t="s">
        <v>27</v>
      </c>
      <c r="E61" s="40">
        <f t="shared" ref="E61" si="3">$H$6</f>
        <v>43809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 t="s">
        <v>183</v>
      </c>
      <c r="B63" s="55"/>
      <c r="C63" s="32">
        <v>4</v>
      </c>
      <c r="D63" s="6"/>
      <c r="E63" s="6">
        <f>C63*D63</f>
        <v>0</v>
      </c>
      <c r="F63" s="6">
        <f>E63*7%</f>
        <v>0</v>
      </c>
      <c r="G63" s="6">
        <f>E63+F63</f>
        <v>0</v>
      </c>
    </row>
    <row r="64" spans="1:7" x14ac:dyDescent="0.25">
      <c r="A64" s="55" t="s">
        <v>148</v>
      </c>
      <c r="B64" s="55"/>
      <c r="C64" s="32">
        <v>5</v>
      </c>
      <c r="D64" s="6"/>
      <c r="E64" s="6">
        <f t="shared" ref="E64:E95" si="4">C64*D64</f>
        <v>0</v>
      </c>
      <c r="F64" s="6">
        <f t="shared" ref="F64:F95" si="5">E64*7%</f>
        <v>0</v>
      </c>
      <c r="G64" s="6">
        <f t="shared" ref="G64:G95" si="6">E64+F64</f>
        <v>0</v>
      </c>
    </row>
    <row r="65" spans="1:7" x14ac:dyDescent="0.25">
      <c r="A65" s="55" t="s">
        <v>184</v>
      </c>
      <c r="B65" s="55"/>
      <c r="C65" s="32">
        <v>2</v>
      </c>
      <c r="D65" s="6"/>
      <c r="E65" s="6">
        <f t="shared" si="4"/>
        <v>0</v>
      </c>
      <c r="F65" s="6">
        <f t="shared" si="5"/>
        <v>0</v>
      </c>
      <c r="G65" s="6">
        <f t="shared" si="6"/>
        <v>0</v>
      </c>
    </row>
    <row r="66" spans="1:7" x14ac:dyDescent="0.25">
      <c r="A66" s="55" t="s">
        <v>197</v>
      </c>
      <c r="B66" s="55"/>
      <c r="C66" s="32">
        <v>5</v>
      </c>
      <c r="D66" s="6"/>
      <c r="E66" s="6">
        <f t="shared" si="4"/>
        <v>0</v>
      </c>
      <c r="F66" s="6">
        <f t="shared" si="5"/>
        <v>0</v>
      </c>
      <c r="G66" s="6">
        <f t="shared" si="6"/>
        <v>0</v>
      </c>
    </row>
    <row r="67" spans="1:7" x14ac:dyDescent="0.25">
      <c r="A67" s="55" t="s">
        <v>185</v>
      </c>
      <c r="B67" s="55"/>
      <c r="C67" s="32">
        <v>8</v>
      </c>
      <c r="D67" s="6"/>
      <c r="E67" s="6">
        <f t="shared" si="4"/>
        <v>0</v>
      </c>
      <c r="F67" s="6">
        <f t="shared" si="5"/>
        <v>0</v>
      </c>
      <c r="G67" s="6">
        <f t="shared" si="6"/>
        <v>0</v>
      </c>
    </row>
    <row r="68" spans="1:7" x14ac:dyDescent="0.25">
      <c r="A68" s="55" t="s">
        <v>186</v>
      </c>
      <c r="B68" s="55"/>
      <c r="C68" s="32">
        <v>4</v>
      </c>
      <c r="D68" s="6"/>
      <c r="E68" s="6">
        <f t="shared" si="4"/>
        <v>0</v>
      </c>
      <c r="F68" s="6">
        <f t="shared" si="5"/>
        <v>0</v>
      </c>
      <c r="G68" s="6">
        <f t="shared" si="6"/>
        <v>0</v>
      </c>
    </row>
    <row r="69" spans="1:7" x14ac:dyDescent="0.25">
      <c r="A69" s="55" t="s">
        <v>187</v>
      </c>
      <c r="B69" s="55"/>
      <c r="C69" s="32">
        <v>4</v>
      </c>
      <c r="D69" s="6"/>
      <c r="E69" s="6">
        <f t="shared" si="4"/>
        <v>0</v>
      </c>
      <c r="F69" s="6">
        <f t="shared" si="5"/>
        <v>0</v>
      </c>
      <c r="G69" s="6">
        <f t="shared" si="6"/>
        <v>0</v>
      </c>
    </row>
    <row r="70" spans="1:7" x14ac:dyDescent="0.25">
      <c r="A70" s="55" t="s">
        <v>110</v>
      </c>
      <c r="B70" s="55"/>
      <c r="C70" s="32">
        <v>5</v>
      </c>
      <c r="D70" s="6"/>
      <c r="E70" s="6">
        <f t="shared" si="4"/>
        <v>0</v>
      </c>
      <c r="F70" s="6">
        <f t="shared" si="5"/>
        <v>0</v>
      </c>
      <c r="G70" s="6">
        <f t="shared" si="6"/>
        <v>0</v>
      </c>
    </row>
    <row r="71" spans="1:7" x14ac:dyDescent="0.25">
      <c r="A71" s="55" t="s">
        <v>188</v>
      </c>
      <c r="B71" s="55"/>
      <c r="C71" s="32">
        <v>4</v>
      </c>
      <c r="D71" s="6"/>
      <c r="E71" s="6">
        <f t="shared" si="4"/>
        <v>0</v>
      </c>
      <c r="F71" s="6">
        <f t="shared" si="5"/>
        <v>0</v>
      </c>
      <c r="G71" s="6">
        <f t="shared" si="6"/>
        <v>0</v>
      </c>
    </row>
    <row r="72" spans="1:7" x14ac:dyDescent="0.25">
      <c r="A72" s="55" t="s">
        <v>113</v>
      </c>
      <c r="B72" s="55"/>
      <c r="C72" s="32">
        <v>5</v>
      </c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 t="s">
        <v>189</v>
      </c>
      <c r="B73" s="55"/>
      <c r="C73" s="32">
        <v>10</v>
      </c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 t="s">
        <v>200</v>
      </c>
      <c r="B74" s="55"/>
      <c r="C74" s="32">
        <v>4</v>
      </c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 t="s">
        <v>190</v>
      </c>
      <c r="B75" s="55"/>
      <c r="C75" s="32">
        <v>7</v>
      </c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 t="s">
        <v>201</v>
      </c>
      <c r="B76" s="55"/>
      <c r="C76" s="32">
        <v>1</v>
      </c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49" t="s">
        <v>31</v>
      </c>
      <c r="B96" s="50"/>
      <c r="C96" s="31"/>
      <c r="D96" s="6"/>
      <c r="E96" s="6">
        <f>SUM(E63:E95)</f>
        <v>0</v>
      </c>
      <c r="F96" s="6">
        <f>SUM(F63:F95)</f>
        <v>0</v>
      </c>
      <c r="G96" s="6">
        <f>SUM(G63:G95)</f>
        <v>0</v>
      </c>
    </row>
    <row r="97" spans="1:7" x14ac:dyDescent="0.25">
      <c r="A97" t="s">
        <v>32</v>
      </c>
      <c r="D97" t="s">
        <v>33</v>
      </c>
      <c r="G97" t="s">
        <v>34</v>
      </c>
    </row>
    <row r="104" spans="1:7" x14ac:dyDescent="0.25">
      <c r="A104" s="41" t="s">
        <v>0</v>
      </c>
      <c r="B104" s="41"/>
      <c r="C104" s="41"/>
      <c r="D104" s="41"/>
    </row>
    <row r="105" spans="1:7" x14ac:dyDescent="0.25">
      <c r="A105" s="41" t="s">
        <v>1</v>
      </c>
      <c r="B105" s="41"/>
      <c r="C105" s="41"/>
      <c r="D105" s="41"/>
    </row>
    <row r="106" spans="1:7" x14ac:dyDescent="0.25">
      <c r="A106" s="41" t="s">
        <v>2</v>
      </c>
      <c r="B106" s="41"/>
      <c r="C106" s="41"/>
      <c r="D106" s="41"/>
      <c r="E106" s="30" t="s">
        <v>35</v>
      </c>
    </row>
    <row r="108" spans="1:7" x14ac:dyDescent="0.25">
      <c r="A108" t="s">
        <v>4</v>
      </c>
      <c r="B108" s="22" t="str">
        <f>$B$5</f>
        <v>عفون محمد محمد ابو علي</v>
      </c>
      <c r="C108" s="22"/>
      <c r="D108" s="22" t="s">
        <v>36</v>
      </c>
      <c r="E108">
        <f>$F$5</f>
        <v>0</v>
      </c>
    </row>
    <row r="109" spans="1:7" x14ac:dyDescent="0.25">
      <c r="A109" t="s">
        <v>6</v>
      </c>
      <c r="B109" s="22">
        <f>$B$6</f>
        <v>3699</v>
      </c>
      <c r="C109" s="22"/>
      <c r="D109" s="22"/>
    </row>
    <row r="110" spans="1:7" x14ac:dyDescent="0.25">
      <c r="A110" t="s">
        <v>37</v>
      </c>
      <c r="B110" s="23">
        <f>$E$6</f>
        <v>43805</v>
      </c>
      <c r="C110" s="23"/>
      <c r="D110" t="s">
        <v>27</v>
      </c>
      <c r="E110" s="29">
        <f>$H$6</f>
        <v>43809</v>
      </c>
    </row>
    <row r="111" spans="1:7" x14ac:dyDescent="0.25">
      <c r="A111" s="55" t="s">
        <v>28</v>
      </c>
      <c r="B111" s="55"/>
      <c r="C111" s="32" t="s">
        <v>40</v>
      </c>
      <c r="D111" s="32" t="s">
        <v>50</v>
      </c>
      <c r="E111" s="32" t="s">
        <v>52</v>
      </c>
    </row>
    <row r="112" spans="1:7" x14ac:dyDescent="0.25">
      <c r="A112" s="55" t="s">
        <v>174</v>
      </c>
      <c r="B112" s="55"/>
      <c r="C112" s="32">
        <v>10</v>
      </c>
      <c r="D112" s="6"/>
      <c r="E112" s="6">
        <f>C112*D112</f>
        <v>0</v>
      </c>
    </row>
    <row r="113" spans="1:5" x14ac:dyDescent="0.25">
      <c r="A113" s="55" t="s">
        <v>137</v>
      </c>
      <c r="B113" s="55"/>
      <c r="C113" s="32">
        <v>15</v>
      </c>
      <c r="D113" s="6"/>
      <c r="E113" s="6">
        <f t="shared" ref="E113:E144" si="7">C113*D113</f>
        <v>0</v>
      </c>
    </row>
    <row r="114" spans="1:5" x14ac:dyDescent="0.25">
      <c r="A114" s="55" t="s">
        <v>175</v>
      </c>
      <c r="B114" s="55"/>
      <c r="C114" s="32">
        <v>7</v>
      </c>
      <c r="D114" s="6"/>
      <c r="E114" s="6">
        <f t="shared" si="7"/>
        <v>0</v>
      </c>
    </row>
    <row r="115" spans="1:5" x14ac:dyDescent="0.25">
      <c r="A115" s="55" t="s">
        <v>176</v>
      </c>
      <c r="B115" s="55"/>
      <c r="C115" s="32">
        <v>5</v>
      </c>
      <c r="D115" s="6"/>
      <c r="E115" s="6">
        <f t="shared" si="7"/>
        <v>0</v>
      </c>
    </row>
    <row r="116" spans="1:5" x14ac:dyDescent="0.25">
      <c r="A116" s="55" t="s">
        <v>177</v>
      </c>
      <c r="B116" s="55"/>
      <c r="C116" s="32">
        <v>1</v>
      </c>
      <c r="D116" s="6"/>
      <c r="E116" s="6">
        <f t="shared" si="7"/>
        <v>0</v>
      </c>
    </row>
    <row r="117" spans="1:5" x14ac:dyDescent="0.25">
      <c r="A117" s="55" t="s">
        <v>178</v>
      </c>
      <c r="B117" s="55"/>
      <c r="C117" s="32">
        <v>1</v>
      </c>
      <c r="D117" s="6"/>
      <c r="E117" s="6">
        <f t="shared" si="7"/>
        <v>0</v>
      </c>
    </row>
    <row r="118" spans="1:5" x14ac:dyDescent="0.25">
      <c r="A118" s="55" t="s">
        <v>89</v>
      </c>
      <c r="B118" s="55"/>
      <c r="C118" s="32">
        <v>25</v>
      </c>
      <c r="D118" s="6"/>
      <c r="E118" s="6">
        <f t="shared" si="7"/>
        <v>0</v>
      </c>
    </row>
    <row r="119" spans="1:5" x14ac:dyDescent="0.25">
      <c r="A119" s="55" t="s">
        <v>92</v>
      </c>
      <c r="B119" s="55"/>
      <c r="C119" s="32">
        <v>1</v>
      </c>
      <c r="D119" s="6"/>
      <c r="E119" s="6">
        <f t="shared" si="7"/>
        <v>0</v>
      </c>
    </row>
    <row r="120" spans="1:5" x14ac:dyDescent="0.25">
      <c r="A120" s="55" t="s">
        <v>179</v>
      </c>
      <c r="B120" s="55"/>
      <c r="C120" s="32">
        <v>1</v>
      </c>
      <c r="D120" s="6"/>
      <c r="E120" s="6">
        <f t="shared" si="7"/>
        <v>0</v>
      </c>
    </row>
    <row r="121" spans="1:5" x14ac:dyDescent="0.25">
      <c r="A121" s="55" t="s">
        <v>180</v>
      </c>
      <c r="B121" s="55"/>
      <c r="C121" s="32">
        <v>4</v>
      </c>
      <c r="D121" s="6"/>
      <c r="E121" s="6">
        <f t="shared" si="7"/>
        <v>0</v>
      </c>
    </row>
    <row r="122" spans="1:5" x14ac:dyDescent="0.25">
      <c r="A122" s="55" t="s">
        <v>131</v>
      </c>
      <c r="B122" s="55"/>
      <c r="C122" s="32">
        <v>2</v>
      </c>
      <c r="D122" s="6"/>
      <c r="E122" s="6">
        <f t="shared" si="7"/>
        <v>0</v>
      </c>
    </row>
    <row r="123" spans="1:5" x14ac:dyDescent="0.25">
      <c r="A123" s="55" t="s">
        <v>155</v>
      </c>
      <c r="B123" s="55"/>
      <c r="C123" s="32">
        <v>10</v>
      </c>
      <c r="D123" s="6"/>
      <c r="E123" s="6">
        <f t="shared" si="7"/>
        <v>0</v>
      </c>
    </row>
    <row r="124" spans="1:5" x14ac:dyDescent="0.25">
      <c r="A124" s="55" t="s">
        <v>181</v>
      </c>
      <c r="B124" s="55"/>
      <c r="C124" s="32">
        <v>2</v>
      </c>
      <c r="D124" s="6"/>
      <c r="E124" s="6">
        <f t="shared" si="7"/>
        <v>0</v>
      </c>
    </row>
    <row r="125" spans="1:5" x14ac:dyDescent="0.25">
      <c r="A125" s="55" t="s">
        <v>182</v>
      </c>
      <c r="B125" s="55"/>
      <c r="C125" s="32">
        <v>2</v>
      </c>
      <c r="D125" s="6"/>
      <c r="E125" s="6">
        <f t="shared" si="7"/>
        <v>0</v>
      </c>
    </row>
    <row r="126" spans="1:5" x14ac:dyDescent="0.25">
      <c r="A126" s="55"/>
      <c r="B126" s="55"/>
      <c r="C126" s="32">
        <v>1</v>
      </c>
      <c r="D126" s="6"/>
      <c r="E126" s="6">
        <f t="shared" si="7"/>
        <v>0</v>
      </c>
    </row>
    <row r="127" spans="1:5" x14ac:dyDescent="0.25">
      <c r="A127" s="55"/>
      <c r="B127" s="55"/>
      <c r="C127" s="32"/>
      <c r="D127" s="6"/>
      <c r="E127" s="6">
        <f t="shared" si="7"/>
        <v>0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49" t="s">
        <v>31</v>
      </c>
      <c r="B145" s="50"/>
      <c r="C145" s="33"/>
      <c r="D145" s="49">
        <f>SUM(E112:E144)</f>
        <v>0</v>
      </c>
      <c r="E145" s="50"/>
    </row>
    <row r="146" spans="1:6" x14ac:dyDescent="0.25">
      <c r="A146" t="s">
        <v>32</v>
      </c>
      <c r="C146" t="s">
        <v>54</v>
      </c>
      <c r="E146" t="s">
        <v>25</v>
      </c>
    </row>
    <row r="155" spans="1:6" x14ac:dyDescent="0.25">
      <c r="A155" s="41" t="s">
        <v>0</v>
      </c>
      <c r="B155" s="41"/>
      <c r="C155" s="41"/>
      <c r="D155" s="41"/>
    </row>
    <row r="156" spans="1:6" x14ac:dyDescent="0.25">
      <c r="A156" s="41" t="s">
        <v>1</v>
      </c>
      <c r="B156" s="41"/>
      <c r="C156" s="41"/>
      <c r="D156" s="41"/>
    </row>
    <row r="157" spans="1:6" x14ac:dyDescent="0.25">
      <c r="A157" s="41" t="s">
        <v>2</v>
      </c>
      <c r="B157" s="41"/>
      <c r="C157" s="41"/>
      <c r="D157" s="41"/>
      <c r="E157" s="30" t="s">
        <v>38</v>
      </c>
    </row>
    <row r="159" spans="1:6" x14ac:dyDescent="0.25">
      <c r="A159" t="s">
        <v>4</v>
      </c>
      <c r="B159" s="41" t="str">
        <f t="shared" ref="B159" si="8">$B$5</f>
        <v>عفون محمد محمد ابو علي</v>
      </c>
      <c r="C159" s="41"/>
      <c r="D159" s="41"/>
      <c r="E159" t="s">
        <v>36</v>
      </c>
      <c r="F159">
        <f>$F$5</f>
        <v>0</v>
      </c>
    </row>
    <row r="160" spans="1:6" x14ac:dyDescent="0.25">
      <c r="A160" t="s">
        <v>6</v>
      </c>
      <c r="B160" s="22">
        <f>$B$6</f>
        <v>3699</v>
      </c>
      <c r="C160" s="22"/>
      <c r="D160" s="22"/>
    </row>
    <row r="161" spans="1:6" x14ac:dyDescent="0.25">
      <c r="A161" t="s">
        <v>37</v>
      </c>
      <c r="B161" s="23">
        <f>$E$6</f>
        <v>43805</v>
      </c>
      <c r="C161" s="23"/>
      <c r="D161" t="s">
        <v>27</v>
      </c>
      <c r="E161" s="29">
        <f>$H$6</f>
        <v>43809</v>
      </c>
    </row>
    <row r="162" spans="1:6" x14ac:dyDescent="0.25">
      <c r="A162" s="55" t="s">
        <v>39</v>
      </c>
      <c r="B162" s="55"/>
      <c r="C162" s="32" t="s">
        <v>49</v>
      </c>
      <c r="D162" s="6" t="s">
        <v>41</v>
      </c>
      <c r="E162" s="6" t="s">
        <v>53</v>
      </c>
      <c r="F162" s="6"/>
    </row>
    <row r="163" spans="1:6" x14ac:dyDescent="0.25">
      <c r="A163" s="55" t="s">
        <v>69</v>
      </c>
      <c r="B163" s="55"/>
      <c r="C163" s="32">
        <v>2</v>
      </c>
      <c r="D163" s="6">
        <v>30</v>
      </c>
      <c r="E163" s="6"/>
      <c r="F163" s="6"/>
    </row>
    <row r="164" spans="1:6" x14ac:dyDescent="0.25">
      <c r="A164" s="55" t="s">
        <v>73</v>
      </c>
      <c r="B164" s="55"/>
      <c r="C164" s="32">
        <v>2</v>
      </c>
      <c r="D164" s="6">
        <v>100</v>
      </c>
      <c r="E164" s="6"/>
      <c r="F164" s="6"/>
    </row>
    <row r="165" spans="1:6" x14ac:dyDescent="0.25">
      <c r="A165" s="55" t="s">
        <v>70</v>
      </c>
      <c r="B165" s="55"/>
      <c r="C165" s="32">
        <v>2</v>
      </c>
      <c r="D165" s="6">
        <v>18</v>
      </c>
      <c r="E165" s="6"/>
      <c r="F165" s="6"/>
    </row>
    <row r="166" spans="1:6" x14ac:dyDescent="0.25">
      <c r="A166" s="55" t="s">
        <v>124</v>
      </c>
      <c r="B166" s="55"/>
      <c r="C166" s="32">
        <v>2</v>
      </c>
      <c r="D166" s="6">
        <v>24</v>
      </c>
      <c r="E166" s="6"/>
      <c r="F166" s="6"/>
    </row>
    <row r="167" spans="1:6" x14ac:dyDescent="0.25">
      <c r="A167" s="55" t="s">
        <v>125</v>
      </c>
      <c r="B167" s="55"/>
      <c r="C167" s="32">
        <v>2</v>
      </c>
      <c r="D167" s="6">
        <v>30</v>
      </c>
      <c r="E167" s="6"/>
      <c r="F167" s="6"/>
    </row>
    <row r="168" spans="1:6" x14ac:dyDescent="0.25">
      <c r="A168" s="55" t="s">
        <v>74</v>
      </c>
      <c r="B168" s="55"/>
      <c r="C168" s="32">
        <v>2</v>
      </c>
      <c r="D168" s="6">
        <v>30</v>
      </c>
      <c r="E168" s="6"/>
      <c r="F168" s="6"/>
    </row>
    <row r="169" spans="1:6" x14ac:dyDescent="0.25">
      <c r="A169" s="55"/>
      <c r="B169" s="55"/>
      <c r="C169" s="32"/>
      <c r="D169" s="6"/>
      <c r="E169" s="6"/>
      <c r="F169" s="6"/>
    </row>
    <row r="170" spans="1:6" x14ac:dyDescent="0.25">
      <c r="A170" s="55"/>
      <c r="B170" s="55"/>
      <c r="C170" s="32"/>
      <c r="D170" s="6"/>
      <c r="E170" s="6"/>
      <c r="F170" s="6"/>
    </row>
    <row r="171" spans="1:6" x14ac:dyDescent="0.25">
      <c r="A171" s="55"/>
      <c r="B171" s="55"/>
      <c r="C171" s="32"/>
      <c r="D171" s="6"/>
      <c r="E171" s="6"/>
      <c r="F171" s="6"/>
    </row>
    <row r="172" spans="1:6" x14ac:dyDescent="0.25">
      <c r="A172" s="55"/>
      <c r="B172" s="55"/>
      <c r="C172" s="32"/>
      <c r="D172" s="6"/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49" t="s">
        <v>31</v>
      </c>
      <c r="B196" s="50"/>
      <c r="C196" s="33"/>
      <c r="D196" s="49">
        <f>SUM(D163:D195)</f>
        <v>232</v>
      </c>
      <c r="E196" s="56"/>
      <c r="F196" s="50"/>
    </row>
    <row r="197" spans="1:6" x14ac:dyDescent="0.25">
      <c r="A197" t="s">
        <v>32</v>
      </c>
      <c r="E197" t="s">
        <v>34</v>
      </c>
    </row>
  </sheetData>
  <mergeCells count="155">
    <mergeCell ref="D196:F196"/>
    <mergeCell ref="A196:B196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0:B190"/>
    <mergeCell ref="A191:B191"/>
    <mergeCell ref="A192:B192"/>
    <mergeCell ref="A193:B193"/>
    <mergeCell ref="A194:B194"/>
    <mergeCell ref="A195:B195"/>
    <mergeCell ref="A184:B184"/>
    <mergeCell ref="A185:B185"/>
    <mergeCell ref="A186:B186"/>
    <mergeCell ref="A187:B187"/>
    <mergeCell ref="A188:B188"/>
    <mergeCell ref="A189:B189"/>
    <mergeCell ref="A180:B180"/>
    <mergeCell ref="A181:B181"/>
    <mergeCell ref="A182:B182"/>
    <mergeCell ref="A183:B183"/>
    <mergeCell ref="A172:B172"/>
    <mergeCell ref="A173:B173"/>
    <mergeCell ref="A174:B174"/>
    <mergeCell ref="A175:B175"/>
    <mergeCell ref="A176:B176"/>
    <mergeCell ref="A177:B177"/>
    <mergeCell ref="A169:B169"/>
    <mergeCell ref="A170:B170"/>
    <mergeCell ref="A171:B171"/>
    <mergeCell ref="A165:B165"/>
    <mergeCell ref="A166:B166"/>
    <mergeCell ref="A167:B167"/>
    <mergeCell ref="A168:B168"/>
    <mergeCell ref="A178:B178"/>
    <mergeCell ref="A179:B179"/>
    <mergeCell ref="A143:B143"/>
    <mergeCell ref="A144:B144"/>
    <mergeCell ref="A145:B145"/>
    <mergeCell ref="A137:B137"/>
    <mergeCell ref="A138:B138"/>
    <mergeCell ref="A139:B139"/>
    <mergeCell ref="A140:B140"/>
    <mergeCell ref="A141:B141"/>
    <mergeCell ref="A142:B142"/>
    <mergeCell ref="A96:B96"/>
    <mergeCell ref="A90:B90"/>
    <mergeCell ref="A91:B91"/>
    <mergeCell ref="A92:B92"/>
    <mergeCell ref="A93:B93"/>
    <mergeCell ref="A94:B94"/>
    <mergeCell ref="A95:B95"/>
    <mergeCell ref="A119:B119"/>
    <mergeCell ref="A120:B120"/>
    <mergeCell ref="A114:B114"/>
    <mergeCell ref="A115:B115"/>
    <mergeCell ref="A116:B116"/>
    <mergeCell ref="A117:B117"/>
    <mergeCell ref="A118:B118"/>
    <mergeCell ref="A113:B113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1:D1"/>
    <mergeCell ref="A2:D2"/>
    <mergeCell ref="A3:D3"/>
    <mergeCell ref="E3:F3"/>
    <mergeCell ref="D4:E4"/>
    <mergeCell ref="B5:D5"/>
    <mergeCell ref="F5:G5"/>
    <mergeCell ref="E6:F6"/>
    <mergeCell ref="A72:B72"/>
    <mergeCell ref="A67:B67"/>
    <mergeCell ref="A68:B68"/>
    <mergeCell ref="A69:B69"/>
    <mergeCell ref="A70:B70"/>
    <mergeCell ref="A71:B71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4:D104"/>
    <mergeCell ref="A105:D105"/>
    <mergeCell ref="A106:D106"/>
    <mergeCell ref="A111:B111"/>
    <mergeCell ref="A112:B112"/>
    <mergeCell ref="A62:B62"/>
    <mergeCell ref="A63:B63"/>
    <mergeCell ref="A64:B64"/>
    <mergeCell ref="A65:B65"/>
    <mergeCell ref="A66:B66"/>
    <mergeCell ref="E60:F60"/>
    <mergeCell ref="E61:F61"/>
    <mergeCell ref="A73:B73"/>
    <mergeCell ref="A74:B74"/>
    <mergeCell ref="A75:B75"/>
    <mergeCell ref="A76:B76"/>
    <mergeCell ref="A77:B77"/>
    <mergeCell ref="A84:B84"/>
    <mergeCell ref="A85:B85"/>
    <mergeCell ref="A86:B86"/>
    <mergeCell ref="D145:E145"/>
    <mergeCell ref="A155:D155"/>
    <mergeCell ref="A156:D156"/>
    <mergeCell ref="A157:D157"/>
    <mergeCell ref="B159:D159"/>
    <mergeCell ref="A162:B162"/>
    <mergeCell ref="A163:B163"/>
    <mergeCell ref="A164:B164"/>
    <mergeCell ref="A121:B121"/>
    <mergeCell ref="A122:B122"/>
    <mergeCell ref="A123:B123"/>
    <mergeCell ref="A124:B124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198"/>
  <sheetViews>
    <sheetView rightToLeft="1" topLeftCell="A116" workbookViewId="0">
      <selection activeCell="C101" sqref="C101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>
        <v>25201281801643</v>
      </c>
      <c r="E4" s="46"/>
    </row>
    <row r="5" spans="1:9" x14ac:dyDescent="0.25">
      <c r="A5" t="s">
        <v>4</v>
      </c>
      <c r="B5" s="41" t="s">
        <v>191</v>
      </c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B6">
        <v>3451</v>
      </c>
      <c r="D6" t="s">
        <v>7</v>
      </c>
      <c r="E6" s="40">
        <v>43788</v>
      </c>
      <c r="F6" s="41"/>
      <c r="G6" t="s">
        <v>8</v>
      </c>
      <c r="H6" s="40">
        <v>43804</v>
      </c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2380</v>
      </c>
      <c r="B8" s="2" t="s">
        <v>12</v>
      </c>
      <c r="C8" s="47">
        <v>17</v>
      </c>
      <c r="D8" s="48"/>
      <c r="E8" s="2">
        <v>140</v>
      </c>
      <c r="F8" s="2"/>
      <c r="G8" s="3"/>
      <c r="H8" s="4"/>
      <c r="I8" s="5"/>
    </row>
    <row r="9" spans="1:9" x14ac:dyDescent="0.25">
      <c r="A9" s="6">
        <f>C9*E9</f>
        <v>225</v>
      </c>
      <c r="B9" s="6" t="s">
        <v>13</v>
      </c>
      <c r="C9" s="49">
        <v>3</v>
      </c>
      <c r="D9" s="50"/>
      <c r="E9" s="6">
        <v>75</v>
      </c>
      <c r="F9" s="6"/>
      <c r="G9" s="7"/>
      <c r="H9" s="8"/>
      <c r="I9" s="9"/>
    </row>
    <row r="10" spans="1:9" x14ac:dyDescent="0.25">
      <c r="A10" s="6">
        <f t="shared" ref="A10:A11" si="0">C10*E10</f>
        <v>80</v>
      </c>
      <c r="B10" s="6" t="s">
        <v>14</v>
      </c>
      <c r="C10" s="49">
        <v>4</v>
      </c>
      <c r="D10" s="50"/>
      <c r="E10" s="6">
        <v>20</v>
      </c>
      <c r="F10" s="6"/>
      <c r="G10" s="7"/>
      <c r="H10" s="8"/>
      <c r="I10" s="9"/>
    </row>
    <row r="11" spans="1:9" x14ac:dyDescent="0.25">
      <c r="A11" s="6">
        <f t="shared" si="0"/>
        <v>0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0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0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28</v>
      </c>
      <c r="B16" s="6" t="s">
        <v>20</v>
      </c>
      <c r="C16" s="49">
        <v>4</v>
      </c>
      <c r="D16" s="50"/>
      <c r="E16" s="6">
        <v>7</v>
      </c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170</v>
      </c>
      <c r="B19" s="2" t="s">
        <v>22</v>
      </c>
      <c r="C19" s="47">
        <v>17</v>
      </c>
      <c r="D19" s="48"/>
      <c r="E19" s="2">
        <v>10</v>
      </c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2883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 t="str">
        <f t="shared" ref="B59" si="1">$B$5</f>
        <v>رقيه سعد يوسف</v>
      </c>
      <c r="C59" s="41"/>
      <c r="D59" s="41"/>
      <c r="E59" t="s">
        <v>5</v>
      </c>
      <c r="F59" s="41">
        <f t="shared" ref="F59" si="2">$F$5</f>
        <v>0</v>
      </c>
      <c r="G59" s="41"/>
    </row>
    <row r="60" spans="1:7" x14ac:dyDescent="0.25">
      <c r="A60" t="s">
        <v>6</v>
      </c>
      <c r="B60">
        <f>$B$6</f>
        <v>3451</v>
      </c>
      <c r="D60" t="s">
        <v>7</v>
      </c>
      <c r="E60" s="40">
        <f t="shared" ref="E60" si="3">$E$6</f>
        <v>43788</v>
      </c>
      <c r="F60" s="41"/>
    </row>
    <row r="61" spans="1:7" x14ac:dyDescent="0.25">
      <c r="D61" t="s">
        <v>27</v>
      </c>
      <c r="E61" s="40">
        <f t="shared" ref="E61" si="4">$H$6</f>
        <v>43804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 t="s">
        <v>58</v>
      </c>
      <c r="B63" s="55"/>
      <c r="C63" s="32">
        <v>20</v>
      </c>
      <c r="D63" s="6"/>
      <c r="E63" s="6">
        <f>C63*D63</f>
        <v>0</v>
      </c>
      <c r="F63" s="6">
        <f>E63*7%</f>
        <v>0</v>
      </c>
      <c r="G63" s="6">
        <f>E63+F63</f>
        <v>0</v>
      </c>
    </row>
    <row r="64" spans="1:7" x14ac:dyDescent="0.25">
      <c r="A64" s="55" t="s">
        <v>86</v>
      </c>
      <c r="B64" s="55"/>
      <c r="C64" s="32">
        <v>15</v>
      </c>
      <c r="D64" s="6"/>
      <c r="E64" s="6">
        <f t="shared" ref="E64:E96" si="5">C64*D64</f>
        <v>0</v>
      </c>
      <c r="F64" s="6">
        <f t="shared" ref="F64:F96" si="6">E64*7%</f>
        <v>0</v>
      </c>
      <c r="G64" s="6">
        <f t="shared" ref="G64:G96" si="7">E64+F64</f>
        <v>0</v>
      </c>
    </row>
    <row r="65" spans="1:7" x14ac:dyDescent="0.25">
      <c r="A65" s="55" t="s">
        <v>85</v>
      </c>
      <c r="B65" s="55"/>
      <c r="C65" s="32">
        <v>15</v>
      </c>
      <c r="D65" s="6"/>
      <c r="E65" s="6">
        <f t="shared" si="5"/>
        <v>0</v>
      </c>
      <c r="F65" s="6">
        <f t="shared" si="6"/>
        <v>0</v>
      </c>
      <c r="G65" s="6">
        <f t="shared" si="7"/>
        <v>0</v>
      </c>
    </row>
    <row r="66" spans="1:7" x14ac:dyDescent="0.25">
      <c r="A66" s="55" t="s">
        <v>194</v>
      </c>
      <c r="B66" s="55"/>
      <c r="C66" s="32">
        <v>100</v>
      </c>
      <c r="D66" s="6"/>
      <c r="E66" s="6">
        <f t="shared" si="5"/>
        <v>0</v>
      </c>
      <c r="F66" s="6">
        <f t="shared" si="6"/>
        <v>0</v>
      </c>
      <c r="G66" s="6">
        <f t="shared" si="7"/>
        <v>0</v>
      </c>
    </row>
    <row r="67" spans="1:7" x14ac:dyDescent="0.25">
      <c r="A67" s="55" t="s">
        <v>195</v>
      </c>
      <c r="B67" s="55"/>
      <c r="C67" s="32">
        <v>25</v>
      </c>
      <c r="D67" s="6"/>
      <c r="E67" s="6">
        <f t="shared" si="5"/>
        <v>0</v>
      </c>
      <c r="F67" s="6">
        <f t="shared" si="6"/>
        <v>0</v>
      </c>
      <c r="G67" s="6">
        <f t="shared" si="7"/>
        <v>0</v>
      </c>
    </row>
    <row r="68" spans="1:7" x14ac:dyDescent="0.25">
      <c r="A68" s="55" t="s">
        <v>196</v>
      </c>
      <c r="B68" s="55"/>
      <c r="C68" s="32">
        <v>17</v>
      </c>
      <c r="D68" s="6"/>
      <c r="E68" s="6">
        <f t="shared" si="5"/>
        <v>0</v>
      </c>
      <c r="F68" s="6">
        <f t="shared" si="6"/>
        <v>0</v>
      </c>
      <c r="G68" s="6">
        <f t="shared" si="7"/>
        <v>0</v>
      </c>
    </row>
    <row r="69" spans="1:7" x14ac:dyDescent="0.25">
      <c r="A69" s="55" t="s">
        <v>197</v>
      </c>
      <c r="B69" s="55"/>
      <c r="C69" s="32">
        <v>10</v>
      </c>
      <c r="D69" s="10"/>
      <c r="E69" s="6">
        <f t="shared" si="5"/>
        <v>0</v>
      </c>
      <c r="F69" s="6">
        <f t="shared" si="6"/>
        <v>0</v>
      </c>
      <c r="G69" s="6">
        <f t="shared" si="7"/>
        <v>0</v>
      </c>
    </row>
    <row r="70" spans="1:7" x14ac:dyDescent="0.25">
      <c r="A70" s="55" t="s">
        <v>56</v>
      </c>
      <c r="B70" s="55"/>
      <c r="C70" s="32">
        <v>20</v>
      </c>
      <c r="D70" s="6"/>
      <c r="E70" s="6">
        <f t="shared" si="5"/>
        <v>0</v>
      </c>
      <c r="F70" s="6">
        <f t="shared" si="6"/>
        <v>0</v>
      </c>
      <c r="G70" s="6">
        <f t="shared" si="7"/>
        <v>0</v>
      </c>
    </row>
    <row r="71" spans="1:7" x14ac:dyDescent="0.25">
      <c r="A71" s="55" t="s">
        <v>149</v>
      </c>
      <c r="B71" s="55"/>
      <c r="C71" s="32">
        <v>20</v>
      </c>
      <c r="D71" s="6"/>
      <c r="E71" s="6">
        <f t="shared" si="5"/>
        <v>0</v>
      </c>
      <c r="F71" s="6">
        <f t="shared" si="6"/>
        <v>0</v>
      </c>
      <c r="G71" s="6">
        <f t="shared" si="7"/>
        <v>0</v>
      </c>
    </row>
    <row r="72" spans="1:7" x14ac:dyDescent="0.25">
      <c r="A72" s="55"/>
      <c r="B72" s="55"/>
      <c r="C72" s="32"/>
      <c r="D72" s="6"/>
      <c r="E72" s="6">
        <f t="shared" si="5"/>
        <v>0</v>
      </c>
      <c r="F72" s="6">
        <f t="shared" si="6"/>
        <v>0</v>
      </c>
      <c r="G72" s="6">
        <f t="shared" si="7"/>
        <v>0</v>
      </c>
    </row>
    <row r="73" spans="1:7" x14ac:dyDescent="0.25">
      <c r="A73" s="55"/>
      <c r="B73" s="55"/>
      <c r="C73" s="32"/>
      <c r="D73" s="6"/>
      <c r="E73" s="6">
        <f t="shared" si="5"/>
        <v>0</v>
      </c>
      <c r="F73" s="6">
        <f t="shared" si="6"/>
        <v>0</v>
      </c>
      <c r="G73" s="6">
        <f t="shared" si="7"/>
        <v>0</v>
      </c>
    </row>
    <row r="74" spans="1:7" x14ac:dyDescent="0.25">
      <c r="A74" s="55"/>
      <c r="B74" s="55"/>
      <c r="C74" s="32"/>
      <c r="D74" s="6"/>
      <c r="E74" s="6">
        <f t="shared" si="5"/>
        <v>0</v>
      </c>
      <c r="F74" s="6">
        <f t="shared" si="6"/>
        <v>0</v>
      </c>
      <c r="G74" s="6">
        <f t="shared" si="7"/>
        <v>0</v>
      </c>
    </row>
    <row r="75" spans="1:7" x14ac:dyDescent="0.25">
      <c r="A75" s="55"/>
      <c r="B75" s="55"/>
      <c r="C75" s="32"/>
      <c r="D75" s="6"/>
      <c r="E75" s="6">
        <f t="shared" si="5"/>
        <v>0</v>
      </c>
      <c r="F75" s="6">
        <f t="shared" si="6"/>
        <v>0</v>
      </c>
      <c r="G75" s="6">
        <f t="shared" si="7"/>
        <v>0</v>
      </c>
    </row>
    <row r="76" spans="1:7" x14ac:dyDescent="0.25">
      <c r="A76" s="55"/>
      <c r="B76" s="55"/>
      <c r="C76" s="32"/>
      <c r="D76" s="6"/>
      <c r="E76" s="6">
        <f t="shared" si="5"/>
        <v>0</v>
      </c>
      <c r="F76" s="6">
        <f t="shared" si="6"/>
        <v>0</v>
      </c>
      <c r="G76" s="6">
        <f t="shared" si="7"/>
        <v>0</v>
      </c>
    </row>
    <row r="77" spans="1:7" x14ac:dyDescent="0.25">
      <c r="A77" s="55"/>
      <c r="B77" s="55"/>
      <c r="C77" s="32"/>
      <c r="D77" s="6"/>
      <c r="E77" s="6">
        <f t="shared" si="5"/>
        <v>0</v>
      </c>
      <c r="F77" s="6">
        <f t="shared" si="6"/>
        <v>0</v>
      </c>
      <c r="G77" s="6">
        <f t="shared" si="7"/>
        <v>0</v>
      </c>
    </row>
    <row r="78" spans="1:7" x14ac:dyDescent="0.25">
      <c r="A78" s="55"/>
      <c r="B78" s="55"/>
      <c r="C78" s="32"/>
      <c r="D78" s="6"/>
      <c r="E78" s="6">
        <f t="shared" si="5"/>
        <v>0</v>
      </c>
      <c r="F78" s="6">
        <f t="shared" si="6"/>
        <v>0</v>
      </c>
      <c r="G78" s="6">
        <f t="shared" si="7"/>
        <v>0</v>
      </c>
    </row>
    <row r="79" spans="1:7" x14ac:dyDescent="0.25">
      <c r="A79" s="55"/>
      <c r="B79" s="55"/>
      <c r="C79" s="32"/>
      <c r="D79" s="6"/>
      <c r="E79" s="6">
        <f t="shared" si="5"/>
        <v>0</v>
      </c>
      <c r="F79" s="6">
        <f t="shared" si="6"/>
        <v>0</v>
      </c>
      <c r="G79" s="6">
        <f t="shared" si="7"/>
        <v>0</v>
      </c>
    </row>
    <row r="80" spans="1:7" x14ac:dyDescent="0.25">
      <c r="A80" s="55"/>
      <c r="B80" s="55"/>
      <c r="C80" s="32"/>
      <c r="D80" s="6"/>
      <c r="E80" s="6">
        <f t="shared" si="5"/>
        <v>0</v>
      </c>
      <c r="F80" s="6">
        <f t="shared" si="6"/>
        <v>0</v>
      </c>
      <c r="G80" s="6">
        <f t="shared" si="7"/>
        <v>0</v>
      </c>
    </row>
    <row r="81" spans="1:7" x14ac:dyDescent="0.25">
      <c r="A81" s="55"/>
      <c r="B81" s="55"/>
      <c r="C81" s="32"/>
      <c r="D81" s="6"/>
      <c r="E81" s="6">
        <f t="shared" si="5"/>
        <v>0</v>
      </c>
      <c r="F81" s="6">
        <f t="shared" si="6"/>
        <v>0</v>
      </c>
      <c r="G81" s="6">
        <f t="shared" si="7"/>
        <v>0</v>
      </c>
    </row>
    <row r="82" spans="1:7" x14ac:dyDescent="0.25">
      <c r="A82" s="55"/>
      <c r="B82" s="55"/>
      <c r="C82" s="32"/>
      <c r="D82" s="6"/>
      <c r="E82" s="6">
        <f t="shared" si="5"/>
        <v>0</v>
      </c>
      <c r="F82" s="6">
        <f t="shared" si="6"/>
        <v>0</v>
      </c>
      <c r="G82" s="6">
        <f t="shared" si="7"/>
        <v>0</v>
      </c>
    </row>
    <row r="83" spans="1:7" x14ac:dyDescent="0.25">
      <c r="A83" s="55"/>
      <c r="B83" s="55"/>
      <c r="C83" s="32"/>
      <c r="D83" s="6"/>
      <c r="E83" s="6">
        <f t="shared" si="5"/>
        <v>0</v>
      </c>
      <c r="F83" s="6">
        <f t="shared" si="6"/>
        <v>0</v>
      </c>
      <c r="G83" s="6">
        <f t="shared" si="7"/>
        <v>0</v>
      </c>
    </row>
    <row r="84" spans="1:7" x14ac:dyDescent="0.25">
      <c r="A84" s="55"/>
      <c r="B84" s="55"/>
      <c r="C84" s="32"/>
      <c r="D84" s="6"/>
      <c r="E84" s="6">
        <f t="shared" si="5"/>
        <v>0</v>
      </c>
      <c r="F84" s="6">
        <f t="shared" si="6"/>
        <v>0</v>
      </c>
      <c r="G84" s="6">
        <f t="shared" si="7"/>
        <v>0</v>
      </c>
    </row>
    <row r="85" spans="1:7" x14ac:dyDescent="0.25">
      <c r="A85" s="55"/>
      <c r="B85" s="55"/>
      <c r="C85" s="32"/>
      <c r="D85" s="6"/>
      <c r="E85" s="6">
        <f t="shared" si="5"/>
        <v>0</v>
      </c>
      <c r="F85" s="6">
        <f t="shared" si="6"/>
        <v>0</v>
      </c>
      <c r="G85" s="6">
        <f t="shared" si="7"/>
        <v>0</v>
      </c>
    </row>
    <row r="86" spans="1:7" x14ac:dyDescent="0.25">
      <c r="A86" s="55"/>
      <c r="B86" s="55"/>
      <c r="C86" s="32"/>
      <c r="D86" s="6"/>
      <c r="E86" s="6">
        <f t="shared" si="5"/>
        <v>0</v>
      </c>
      <c r="F86" s="6">
        <f t="shared" si="6"/>
        <v>0</v>
      </c>
      <c r="G86" s="6">
        <f t="shared" si="7"/>
        <v>0</v>
      </c>
    </row>
    <row r="87" spans="1:7" x14ac:dyDescent="0.25">
      <c r="A87" s="55"/>
      <c r="B87" s="55"/>
      <c r="C87" s="32"/>
      <c r="D87" s="6"/>
      <c r="E87" s="6">
        <f t="shared" si="5"/>
        <v>0</v>
      </c>
      <c r="F87" s="6">
        <f t="shared" si="6"/>
        <v>0</v>
      </c>
      <c r="G87" s="6">
        <f t="shared" si="7"/>
        <v>0</v>
      </c>
    </row>
    <row r="88" spans="1:7" x14ac:dyDescent="0.25">
      <c r="A88" s="55"/>
      <c r="B88" s="55"/>
      <c r="C88" s="32"/>
      <c r="D88" s="6"/>
      <c r="E88" s="6">
        <f t="shared" si="5"/>
        <v>0</v>
      </c>
      <c r="F88" s="6">
        <f t="shared" si="6"/>
        <v>0</v>
      </c>
      <c r="G88" s="6">
        <f t="shared" si="7"/>
        <v>0</v>
      </c>
    </row>
    <row r="89" spans="1:7" x14ac:dyDescent="0.25">
      <c r="A89" s="55"/>
      <c r="B89" s="55"/>
      <c r="C89" s="32"/>
      <c r="D89" s="6"/>
      <c r="E89" s="6">
        <f t="shared" si="5"/>
        <v>0</v>
      </c>
      <c r="F89" s="6">
        <f t="shared" si="6"/>
        <v>0</v>
      </c>
      <c r="G89" s="6">
        <f t="shared" si="7"/>
        <v>0</v>
      </c>
    </row>
    <row r="90" spans="1:7" x14ac:dyDescent="0.25">
      <c r="A90" s="55"/>
      <c r="B90" s="55"/>
      <c r="C90" s="32"/>
      <c r="D90" s="6"/>
      <c r="E90" s="6">
        <f t="shared" si="5"/>
        <v>0</v>
      </c>
      <c r="F90" s="6">
        <f t="shared" si="6"/>
        <v>0</v>
      </c>
      <c r="G90" s="6">
        <f t="shared" si="7"/>
        <v>0</v>
      </c>
    </row>
    <row r="91" spans="1:7" x14ac:dyDescent="0.25">
      <c r="A91" s="55"/>
      <c r="B91" s="55"/>
      <c r="C91" s="32"/>
      <c r="D91" s="6"/>
      <c r="E91" s="6">
        <f t="shared" si="5"/>
        <v>0</v>
      </c>
      <c r="F91" s="6">
        <f t="shared" si="6"/>
        <v>0</v>
      </c>
      <c r="G91" s="6">
        <f t="shared" si="7"/>
        <v>0</v>
      </c>
    </row>
    <row r="92" spans="1:7" x14ac:dyDescent="0.25">
      <c r="A92" s="55"/>
      <c r="B92" s="55"/>
      <c r="C92" s="32"/>
      <c r="D92" s="6"/>
      <c r="E92" s="6">
        <f t="shared" si="5"/>
        <v>0</v>
      </c>
      <c r="F92" s="6">
        <f t="shared" si="6"/>
        <v>0</v>
      </c>
      <c r="G92" s="6">
        <f t="shared" si="7"/>
        <v>0</v>
      </c>
    </row>
    <row r="93" spans="1:7" x14ac:dyDescent="0.25">
      <c r="A93" s="55"/>
      <c r="B93" s="55"/>
      <c r="C93" s="32"/>
      <c r="D93" s="6"/>
      <c r="E93" s="6">
        <f t="shared" si="5"/>
        <v>0</v>
      </c>
      <c r="F93" s="6">
        <f t="shared" si="6"/>
        <v>0</v>
      </c>
      <c r="G93" s="6">
        <f t="shared" si="7"/>
        <v>0</v>
      </c>
    </row>
    <row r="94" spans="1:7" x14ac:dyDescent="0.25">
      <c r="A94" s="55"/>
      <c r="B94" s="55"/>
      <c r="C94" s="32"/>
      <c r="D94" s="6"/>
      <c r="E94" s="6">
        <f t="shared" si="5"/>
        <v>0</v>
      </c>
      <c r="F94" s="6">
        <f t="shared" si="6"/>
        <v>0</v>
      </c>
      <c r="G94" s="6">
        <f t="shared" si="7"/>
        <v>0</v>
      </c>
    </row>
    <row r="95" spans="1:7" x14ac:dyDescent="0.25">
      <c r="A95" s="55"/>
      <c r="B95" s="55"/>
      <c r="C95" s="32"/>
      <c r="D95" s="6"/>
      <c r="E95" s="6">
        <f t="shared" si="5"/>
        <v>0</v>
      </c>
      <c r="F95" s="6">
        <f t="shared" si="6"/>
        <v>0</v>
      </c>
      <c r="G95" s="6">
        <f t="shared" si="7"/>
        <v>0</v>
      </c>
    </row>
    <row r="96" spans="1:7" x14ac:dyDescent="0.25">
      <c r="A96" s="55"/>
      <c r="B96" s="55"/>
      <c r="C96" s="32"/>
      <c r="D96" s="6"/>
      <c r="E96" s="6">
        <f t="shared" si="5"/>
        <v>0</v>
      </c>
      <c r="F96" s="6">
        <f t="shared" si="6"/>
        <v>0</v>
      </c>
      <c r="G96" s="6">
        <f t="shared" si="7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0</v>
      </c>
      <c r="F97" s="6">
        <f>SUM(F63:F96)</f>
        <v>0</v>
      </c>
      <c r="G97" s="6">
        <f>SUM(G63:G96)</f>
        <v>0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 t="str">
        <f>$B$5</f>
        <v>رقيه سعد يوسف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3451</v>
      </c>
      <c r="C110" s="22"/>
      <c r="D110" s="22"/>
    </row>
    <row r="111" spans="1:7" x14ac:dyDescent="0.25">
      <c r="A111" t="s">
        <v>37</v>
      </c>
      <c r="B111" s="23">
        <f>$E$6</f>
        <v>43788</v>
      </c>
      <c r="C111" s="23"/>
      <c r="D111" t="s">
        <v>27</v>
      </c>
      <c r="E111" s="29">
        <f>$H$6</f>
        <v>43804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 t="s">
        <v>64</v>
      </c>
      <c r="B113" s="55"/>
      <c r="C113" s="32">
        <v>45</v>
      </c>
      <c r="D113" s="6"/>
      <c r="E113" s="6">
        <f>C113*D113</f>
        <v>0</v>
      </c>
    </row>
    <row r="114" spans="1:5" x14ac:dyDescent="0.25">
      <c r="A114" s="55" t="s">
        <v>192</v>
      </c>
      <c r="B114" s="55"/>
      <c r="C114" s="32">
        <v>10</v>
      </c>
      <c r="D114" s="6"/>
      <c r="E114" s="6">
        <f t="shared" ref="E114:E145" si="8">C114*D114</f>
        <v>0</v>
      </c>
    </row>
    <row r="115" spans="1:5" x14ac:dyDescent="0.25">
      <c r="A115" s="55" t="s">
        <v>87</v>
      </c>
      <c r="B115" s="55"/>
      <c r="C115" s="32">
        <v>55</v>
      </c>
      <c r="D115" s="6"/>
      <c r="E115" s="6">
        <f t="shared" si="8"/>
        <v>0</v>
      </c>
    </row>
    <row r="116" spans="1:5" x14ac:dyDescent="0.25">
      <c r="A116" s="55" t="s">
        <v>88</v>
      </c>
      <c r="B116" s="55"/>
      <c r="C116" s="32">
        <v>50</v>
      </c>
      <c r="D116" s="6"/>
      <c r="E116" s="6">
        <f t="shared" si="8"/>
        <v>0</v>
      </c>
    </row>
    <row r="117" spans="1:5" x14ac:dyDescent="0.25">
      <c r="A117" s="55" t="s">
        <v>193</v>
      </c>
      <c r="B117" s="55"/>
      <c r="C117" s="32">
        <v>4</v>
      </c>
      <c r="D117" s="6"/>
      <c r="E117" s="6">
        <f t="shared" si="8"/>
        <v>0</v>
      </c>
    </row>
    <row r="118" spans="1:5" x14ac:dyDescent="0.25">
      <c r="A118" s="55" t="s">
        <v>92</v>
      </c>
      <c r="B118" s="55"/>
      <c r="C118" s="32">
        <v>4</v>
      </c>
      <c r="D118" s="6"/>
      <c r="E118" s="6">
        <f t="shared" si="8"/>
        <v>0</v>
      </c>
    </row>
    <row r="119" spans="1:5" x14ac:dyDescent="0.25">
      <c r="A119" s="55" t="s">
        <v>168</v>
      </c>
      <c r="B119" s="55"/>
      <c r="C119" s="32">
        <v>5</v>
      </c>
      <c r="D119" s="6"/>
      <c r="E119" s="6">
        <f t="shared" si="8"/>
        <v>0</v>
      </c>
    </row>
    <row r="120" spans="1:5" x14ac:dyDescent="0.25">
      <c r="A120" s="55" t="s">
        <v>61</v>
      </c>
      <c r="B120" s="55"/>
      <c r="C120" s="32">
        <v>1</v>
      </c>
      <c r="D120" s="6"/>
      <c r="E120" s="6">
        <f t="shared" si="8"/>
        <v>0</v>
      </c>
    </row>
    <row r="121" spans="1:5" x14ac:dyDescent="0.25">
      <c r="A121" s="55" t="s">
        <v>169</v>
      </c>
      <c r="B121" s="55"/>
      <c r="C121" s="32">
        <v>2</v>
      </c>
      <c r="D121" s="6"/>
      <c r="E121" s="6">
        <f t="shared" si="8"/>
        <v>0</v>
      </c>
    </row>
    <row r="122" spans="1:5" x14ac:dyDescent="0.25">
      <c r="A122" s="55" t="s">
        <v>66</v>
      </c>
      <c r="B122" s="55"/>
      <c r="C122" s="32">
        <v>20</v>
      </c>
      <c r="D122" s="6"/>
      <c r="E122" s="6">
        <f t="shared" si="8"/>
        <v>0</v>
      </c>
    </row>
    <row r="123" spans="1:5" x14ac:dyDescent="0.25">
      <c r="A123" s="55" t="s">
        <v>65</v>
      </c>
      <c r="B123" s="55"/>
      <c r="C123" s="32">
        <v>5</v>
      </c>
      <c r="D123" s="6"/>
      <c r="E123" s="6">
        <f t="shared" si="8"/>
        <v>0</v>
      </c>
    </row>
    <row r="124" spans="1:5" x14ac:dyDescent="0.25">
      <c r="A124" s="55" t="s">
        <v>67</v>
      </c>
      <c r="B124" s="55"/>
      <c r="C124" s="32">
        <v>5</v>
      </c>
      <c r="D124" s="6"/>
      <c r="E124" s="6">
        <f t="shared" si="8"/>
        <v>0</v>
      </c>
    </row>
    <row r="125" spans="1:5" x14ac:dyDescent="0.25">
      <c r="A125" s="55" t="s">
        <v>144</v>
      </c>
      <c r="B125" s="55"/>
      <c r="C125" s="32">
        <v>25</v>
      </c>
      <c r="D125" s="6"/>
      <c r="E125" s="6">
        <f t="shared" si="8"/>
        <v>0</v>
      </c>
    </row>
    <row r="126" spans="1:5" x14ac:dyDescent="0.25">
      <c r="A126" s="55" t="s">
        <v>198</v>
      </c>
      <c r="B126" s="55"/>
      <c r="C126" s="32">
        <v>25</v>
      </c>
      <c r="D126" s="6"/>
      <c r="E126" s="6">
        <f t="shared" si="8"/>
        <v>0</v>
      </c>
    </row>
    <row r="127" spans="1:5" x14ac:dyDescent="0.25">
      <c r="A127" s="55" t="s">
        <v>89</v>
      </c>
      <c r="B127" s="55"/>
      <c r="C127" s="32">
        <v>25</v>
      </c>
      <c r="D127" s="6"/>
      <c r="E127" s="6">
        <f t="shared" si="8"/>
        <v>0</v>
      </c>
    </row>
    <row r="128" spans="1:5" x14ac:dyDescent="0.25">
      <c r="A128" s="55"/>
      <c r="B128" s="55"/>
      <c r="C128" s="32"/>
      <c r="D128" s="6"/>
      <c r="E128" s="6">
        <f t="shared" si="8"/>
        <v>0</v>
      </c>
    </row>
    <row r="129" spans="1:5" x14ac:dyDescent="0.25">
      <c r="A129" s="55"/>
      <c r="B129" s="55"/>
      <c r="C129" s="32"/>
      <c r="D129" s="6"/>
      <c r="E129" s="6">
        <f t="shared" si="8"/>
        <v>0</v>
      </c>
    </row>
    <row r="130" spans="1:5" x14ac:dyDescent="0.25">
      <c r="A130" s="55"/>
      <c r="B130" s="55"/>
      <c r="C130" s="32"/>
      <c r="D130" s="6"/>
      <c r="E130" s="6">
        <f t="shared" si="8"/>
        <v>0</v>
      </c>
    </row>
    <row r="131" spans="1:5" x14ac:dyDescent="0.25">
      <c r="A131" s="55"/>
      <c r="B131" s="55"/>
      <c r="C131" s="32"/>
      <c r="D131" s="6"/>
      <c r="E131" s="6">
        <f t="shared" si="8"/>
        <v>0</v>
      </c>
    </row>
    <row r="132" spans="1:5" x14ac:dyDescent="0.25">
      <c r="A132" s="55"/>
      <c r="B132" s="55"/>
      <c r="C132" s="32"/>
      <c r="D132" s="6"/>
      <c r="E132" s="6">
        <f t="shared" si="8"/>
        <v>0</v>
      </c>
    </row>
    <row r="133" spans="1:5" x14ac:dyDescent="0.25">
      <c r="A133" s="55"/>
      <c r="B133" s="55"/>
      <c r="C133" s="32"/>
      <c r="D133" s="6"/>
      <c r="E133" s="6">
        <f t="shared" si="8"/>
        <v>0</v>
      </c>
    </row>
    <row r="134" spans="1:5" x14ac:dyDescent="0.25">
      <c r="A134" s="55"/>
      <c r="B134" s="55"/>
      <c r="C134" s="32"/>
      <c r="D134" s="6"/>
      <c r="E134" s="6">
        <f t="shared" si="8"/>
        <v>0</v>
      </c>
    </row>
    <row r="135" spans="1:5" x14ac:dyDescent="0.25">
      <c r="A135" s="55"/>
      <c r="B135" s="55"/>
      <c r="C135" s="32"/>
      <c r="D135" s="6"/>
      <c r="E135" s="6">
        <f t="shared" si="8"/>
        <v>0</v>
      </c>
    </row>
    <row r="136" spans="1:5" x14ac:dyDescent="0.25">
      <c r="A136" s="55"/>
      <c r="B136" s="55"/>
      <c r="C136" s="32"/>
      <c r="D136" s="6"/>
      <c r="E136" s="6">
        <f t="shared" si="8"/>
        <v>0</v>
      </c>
    </row>
    <row r="137" spans="1:5" x14ac:dyDescent="0.25">
      <c r="A137" s="55"/>
      <c r="B137" s="55"/>
      <c r="C137" s="32"/>
      <c r="D137" s="6"/>
      <c r="E137" s="6">
        <f t="shared" si="8"/>
        <v>0</v>
      </c>
    </row>
    <row r="138" spans="1:5" x14ac:dyDescent="0.25">
      <c r="A138" s="55"/>
      <c r="B138" s="55"/>
      <c r="C138" s="32"/>
      <c r="D138" s="6"/>
      <c r="E138" s="6">
        <f t="shared" si="8"/>
        <v>0</v>
      </c>
    </row>
    <row r="139" spans="1:5" x14ac:dyDescent="0.25">
      <c r="A139" s="55"/>
      <c r="B139" s="55"/>
      <c r="C139" s="32"/>
      <c r="D139" s="6"/>
      <c r="E139" s="6">
        <f t="shared" si="8"/>
        <v>0</v>
      </c>
    </row>
    <row r="140" spans="1:5" x14ac:dyDescent="0.25">
      <c r="A140" s="55"/>
      <c r="B140" s="55"/>
      <c r="C140" s="32"/>
      <c r="D140" s="6"/>
      <c r="E140" s="6">
        <f t="shared" si="8"/>
        <v>0</v>
      </c>
    </row>
    <row r="141" spans="1:5" x14ac:dyDescent="0.25">
      <c r="A141" s="55"/>
      <c r="B141" s="55"/>
      <c r="C141" s="32"/>
      <c r="D141" s="6"/>
      <c r="E141" s="6">
        <f t="shared" si="8"/>
        <v>0</v>
      </c>
    </row>
    <row r="142" spans="1:5" x14ac:dyDescent="0.25">
      <c r="A142" s="55"/>
      <c r="B142" s="55"/>
      <c r="C142" s="32"/>
      <c r="D142" s="6"/>
      <c r="E142" s="6">
        <f t="shared" si="8"/>
        <v>0</v>
      </c>
    </row>
    <row r="143" spans="1:5" x14ac:dyDescent="0.25">
      <c r="A143" s="55"/>
      <c r="B143" s="55"/>
      <c r="C143" s="32"/>
      <c r="D143" s="6"/>
      <c r="E143" s="6">
        <f t="shared" si="8"/>
        <v>0</v>
      </c>
    </row>
    <row r="144" spans="1:5" x14ac:dyDescent="0.25">
      <c r="A144" s="55"/>
      <c r="B144" s="55"/>
      <c r="C144" s="32"/>
      <c r="D144" s="6"/>
      <c r="E144" s="6">
        <f t="shared" si="8"/>
        <v>0</v>
      </c>
    </row>
    <row r="145" spans="1:6" x14ac:dyDescent="0.25">
      <c r="A145" s="55"/>
      <c r="B145" s="55"/>
      <c r="C145" s="32"/>
      <c r="D145" s="6"/>
      <c r="E145" s="6">
        <f t="shared" si="8"/>
        <v>0</v>
      </c>
    </row>
    <row r="146" spans="1:6" x14ac:dyDescent="0.25">
      <c r="A146" s="49" t="s">
        <v>31</v>
      </c>
      <c r="B146" s="50"/>
      <c r="C146" s="33"/>
      <c r="D146" s="49">
        <f>SUM(E113:E145)</f>
        <v>0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 t="str">
        <f t="shared" ref="B160" si="9">$B$5</f>
        <v>رقيه سعد يوسف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3451</v>
      </c>
      <c r="C161" s="22"/>
      <c r="D161" s="22"/>
    </row>
    <row r="162" spans="1:6" x14ac:dyDescent="0.25">
      <c r="A162" t="s">
        <v>37</v>
      </c>
      <c r="B162" s="23">
        <f>$E$6</f>
        <v>43788</v>
      </c>
      <c r="C162" s="23"/>
      <c r="D162" t="s">
        <v>27</v>
      </c>
      <c r="E162" s="29">
        <f>$H$6</f>
        <v>43804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 t="s">
        <v>69</v>
      </c>
      <c r="B164" s="55"/>
      <c r="C164" s="32">
        <v>4</v>
      </c>
      <c r="D164" s="6">
        <v>60</v>
      </c>
      <c r="E164" s="6"/>
      <c r="F164" s="6"/>
    </row>
    <row r="165" spans="1:6" x14ac:dyDescent="0.25">
      <c r="A165" s="55" t="s">
        <v>73</v>
      </c>
      <c r="B165" s="55"/>
      <c r="C165" s="32">
        <v>4</v>
      </c>
      <c r="D165" s="6">
        <v>200</v>
      </c>
      <c r="E165" s="6"/>
      <c r="F165" s="6"/>
    </row>
    <row r="166" spans="1:6" x14ac:dyDescent="0.25">
      <c r="A166" s="55" t="s">
        <v>70</v>
      </c>
      <c r="B166" s="55"/>
      <c r="C166" s="32">
        <v>4</v>
      </c>
      <c r="D166" s="6">
        <v>36</v>
      </c>
      <c r="E166" s="6"/>
      <c r="F166" s="6"/>
    </row>
    <row r="167" spans="1:6" x14ac:dyDescent="0.25">
      <c r="A167" s="55" t="s">
        <v>124</v>
      </c>
      <c r="B167" s="55"/>
      <c r="C167" s="32">
        <v>4</v>
      </c>
      <c r="D167" s="6">
        <v>48</v>
      </c>
      <c r="E167" s="6"/>
      <c r="F167" s="6"/>
    </row>
    <row r="168" spans="1:6" x14ac:dyDescent="0.25">
      <c r="A168" s="55" t="s">
        <v>125</v>
      </c>
      <c r="B168" s="55"/>
      <c r="C168" s="32">
        <v>4</v>
      </c>
      <c r="D168" s="6">
        <v>60</v>
      </c>
      <c r="E168" s="6"/>
      <c r="F168" s="6"/>
    </row>
    <row r="169" spans="1:6" x14ac:dyDescent="0.25">
      <c r="A169" s="55" t="s">
        <v>74</v>
      </c>
      <c r="B169" s="55"/>
      <c r="C169" s="32">
        <v>4</v>
      </c>
      <c r="D169" s="6">
        <v>60</v>
      </c>
      <c r="E169" s="6"/>
      <c r="F169" s="6"/>
    </row>
    <row r="170" spans="1:6" x14ac:dyDescent="0.25">
      <c r="A170" s="55" t="s">
        <v>199</v>
      </c>
      <c r="B170" s="55"/>
      <c r="C170" s="32">
        <v>4</v>
      </c>
      <c r="D170" s="6">
        <v>60</v>
      </c>
      <c r="E170" s="6"/>
      <c r="F170" s="6"/>
    </row>
    <row r="171" spans="1:6" x14ac:dyDescent="0.25">
      <c r="A171" s="55" t="s">
        <v>97</v>
      </c>
      <c r="B171" s="55"/>
      <c r="C171" s="32">
        <v>4</v>
      </c>
      <c r="D171" s="6">
        <v>60</v>
      </c>
      <c r="E171" s="6"/>
      <c r="F171" s="6"/>
    </row>
    <row r="172" spans="1:6" x14ac:dyDescent="0.25">
      <c r="A172" s="55" t="s">
        <v>100</v>
      </c>
      <c r="B172" s="55"/>
      <c r="C172" s="32">
        <v>4</v>
      </c>
      <c r="D172" s="6">
        <v>40</v>
      </c>
      <c r="E172" s="6"/>
      <c r="F172" s="6"/>
    </row>
    <row r="173" spans="1:6" x14ac:dyDescent="0.25">
      <c r="A173" s="55" t="s">
        <v>101</v>
      </c>
      <c r="B173" s="55"/>
      <c r="C173" s="32">
        <v>4</v>
      </c>
      <c r="D173" s="6">
        <v>48</v>
      </c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672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198"/>
  <sheetViews>
    <sheetView rightToLeft="1" topLeftCell="A146" workbookViewId="0">
      <selection activeCell="A164" sqref="A164:B176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>
        <v>23904051801176</v>
      </c>
      <c r="E4" s="46"/>
    </row>
    <row r="5" spans="1:9" x14ac:dyDescent="0.25">
      <c r="A5" t="s">
        <v>4</v>
      </c>
      <c r="B5" s="41" t="s">
        <v>202</v>
      </c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B6">
        <v>3064</v>
      </c>
      <c r="D6" t="s">
        <v>7</v>
      </c>
      <c r="E6" s="40">
        <v>43795</v>
      </c>
      <c r="F6" s="41"/>
      <c r="G6" t="s">
        <v>8</v>
      </c>
      <c r="H6" s="40">
        <v>43811</v>
      </c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2380</v>
      </c>
      <c r="B8" s="2" t="s">
        <v>12</v>
      </c>
      <c r="C8" s="47">
        <v>17</v>
      </c>
      <c r="D8" s="48"/>
      <c r="E8" s="2">
        <v>140</v>
      </c>
      <c r="F8" s="2"/>
      <c r="G8" s="3"/>
      <c r="H8" s="4"/>
      <c r="I8" s="5"/>
    </row>
    <row r="9" spans="1:9" x14ac:dyDescent="0.25">
      <c r="A9" s="6">
        <f>C9*E9</f>
        <v>225</v>
      </c>
      <c r="B9" s="6" t="s">
        <v>13</v>
      </c>
      <c r="C9" s="49">
        <v>3</v>
      </c>
      <c r="D9" s="50"/>
      <c r="E9" s="6">
        <v>75</v>
      </c>
      <c r="F9" s="6"/>
      <c r="G9" s="7"/>
      <c r="H9" s="8"/>
      <c r="I9" s="9"/>
    </row>
    <row r="10" spans="1:9" x14ac:dyDescent="0.25">
      <c r="A10" s="6"/>
      <c r="B10" s="6" t="s">
        <v>14</v>
      </c>
      <c r="C10" s="49">
        <v>4</v>
      </c>
      <c r="D10" s="50"/>
      <c r="E10" s="6">
        <v>20</v>
      </c>
      <c r="F10" s="6"/>
      <c r="G10" s="7"/>
      <c r="H10" s="8"/>
      <c r="I10" s="9"/>
    </row>
    <row r="11" spans="1:9" x14ac:dyDescent="0.25">
      <c r="A11" s="6">
        <f>$D$197</f>
        <v>672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0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0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21</v>
      </c>
      <c r="B16" s="6" t="s">
        <v>20</v>
      </c>
      <c r="C16" s="49">
        <v>3</v>
      </c>
      <c r="D16" s="50"/>
      <c r="E16" s="6">
        <v>7</v>
      </c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170</v>
      </c>
      <c r="B19" s="2" t="s">
        <v>22</v>
      </c>
      <c r="C19" s="47">
        <v>17</v>
      </c>
      <c r="D19" s="48"/>
      <c r="E19" s="2">
        <v>10</v>
      </c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3468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 t="str">
        <f t="shared" ref="B59" si="0">$B$5</f>
        <v xml:space="preserve">حامد محمد عمر 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3064</v>
      </c>
      <c r="D60" t="s">
        <v>7</v>
      </c>
      <c r="E60" s="40">
        <f t="shared" ref="E60" si="2">$E$6</f>
        <v>43795</v>
      </c>
      <c r="F60" s="41"/>
    </row>
    <row r="61" spans="1:7" x14ac:dyDescent="0.25">
      <c r="D61" t="s">
        <v>27</v>
      </c>
      <c r="E61" s="40">
        <f t="shared" ref="E61" si="3">$H$6</f>
        <v>43811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 t="s">
        <v>83</v>
      </c>
      <c r="B63" s="55"/>
      <c r="C63" s="32">
        <v>6</v>
      </c>
      <c r="D63" s="6"/>
      <c r="E63" s="6">
        <f>C63*D63</f>
        <v>0</v>
      </c>
      <c r="F63" s="6">
        <f>E63*7%</f>
        <v>0</v>
      </c>
      <c r="G63" s="6">
        <f>E63+F63</f>
        <v>0</v>
      </c>
    </row>
    <row r="64" spans="1:7" x14ac:dyDescent="0.25">
      <c r="A64" s="55" t="s">
        <v>203</v>
      </c>
      <c r="B64" s="55"/>
      <c r="C64" s="32">
        <v>25</v>
      </c>
      <c r="D64" s="6"/>
      <c r="E64" s="6">
        <f t="shared" ref="E64:E96" si="4">C64*D64</f>
        <v>0</v>
      </c>
      <c r="F64" s="6">
        <f t="shared" ref="F64:F96" si="5">E64*7%</f>
        <v>0</v>
      </c>
      <c r="G64" s="6">
        <f t="shared" ref="G64:G96" si="6">E64+F64</f>
        <v>0</v>
      </c>
    </row>
    <row r="65" spans="1:7" x14ac:dyDescent="0.25">
      <c r="A65" s="55" t="s">
        <v>86</v>
      </c>
      <c r="B65" s="55"/>
      <c r="C65" s="32">
        <v>27</v>
      </c>
      <c r="D65" s="6"/>
      <c r="E65" s="6">
        <f t="shared" si="4"/>
        <v>0</v>
      </c>
      <c r="F65" s="6">
        <f t="shared" si="5"/>
        <v>0</v>
      </c>
      <c r="G65" s="6">
        <f t="shared" si="6"/>
        <v>0</v>
      </c>
    </row>
    <row r="66" spans="1:7" x14ac:dyDescent="0.25">
      <c r="A66" s="55" t="s">
        <v>113</v>
      </c>
      <c r="B66" s="55"/>
      <c r="C66" s="32">
        <v>14</v>
      </c>
      <c r="D66" s="6"/>
      <c r="E66" s="6">
        <f t="shared" si="4"/>
        <v>0</v>
      </c>
      <c r="F66" s="6">
        <f t="shared" si="5"/>
        <v>0</v>
      </c>
      <c r="G66" s="6">
        <f t="shared" si="6"/>
        <v>0</v>
      </c>
    </row>
    <row r="67" spans="1:7" x14ac:dyDescent="0.25">
      <c r="A67" s="55" t="s">
        <v>114</v>
      </c>
      <c r="B67" s="55"/>
      <c r="C67" s="32">
        <v>5</v>
      </c>
      <c r="D67" s="6"/>
      <c r="E67" s="6">
        <f t="shared" si="4"/>
        <v>0</v>
      </c>
      <c r="F67" s="6">
        <f t="shared" si="5"/>
        <v>0</v>
      </c>
      <c r="G67" s="6">
        <f t="shared" si="6"/>
        <v>0</v>
      </c>
    </row>
    <row r="68" spans="1:7" x14ac:dyDescent="0.25">
      <c r="A68" s="55" t="s">
        <v>59</v>
      </c>
      <c r="B68" s="55"/>
      <c r="C68" s="32">
        <v>15</v>
      </c>
      <c r="D68" s="6"/>
      <c r="E68" s="6">
        <f t="shared" si="4"/>
        <v>0</v>
      </c>
      <c r="F68" s="6">
        <f t="shared" si="5"/>
        <v>0</v>
      </c>
      <c r="G68" s="6">
        <f t="shared" si="6"/>
        <v>0</v>
      </c>
    </row>
    <row r="69" spans="1:7" x14ac:dyDescent="0.25">
      <c r="A69" s="55" t="s">
        <v>56</v>
      </c>
      <c r="B69" s="55"/>
      <c r="C69" s="32">
        <v>26</v>
      </c>
      <c r="D69" s="10"/>
      <c r="E69" s="6">
        <f t="shared" si="4"/>
        <v>0</v>
      </c>
      <c r="F69" s="6">
        <f t="shared" si="5"/>
        <v>0</v>
      </c>
      <c r="G69" s="6">
        <f t="shared" si="6"/>
        <v>0</v>
      </c>
    </row>
    <row r="70" spans="1:7" x14ac:dyDescent="0.25">
      <c r="A70" s="55" t="s">
        <v>204</v>
      </c>
      <c r="B70" s="55"/>
      <c r="C70" s="32">
        <v>12</v>
      </c>
      <c r="D70" s="6"/>
      <c r="E70" s="6">
        <f t="shared" si="4"/>
        <v>0</v>
      </c>
      <c r="F70" s="6">
        <f t="shared" si="5"/>
        <v>0</v>
      </c>
      <c r="G70" s="6">
        <f t="shared" si="6"/>
        <v>0</v>
      </c>
    </row>
    <row r="71" spans="1:7" x14ac:dyDescent="0.25">
      <c r="A71" s="55" t="s">
        <v>110</v>
      </c>
      <c r="B71" s="55"/>
      <c r="C71" s="32">
        <v>4</v>
      </c>
      <c r="D71" s="6"/>
      <c r="E71" s="6">
        <f t="shared" si="4"/>
        <v>0</v>
      </c>
      <c r="F71" s="6">
        <f t="shared" si="5"/>
        <v>0</v>
      </c>
      <c r="G71" s="6">
        <f t="shared" si="6"/>
        <v>0</v>
      </c>
    </row>
    <row r="72" spans="1:7" x14ac:dyDescent="0.25">
      <c r="A72" s="55" t="s">
        <v>205</v>
      </c>
      <c r="B72" s="55"/>
      <c r="C72" s="32">
        <v>2</v>
      </c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 t="s">
        <v>206</v>
      </c>
      <c r="B73" s="55"/>
      <c r="C73" s="32">
        <v>6</v>
      </c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 t="s">
        <v>109</v>
      </c>
      <c r="B74" s="55"/>
      <c r="C74" s="32">
        <v>4</v>
      </c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 t="s">
        <v>195</v>
      </c>
      <c r="B75" s="55"/>
      <c r="C75" s="32">
        <v>2</v>
      </c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 t="s">
        <v>111</v>
      </c>
      <c r="B76" s="55"/>
      <c r="C76" s="32">
        <v>11</v>
      </c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 t="s">
        <v>78</v>
      </c>
      <c r="B77" s="55"/>
      <c r="C77" s="32">
        <v>2</v>
      </c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 t="s">
        <v>107</v>
      </c>
      <c r="B78" s="55"/>
      <c r="C78" s="32">
        <v>3</v>
      </c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 t="s">
        <v>166</v>
      </c>
      <c r="B79" s="55"/>
      <c r="C79" s="32">
        <v>11</v>
      </c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 t="s">
        <v>115</v>
      </c>
      <c r="B80" s="55"/>
      <c r="C80" s="32">
        <v>3</v>
      </c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 t="s">
        <v>58</v>
      </c>
      <c r="B81" s="55"/>
      <c r="C81" s="32">
        <v>12</v>
      </c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 t="s">
        <v>207</v>
      </c>
      <c r="B82" s="55"/>
      <c r="C82" s="32">
        <v>4</v>
      </c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0</v>
      </c>
      <c r="F97" s="6">
        <f>SUM(F63:F96)</f>
        <v>0</v>
      </c>
      <c r="G97" s="6">
        <f>SUM(G63:G96)</f>
        <v>0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 t="str">
        <f>$B$5</f>
        <v xml:space="preserve">حامد محمد عمر 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3064</v>
      </c>
      <c r="C110" s="22"/>
      <c r="D110" s="22"/>
    </row>
    <row r="111" spans="1:7" x14ac:dyDescent="0.25">
      <c r="A111" t="s">
        <v>37</v>
      </c>
      <c r="B111" s="23">
        <f>$E$6</f>
        <v>43795</v>
      </c>
      <c r="C111" s="23"/>
      <c r="D111" t="s">
        <v>27</v>
      </c>
      <c r="E111" s="29">
        <f>$H$6</f>
        <v>43811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 t="s">
        <v>87</v>
      </c>
      <c r="B113" s="55"/>
      <c r="C113" s="32">
        <v>40</v>
      </c>
      <c r="D113" s="6"/>
      <c r="E113" s="6">
        <f>C113*D113</f>
        <v>0</v>
      </c>
    </row>
    <row r="114" spans="1:5" x14ac:dyDescent="0.25">
      <c r="A114" s="55" t="s">
        <v>95</v>
      </c>
      <c r="B114" s="55"/>
      <c r="C114" s="32">
        <v>45</v>
      </c>
      <c r="D114" s="6"/>
      <c r="E114" s="6">
        <f t="shared" ref="E114:E145" si="7">C114*D114</f>
        <v>0</v>
      </c>
    </row>
    <row r="115" spans="1:5" x14ac:dyDescent="0.25">
      <c r="A115" s="55" t="s">
        <v>88</v>
      </c>
      <c r="B115" s="55"/>
      <c r="C115" s="32">
        <v>37</v>
      </c>
      <c r="D115" s="6"/>
      <c r="E115" s="6">
        <f t="shared" si="7"/>
        <v>0</v>
      </c>
    </row>
    <row r="116" spans="1:5" x14ac:dyDescent="0.25">
      <c r="A116" s="55" t="s">
        <v>93</v>
      </c>
      <c r="B116" s="55"/>
      <c r="C116" s="32">
        <v>14</v>
      </c>
      <c r="D116" s="6"/>
      <c r="E116" s="6">
        <f t="shared" si="7"/>
        <v>0</v>
      </c>
    </row>
    <row r="117" spans="1:5" x14ac:dyDescent="0.25">
      <c r="A117" s="55" t="s">
        <v>89</v>
      </c>
      <c r="B117" s="55"/>
      <c r="C117" s="32">
        <v>41</v>
      </c>
      <c r="D117" s="6"/>
      <c r="E117" s="6">
        <f t="shared" si="7"/>
        <v>0</v>
      </c>
    </row>
    <row r="118" spans="1:5" x14ac:dyDescent="0.25">
      <c r="A118" s="55" t="s">
        <v>208</v>
      </c>
      <c r="B118" s="55"/>
      <c r="C118" s="32">
        <v>1</v>
      </c>
      <c r="D118" s="6"/>
      <c r="E118" s="6">
        <f t="shared" si="7"/>
        <v>0</v>
      </c>
    </row>
    <row r="119" spans="1:5" x14ac:dyDescent="0.25">
      <c r="A119" s="55" t="s">
        <v>90</v>
      </c>
      <c r="B119" s="55"/>
      <c r="C119" s="32">
        <v>8</v>
      </c>
      <c r="D119" s="6"/>
      <c r="E119" s="6">
        <f t="shared" si="7"/>
        <v>0</v>
      </c>
    </row>
    <row r="120" spans="1:5" x14ac:dyDescent="0.25">
      <c r="A120" s="55" t="s">
        <v>192</v>
      </c>
      <c r="B120" s="55"/>
      <c r="C120" s="32">
        <v>4</v>
      </c>
      <c r="D120" s="6"/>
      <c r="E120" s="6">
        <f t="shared" si="7"/>
        <v>0</v>
      </c>
    </row>
    <row r="121" spans="1:5" x14ac:dyDescent="0.25">
      <c r="A121" s="55" t="s">
        <v>119</v>
      </c>
      <c r="B121" s="55"/>
      <c r="C121" s="32">
        <v>4</v>
      </c>
      <c r="D121" s="6"/>
      <c r="E121" s="6">
        <f t="shared" si="7"/>
        <v>0</v>
      </c>
    </row>
    <row r="122" spans="1:5" x14ac:dyDescent="0.25">
      <c r="A122" s="55" t="s">
        <v>128</v>
      </c>
      <c r="B122" s="55"/>
      <c r="C122" s="32">
        <v>5</v>
      </c>
      <c r="D122" s="6"/>
      <c r="E122" s="6">
        <f t="shared" si="7"/>
        <v>0</v>
      </c>
    </row>
    <row r="123" spans="1:5" x14ac:dyDescent="0.25">
      <c r="A123" s="55" t="s">
        <v>168</v>
      </c>
      <c r="B123" s="55"/>
      <c r="C123" s="32">
        <v>4</v>
      </c>
      <c r="D123" s="6"/>
      <c r="E123" s="6">
        <f t="shared" si="7"/>
        <v>0</v>
      </c>
    </row>
    <row r="124" spans="1:5" x14ac:dyDescent="0.25">
      <c r="A124" s="55" t="s">
        <v>169</v>
      </c>
      <c r="B124" s="55"/>
      <c r="C124" s="32">
        <v>2</v>
      </c>
      <c r="D124" s="6"/>
      <c r="E124" s="6">
        <f t="shared" si="7"/>
        <v>0</v>
      </c>
    </row>
    <row r="125" spans="1:5" x14ac:dyDescent="0.25">
      <c r="A125" s="55" t="s">
        <v>140</v>
      </c>
      <c r="B125" s="55"/>
      <c r="C125" s="32">
        <v>2</v>
      </c>
      <c r="D125" s="6"/>
      <c r="E125" s="6">
        <f t="shared" si="7"/>
        <v>0</v>
      </c>
    </row>
    <row r="126" spans="1:5" x14ac:dyDescent="0.25">
      <c r="A126" s="55" t="s">
        <v>61</v>
      </c>
      <c r="B126" s="55"/>
      <c r="C126" s="32">
        <v>1</v>
      </c>
      <c r="D126" s="6"/>
      <c r="E126" s="6">
        <f t="shared" si="7"/>
        <v>0</v>
      </c>
    </row>
    <row r="127" spans="1:5" x14ac:dyDescent="0.25">
      <c r="A127" s="55" t="s">
        <v>65</v>
      </c>
      <c r="B127" s="55"/>
      <c r="C127" s="32">
        <v>4</v>
      </c>
      <c r="D127" s="6"/>
      <c r="E127" s="6">
        <f t="shared" si="7"/>
        <v>0</v>
      </c>
    </row>
    <row r="128" spans="1:5" x14ac:dyDescent="0.25">
      <c r="A128" s="55" t="s">
        <v>67</v>
      </c>
      <c r="B128" s="55"/>
      <c r="C128" s="32">
        <v>15</v>
      </c>
      <c r="D128" s="6"/>
      <c r="E128" s="6">
        <f t="shared" si="7"/>
        <v>0</v>
      </c>
    </row>
    <row r="129" spans="1:5" x14ac:dyDescent="0.25">
      <c r="A129" s="55" t="s">
        <v>66</v>
      </c>
      <c r="B129" s="55"/>
      <c r="C129" s="32">
        <v>2</v>
      </c>
      <c r="D129" s="6"/>
      <c r="E129" s="6">
        <f t="shared" si="7"/>
        <v>0</v>
      </c>
    </row>
    <row r="130" spans="1:5" x14ac:dyDescent="0.25">
      <c r="A130" s="55" t="s">
        <v>68</v>
      </c>
      <c r="B130" s="55"/>
      <c r="C130" s="32">
        <v>4</v>
      </c>
      <c r="D130" s="6"/>
      <c r="E130" s="6">
        <f t="shared" si="7"/>
        <v>0</v>
      </c>
    </row>
    <row r="131" spans="1:5" x14ac:dyDescent="0.25">
      <c r="A131" s="55" t="s">
        <v>209</v>
      </c>
      <c r="B131" s="55"/>
      <c r="C131" s="32">
        <v>4</v>
      </c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0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 t="str">
        <f t="shared" ref="B160" si="8">$B$5</f>
        <v xml:space="preserve">حامد محمد عمر 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3064</v>
      </c>
      <c r="C161" s="22"/>
      <c r="D161" s="22"/>
    </row>
    <row r="162" spans="1:6" x14ac:dyDescent="0.25">
      <c r="A162" t="s">
        <v>37</v>
      </c>
      <c r="B162" s="23">
        <f>$E$6</f>
        <v>43795</v>
      </c>
      <c r="C162" s="23"/>
      <c r="D162" t="s">
        <v>27</v>
      </c>
      <c r="E162" s="29">
        <f>$H$6</f>
        <v>43811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 t="s">
        <v>69</v>
      </c>
      <c r="B164" s="55"/>
      <c r="C164" s="32">
        <v>6</v>
      </c>
      <c r="D164" s="6">
        <f>6*15</f>
        <v>90</v>
      </c>
      <c r="E164" s="6"/>
      <c r="F164" s="6"/>
    </row>
    <row r="165" spans="1:6" x14ac:dyDescent="0.25">
      <c r="A165" s="55" t="s">
        <v>97</v>
      </c>
      <c r="B165" s="55"/>
      <c r="C165" s="32">
        <v>3</v>
      </c>
      <c r="D165" s="6">
        <v>45</v>
      </c>
      <c r="E165" s="6"/>
      <c r="F165" s="6"/>
    </row>
    <row r="166" spans="1:6" x14ac:dyDescent="0.25">
      <c r="A166" s="55" t="s">
        <v>98</v>
      </c>
      <c r="B166" s="55"/>
      <c r="C166" s="32">
        <v>3</v>
      </c>
      <c r="D166" s="6">
        <v>45</v>
      </c>
      <c r="E166" s="6"/>
      <c r="F166" s="6"/>
    </row>
    <row r="167" spans="1:6" x14ac:dyDescent="0.25">
      <c r="A167" s="55" t="s">
        <v>99</v>
      </c>
      <c r="B167" s="55"/>
      <c r="C167" s="32">
        <v>6</v>
      </c>
      <c r="D167" s="6">
        <f>6*50</f>
        <v>300</v>
      </c>
      <c r="E167" s="6"/>
      <c r="F167" s="6"/>
    </row>
    <row r="168" spans="1:6" x14ac:dyDescent="0.25">
      <c r="A168" s="55" t="s">
        <v>100</v>
      </c>
      <c r="B168" s="55"/>
      <c r="C168" s="32">
        <v>2</v>
      </c>
      <c r="D168" s="6">
        <v>20</v>
      </c>
      <c r="E168" s="6"/>
      <c r="F168" s="6"/>
    </row>
    <row r="169" spans="1:6" x14ac:dyDescent="0.25">
      <c r="A169" s="55" t="s">
        <v>101</v>
      </c>
      <c r="B169" s="55"/>
      <c r="C169" s="32">
        <v>2</v>
      </c>
      <c r="D169" s="6">
        <v>24</v>
      </c>
      <c r="E169" s="6"/>
      <c r="F169" s="6"/>
    </row>
    <row r="170" spans="1:6" x14ac:dyDescent="0.25">
      <c r="A170" s="55" t="s">
        <v>70</v>
      </c>
      <c r="B170" s="55"/>
      <c r="C170" s="32">
        <v>3</v>
      </c>
      <c r="D170" s="6">
        <f>9*3</f>
        <v>27</v>
      </c>
      <c r="E170" s="6"/>
      <c r="F170" s="6"/>
    </row>
    <row r="171" spans="1:6" x14ac:dyDescent="0.25">
      <c r="A171" s="55" t="s">
        <v>71</v>
      </c>
      <c r="B171" s="55"/>
      <c r="C171" s="32">
        <v>3</v>
      </c>
      <c r="D171" s="6">
        <f>12*3</f>
        <v>36</v>
      </c>
      <c r="E171" s="6"/>
      <c r="F171" s="6"/>
    </row>
    <row r="172" spans="1:6" x14ac:dyDescent="0.25">
      <c r="A172" s="55" t="s">
        <v>102</v>
      </c>
      <c r="B172" s="55"/>
      <c r="C172" s="32">
        <v>2</v>
      </c>
      <c r="D172" s="6">
        <v>20</v>
      </c>
      <c r="E172" s="6"/>
      <c r="F172" s="6"/>
    </row>
    <row r="173" spans="1:6" x14ac:dyDescent="0.25">
      <c r="A173" s="55" t="s">
        <v>103</v>
      </c>
      <c r="B173" s="55"/>
      <c r="C173" s="32">
        <v>2</v>
      </c>
      <c r="D173" s="6">
        <v>20</v>
      </c>
      <c r="E173" s="6"/>
      <c r="F173" s="6"/>
    </row>
    <row r="174" spans="1:6" x14ac:dyDescent="0.25">
      <c r="A174" s="55" t="s">
        <v>125</v>
      </c>
      <c r="B174" s="55"/>
      <c r="C174" s="32">
        <v>3</v>
      </c>
      <c r="D174" s="6">
        <v>45</v>
      </c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672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192"/>
  <sheetViews>
    <sheetView rightToLeft="1" tabSelected="1" topLeftCell="A183" workbookViewId="0">
      <selection activeCell="E206" sqref="E206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/>
      <c r="E4" s="46"/>
    </row>
    <row r="5" spans="1:9" x14ac:dyDescent="0.25">
      <c r="A5" t="s">
        <v>4</v>
      </c>
      <c r="B5" s="41" t="s">
        <v>210</v>
      </c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B6">
        <v>3664</v>
      </c>
      <c r="D6" t="s">
        <v>7</v>
      </c>
      <c r="E6" s="40">
        <v>43802</v>
      </c>
      <c r="F6" s="41"/>
      <c r="G6" t="s">
        <v>8</v>
      </c>
      <c r="H6" s="40">
        <v>43813</v>
      </c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1680</v>
      </c>
      <c r="B8" s="2" t="s">
        <v>12</v>
      </c>
      <c r="C8" s="47">
        <v>12</v>
      </c>
      <c r="D8" s="48"/>
      <c r="E8" s="2">
        <v>140</v>
      </c>
      <c r="F8" s="2"/>
      <c r="G8" s="3"/>
      <c r="H8" s="4"/>
      <c r="I8" s="5"/>
    </row>
    <row r="9" spans="1:9" x14ac:dyDescent="0.25">
      <c r="A9" s="6">
        <f>C9*E9</f>
        <v>0</v>
      </c>
      <c r="B9" s="6" t="s">
        <v>13</v>
      </c>
      <c r="C9" s="49"/>
      <c r="D9" s="50"/>
      <c r="E9" s="6"/>
      <c r="F9" s="6"/>
      <c r="G9" s="7"/>
      <c r="H9" s="8"/>
      <c r="I9" s="9"/>
    </row>
    <row r="10" spans="1:9" x14ac:dyDescent="0.25">
      <c r="A10" s="6"/>
      <c r="B10" s="6" t="s">
        <v>14</v>
      </c>
      <c r="C10" s="49">
        <v>1</v>
      </c>
      <c r="D10" s="50"/>
      <c r="E10" s="6">
        <v>20</v>
      </c>
      <c r="F10" s="6"/>
      <c r="G10" s="7"/>
      <c r="H10" s="8"/>
      <c r="I10" s="9"/>
    </row>
    <row r="11" spans="1:9" x14ac:dyDescent="0.25">
      <c r="A11" s="6">
        <f>$D$191</f>
        <v>393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0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$D$142</f>
        <v>0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14</v>
      </c>
      <c r="B16" s="6" t="s">
        <v>20</v>
      </c>
      <c r="C16" s="49">
        <v>2</v>
      </c>
      <c r="D16" s="50"/>
      <c r="E16" s="6">
        <v>7</v>
      </c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120</v>
      </c>
      <c r="B19" s="2" t="s">
        <v>22</v>
      </c>
      <c r="C19" s="47">
        <v>12</v>
      </c>
      <c r="D19" s="48"/>
      <c r="E19" s="2">
        <v>10</v>
      </c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2207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 t="str">
        <f t="shared" ref="B59" si="0">$B$5</f>
        <v xml:space="preserve">فرحانه الصاوي محمد حسن 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3664</v>
      </c>
      <c r="D60" t="s">
        <v>7</v>
      </c>
      <c r="E60" s="40">
        <f t="shared" ref="E60" si="2">$E$6</f>
        <v>43802</v>
      </c>
      <c r="F60" s="41"/>
    </row>
    <row r="61" spans="1:7" x14ac:dyDescent="0.25">
      <c r="D61" t="s">
        <v>27</v>
      </c>
      <c r="E61" s="40">
        <f t="shared" ref="E61" si="3">$H$6</f>
        <v>43813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 t="s">
        <v>211</v>
      </c>
      <c r="B63" s="55"/>
      <c r="C63" s="32">
        <v>14</v>
      </c>
      <c r="D63" s="6"/>
      <c r="E63" s="6">
        <f>C63*D63</f>
        <v>0</v>
      </c>
      <c r="F63" s="6">
        <f>E63*7%</f>
        <v>0</v>
      </c>
      <c r="G63" s="6">
        <f>E63+F63</f>
        <v>0</v>
      </c>
    </row>
    <row r="64" spans="1:7" x14ac:dyDescent="0.25">
      <c r="A64" s="55" t="s">
        <v>212</v>
      </c>
      <c r="B64" s="55"/>
      <c r="C64" s="32">
        <v>24</v>
      </c>
      <c r="D64" s="6"/>
      <c r="E64" s="6">
        <f t="shared" ref="E64:E96" si="4">C64*D64</f>
        <v>0</v>
      </c>
      <c r="F64" s="6">
        <f t="shared" ref="F64:F96" si="5">E64*7%</f>
        <v>0</v>
      </c>
      <c r="G64" s="6">
        <f t="shared" ref="G64:G96" si="6">E64+F64</f>
        <v>0</v>
      </c>
    </row>
    <row r="65" spans="1:7" x14ac:dyDescent="0.25">
      <c r="A65" s="55" t="s">
        <v>85</v>
      </c>
      <c r="B65" s="55"/>
      <c r="C65" s="32">
        <v>18</v>
      </c>
      <c r="D65" s="6"/>
      <c r="E65" s="6">
        <f t="shared" si="4"/>
        <v>0</v>
      </c>
      <c r="F65" s="6">
        <f t="shared" si="5"/>
        <v>0</v>
      </c>
      <c r="G65" s="6">
        <f t="shared" si="6"/>
        <v>0</v>
      </c>
    </row>
    <row r="66" spans="1:7" x14ac:dyDescent="0.25">
      <c r="A66" s="55" t="s">
        <v>79</v>
      </c>
      <c r="B66" s="55"/>
      <c r="C66" s="32">
        <v>9</v>
      </c>
      <c r="D66" s="6"/>
      <c r="E66" s="6">
        <f t="shared" si="4"/>
        <v>0</v>
      </c>
      <c r="F66" s="6">
        <f t="shared" si="5"/>
        <v>0</v>
      </c>
      <c r="G66" s="6">
        <f t="shared" si="6"/>
        <v>0</v>
      </c>
    </row>
    <row r="67" spans="1:7" x14ac:dyDescent="0.25">
      <c r="A67" s="55" t="s">
        <v>213</v>
      </c>
      <c r="B67" s="55"/>
      <c r="C67" s="32">
        <v>16</v>
      </c>
      <c r="D67" s="6"/>
      <c r="E67" s="6">
        <f t="shared" si="4"/>
        <v>0</v>
      </c>
      <c r="F67" s="6">
        <f t="shared" si="5"/>
        <v>0</v>
      </c>
      <c r="G67" s="6">
        <f t="shared" si="6"/>
        <v>0</v>
      </c>
    </row>
    <row r="68" spans="1:7" x14ac:dyDescent="0.25">
      <c r="A68" s="55" t="s">
        <v>59</v>
      </c>
      <c r="B68" s="55"/>
      <c r="C68" s="32">
        <v>9</v>
      </c>
      <c r="D68" s="6"/>
      <c r="E68" s="6">
        <f t="shared" si="4"/>
        <v>0</v>
      </c>
      <c r="F68" s="6">
        <f t="shared" si="5"/>
        <v>0</v>
      </c>
      <c r="G68" s="6">
        <f t="shared" si="6"/>
        <v>0</v>
      </c>
    </row>
    <row r="69" spans="1:7" x14ac:dyDescent="0.25">
      <c r="A69" s="55" t="s">
        <v>58</v>
      </c>
      <c r="B69" s="55"/>
      <c r="C69" s="32">
        <v>8</v>
      </c>
      <c r="D69" s="10"/>
      <c r="E69" s="6">
        <f t="shared" si="4"/>
        <v>0</v>
      </c>
      <c r="F69" s="6">
        <f t="shared" si="5"/>
        <v>0</v>
      </c>
      <c r="G69" s="6">
        <f t="shared" si="6"/>
        <v>0</v>
      </c>
    </row>
    <row r="70" spans="1:7" x14ac:dyDescent="0.25">
      <c r="A70" s="55" t="s">
        <v>57</v>
      </c>
      <c r="B70" s="55"/>
      <c r="C70" s="32">
        <v>8</v>
      </c>
      <c r="D70" s="6"/>
      <c r="E70" s="6">
        <f t="shared" si="4"/>
        <v>0</v>
      </c>
      <c r="F70" s="6">
        <f t="shared" si="5"/>
        <v>0</v>
      </c>
      <c r="G70" s="6">
        <f t="shared" si="6"/>
        <v>0</v>
      </c>
    </row>
    <row r="71" spans="1:7" x14ac:dyDescent="0.25">
      <c r="A71" s="55" t="s">
        <v>56</v>
      </c>
      <c r="B71" s="55"/>
      <c r="C71" s="32">
        <v>13</v>
      </c>
      <c r="D71" s="6"/>
      <c r="E71" s="6">
        <f t="shared" si="4"/>
        <v>0</v>
      </c>
      <c r="F71" s="6">
        <f t="shared" si="5"/>
        <v>0</v>
      </c>
      <c r="G71" s="6">
        <f t="shared" si="6"/>
        <v>0</v>
      </c>
    </row>
    <row r="72" spans="1:7" x14ac:dyDescent="0.25">
      <c r="A72" s="55" t="s">
        <v>195</v>
      </c>
      <c r="B72" s="55"/>
      <c r="C72" s="32">
        <v>4</v>
      </c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 t="s">
        <v>214</v>
      </c>
      <c r="B73" s="55"/>
      <c r="C73" s="32">
        <v>4</v>
      </c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32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0</v>
      </c>
      <c r="F97" s="6">
        <f>SUM(F63:F96)</f>
        <v>0</v>
      </c>
      <c r="G97" s="6">
        <f>SUM(G63:G96)</f>
        <v>0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 t="str">
        <f>$B$5</f>
        <v xml:space="preserve">فرحانه الصاوي محمد حسن 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3664</v>
      </c>
      <c r="C110" s="22"/>
      <c r="D110" s="22"/>
    </row>
    <row r="111" spans="1:7" x14ac:dyDescent="0.25">
      <c r="A111" t="s">
        <v>37</v>
      </c>
      <c r="B111" s="23">
        <f>$E$6</f>
        <v>43802</v>
      </c>
      <c r="C111" s="23"/>
      <c r="D111" t="s">
        <v>27</v>
      </c>
      <c r="E111" s="29">
        <f>$H$6</f>
        <v>43813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 t="s">
        <v>87</v>
      </c>
      <c r="B113" s="55"/>
      <c r="C113" s="32">
        <v>27</v>
      </c>
      <c r="D113" s="6"/>
      <c r="E113" s="6">
        <f>C113*D113</f>
        <v>0</v>
      </c>
    </row>
    <row r="114" spans="1:5" x14ac:dyDescent="0.25">
      <c r="A114" s="55" t="s">
        <v>95</v>
      </c>
      <c r="B114" s="55"/>
      <c r="C114" s="32">
        <v>15</v>
      </c>
      <c r="D114" s="6"/>
      <c r="E114" s="6">
        <f t="shared" ref="E114:E141" si="7">C114*D114</f>
        <v>0</v>
      </c>
    </row>
    <row r="115" spans="1:5" x14ac:dyDescent="0.25">
      <c r="A115" s="55" t="s">
        <v>88</v>
      </c>
      <c r="B115" s="55"/>
      <c r="C115" s="32">
        <v>25</v>
      </c>
      <c r="D115" s="6"/>
      <c r="E115" s="6">
        <f t="shared" si="7"/>
        <v>0</v>
      </c>
    </row>
    <row r="116" spans="1:5" x14ac:dyDescent="0.25">
      <c r="A116" s="55" t="s">
        <v>93</v>
      </c>
      <c r="B116" s="55"/>
      <c r="C116" s="32">
        <v>4</v>
      </c>
      <c r="D116" s="6"/>
      <c r="E116" s="6">
        <f t="shared" si="7"/>
        <v>0</v>
      </c>
    </row>
    <row r="117" spans="1:5" x14ac:dyDescent="0.25">
      <c r="A117" s="55" t="s">
        <v>89</v>
      </c>
      <c r="B117" s="55"/>
      <c r="C117" s="32">
        <v>20</v>
      </c>
      <c r="D117" s="6"/>
      <c r="E117" s="6">
        <f t="shared" si="7"/>
        <v>0</v>
      </c>
    </row>
    <row r="118" spans="1:5" x14ac:dyDescent="0.25">
      <c r="A118" s="55" t="s">
        <v>90</v>
      </c>
      <c r="B118" s="55"/>
      <c r="C118" s="32">
        <v>6</v>
      </c>
      <c r="D118" s="6"/>
      <c r="E118" s="6">
        <f t="shared" si="7"/>
        <v>0</v>
      </c>
    </row>
    <row r="119" spans="1:5" x14ac:dyDescent="0.25">
      <c r="A119" s="55" t="s">
        <v>192</v>
      </c>
      <c r="B119" s="55"/>
      <c r="C119" s="32">
        <v>3</v>
      </c>
      <c r="D119" s="6"/>
      <c r="E119" s="6">
        <f t="shared" si="7"/>
        <v>0</v>
      </c>
    </row>
    <row r="120" spans="1:5" x14ac:dyDescent="0.25">
      <c r="A120" s="55" t="s">
        <v>119</v>
      </c>
      <c r="B120" s="55"/>
      <c r="C120" s="32">
        <v>1</v>
      </c>
      <c r="D120" s="6"/>
      <c r="E120" s="6">
        <f t="shared" si="7"/>
        <v>0</v>
      </c>
    </row>
    <row r="121" spans="1:5" x14ac:dyDescent="0.25">
      <c r="A121" s="55" t="s">
        <v>128</v>
      </c>
      <c r="B121" s="55"/>
      <c r="C121" s="32">
        <v>1</v>
      </c>
      <c r="D121" s="6"/>
      <c r="E121" s="6">
        <f t="shared" si="7"/>
        <v>0</v>
      </c>
    </row>
    <row r="122" spans="1:5" x14ac:dyDescent="0.25">
      <c r="A122" s="55" t="s">
        <v>140</v>
      </c>
      <c r="B122" s="55"/>
      <c r="C122" s="32">
        <v>2</v>
      </c>
      <c r="D122" s="6"/>
      <c r="E122" s="6">
        <f t="shared" si="7"/>
        <v>0</v>
      </c>
    </row>
    <row r="123" spans="1:5" x14ac:dyDescent="0.25">
      <c r="A123" s="55" t="s">
        <v>65</v>
      </c>
      <c r="B123" s="55"/>
      <c r="C123" s="32">
        <v>3</v>
      </c>
      <c r="D123" s="6"/>
      <c r="E123" s="6">
        <f t="shared" si="7"/>
        <v>0</v>
      </c>
    </row>
    <row r="124" spans="1:5" x14ac:dyDescent="0.25">
      <c r="A124" s="55" t="s">
        <v>67</v>
      </c>
      <c r="B124" s="55"/>
      <c r="C124" s="32">
        <v>4</v>
      </c>
      <c r="D124" s="6"/>
      <c r="E124" s="6">
        <f t="shared" si="7"/>
        <v>0</v>
      </c>
    </row>
    <row r="125" spans="1:5" x14ac:dyDescent="0.25">
      <c r="A125" s="55" t="s">
        <v>66</v>
      </c>
      <c r="B125" s="55"/>
      <c r="C125" s="32">
        <v>15</v>
      </c>
      <c r="D125" s="6"/>
      <c r="E125" s="6">
        <f t="shared" si="7"/>
        <v>0</v>
      </c>
    </row>
    <row r="126" spans="1:5" x14ac:dyDescent="0.25">
      <c r="A126" s="55" t="s">
        <v>68</v>
      </c>
      <c r="B126" s="55"/>
      <c r="C126" s="32">
        <v>4</v>
      </c>
      <c r="D126" s="6"/>
      <c r="E126" s="6">
        <f t="shared" si="7"/>
        <v>0</v>
      </c>
    </row>
    <row r="127" spans="1:5" x14ac:dyDescent="0.25">
      <c r="A127" s="55" t="s">
        <v>209</v>
      </c>
      <c r="B127" s="55"/>
      <c r="C127" s="32">
        <v>14</v>
      </c>
      <c r="D127" s="6"/>
      <c r="E127" s="6">
        <f t="shared" si="7"/>
        <v>0</v>
      </c>
    </row>
    <row r="128" spans="1:5" x14ac:dyDescent="0.25">
      <c r="A128" s="55" t="s">
        <v>118</v>
      </c>
      <c r="B128" s="55"/>
      <c r="C128" s="32">
        <v>2</v>
      </c>
      <c r="D128" s="6"/>
      <c r="E128" s="6">
        <f t="shared" si="7"/>
        <v>0</v>
      </c>
    </row>
    <row r="129" spans="1:5" x14ac:dyDescent="0.25">
      <c r="A129" s="55" t="s">
        <v>104</v>
      </c>
      <c r="B129" s="55"/>
      <c r="C129" s="32">
        <v>15</v>
      </c>
      <c r="D129" s="6"/>
      <c r="E129" s="6">
        <f t="shared" si="7"/>
        <v>0</v>
      </c>
    </row>
    <row r="130" spans="1:5" x14ac:dyDescent="0.25">
      <c r="A130" s="55" t="s">
        <v>105</v>
      </c>
      <c r="B130" s="55"/>
      <c r="C130" s="32">
        <v>15</v>
      </c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49" t="s">
        <v>31</v>
      </c>
      <c r="B142" s="50"/>
      <c r="C142" s="33"/>
      <c r="D142" s="49">
        <f>SUM(E113:E141)</f>
        <v>0</v>
      </c>
      <c r="E142" s="50"/>
    </row>
    <row r="143" spans="1:5" x14ac:dyDescent="0.25">
      <c r="A143" t="s">
        <v>32</v>
      </c>
      <c r="C143" t="s">
        <v>54</v>
      </c>
      <c r="E143" t="s">
        <v>25</v>
      </c>
    </row>
    <row r="152" spans="1:6" x14ac:dyDescent="0.25">
      <c r="A152" s="41" t="s">
        <v>0</v>
      </c>
      <c r="B152" s="41"/>
      <c r="C152" s="41"/>
      <c r="D152" s="41"/>
    </row>
    <row r="153" spans="1:6" x14ac:dyDescent="0.25">
      <c r="A153" s="41" t="s">
        <v>1</v>
      </c>
      <c r="B153" s="41"/>
      <c r="C153" s="41"/>
      <c r="D153" s="41"/>
    </row>
    <row r="154" spans="1:6" x14ac:dyDescent="0.25">
      <c r="A154" s="41" t="s">
        <v>2</v>
      </c>
      <c r="B154" s="41"/>
      <c r="C154" s="41"/>
      <c r="D154" s="41"/>
      <c r="E154" s="30" t="s">
        <v>38</v>
      </c>
    </row>
    <row r="156" spans="1:6" x14ac:dyDescent="0.25">
      <c r="A156" t="s">
        <v>4</v>
      </c>
      <c r="B156" s="41" t="str">
        <f t="shared" ref="B156" si="8">$B$5</f>
        <v xml:space="preserve">فرحانه الصاوي محمد حسن </v>
      </c>
      <c r="C156" s="41"/>
      <c r="D156" s="41"/>
      <c r="E156" t="s">
        <v>36</v>
      </c>
      <c r="F156">
        <f>$F$5</f>
        <v>0</v>
      </c>
    </row>
    <row r="157" spans="1:6" x14ac:dyDescent="0.25">
      <c r="A157" t="s">
        <v>6</v>
      </c>
      <c r="B157" s="22">
        <f>$B$6</f>
        <v>3664</v>
      </c>
      <c r="C157" s="22"/>
      <c r="D157" s="22"/>
    </row>
    <row r="158" spans="1:6" x14ac:dyDescent="0.25">
      <c r="A158" t="s">
        <v>37</v>
      </c>
      <c r="B158" s="23">
        <f>$E$6</f>
        <v>43802</v>
      </c>
      <c r="C158" s="23"/>
      <c r="D158" t="s">
        <v>27</v>
      </c>
      <c r="E158" s="29">
        <f>$H$6</f>
        <v>43813</v>
      </c>
    </row>
    <row r="159" spans="1:6" x14ac:dyDescent="0.25">
      <c r="A159" s="55" t="s">
        <v>39</v>
      </c>
      <c r="B159" s="55"/>
      <c r="C159" s="32" t="s">
        <v>49</v>
      </c>
      <c r="D159" s="6" t="s">
        <v>41</v>
      </c>
      <c r="E159" s="6" t="s">
        <v>53</v>
      </c>
      <c r="F159" s="6"/>
    </row>
    <row r="160" spans="1:6" x14ac:dyDescent="0.25">
      <c r="A160" s="49" t="s">
        <v>69</v>
      </c>
      <c r="B160" s="50"/>
      <c r="C160" s="32">
        <v>3</v>
      </c>
      <c r="D160" s="6">
        <v>45</v>
      </c>
      <c r="E160" s="6"/>
      <c r="F160" s="6"/>
    </row>
    <row r="161" spans="1:6" x14ac:dyDescent="0.25">
      <c r="A161" s="49" t="s">
        <v>97</v>
      </c>
      <c r="B161" s="50"/>
      <c r="C161" s="32">
        <v>3</v>
      </c>
      <c r="D161" s="6">
        <v>45</v>
      </c>
      <c r="E161" s="6"/>
      <c r="F161" s="6"/>
    </row>
    <row r="162" spans="1:6" x14ac:dyDescent="0.25">
      <c r="A162" s="49" t="s">
        <v>98</v>
      </c>
      <c r="B162" s="50"/>
      <c r="C162" s="32">
        <v>3</v>
      </c>
      <c r="D162" s="6">
        <v>45</v>
      </c>
      <c r="E162" s="6"/>
      <c r="F162" s="6"/>
    </row>
    <row r="163" spans="1:6" x14ac:dyDescent="0.25">
      <c r="A163" s="49" t="s">
        <v>99</v>
      </c>
      <c r="B163" s="50"/>
      <c r="C163" s="32">
        <v>3</v>
      </c>
      <c r="D163" s="6">
        <v>150</v>
      </c>
      <c r="E163" s="6"/>
      <c r="F163" s="6"/>
    </row>
    <row r="164" spans="1:6" x14ac:dyDescent="0.25">
      <c r="A164" s="49" t="s">
        <v>100</v>
      </c>
      <c r="B164" s="50"/>
      <c r="C164" s="32">
        <v>1</v>
      </c>
      <c r="D164" s="6">
        <v>15</v>
      </c>
      <c r="E164" s="6"/>
      <c r="F164" s="6"/>
    </row>
    <row r="165" spans="1:6" x14ac:dyDescent="0.25">
      <c r="A165" s="49" t="s">
        <v>101</v>
      </c>
      <c r="B165" s="50"/>
      <c r="C165" s="32">
        <v>1</v>
      </c>
      <c r="D165" s="6">
        <v>15</v>
      </c>
      <c r="E165" s="6"/>
      <c r="F165" s="6"/>
    </row>
    <row r="166" spans="1:6" x14ac:dyDescent="0.25">
      <c r="A166" s="49" t="s">
        <v>70</v>
      </c>
      <c r="B166" s="50"/>
      <c r="C166" s="32">
        <v>3</v>
      </c>
      <c r="D166" s="6">
        <f>3*9</f>
        <v>27</v>
      </c>
      <c r="E166" s="6"/>
      <c r="F166" s="6"/>
    </row>
    <row r="167" spans="1:6" x14ac:dyDescent="0.25">
      <c r="A167" s="49" t="s">
        <v>71</v>
      </c>
      <c r="B167" s="50"/>
      <c r="C167" s="32">
        <v>3</v>
      </c>
      <c r="D167" s="6">
        <f>12*3</f>
        <v>36</v>
      </c>
      <c r="E167" s="6"/>
      <c r="F167" s="6"/>
    </row>
    <row r="168" spans="1:6" x14ac:dyDescent="0.25">
      <c r="A168" s="49" t="s">
        <v>125</v>
      </c>
      <c r="B168" s="50"/>
      <c r="C168" s="32">
        <v>3</v>
      </c>
      <c r="D168" s="6">
        <v>15</v>
      </c>
      <c r="E168" s="6"/>
      <c r="F168" s="6"/>
    </row>
    <row r="169" spans="1:6" x14ac:dyDescent="0.25">
      <c r="A169" s="49"/>
      <c r="B169" s="50"/>
      <c r="C169" s="32"/>
      <c r="D169" s="6"/>
      <c r="E169" s="6"/>
      <c r="F169" s="6"/>
    </row>
    <row r="170" spans="1:6" x14ac:dyDescent="0.25">
      <c r="A170" s="49"/>
      <c r="B170" s="50"/>
      <c r="C170" s="32"/>
      <c r="D170" s="6"/>
      <c r="E170" s="6"/>
      <c r="F170" s="6"/>
    </row>
    <row r="171" spans="1:6" x14ac:dyDescent="0.25">
      <c r="A171" s="55"/>
      <c r="B171" s="55"/>
      <c r="C171" s="32"/>
      <c r="D171" s="6"/>
      <c r="E171" s="6"/>
      <c r="F171" s="6"/>
    </row>
    <row r="172" spans="1:6" x14ac:dyDescent="0.25">
      <c r="A172" s="55"/>
      <c r="B172" s="55"/>
      <c r="C172" s="32"/>
      <c r="D172" s="6"/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49" t="s">
        <v>31</v>
      </c>
      <c r="B191" s="50"/>
      <c r="C191" s="33"/>
      <c r="D191" s="49">
        <f>SUM(D160:D190)</f>
        <v>393</v>
      </c>
      <c r="E191" s="56"/>
      <c r="F191" s="50"/>
    </row>
    <row r="192" spans="1:6" x14ac:dyDescent="0.25">
      <c r="A192" t="s">
        <v>32</v>
      </c>
      <c r="E192" t="s">
        <v>34</v>
      </c>
    </row>
  </sheetData>
  <mergeCells count="150">
    <mergeCell ref="D191:F191"/>
    <mergeCell ref="A191:B191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85:B185"/>
    <mergeCell ref="A186:B186"/>
    <mergeCell ref="A187:B187"/>
    <mergeCell ref="A188:B188"/>
    <mergeCell ref="A189:B189"/>
    <mergeCell ref="A190:B190"/>
    <mergeCell ref="A179:B179"/>
    <mergeCell ref="A180:B18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68:B168"/>
    <mergeCell ref="A169:B169"/>
    <mergeCell ref="A170:B170"/>
    <mergeCell ref="A171:B171"/>
    <mergeCell ref="A172:B172"/>
    <mergeCell ref="A134:B134"/>
    <mergeCell ref="A135:B135"/>
    <mergeCell ref="A136:B136"/>
    <mergeCell ref="A137:B137"/>
    <mergeCell ref="A138:B138"/>
    <mergeCell ref="A139:B139"/>
    <mergeCell ref="A166:B166"/>
    <mergeCell ref="A167:B167"/>
    <mergeCell ref="A162:B162"/>
    <mergeCell ref="A163:B163"/>
    <mergeCell ref="A164:B164"/>
    <mergeCell ref="A165:B165"/>
    <mergeCell ref="A97:B97"/>
    <mergeCell ref="A91:B91"/>
    <mergeCell ref="A92:B92"/>
    <mergeCell ref="A93:B93"/>
    <mergeCell ref="A94:B94"/>
    <mergeCell ref="A95:B95"/>
    <mergeCell ref="A96:B96"/>
    <mergeCell ref="A119:B119"/>
    <mergeCell ref="A120:B120"/>
    <mergeCell ref="A115:B115"/>
    <mergeCell ref="A116:B116"/>
    <mergeCell ref="A117:B117"/>
    <mergeCell ref="A118:B118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2:E142"/>
    <mergeCell ref="A152:D152"/>
    <mergeCell ref="A153:D153"/>
    <mergeCell ref="A154:D154"/>
    <mergeCell ref="B156:D156"/>
    <mergeCell ref="A159:B159"/>
    <mergeCell ref="A160:B160"/>
    <mergeCell ref="A161:B161"/>
    <mergeCell ref="A121:B121"/>
    <mergeCell ref="A122:B122"/>
    <mergeCell ref="A128:B128"/>
    <mergeCell ref="A129:B129"/>
    <mergeCell ref="A130:B130"/>
    <mergeCell ref="A131:B131"/>
    <mergeCell ref="A132:B132"/>
    <mergeCell ref="A133:B133"/>
    <mergeCell ref="A123:B123"/>
    <mergeCell ref="A124:B124"/>
    <mergeCell ref="A125:B125"/>
    <mergeCell ref="A126:B126"/>
    <mergeCell ref="A127:B127"/>
    <mergeCell ref="A140:B140"/>
    <mergeCell ref="A141:B141"/>
    <mergeCell ref="A142:B14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198"/>
  <sheetViews>
    <sheetView rightToLeft="1" workbookViewId="0">
      <selection sqref="A1:XFD1048576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/>
      <c r="E4" s="46"/>
    </row>
    <row r="5" spans="1:9" x14ac:dyDescent="0.25">
      <c r="A5" t="s">
        <v>4</v>
      </c>
      <c r="B5" s="41"/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D6" t="s">
        <v>7</v>
      </c>
      <c r="E6" s="40"/>
      <c r="F6" s="41"/>
      <c r="G6" t="s">
        <v>8</v>
      </c>
      <c r="H6" s="40"/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0</v>
      </c>
      <c r="B8" s="2" t="s">
        <v>12</v>
      </c>
      <c r="C8" s="47"/>
      <c r="D8" s="48"/>
      <c r="E8" s="2"/>
      <c r="F8" s="2"/>
      <c r="G8" s="3"/>
      <c r="H8" s="4"/>
      <c r="I8" s="5"/>
    </row>
    <row r="9" spans="1:9" x14ac:dyDescent="0.25">
      <c r="A9" s="6">
        <f>C9*E9</f>
        <v>0</v>
      </c>
      <c r="B9" s="6" t="s">
        <v>13</v>
      </c>
      <c r="C9" s="49"/>
      <c r="D9" s="50"/>
      <c r="E9" s="6"/>
      <c r="F9" s="6"/>
      <c r="G9" s="7"/>
      <c r="H9" s="8"/>
      <c r="I9" s="9"/>
    </row>
    <row r="10" spans="1:9" x14ac:dyDescent="0.25">
      <c r="A10" s="6"/>
      <c r="B10" s="6" t="s">
        <v>14</v>
      </c>
      <c r="C10" s="49"/>
      <c r="D10" s="50"/>
      <c r="E10" s="6"/>
      <c r="F10" s="6"/>
      <c r="G10" s="7"/>
      <c r="H10" s="8"/>
      <c r="I10" s="9"/>
    </row>
    <row r="11" spans="1:9" x14ac:dyDescent="0.25">
      <c r="A11" s="6">
        <f>$D$197</f>
        <v>0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0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0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0</v>
      </c>
      <c r="B16" s="6" t="s">
        <v>20</v>
      </c>
      <c r="C16" s="49"/>
      <c r="D16" s="50"/>
      <c r="E16" s="6"/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0</v>
      </c>
      <c r="B19" s="2" t="s">
        <v>22</v>
      </c>
      <c r="C19" s="47"/>
      <c r="D19" s="48"/>
      <c r="E19" s="2"/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0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>
        <f t="shared" ref="B59" si="0">$B$5</f>
        <v>0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0</v>
      </c>
      <c r="D60" t="s">
        <v>7</v>
      </c>
      <c r="E60" s="40">
        <f t="shared" ref="E60" si="2">$E$6</f>
        <v>0</v>
      </c>
      <c r="F60" s="41"/>
    </row>
    <row r="61" spans="1:7" x14ac:dyDescent="0.25">
      <c r="D61" t="s">
        <v>27</v>
      </c>
      <c r="E61" s="40">
        <f t="shared" ref="E61" si="3">$H$6</f>
        <v>0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/>
      <c r="B63" s="55"/>
      <c r="C63" s="32"/>
      <c r="D63" s="6"/>
      <c r="E63" s="6">
        <f>C63*D63</f>
        <v>0</v>
      </c>
      <c r="F63" s="6">
        <f>E63*7%</f>
        <v>0</v>
      </c>
      <c r="G63" s="6">
        <f>E63+F63</f>
        <v>0</v>
      </c>
    </row>
    <row r="64" spans="1:7" x14ac:dyDescent="0.25">
      <c r="A64" s="55"/>
      <c r="B64" s="55"/>
      <c r="C64" s="32"/>
      <c r="D64" s="6"/>
      <c r="E64" s="6">
        <f t="shared" ref="E64:E96" si="4">C64*D64</f>
        <v>0</v>
      </c>
      <c r="F64" s="6">
        <f t="shared" ref="F64:F96" si="5">E64*7%</f>
        <v>0</v>
      </c>
      <c r="G64" s="6">
        <f t="shared" ref="G64:G96" si="6">E64+F64</f>
        <v>0</v>
      </c>
    </row>
    <row r="65" spans="1:7" x14ac:dyDescent="0.25">
      <c r="A65" s="55"/>
      <c r="B65" s="55"/>
      <c r="C65" s="32"/>
      <c r="D65" s="6"/>
      <c r="E65" s="6">
        <f t="shared" si="4"/>
        <v>0</v>
      </c>
      <c r="F65" s="6">
        <f t="shared" si="5"/>
        <v>0</v>
      </c>
      <c r="G65" s="6">
        <f t="shared" si="6"/>
        <v>0</v>
      </c>
    </row>
    <row r="66" spans="1:7" x14ac:dyDescent="0.25">
      <c r="A66" s="55"/>
      <c r="B66" s="55"/>
      <c r="C66" s="32"/>
      <c r="D66" s="6"/>
      <c r="E66" s="6">
        <f t="shared" si="4"/>
        <v>0</v>
      </c>
      <c r="F66" s="6">
        <f t="shared" si="5"/>
        <v>0</v>
      </c>
      <c r="G66" s="6">
        <f t="shared" si="6"/>
        <v>0</v>
      </c>
    </row>
    <row r="67" spans="1:7" x14ac:dyDescent="0.25">
      <c r="A67" s="55"/>
      <c r="B67" s="55"/>
      <c r="C67" s="32"/>
      <c r="D67" s="6"/>
      <c r="E67" s="6">
        <f t="shared" si="4"/>
        <v>0</v>
      </c>
      <c r="F67" s="6">
        <f t="shared" si="5"/>
        <v>0</v>
      </c>
      <c r="G67" s="6">
        <f t="shared" si="6"/>
        <v>0</v>
      </c>
    </row>
    <row r="68" spans="1:7" x14ac:dyDescent="0.25">
      <c r="A68" s="55"/>
      <c r="B68" s="55"/>
      <c r="C68" s="32"/>
      <c r="D68" s="6"/>
      <c r="E68" s="6">
        <f t="shared" si="4"/>
        <v>0</v>
      </c>
      <c r="F68" s="6">
        <f t="shared" si="5"/>
        <v>0</v>
      </c>
      <c r="G68" s="6">
        <f t="shared" si="6"/>
        <v>0</v>
      </c>
    </row>
    <row r="69" spans="1:7" x14ac:dyDescent="0.25">
      <c r="A69" s="55"/>
      <c r="B69" s="55"/>
      <c r="C69" s="32"/>
      <c r="D69" s="10"/>
      <c r="E69" s="6">
        <f t="shared" si="4"/>
        <v>0</v>
      </c>
      <c r="F69" s="6">
        <f t="shared" si="5"/>
        <v>0</v>
      </c>
      <c r="G69" s="6">
        <f t="shared" si="6"/>
        <v>0</v>
      </c>
    </row>
    <row r="70" spans="1:7" x14ac:dyDescent="0.25">
      <c r="A70" s="55"/>
      <c r="B70" s="55"/>
      <c r="C70" s="32"/>
      <c r="D70" s="6"/>
      <c r="E70" s="6">
        <f t="shared" si="4"/>
        <v>0</v>
      </c>
      <c r="F70" s="6">
        <f t="shared" si="5"/>
        <v>0</v>
      </c>
      <c r="G70" s="6">
        <f t="shared" si="6"/>
        <v>0</v>
      </c>
    </row>
    <row r="71" spans="1:7" x14ac:dyDescent="0.25">
      <c r="A71" s="55"/>
      <c r="B71" s="55"/>
      <c r="C71" s="32"/>
      <c r="D71" s="6"/>
      <c r="E71" s="6">
        <f t="shared" si="4"/>
        <v>0</v>
      </c>
      <c r="F71" s="6">
        <f t="shared" si="5"/>
        <v>0</v>
      </c>
      <c r="G71" s="6">
        <f t="shared" si="6"/>
        <v>0</v>
      </c>
    </row>
    <row r="72" spans="1:7" x14ac:dyDescent="0.25">
      <c r="A72" s="55"/>
      <c r="B72" s="55"/>
      <c r="C72" s="32"/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/>
      <c r="B73" s="55"/>
      <c r="C73" s="32"/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32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0</v>
      </c>
      <c r="F97" s="6">
        <f>SUM(F63:F96)</f>
        <v>0</v>
      </c>
      <c r="G97" s="6">
        <f>SUM(G63:G96)</f>
        <v>0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>
        <f>$B$5</f>
        <v>0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0</v>
      </c>
      <c r="C110" s="22"/>
      <c r="D110" s="22"/>
    </row>
    <row r="111" spans="1:7" x14ac:dyDescent="0.25">
      <c r="A111" t="s">
        <v>37</v>
      </c>
      <c r="B111" s="23">
        <f>$E$6</f>
        <v>0</v>
      </c>
      <c r="C111" s="23"/>
      <c r="D111" t="s">
        <v>27</v>
      </c>
      <c r="E111" s="29">
        <f>$H$6</f>
        <v>0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/>
      <c r="B113" s="55"/>
      <c r="C113" s="32"/>
      <c r="D113" s="6"/>
      <c r="E113" s="6">
        <f>C113*D113</f>
        <v>0</v>
      </c>
    </row>
    <row r="114" spans="1:5" x14ac:dyDescent="0.25">
      <c r="A114" s="55"/>
      <c r="B114" s="55"/>
      <c r="C114" s="32"/>
      <c r="D114" s="6"/>
      <c r="E114" s="6">
        <f t="shared" ref="E114:E145" si="7">C114*D114</f>
        <v>0</v>
      </c>
    </row>
    <row r="115" spans="1:5" x14ac:dyDescent="0.25">
      <c r="A115" s="55"/>
      <c r="B115" s="55"/>
      <c r="C115" s="32"/>
      <c r="D115" s="6"/>
      <c r="E115" s="6">
        <f t="shared" si="7"/>
        <v>0</v>
      </c>
    </row>
    <row r="116" spans="1:5" x14ac:dyDescent="0.25">
      <c r="A116" s="55"/>
      <c r="B116" s="55"/>
      <c r="C116" s="32"/>
      <c r="D116" s="6"/>
      <c r="E116" s="6">
        <f t="shared" si="7"/>
        <v>0</v>
      </c>
    </row>
    <row r="117" spans="1:5" x14ac:dyDescent="0.25">
      <c r="A117" s="55"/>
      <c r="B117" s="55"/>
      <c r="C117" s="32"/>
      <c r="D117" s="6"/>
      <c r="E117" s="6">
        <f t="shared" si="7"/>
        <v>0</v>
      </c>
    </row>
    <row r="118" spans="1:5" x14ac:dyDescent="0.25">
      <c r="A118" s="55"/>
      <c r="B118" s="55"/>
      <c r="C118" s="32"/>
      <c r="D118" s="6"/>
      <c r="E118" s="6">
        <f t="shared" si="7"/>
        <v>0</v>
      </c>
    </row>
    <row r="119" spans="1:5" x14ac:dyDescent="0.25">
      <c r="A119" s="55"/>
      <c r="B119" s="55"/>
      <c r="C119" s="32"/>
      <c r="D119" s="6"/>
      <c r="E119" s="6">
        <f t="shared" si="7"/>
        <v>0</v>
      </c>
    </row>
    <row r="120" spans="1:5" x14ac:dyDescent="0.25">
      <c r="A120" s="55"/>
      <c r="B120" s="55"/>
      <c r="C120" s="32"/>
      <c r="D120" s="6"/>
      <c r="E120" s="6">
        <f t="shared" si="7"/>
        <v>0</v>
      </c>
    </row>
    <row r="121" spans="1:5" x14ac:dyDescent="0.25">
      <c r="A121" s="55"/>
      <c r="B121" s="55"/>
      <c r="C121" s="32"/>
      <c r="D121" s="6"/>
      <c r="E121" s="6">
        <f t="shared" si="7"/>
        <v>0</v>
      </c>
    </row>
    <row r="122" spans="1:5" x14ac:dyDescent="0.25">
      <c r="A122" s="55"/>
      <c r="B122" s="55"/>
      <c r="C122" s="32"/>
      <c r="D122" s="6"/>
      <c r="E122" s="6">
        <f t="shared" si="7"/>
        <v>0</v>
      </c>
    </row>
    <row r="123" spans="1:5" x14ac:dyDescent="0.25">
      <c r="A123" s="55"/>
      <c r="B123" s="55"/>
      <c r="C123" s="32"/>
      <c r="D123" s="6"/>
      <c r="E123" s="6">
        <f t="shared" si="7"/>
        <v>0</v>
      </c>
    </row>
    <row r="124" spans="1:5" x14ac:dyDescent="0.25">
      <c r="A124" s="55"/>
      <c r="B124" s="55"/>
      <c r="C124" s="32"/>
      <c r="D124" s="6"/>
      <c r="E124" s="6">
        <f t="shared" si="7"/>
        <v>0</v>
      </c>
    </row>
    <row r="125" spans="1:5" x14ac:dyDescent="0.25">
      <c r="A125" s="55"/>
      <c r="B125" s="55"/>
      <c r="C125" s="32"/>
      <c r="D125" s="6"/>
      <c r="E125" s="6">
        <f t="shared" si="7"/>
        <v>0</v>
      </c>
    </row>
    <row r="126" spans="1:5" x14ac:dyDescent="0.25">
      <c r="A126" s="55"/>
      <c r="B126" s="55"/>
      <c r="C126" s="32"/>
      <c r="D126" s="6"/>
      <c r="E126" s="6">
        <f t="shared" si="7"/>
        <v>0</v>
      </c>
    </row>
    <row r="127" spans="1:5" x14ac:dyDescent="0.25">
      <c r="A127" s="55"/>
      <c r="B127" s="55"/>
      <c r="C127" s="32"/>
      <c r="D127" s="6"/>
      <c r="E127" s="6">
        <f t="shared" si="7"/>
        <v>0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0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>
        <f t="shared" ref="B160" si="8">$B$5</f>
        <v>0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0</v>
      </c>
      <c r="C161" s="22"/>
      <c r="D161" s="22"/>
    </row>
    <row r="162" spans="1:6" x14ac:dyDescent="0.25">
      <c r="A162" t="s">
        <v>37</v>
      </c>
      <c r="B162" s="23">
        <f>$E$6</f>
        <v>0</v>
      </c>
      <c r="C162" s="23"/>
      <c r="D162" t="s">
        <v>27</v>
      </c>
      <c r="E162" s="29">
        <f>$H$6</f>
        <v>0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/>
      <c r="B164" s="55"/>
      <c r="C164" s="32"/>
      <c r="D164" s="6"/>
      <c r="E164" s="6"/>
      <c r="F164" s="6"/>
    </row>
    <row r="165" spans="1:6" x14ac:dyDescent="0.25">
      <c r="A165" s="55"/>
      <c r="B165" s="55"/>
      <c r="C165" s="32"/>
      <c r="D165" s="6"/>
      <c r="E165" s="6"/>
      <c r="F165" s="6"/>
    </row>
    <row r="166" spans="1:6" x14ac:dyDescent="0.25">
      <c r="A166" s="55"/>
      <c r="B166" s="55"/>
      <c r="C166" s="32"/>
      <c r="D166" s="6"/>
      <c r="E166" s="6"/>
      <c r="F166" s="6"/>
    </row>
    <row r="167" spans="1:6" x14ac:dyDescent="0.25">
      <c r="A167" s="55"/>
      <c r="B167" s="55"/>
      <c r="C167" s="32"/>
      <c r="D167" s="6"/>
      <c r="E167" s="6"/>
      <c r="F167" s="6"/>
    </row>
    <row r="168" spans="1:6" x14ac:dyDescent="0.25">
      <c r="A168" s="55"/>
      <c r="B168" s="55"/>
      <c r="C168" s="32"/>
      <c r="D168" s="6"/>
      <c r="E168" s="6"/>
      <c r="F168" s="6"/>
    </row>
    <row r="169" spans="1:6" x14ac:dyDescent="0.25">
      <c r="A169" s="55"/>
      <c r="B169" s="55"/>
      <c r="C169" s="32"/>
      <c r="D169" s="6"/>
      <c r="E169" s="6"/>
      <c r="F169" s="6"/>
    </row>
    <row r="170" spans="1:6" x14ac:dyDescent="0.25">
      <c r="A170" s="55"/>
      <c r="B170" s="55"/>
      <c r="C170" s="32"/>
      <c r="D170" s="6"/>
      <c r="E170" s="6"/>
      <c r="F170" s="6"/>
    </row>
    <row r="171" spans="1:6" x14ac:dyDescent="0.25">
      <c r="A171" s="55"/>
      <c r="B171" s="55"/>
      <c r="C171" s="32"/>
      <c r="D171" s="6"/>
      <c r="E171" s="6"/>
      <c r="F171" s="6"/>
    </row>
    <row r="172" spans="1:6" x14ac:dyDescent="0.25">
      <c r="A172" s="55"/>
      <c r="B172" s="55"/>
      <c r="C172" s="32"/>
      <c r="D172" s="6"/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0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198"/>
  <sheetViews>
    <sheetView rightToLeft="1" workbookViewId="0">
      <selection sqref="A1:XFD1048576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/>
      <c r="E4" s="46"/>
    </row>
    <row r="5" spans="1:9" x14ac:dyDescent="0.25">
      <c r="A5" t="s">
        <v>4</v>
      </c>
      <c r="B5" s="41"/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D6" t="s">
        <v>7</v>
      </c>
      <c r="E6" s="40"/>
      <c r="F6" s="41"/>
      <c r="G6" t="s">
        <v>8</v>
      </c>
      <c r="H6" s="40"/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0</v>
      </c>
      <c r="B8" s="2" t="s">
        <v>12</v>
      </c>
      <c r="C8" s="47"/>
      <c r="D8" s="48"/>
      <c r="E8" s="2"/>
      <c r="F8" s="2"/>
      <c r="G8" s="3"/>
      <c r="H8" s="4"/>
      <c r="I8" s="5"/>
    </row>
    <row r="9" spans="1:9" x14ac:dyDescent="0.25">
      <c r="A9" s="6">
        <f>C9*E9</f>
        <v>0</v>
      </c>
      <c r="B9" s="6" t="s">
        <v>13</v>
      </c>
      <c r="C9" s="49"/>
      <c r="D9" s="50"/>
      <c r="E9" s="6"/>
      <c r="F9" s="6"/>
      <c r="G9" s="7"/>
      <c r="H9" s="8"/>
      <c r="I9" s="9"/>
    </row>
    <row r="10" spans="1:9" x14ac:dyDescent="0.25">
      <c r="A10" s="6"/>
      <c r="B10" s="6" t="s">
        <v>14</v>
      </c>
      <c r="C10" s="49"/>
      <c r="D10" s="50"/>
      <c r="E10" s="6"/>
      <c r="F10" s="6"/>
      <c r="G10" s="7"/>
      <c r="H10" s="8"/>
      <c r="I10" s="9"/>
    </row>
    <row r="11" spans="1:9" x14ac:dyDescent="0.25">
      <c r="A11" s="6">
        <f>$D$197</f>
        <v>0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0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0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0</v>
      </c>
      <c r="B16" s="6" t="s">
        <v>20</v>
      </c>
      <c r="C16" s="49"/>
      <c r="D16" s="50"/>
      <c r="E16" s="6"/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0</v>
      </c>
      <c r="B19" s="2" t="s">
        <v>22</v>
      </c>
      <c r="C19" s="47"/>
      <c r="D19" s="48"/>
      <c r="E19" s="2"/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0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>
        <f t="shared" ref="B59" si="0">$B$5</f>
        <v>0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0</v>
      </c>
      <c r="D60" t="s">
        <v>7</v>
      </c>
      <c r="E60" s="40">
        <f t="shared" ref="E60" si="2">$E$6</f>
        <v>0</v>
      </c>
      <c r="F60" s="41"/>
    </row>
    <row r="61" spans="1:7" x14ac:dyDescent="0.25">
      <c r="D61" t="s">
        <v>27</v>
      </c>
      <c r="E61" s="40">
        <f t="shared" ref="E61" si="3">$H$6</f>
        <v>0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/>
      <c r="B63" s="55"/>
      <c r="C63" s="32"/>
      <c r="D63" s="6"/>
      <c r="E63" s="6">
        <f>C63*D63</f>
        <v>0</v>
      </c>
      <c r="F63" s="6">
        <f>E63*7%</f>
        <v>0</v>
      </c>
      <c r="G63" s="6">
        <f>E63+F63</f>
        <v>0</v>
      </c>
    </row>
    <row r="64" spans="1:7" x14ac:dyDescent="0.25">
      <c r="A64" s="55"/>
      <c r="B64" s="55"/>
      <c r="C64" s="32"/>
      <c r="D64" s="6"/>
      <c r="E64" s="6">
        <f t="shared" ref="E64:E96" si="4">C64*D64</f>
        <v>0</v>
      </c>
      <c r="F64" s="6">
        <f t="shared" ref="F64:F96" si="5">E64*7%</f>
        <v>0</v>
      </c>
      <c r="G64" s="6">
        <f t="shared" ref="G64:G96" si="6">E64+F64</f>
        <v>0</v>
      </c>
    </row>
    <row r="65" spans="1:7" x14ac:dyDescent="0.25">
      <c r="A65" s="55"/>
      <c r="B65" s="55"/>
      <c r="C65" s="32"/>
      <c r="D65" s="6"/>
      <c r="E65" s="6">
        <f t="shared" si="4"/>
        <v>0</v>
      </c>
      <c r="F65" s="6">
        <f t="shared" si="5"/>
        <v>0</v>
      </c>
      <c r="G65" s="6">
        <f t="shared" si="6"/>
        <v>0</v>
      </c>
    </row>
    <row r="66" spans="1:7" x14ac:dyDescent="0.25">
      <c r="A66" s="55"/>
      <c r="B66" s="55"/>
      <c r="C66" s="32"/>
      <c r="D66" s="6"/>
      <c r="E66" s="6">
        <f t="shared" si="4"/>
        <v>0</v>
      </c>
      <c r="F66" s="6">
        <f t="shared" si="5"/>
        <v>0</v>
      </c>
      <c r="G66" s="6">
        <f t="shared" si="6"/>
        <v>0</v>
      </c>
    </row>
    <row r="67" spans="1:7" x14ac:dyDescent="0.25">
      <c r="A67" s="55"/>
      <c r="B67" s="55"/>
      <c r="C67" s="32"/>
      <c r="D67" s="6"/>
      <c r="E67" s="6">
        <f t="shared" si="4"/>
        <v>0</v>
      </c>
      <c r="F67" s="6">
        <f t="shared" si="5"/>
        <v>0</v>
      </c>
      <c r="G67" s="6">
        <f t="shared" si="6"/>
        <v>0</v>
      </c>
    </row>
    <row r="68" spans="1:7" x14ac:dyDescent="0.25">
      <c r="A68" s="55"/>
      <c r="B68" s="55"/>
      <c r="C68" s="32"/>
      <c r="D68" s="6"/>
      <c r="E68" s="6">
        <f t="shared" si="4"/>
        <v>0</v>
      </c>
      <c r="F68" s="6">
        <f t="shared" si="5"/>
        <v>0</v>
      </c>
      <c r="G68" s="6">
        <f t="shared" si="6"/>
        <v>0</v>
      </c>
    </row>
    <row r="69" spans="1:7" x14ac:dyDescent="0.25">
      <c r="A69" s="55"/>
      <c r="B69" s="55"/>
      <c r="C69" s="32"/>
      <c r="D69" s="10"/>
      <c r="E69" s="6">
        <f t="shared" si="4"/>
        <v>0</v>
      </c>
      <c r="F69" s="6">
        <f t="shared" si="5"/>
        <v>0</v>
      </c>
      <c r="G69" s="6">
        <f t="shared" si="6"/>
        <v>0</v>
      </c>
    </row>
    <row r="70" spans="1:7" x14ac:dyDescent="0.25">
      <c r="A70" s="55"/>
      <c r="B70" s="55"/>
      <c r="C70" s="32"/>
      <c r="D70" s="6"/>
      <c r="E70" s="6">
        <f t="shared" si="4"/>
        <v>0</v>
      </c>
      <c r="F70" s="6">
        <f t="shared" si="5"/>
        <v>0</v>
      </c>
      <c r="G70" s="6">
        <f t="shared" si="6"/>
        <v>0</v>
      </c>
    </row>
    <row r="71" spans="1:7" x14ac:dyDescent="0.25">
      <c r="A71" s="55"/>
      <c r="B71" s="55"/>
      <c r="C71" s="32"/>
      <c r="D71" s="6"/>
      <c r="E71" s="6">
        <f t="shared" si="4"/>
        <v>0</v>
      </c>
      <c r="F71" s="6">
        <f t="shared" si="5"/>
        <v>0</v>
      </c>
      <c r="G71" s="6">
        <f t="shared" si="6"/>
        <v>0</v>
      </c>
    </row>
    <row r="72" spans="1:7" x14ac:dyDescent="0.25">
      <c r="A72" s="55"/>
      <c r="B72" s="55"/>
      <c r="C72" s="32"/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/>
      <c r="B73" s="55"/>
      <c r="C73" s="32"/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32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0</v>
      </c>
      <c r="F97" s="6">
        <f>SUM(F63:F96)</f>
        <v>0</v>
      </c>
      <c r="G97" s="6">
        <f>SUM(G63:G96)</f>
        <v>0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>
        <f>$B$5</f>
        <v>0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0</v>
      </c>
      <c r="C110" s="22"/>
      <c r="D110" s="22"/>
    </row>
    <row r="111" spans="1:7" x14ac:dyDescent="0.25">
      <c r="A111" t="s">
        <v>37</v>
      </c>
      <c r="B111" s="23">
        <f>$E$6</f>
        <v>0</v>
      </c>
      <c r="C111" s="23"/>
      <c r="D111" t="s">
        <v>27</v>
      </c>
      <c r="E111" s="29">
        <f>$H$6</f>
        <v>0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/>
      <c r="B113" s="55"/>
      <c r="C113" s="32"/>
      <c r="D113" s="6"/>
      <c r="E113" s="6">
        <f>C113*D113</f>
        <v>0</v>
      </c>
    </row>
    <row r="114" spans="1:5" x14ac:dyDescent="0.25">
      <c r="A114" s="55"/>
      <c r="B114" s="55"/>
      <c r="C114" s="32"/>
      <c r="D114" s="6"/>
      <c r="E114" s="6">
        <f t="shared" ref="E114:E145" si="7">C114*D114</f>
        <v>0</v>
      </c>
    </row>
    <row r="115" spans="1:5" x14ac:dyDescent="0.25">
      <c r="A115" s="55"/>
      <c r="B115" s="55"/>
      <c r="C115" s="32"/>
      <c r="D115" s="6"/>
      <c r="E115" s="6">
        <f t="shared" si="7"/>
        <v>0</v>
      </c>
    </row>
    <row r="116" spans="1:5" x14ac:dyDescent="0.25">
      <c r="A116" s="55"/>
      <c r="B116" s="55"/>
      <c r="C116" s="32"/>
      <c r="D116" s="6"/>
      <c r="E116" s="6">
        <f t="shared" si="7"/>
        <v>0</v>
      </c>
    </row>
    <row r="117" spans="1:5" x14ac:dyDescent="0.25">
      <c r="A117" s="55"/>
      <c r="B117" s="55"/>
      <c r="C117" s="32"/>
      <c r="D117" s="6"/>
      <c r="E117" s="6">
        <f t="shared" si="7"/>
        <v>0</v>
      </c>
    </row>
    <row r="118" spans="1:5" x14ac:dyDescent="0.25">
      <c r="A118" s="55"/>
      <c r="B118" s="55"/>
      <c r="C118" s="32"/>
      <c r="D118" s="6"/>
      <c r="E118" s="6">
        <f t="shared" si="7"/>
        <v>0</v>
      </c>
    </row>
    <row r="119" spans="1:5" x14ac:dyDescent="0.25">
      <c r="A119" s="55"/>
      <c r="B119" s="55"/>
      <c r="C119" s="32"/>
      <c r="D119" s="6"/>
      <c r="E119" s="6">
        <f t="shared" si="7"/>
        <v>0</v>
      </c>
    </row>
    <row r="120" spans="1:5" x14ac:dyDescent="0.25">
      <c r="A120" s="55"/>
      <c r="B120" s="55"/>
      <c r="C120" s="32"/>
      <c r="D120" s="6"/>
      <c r="E120" s="6">
        <f t="shared" si="7"/>
        <v>0</v>
      </c>
    </row>
    <row r="121" spans="1:5" x14ac:dyDescent="0.25">
      <c r="A121" s="55"/>
      <c r="B121" s="55"/>
      <c r="C121" s="32"/>
      <c r="D121" s="6"/>
      <c r="E121" s="6">
        <f t="shared" si="7"/>
        <v>0</v>
      </c>
    </row>
    <row r="122" spans="1:5" x14ac:dyDescent="0.25">
      <c r="A122" s="55"/>
      <c r="B122" s="55"/>
      <c r="C122" s="32"/>
      <c r="D122" s="6"/>
      <c r="E122" s="6">
        <f t="shared" si="7"/>
        <v>0</v>
      </c>
    </row>
    <row r="123" spans="1:5" x14ac:dyDescent="0.25">
      <c r="A123" s="55"/>
      <c r="B123" s="55"/>
      <c r="C123" s="32"/>
      <c r="D123" s="6"/>
      <c r="E123" s="6">
        <f t="shared" si="7"/>
        <v>0</v>
      </c>
    </row>
    <row r="124" spans="1:5" x14ac:dyDescent="0.25">
      <c r="A124" s="55"/>
      <c r="B124" s="55"/>
      <c r="C124" s="32"/>
      <c r="D124" s="6"/>
      <c r="E124" s="6">
        <f t="shared" si="7"/>
        <v>0</v>
      </c>
    </row>
    <row r="125" spans="1:5" x14ac:dyDescent="0.25">
      <c r="A125" s="55"/>
      <c r="B125" s="55"/>
      <c r="C125" s="32"/>
      <c r="D125" s="6"/>
      <c r="E125" s="6">
        <f t="shared" si="7"/>
        <v>0</v>
      </c>
    </row>
    <row r="126" spans="1:5" x14ac:dyDescent="0.25">
      <c r="A126" s="55"/>
      <c r="B126" s="55"/>
      <c r="C126" s="32"/>
      <c r="D126" s="6"/>
      <c r="E126" s="6">
        <f t="shared" si="7"/>
        <v>0</v>
      </c>
    </row>
    <row r="127" spans="1:5" x14ac:dyDescent="0.25">
      <c r="A127" s="55"/>
      <c r="B127" s="55"/>
      <c r="C127" s="32"/>
      <c r="D127" s="6"/>
      <c r="E127" s="6">
        <f t="shared" si="7"/>
        <v>0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0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>
        <f t="shared" ref="B160" si="8">$B$5</f>
        <v>0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0</v>
      </c>
      <c r="C161" s="22"/>
      <c r="D161" s="22"/>
    </row>
    <row r="162" spans="1:6" x14ac:dyDescent="0.25">
      <c r="A162" t="s">
        <v>37</v>
      </c>
      <c r="B162" s="23">
        <f>$E$6</f>
        <v>0</v>
      </c>
      <c r="C162" s="23"/>
      <c r="D162" t="s">
        <v>27</v>
      </c>
      <c r="E162" s="29">
        <f>$H$6</f>
        <v>0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/>
      <c r="B164" s="55"/>
      <c r="C164" s="32"/>
      <c r="D164" s="6"/>
      <c r="E164" s="6"/>
      <c r="F164" s="6"/>
    </row>
    <row r="165" spans="1:6" x14ac:dyDescent="0.25">
      <c r="A165" s="55"/>
      <c r="B165" s="55"/>
      <c r="C165" s="32"/>
      <c r="D165" s="6"/>
      <c r="E165" s="6"/>
      <c r="F165" s="6"/>
    </row>
    <row r="166" spans="1:6" x14ac:dyDescent="0.25">
      <c r="A166" s="55"/>
      <c r="B166" s="55"/>
      <c r="C166" s="32"/>
      <c r="D166" s="6"/>
      <c r="E166" s="6"/>
      <c r="F166" s="6"/>
    </row>
    <row r="167" spans="1:6" x14ac:dyDescent="0.25">
      <c r="A167" s="55"/>
      <c r="B167" s="55"/>
      <c r="C167" s="32"/>
      <c r="D167" s="6"/>
      <c r="E167" s="6"/>
      <c r="F167" s="6"/>
    </row>
    <row r="168" spans="1:6" x14ac:dyDescent="0.25">
      <c r="A168" s="55"/>
      <c r="B168" s="55"/>
      <c r="C168" s="32"/>
      <c r="D168" s="6"/>
      <c r="E168" s="6"/>
      <c r="F168" s="6"/>
    </row>
    <row r="169" spans="1:6" x14ac:dyDescent="0.25">
      <c r="A169" s="55"/>
      <c r="B169" s="55"/>
      <c r="C169" s="32"/>
      <c r="D169" s="6"/>
      <c r="E169" s="6"/>
      <c r="F169" s="6"/>
    </row>
    <row r="170" spans="1:6" x14ac:dyDescent="0.25">
      <c r="A170" s="55"/>
      <c r="B170" s="55"/>
      <c r="C170" s="32"/>
      <c r="D170" s="6"/>
      <c r="E170" s="6"/>
      <c r="F170" s="6"/>
    </row>
    <row r="171" spans="1:6" x14ac:dyDescent="0.25">
      <c r="A171" s="55"/>
      <c r="B171" s="55"/>
      <c r="C171" s="32"/>
      <c r="D171" s="6"/>
      <c r="E171" s="6"/>
      <c r="F171" s="6"/>
    </row>
    <row r="172" spans="1:6" x14ac:dyDescent="0.25">
      <c r="A172" s="55"/>
      <c r="B172" s="55"/>
      <c r="C172" s="32"/>
      <c r="D172" s="6"/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0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198"/>
  <sheetViews>
    <sheetView rightToLeft="1" workbookViewId="0">
      <selection sqref="A1:XFD1048576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/>
      <c r="E4" s="46"/>
    </row>
    <row r="5" spans="1:9" x14ac:dyDescent="0.25">
      <c r="A5" t="s">
        <v>4</v>
      </c>
      <c r="B5" s="41"/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D6" t="s">
        <v>7</v>
      </c>
      <c r="E6" s="40"/>
      <c r="F6" s="41"/>
      <c r="G6" t="s">
        <v>8</v>
      </c>
      <c r="H6" s="40"/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0</v>
      </c>
      <c r="B8" s="2" t="s">
        <v>12</v>
      </c>
      <c r="C8" s="47"/>
      <c r="D8" s="48"/>
      <c r="E8" s="2"/>
      <c r="F8" s="2"/>
      <c r="G8" s="3"/>
      <c r="H8" s="4"/>
      <c r="I8" s="5"/>
    </row>
    <row r="9" spans="1:9" x14ac:dyDescent="0.25">
      <c r="A9" s="6">
        <f>C9*E9</f>
        <v>0</v>
      </c>
      <c r="B9" s="6" t="s">
        <v>13</v>
      </c>
      <c r="C9" s="49"/>
      <c r="D9" s="50"/>
      <c r="E9" s="6"/>
      <c r="F9" s="6"/>
      <c r="G9" s="7"/>
      <c r="H9" s="8"/>
      <c r="I9" s="9"/>
    </row>
    <row r="10" spans="1:9" x14ac:dyDescent="0.25">
      <c r="A10" s="6"/>
      <c r="B10" s="6" t="s">
        <v>14</v>
      </c>
      <c r="C10" s="49"/>
      <c r="D10" s="50"/>
      <c r="E10" s="6"/>
      <c r="F10" s="6"/>
      <c r="G10" s="7"/>
      <c r="H10" s="8"/>
      <c r="I10" s="9"/>
    </row>
    <row r="11" spans="1:9" x14ac:dyDescent="0.25">
      <c r="A11" s="6">
        <f>$D$197</f>
        <v>0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0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0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0</v>
      </c>
      <c r="B16" s="6" t="s">
        <v>20</v>
      </c>
      <c r="C16" s="49"/>
      <c r="D16" s="50"/>
      <c r="E16" s="6"/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0</v>
      </c>
      <c r="B19" s="2" t="s">
        <v>22</v>
      </c>
      <c r="C19" s="47"/>
      <c r="D19" s="48"/>
      <c r="E19" s="2"/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0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>
        <f t="shared" ref="B59" si="0">$B$5</f>
        <v>0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0</v>
      </c>
      <c r="D60" t="s">
        <v>7</v>
      </c>
      <c r="E60" s="40">
        <f t="shared" ref="E60" si="2">$E$6</f>
        <v>0</v>
      </c>
      <c r="F60" s="41"/>
    </row>
    <row r="61" spans="1:7" x14ac:dyDescent="0.25">
      <c r="D61" t="s">
        <v>27</v>
      </c>
      <c r="E61" s="40">
        <f t="shared" ref="E61" si="3">$H$6</f>
        <v>0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/>
      <c r="B63" s="55"/>
      <c r="C63" s="32"/>
      <c r="D63" s="6"/>
      <c r="E63" s="6">
        <f>C63*D63</f>
        <v>0</v>
      </c>
      <c r="F63" s="6">
        <f>E63*7%</f>
        <v>0</v>
      </c>
      <c r="G63" s="6">
        <f>E63+F63</f>
        <v>0</v>
      </c>
    </row>
    <row r="64" spans="1:7" x14ac:dyDescent="0.25">
      <c r="A64" s="55"/>
      <c r="B64" s="55"/>
      <c r="C64" s="32"/>
      <c r="D64" s="6"/>
      <c r="E64" s="6">
        <f t="shared" ref="E64:E96" si="4">C64*D64</f>
        <v>0</v>
      </c>
      <c r="F64" s="6">
        <f t="shared" ref="F64:F96" si="5">E64*7%</f>
        <v>0</v>
      </c>
      <c r="G64" s="6">
        <f t="shared" ref="G64:G96" si="6">E64+F64</f>
        <v>0</v>
      </c>
    </row>
    <row r="65" spans="1:7" x14ac:dyDescent="0.25">
      <c r="A65" s="55"/>
      <c r="B65" s="55"/>
      <c r="C65" s="32"/>
      <c r="D65" s="6"/>
      <c r="E65" s="6">
        <f t="shared" si="4"/>
        <v>0</v>
      </c>
      <c r="F65" s="6">
        <f t="shared" si="5"/>
        <v>0</v>
      </c>
      <c r="G65" s="6">
        <f t="shared" si="6"/>
        <v>0</v>
      </c>
    </row>
    <row r="66" spans="1:7" x14ac:dyDescent="0.25">
      <c r="A66" s="55"/>
      <c r="B66" s="55"/>
      <c r="C66" s="32"/>
      <c r="D66" s="6"/>
      <c r="E66" s="6">
        <f t="shared" si="4"/>
        <v>0</v>
      </c>
      <c r="F66" s="6">
        <f t="shared" si="5"/>
        <v>0</v>
      </c>
      <c r="G66" s="6">
        <f t="shared" si="6"/>
        <v>0</v>
      </c>
    </row>
    <row r="67" spans="1:7" x14ac:dyDescent="0.25">
      <c r="A67" s="55"/>
      <c r="B67" s="55"/>
      <c r="C67" s="32"/>
      <c r="D67" s="6"/>
      <c r="E67" s="6">
        <f t="shared" si="4"/>
        <v>0</v>
      </c>
      <c r="F67" s="6">
        <f t="shared" si="5"/>
        <v>0</v>
      </c>
      <c r="G67" s="6">
        <f t="shared" si="6"/>
        <v>0</v>
      </c>
    </row>
    <row r="68" spans="1:7" x14ac:dyDescent="0.25">
      <c r="A68" s="55"/>
      <c r="B68" s="55"/>
      <c r="C68" s="32"/>
      <c r="D68" s="6"/>
      <c r="E68" s="6">
        <f t="shared" si="4"/>
        <v>0</v>
      </c>
      <c r="F68" s="6">
        <f t="shared" si="5"/>
        <v>0</v>
      </c>
      <c r="G68" s="6">
        <f t="shared" si="6"/>
        <v>0</v>
      </c>
    </row>
    <row r="69" spans="1:7" x14ac:dyDescent="0.25">
      <c r="A69" s="55"/>
      <c r="B69" s="55"/>
      <c r="C69" s="32"/>
      <c r="D69" s="10"/>
      <c r="E69" s="6">
        <f t="shared" si="4"/>
        <v>0</v>
      </c>
      <c r="F69" s="6">
        <f t="shared" si="5"/>
        <v>0</v>
      </c>
      <c r="G69" s="6">
        <f t="shared" si="6"/>
        <v>0</v>
      </c>
    </row>
    <row r="70" spans="1:7" x14ac:dyDescent="0.25">
      <c r="A70" s="55"/>
      <c r="B70" s="55"/>
      <c r="C70" s="32"/>
      <c r="D70" s="6"/>
      <c r="E70" s="6">
        <f t="shared" si="4"/>
        <v>0</v>
      </c>
      <c r="F70" s="6">
        <f t="shared" si="5"/>
        <v>0</v>
      </c>
      <c r="G70" s="6">
        <f t="shared" si="6"/>
        <v>0</v>
      </c>
    </row>
    <row r="71" spans="1:7" x14ac:dyDescent="0.25">
      <c r="A71" s="55"/>
      <c r="B71" s="55"/>
      <c r="C71" s="32"/>
      <c r="D71" s="6"/>
      <c r="E71" s="6">
        <f t="shared" si="4"/>
        <v>0</v>
      </c>
      <c r="F71" s="6">
        <f t="shared" si="5"/>
        <v>0</v>
      </c>
      <c r="G71" s="6">
        <f t="shared" si="6"/>
        <v>0</v>
      </c>
    </row>
    <row r="72" spans="1:7" x14ac:dyDescent="0.25">
      <c r="A72" s="55"/>
      <c r="B72" s="55"/>
      <c r="C72" s="32"/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/>
      <c r="B73" s="55"/>
      <c r="C73" s="32"/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32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0</v>
      </c>
      <c r="F97" s="6">
        <f>SUM(F63:F96)</f>
        <v>0</v>
      </c>
      <c r="G97" s="6">
        <f>SUM(G63:G96)</f>
        <v>0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>
        <f>$B$5</f>
        <v>0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0</v>
      </c>
      <c r="C110" s="22"/>
      <c r="D110" s="22"/>
    </row>
    <row r="111" spans="1:7" x14ac:dyDescent="0.25">
      <c r="A111" t="s">
        <v>37</v>
      </c>
      <c r="B111" s="23">
        <f>$E$6</f>
        <v>0</v>
      </c>
      <c r="C111" s="23"/>
      <c r="D111" t="s">
        <v>27</v>
      </c>
      <c r="E111" s="29">
        <f>$H$6</f>
        <v>0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/>
      <c r="B113" s="55"/>
      <c r="C113" s="32"/>
      <c r="D113" s="6"/>
      <c r="E113" s="6">
        <f>C113*D113</f>
        <v>0</v>
      </c>
    </row>
    <row r="114" spans="1:5" x14ac:dyDescent="0.25">
      <c r="A114" s="55"/>
      <c r="B114" s="55"/>
      <c r="C114" s="32"/>
      <c r="D114" s="6"/>
      <c r="E114" s="6">
        <f t="shared" ref="E114:E145" si="7">C114*D114</f>
        <v>0</v>
      </c>
    </row>
    <row r="115" spans="1:5" x14ac:dyDescent="0.25">
      <c r="A115" s="55"/>
      <c r="B115" s="55"/>
      <c r="C115" s="32"/>
      <c r="D115" s="6"/>
      <c r="E115" s="6">
        <f t="shared" si="7"/>
        <v>0</v>
      </c>
    </row>
    <row r="116" spans="1:5" x14ac:dyDescent="0.25">
      <c r="A116" s="55"/>
      <c r="B116" s="55"/>
      <c r="C116" s="32"/>
      <c r="D116" s="6"/>
      <c r="E116" s="6">
        <f t="shared" si="7"/>
        <v>0</v>
      </c>
    </row>
    <row r="117" spans="1:5" x14ac:dyDescent="0.25">
      <c r="A117" s="55"/>
      <c r="B117" s="55"/>
      <c r="C117" s="32"/>
      <c r="D117" s="6"/>
      <c r="E117" s="6">
        <f t="shared" si="7"/>
        <v>0</v>
      </c>
    </row>
    <row r="118" spans="1:5" x14ac:dyDescent="0.25">
      <c r="A118" s="55"/>
      <c r="B118" s="55"/>
      <c r="C118" s="32"/>
      <c r="D118" s="6"/>
      <c r="E118" s="6">
        <f t="shared" si="7"/>
        <v>0</v>
      </c>
    </row>
    <row r="119" spans="1:5" x14ac:dyDescent="0.25">
      <c r="A119" s="55"/>
      <c r="B119" s="55"/>
      <c r="C119" s="32"/>
      <c r="D119" s="6"/>
      <c r="E119" s="6">
        <f t="shared" si="7"/>
        <v>0</v>
      </c>
    </row>
    <row r="120" spans="1:5" x14ac:dyDescent="0.25">
      <c r="A120" s="55"/>
      <c r="B120" s="55"/>
      <c r="C120" s="32"/>
      <c r="D120" s="6"/>
      <c r="E120" s="6">
        <f t="shared" si="7"/>
        <v>0</v>
      </c>
    </row>
    <row r="121" spans="1:5" x14ac:dyDescent="0.25">
      <c r="A121" s="55"/>
      <c r="B121" s="55"/>
      <c r="C121" s="32"/>
      <c r="D121" s="6"/>
      <c r="E121" s="6">
        <f t="shared" si="7"/>
        <v>0</v>
      </c>
    </row>
    <row r="122" spans="1:5" x14ac:dyDescent="0.25">
      <c r="A122" s="55"/>
      <c r="B122" s="55"/>
      <c r="C122" s="32"/>
      <c r="D122" s="6"/>
      <c r="E122" s="6">
        <f t="shared" si="7"/>
        <v>0</v>
      </c>
    </row>
    <row r="123" spans="1:5" x14ac:dyDescent="0.25">
      <c r="A123" s="55"/>
      <c r="B123" s="55"/>
      <c r="C123" s="32"/>
      <c r="D123" s="6"/>
      <c r="E123" s="6">
        <f t="shared" si="7"/>
        <v>0</v>
      </c>
    </row>
    <row r="124" spans="1:5" x14ac:dyDescent="0.25">
      <c r="A124" s="55"/>
      <c r="B124" s="55"/>
      <c r="C124" s="32"/>
      <c r="D124" s="6"/>
      <c r="E124" s="6">
        <f t="shared" si="7"/>
        <v>0</v>
      </c>
    </row>
    <row r="125" spans="1:5" x14ac:dyDescent="0.25">
      <c r="A125" s="55"/>
      <c r="B125" s="55"/>
      <c r="C125" s="32"/>
      <c r="D125" s="6"/>
      <c r="E125" s="6">
        <f t="shared" si="7"/>
        <v>0</v>
      </c>
    </row>
    <row r="126" spans="1:5" x14ac:dyDescent="0.25">
      <c r="A126" s="55"/>
      <c r="B126" s="55"/>
      <c r="C126" s="32"/>
      <c r="D126" s="6"/>
      <c r="E126" s="6">
        <f t="shared" si="7"/>
        <v>0</v>
      </c>
    </row>
    <row r="127" spans="1:5" x14ac:dyDescent="0.25">
      <c r="A127" s="55"/>
      <c r="B127" s="55"/>
      <c r="C127" s="32"/>
      <c r="D127" s="6"/>
      <c r="E127" s="6">
        <f t="shared" si="7"/>
        <v>0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0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>
        <f t="shared" ref="B160" si="8">$B$5</f>
        <v>0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0</v>
      </c>
      <c r="C161" s="22"/>
      <c r="D161" s="22"/>
    </row>
    <row r="162" spans="1:6" x14ac:dyDescent="0.25">
      <c r="A162" t="s">
        <v>37</v>
      </c>
      <c r="B162" s="23">
        <f>$E$6</f>
        <v>0</v>
      </c>
      <c r="C162" s="23"/>
      <c r="D162" t="s">
        <v>27</v>
      </c>
      <c r="E162" s="29">
        <f>$H$6</f>
        <v>0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/>
      <c r="B164" s="55"/>
      <c r="C164" s="32"/>
      <c r="D164" s="6"/>
      <c r="E164" s="6"/>
      <c r="F164" s="6"/>
    </row>
    <row r="165" spans="1:6" x14ac:dyDescent="0.25">
      <c r="A165" s="55"/>
      <c r="B165" s="55"/>
      <c r="C165" s="32"/>
      <c r="D165" s="6"/>
      <c r="E165" s="6"/>
      <c r="F165" s="6"/>
    </row>
    <row r="166" spans="1:6" x14ac:dyDescent="0.25">
      <c r="A166" s="55"/>
      <c r="B166" s="55"/>
      <c r="C166" s="32"/>
      <c r="D166" s="6"/>
      <c r="E166" s="6"/>
      <c r="F166" s="6"/>
    </row>
    <row r="167" spans="1:6" x14ac:dyDescent="0.25">
      <c r="A167" s="55"/>
      <c r="B167" s="55"/>
      <c r="C167" s="32"/>
      <c r="D167" s="6"/>
      <c r="E167" s="6"/>
      <c r="F167" s="6"/>
    </row>
    <row r="168" spans="1:6" x14ac:dyDescent="0.25">
      <c r="A168" s="55"/>
      <c r="B168" s="55"/>
      <c r="C168" s="32"/>
      <c r="D168" s="6"/>
      <c r="E168" s="6"/>
      <c r="F168" s="6"/>
    </row>
    <row r="169" spans="1:6" x14ac:dyDescent="0.25">
      <c r="A169" s="55"/>
      <c r="B169" s="55"/>
      <c r="C169" s="32"/>
      <c r="D169" s="6"/>
      <c r="E169" s="6"/>
      <c r="F169" s="6"/>
    </row>
    <row r="170" spans="1:6" x14ac:dyDescent="0.25">
      <c r="A170" s="55"/>
      <c r="B170" s="55"/>
      <c r="C170" s="32"/>
      <c r="D170" s="6"/>
      <c r="E170" s="6"/>
      <c r="F170" s="6"/>
    </row>
    <row r="171" spans="1:6" x14ac:dyDescent="0.25">
      <c r="A171" s="55"/>
      <c r="B171" s="55"/>
      <c r="C171" s="32"/>
      <c r="D171" s="6"/>
      <c r="E171" s="6"/>
      <c r="F171" s="6"/>
    </row>
    <row r="172" spans="1:6" x14ac:dyDescent="0.25">
      <c r="A172" s="55"/>
      <c r="B172" s="55"/>
      <c r="C172" s="32"/>
      <c r="D172" s="6"/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0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198"/>
  <sheetViews>
    <sheetView rightToLeft="1" workbookViewId="0">
      <selection sqref="A1:XFD1048576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/>
      <c r="E4" s="46"/>
    </row>
    <row r="5" spans="1:9" x14ac:dyDescent="0.25">
      <c r="A5" t="s">
        <v>4</v>
      </c>
      <c r="B5" s="41"/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D6" t="s">
        <v>7</v>
      </c>
      <c r="E6" s="40"/>
      <c r="F6" s="41"/>
      <c r="G6" t="s">
        <v>8</v>
      </c>
      <c r="H6" s="40"/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0</v>
      </c>
      <c r="B8" s="2" t="s">
        <v>12</v>
      </c>
      <c r="C8" s="47"/>
      <c r="D8" s="48"/>
      <c r="E8" s="2"/>
      <c r="F8" s="2"/>
      <c r="G8" s="3"/>
      <c r="H8" s="4"/>
      <c r="I8" s="5"/>
    </row>
    <row r="9" spans="1:9" x14ac:dyDescent="0.25">
      <c r="A9" s="6">
        <f>C9*E9</f>
        <v>0</v>
      </c>
      <c r="B9" s="6" t="s">
        <v>13</v>
      </c>
      <c r="C9" s="49"/>
      <c r="D9" s="50"/>
      <c r="E9" s="6"/>
      <c r="F9" s="6"/>
      <c r="G9" s="7"/>
      <c r="H9" s="8"/>
      <c r="I9" s="9"/>
    </row>
    <row r="10" spans="1:9" x14ac:dyDescent="0.25">
      <c r="A10" s="6"/>
      <c r="B10" s="6" t="s">
        <v>14</v>
      </c>
      <c r="C10" s="49"/>
      <c r="D10" s="50"/>
      <c r="E10" s="6"/>
      <c r="F10" s="6"/>
      <c r="G10" s="7"/>
      <c r="H10" s="8"/>
      <c r="I10" s="9"/>
    </row>
    <row r="11" spans="1:9" x14ac:dyDescent="0.25">
      <c r="A11" s="6">
        <f>$D$197</f>
        <v>0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0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0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0</v>
      </c>
      <c r="B16" s="6" t="s">
        <v>20</v>
      </c>
      <c r="C16" s="49"/>
      <c r="D16" s="50"/>
      <c r="E16" s="6"/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0</v>
      </c>
      <c r="B19" s="2" t="s">
        <v>22</v>
      </c>
      <c r="C19" s="47"/>
      <c r="D19" s="48"/>
      <c r="E19" s="2"/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0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>
        <f t="shared" ref="B59" si="0">$B$5</f>
        <v>0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0</v>
      </c>
      <c r="D60" t="s">
        <v>7</v>
      </c>
      <c r="E60" s="40">
        <f t="shared" ref="E60" si="2">$E$6</f>
        <v>0</v>
      </c>
      <c r="F60" s="41"/>
    </row>
    <row r="61" spans="1:7" x14ac:dyDescent="0.25">
      <c r="D61" t="s">
        <v>27</v>
      </c>
      <c r="E61" s="40">
        <f t="shared" ref="E61" si="3">$H$6</f>
        <v>0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/>
      <c r="B63" s="55"/>
      <c r="C63" s="32"/>
      <c r="D63" s="6"/>
      <c r="E63" s="6">
        <f>C63*D63</f>
        <v>0</v>
      </c>
      <c r="F63" s="6">
        <f>E63*7%</f>
        <v>0</v>
      </c>
      <c r="G63" s="6">
        <f>E63+F63</f>
        <v>0</v>
      </c>
    </row>
    <row r="64" spans="1:7" x14ac:dyDescent="0.25">
      <c r="A64" s="55"/>
      <c r="B64" s="55"/>
      <c r="C64" s="32"/>
      <c r="D64" s="6"/>
      <c r="E64" s="6">
        <f t="shared" ref="E64:E96" si="4">C64*D64</f>
        <v>0</v>
      </c>
      <c r="F64" s="6">
        <f t="shared" ref="F64:F96" si="5">E64*7%</f>
        <v>0</v>
      </c>
      <c r="G64" s="6">
        <f t="shared" ref="G64:G96" si="6">E64+F64</f>
        <v>0</v>
      </c>
    </row>
    <row r="65" spans="1:7" x14ac:dyDescent="0.25">
      <c r="A65" s="55"/>
      <c r="B65" s="55"/>
      <c r="C65" s="32"/>
      <c r="D65" s="6"/>
      <c r="E65" s="6">
        <f t="shared" si="4"/>
        <v>0</v>
      </c>
      <c r="F65" s="6">
        <f t="shared" si="5"/>
        <v>0</v>
      </c>
      <c r="G65" s="6">
        <f t="shared" si="6"/>
        <v>0</v>
      </c>
    </row>
    <row r="66" spans="1:7" x14ac:dyDescent="0.25">
      <c r="A66" s="55"/>
      <c r="B66" s="55"/>
      <c r="C66" s="32"/>
      <c r="D66" s="6"/>
      <c r="E66" s="6">
        <f t="shared" si="4"/>
        <v>0</v>
      </c>
      <c r="F66" s="6">
        <f t="shared" si="5"/>
        <v>0</v>
      </c>
      <c r="G66" s="6">
        <f t="shared" si="6"/>
        <v>0</v>
      </c>
    </row>
    <row r="67" spans="1:7" x14ac:dyDescent="0.25">
      <c r="A67" s="55"/>
      <c r="B67" s="55"/>
      <c r="C67" s="32"/>
      <c r="D67" s="6"/>
      <c r="E67" s="6">
        <f t="shared" si="4"/>
        <v>0</v>
      </c>
      <c r="F67" s="6">
        <f t="shared" si="5"/>
        <v>0</v>
      </c>
      <c r="G67" s="6">
        <f t="shared" si="6"/>
        <v>0</v>
      </c>
    </row>
    <row r="68" spans="1:7" x14ac:dyDescent="0.25">
      <c r="A68" s="55"/>
      <c r="B68" s="55"/>
      <c r="C68" s="32"/>
      <c r="D68" s="6"/>
      <c r="E68" s="6">
        <f t="shared" si="4"/>
        <v>0</v>
      </c>
      <c r="F68" s="6">
        <f t="shared" si="5"/>
        <v>0</v>
      </c>
      <c r="G68" s="6">
        <f t="shared" si="6"/>
        <v>0</v>
      </c>
    </row>
    <row r="69" spans="1:7" x14ac:dyDescent="0.25">
      <c r="A69" s="55"/>
      <c r="B69" s="55"/>
      <c r="C69" s="32"/>
      <c r="D69" s="10"/>
      <c r="E69" s="6">
        <f t="shared" si="4"/>
        <v>0</v>
      </c>
      <c r="F69" s="6">
        <f t="shared" si="5"/>
        <v>0</v>
      </c>
      <c r="G69" s="6">
        <f t="shared" si="6"/>
        <v>0</v>
      </c>
    </row>
    <row r="70" spans="1:7" x14ac:dyDescent="0.25">
      <c r="A70" s="55"/>
      <c r="B70" s="55"/>
      <c r="C70" s="32"/>
      <c r="D70" s="6"/>
      <c r="E70" s="6">
        <f t="shared" si="4"/>
        <v>0</v>
      </c>
      <c r="F70" s="6">
        <f t="shared" si="5"/>
        <v>0</v>
      </c>
      <c r="G70" s="6">
        <f t="shared" si="6"/>
        <v>0</v>
      </c>
    </row>
    <row r="71" spans="1:7" x14ac:dyDescent="0.25">
      <c r="A71" s="55"/>
      <c r="B71" s="55"/>
      <c r="C71" s="32"/>
      <c r="D71" s="6"/>
      <c r="E71" s="6">
        <f t="shared" si="4"/>
        <v>0</v>
      </c>
      <c r="F71" s="6">
        <f t="shared" si="5"/>
        <v>0</v>
      </c>
      <c r="G71" s="6">
        <f t="shared" si="6"/>
        <v>0</v>
      </c>
    </row>
    <row r="72" spans="1:7" x14ac:dyDescent="0.25">
      <c r="A72" s="55"/>
      <c r="B72" s="55"/>
      <c r="C72" s="32"/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/>
      <c r="B73" s="55"/>
      <c r="C73" s="32"/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32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0</v>
      </c>
      <c r="F97" s="6">
        <f>SUM(F63:F96)</f>
        <v>0</v>
      </c>
      <c r="G97" s="6">
        <f>SUM(G63:G96)</f>
        <v>0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>
        <f>$B$5</f>
        <v>0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0</v>
      </c>
      <c r="C110" s="22"/>
      <c r="D110" s="22"/>
    </row>
    <row r="111" spans="1:7" x14ac:dyDescent="0.25">
      <c r="A111" t="s">
        <v>37</v>
      </c>
      <c r="B111" s="23">
        <f>$E$6</f>
        <v>0</v>
      </c>
      <c r="C111" s="23"/>
      <c r="D111" t="s">
        <v>27</v>
      </c>
      <c r="E111" s="29">
        <f>$H$6</f>
        <v>0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/>
      <c r="B113" s="55"/>
      <c r="C113" s="32"/>
      <c r="D113" s="6"/>
      <c r="E113" s="6">
        <f>C113*D113</f>
        <v>0</v>
      </c>
    </row>
    <row r="114" spans="1:5" x14ac:dyDescent="0.25">
      <c r="A114" s="55"/>
      <c r="B114" s="55"/>
      <c r="C114" s="32"/>
      <c r="D114" s="6"/>
      <c r="E114" s="6">
        <f t="shared" ref="E114:E145" si="7">C114*D114</f>
        <v>0</v>
      </c>
    </row>
    <row r="115" spans="1:5" x14ac:dyDescent="0.25">
      <c r="A115" s="55"/>
      <c r="B115" s="55"/>
      <c r="C115" s="32"/>
      <c r="D115" s="6"/>
      <c r="E115" s="6">
        <f t="shared" si="7"/>
        <v>0</v>
      </c>
    </row>
    <row r="116" spans="1:5" x14ac:dyDescent="0.25">
      <c r="A116" s="55"/>
      <c r="B116" s="55"/>
      <c r="C116" s="32"/>
      <c r="D116" s="6"/>
      <c r="E116" s="6">
        <f t="shared" si="7"/>
        <v>0</v>
      </c>
    </row>
    <row r="117" spans="1:5" x14ac:dyDescent="0.25">
      <c r="A117" s="55"/>
      <c r="B117" s="55"/>
      <c r="C117" s="32"/>
      <c r="D117" s="6"/>
      <c r="E117" s="6">
        <f t="shared" si="7"/>
        <v>0</v>
      </c>
    </row>
    <row r="118" spans="1:5" x14ac:dyDescent="0.25">
      <c r="A118" s="55"/>
      <c r="B118" s="55"/>
      <c r="C118" s="32"/>
      <c r="D118" s="6"/>
      <c r="E118" s="6">
        <f t="shared" si="7"/>
        <v>0</v>
      </c>
    </row>
    <row r="119" spans="1:5" x14ac:dyDescent="0.25">
      <c r="A119" s="55"/>
      <c r="B119" s="55"/>
      <c r="C119" s="32"/>
      <c r="D119" s="6"/>
      <c r="E119" s="6">
        <f t="shared" si="7"/>
        <v>0</v>
      </c>
    </row>
    <row r="120" spans="1:5" x14ac:dyDescent="0.25">
      <c r="A120" s="55"/>
      <c r="B120" s="55"/>
      <c r="C120" s="32"/>
      <c r="D120" s="6"/>
      <c r="E120" s="6">
        <f t="shared" si="7"/>
        <v>0</v>
      </c>
    </row>
    <row r="121" spans="1:5" x14ac:dyDescent="0.25">
      <c r="A121" s="55"/>
      <c r="B121" s="55"/>
      <c r="C121" s="32"/>
      <c r="D121" s="6"/>
      <c r="E121" s="6">
        <f t="shared" si="7"/>
        <v>0</v>
      </c>
    </row>
    <row r="122" spans="1:5" x14ac:dyDescent="0.25">
      <c r="A122" s="55"/>
      <c r="B122" s="55"/>
      <c r="C122" s="32"/>
      <c r="D122" s="6"/>
      <c r="E122" s="6">
        <f t="shared" si="7"/>
        <v>0</v>
      </c>
    </row>
    <row r="123" spans="1:5" x14ac:dyDescent="0.25">
      <c r="A123" s="55"/>
      <c r="B123" s="55"/>
      <c r="C123" s="32"/>
      <c r="D123" s="6"/>
      <c r="E123" s="6">
        <f t="shared" si="7"/>
        <v>0</v>
      </c>
    </row>
    <row r="124" spans="1:5" x14ac:dyDescent="0.25">
      <c r="A124" s="55"/>
      <c r="B124" s="55"/>
      <c r="C124" s="32"/>
      <c r="D124" s="6"/>
      <c r="E124" s="6">
        <f t="shared" si="7"/>
        <v>0</v>
      </c>
    </row>
    <row r="125" spans="1:5" x14ac:dyDescent="0.25">
      <c r="A125" s="55"/>
      <c r="B125" s="55"/>
      <c r="C125" s="32"/>
      <c r="D125" s="6"/>
      <c r="E125" s="6">
        <f t="shared" si="7"/>
        <v>0</v>
      </c>
    </row>
    <row r="126" spans="1:5" x14ac:dyDescent="0.25">
      <c r="A126" s="55"/>
      <c r="B126" s="55"/>
      <c r="C126" s="32"/>
      <c r="D126" s="6"/>
      <c r="E126" s="6">
        <f t="shared" si="7"/>
        <v>0</v>
      </c>
    </row>
    <row r="127" spans="1:5" x14ac:dyDescent="0.25">
      <c r="A127" s="55"/>
      <c r="B127" s="55"/>
      <c r="C127" s="32"/>
      <c r="D127" s="6"/>
      <c r="E127" s="6">
        <f t="shared" si="7"/>
        <v>0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0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>
        <f t="shared" ref="B160" si="8">$B$5</f>
        <v>0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0</v>
      </c>
      <c r="C161" s="22"/>
      <c r="D161" s="22"/>
    </row>
    <row r="162" spans="1:6" x14ac:dyDescent="0.25">
      <c r="A162" t="s">
        <v>37</v>
      </c>
      <c r="B162" s="23">
        <f>$E$6</f>
        <v>0</v>
      </c>
      <c r="C162" s="23"/>
      <c r="D162" t="s">
        <v>27</v>
      </c>
      <c r="E162" s="29">
        <f>$H$6</f>
        <v>0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/>
      <c r="B164" s="55"/>
      <c r="C164" s="32"/>
      <c r="D164" s="6"/>
      <c r="E164" s="6"/>
      <c r="F164" s="6"/>
    </row>
    <row r="165" spans="1:6" x14ac:dyDescent="0.25">
      <c r="A165" s="55"/>
      <c r="B165" s="55"/>
      <c r="C165" s="32"/>
      <c r="D165" s="6"/>
      <c r="E165" s="6"/>
      <c r="F165" s="6"/>
    </row>
    <row r="166" spans="1:6" x14ac:dyDescent="0.25">
      <c r="A166" s="55"/>
      <c r="B166" s="55"/>
      <c r="C166" s="32"/>
      <c r="D166" s="6"/>
      <c r="E166" s="6"/>
      <c r="F166" s="6"/>
    </row>
    <row r="167" spans="1:6" x14ac:dyDescent="0.25">
      <c r="A167" s="55"/>
      <c r="B167" s="55"/>
      <c r="C167" s="32"/>
      <c r="D167" s="6"/>
      <c r="E167" s="6"/>
      <c r="F167" s="6"/>
    </row>
    <row r="168" spans="1:6" x14ac:dyDescent="0.25">
      <c r="A168" s="55"/>
      <c r="B168" s="55"/>
      <c r="C168" s="32"/>
      <c r="D168" s="6"/>
      <c r="E168" s="6"/>
      <c r="F168" s="6"/>
    </row>
    <row r="169" spans="1:6" x14ac:dyDescent="0.25">
      <c r="A169" s="55"/>
      <c r="B169" s="55"/>
      <c r="C169" s="32"/>
      <c r="D169" s="6"/>
      <c r="E169" s="6"/>
      <c r="F169" s="6"/>
    </row>
    <row r="170" spans="1:6" x14ac:dyDescent="0.25">
      <c r="A170" s="55"/>
      <c r="B170" s="55"/>
      <c r="C170" s="32"/>
      <c r="D170" s="6"/>
      <c r="E170" s="6"/>
      <c r="F170" s="6"/>
    </row>
    <row r="171" spans="1:6" x14ac:dyDescent="0.25">
      <c r="A171" s="55"/>
      <c r="B171" s="55"/>
      <c r="C171" s="32"/>
      <c r="D171" s="6"/>
      <c r="E171" s="6"/>
      <c r="F171" s="6"/>
    </row>
    <row r="172" spans="1:6" x14ac:dyDescent="0.25">
      <c r="A172" s="55"/>
      <c r="B172" s="55"/>
      <c r="C172" s="32"/>
      <c r="D172" s="6"/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0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198"/>
  <sheetViews>
    <sheetView rightToLeft="1" workbookViewId="0">
      <selection sqref="A1:XFD1048576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/>
      <c r="E4" s="46"/>
    </row>
    <row r="5" spans="1:9" x14ac:dyDescent="0.25">
      <c r="A5" t="s">
        <v>4</v>
      </c>
      <c r="B5" s="41"/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D6" t="s">
        <v>7</v>
      </c>
      <c r="E6" s="40"/>
      <c r="F6" s="41"/>
      <c r="G6" t="s">
        <v>8</v>
      </c>
      <c r="H6" s="40"/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0</v>
      </c>
      <c r="B8" s="2" t="s">
        <v>12</v>
      </c>
      <c r="C8" s="47"/>
      <c r="D8" s="48"/>
      <c r="E8" s="2"/>
      <c r="F8" s="2"/>
      <c r="G8" s="3"/>
      <c r="H8" s="4"/>
      <c r="I8" s="5"/>
    </row>
    <row r="9" spans="1:9" x14ac:dyDescent="0.25">
      <c r="A9" s="6">
        <f>C9*E9</f>
        <v>0</v>
      </c>
      <c r="B9" s="6" t="s">
        <v>13</v>
      </c>
      <c r="C9" s="49"/>
      <c r="D9" s="50"/>
      <c r="E9" s="6"/>
      <c r="F9" s="6"/>
      <c r="G9" s="7"/>
      <c r="H9" s="8"/>
      <c r="I9" s="9"/>
    </row>
    <row r="10" spans="1:9" x14ac:dyDescent="0.25">
      <c r="A10" s="6"/>
      <c r="B10" s="6" t="s">
        <v>14</v>
      </c>
      <c r="C10" s="49"/>
      <c r="D10" s="50"/>
      <c r="E10" s="6"/>
      <c r="F10" s="6"/>
      <c r="G10" s="7"/>
      <c r="H10" s="8"/>
      <c r="I10" s="9"/>
    </row>
    <row r="11" spans="1:9" x14ac:dyDescent="0.25">
      <c r="A11" s="6">
        <f>$D$197</f>
        <v>0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0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0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0</v>
      </c>
      <c r="B16" s="6" t="s">
        <v>20</v>
      </c>
      <c r="C16" s="49"/>
      <c r="D16" s="50"/>
      <c r="E16" s="6"/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0</v>
      </c>
      <c r="B19" s="2" t="s">
        <v>22</v>
      </c>
      <c r="C19" s="47"/>
      <c r="D19" s="48"/>
      <c r="E19" s="2"/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0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>
        <f t="shared" ref="B59" si="0">$B$5</f>
        <v>0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0</v>
      </c>
      <c r="D60" t="s">
        <v>7</v>
      </c>
      <c r="E60" s="40">
        <f t="shared" ref="E60" si="2">$E$6</f>
        <v>0</v>
      </c>
      <c r="F60" s="41"/>
    </row>
    <row r="61" spans="1:7" x14ac:dyDescent="0.25">
      <c r="D61" t="s">
        <v>27</v>
      </c>
      <c r="E61" s="40">
        <f t="shared" ref="E61" si="3">$H$6</f>
        <v>0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/>
      <c r="B63" s="55"/>
      <c r="C63" s="32"/>
      <c r="D63" s="6"/>
      <c r="E63" s="6">
        <f>C63*D63</f>
        <v>0</v>
      </c>
      <c r="F63" s="6">
        <f>E63*7%</f>
        <v>0</v>
      </c>
      <c r="G63" s="6">
        <f>E63+F63</f>
        <v>0</v>
      </c>
    </row>
    <row r="64" spans="1:7" x14ac:dyDescent="0.25">
      <c r="A64" s="55"/>
      <c r="B64" s="55"/>
      <c r="C64" s="32"/>
      <c r="D64" s="6"/>
      <c r="E64" s="6">
        <f t="shared" ref="E64:E96" si="4">C64*D64</f>
        <v>0</v>
      </c>
      <c r="F64" s="6">
        <f t="shared" ref="F64:F96" si="5">E64*7%</f>
        <v>0</v>
      </c>
      <c r="G64" s="6">
        <f t="shared" ref="G64:G96" si="6">E64+F64</f>
        <v>0</v>
      </c>
    </row>
    <row r="65" spans="1:7" x14ac:dyDescent="0.25">
      <c r="A65" s="55"/>
      <c r="B65" s="55"/>
      <c r="C65" s="32"/>
      <c r="D65" s="6"/>
      <c r="E65" s="6">
        <f t="shared" si="4"/>
        <v>0</v>
      </c>
      <c r="F65" s="6">
        <f t="shared" si="5"/>
        <v>0</v>
      </c>
      <c r="G65" s="6">
        <f t="shared" si="6"/>
        <v>0</v>
      </c>
    </row>
    <row r="66" spans="1:7" x14ac:dyDescent="0.25">
      <c r="A66" s="55"/>
      <c r="B66" s="55"/>
      <c r="C66" s="32"/>
      <c r="D66" s="6"/>
      <c r="E66" s="6">
        <f t="shared" si="4"/>
        <v>0</v>
      </c>
      <c r="F66" s="6">
        <f t="shared" si="5"/>
        <v>0</v>
      </c>
      <c r="G66" s="6">
        <f t="shared" si="6"/>
        <v>0</v>
      </c>
    </row>
    <row r="67" spans="1:7" x14ac:dyDescent="0.25">
      <c r="A67" s="55"/>
      <c r="B67" s="55"/>
      <c r="C67" s="32"/>
      <c r="D67" s="6"/>
      <c r="E67" s="6">
        <f t="shared" si="4"/>
        <v>0</v>
      </c>
      <c r="F67" s="6">
        <f t="shared" si="5"/>
        <v>0</v>
      </c>
      <c r="G67" s="6">
        <f t="shared" si="6"/>
        <v>0</v>
      </c>
    </row>
    <row r="68" spans="1:7" x14ac:dyDescent="0.25">
      <c r="A68" s="55"/>
      <c r="B68" s="55"/>
      <c r="C68" s="32"/>
      <c r="D68" s="6"/>
      <c r="E68" s="6">
        <f t="shared" si="4"/>
        <v>0</v>
      </c>
      <c r="F68" s="6">
        <f t="shared" si="5"/>
        <v>0</v>
      </c>
      <c r="G68" s="6">
        <f t="shared" si="6"/>
        <v>0</v>
      </c>
    </row>
    <row r="69" spans="1:7" x14ac:dyDescent="0.25">
      <c r="A69" s="55"/>
      <c r="B69" s="55"/>
      <c r="C69" s="32"/>
      <c r="D69" s="10"/>
      <c r="E69" s="6">
        <f t="shared" si="4"/>
        <v>0</v>
      </c>
      <c r="F69" s="6">
        <f t="shared" si="5"/>
        <v>0</v>
      </c>
      <c r="G69" s="6">
        <f t="shared" si="6"/>
        <v>0</v>
      </c>
    </row>
    <row r="70" spans="1:7" x14ac:dyDescent="0.25">
      <c r="A70" s="55"/>
      <c r="B70" s="55"/>
      <c r="C70" s="32"/>
      <c r="D70" s="6"/>
      <c r="E70" s="6">
        <f t="shared" si="4"/>
        <v>0</v>
      </c>
      <c r="F70" s="6">
        <f t="shared" si="5"/>
        <v>0</v>
      </c>
      <c r="G70" s="6">
        <f t="shared" si="6"/>
        <v>0</v>
      </c>
    </row>
    <row r="71" spans="1:7" x14ac:dyDescent="0.25">
      <c r="A71" s="55"/>
      <c r="B71" s="55"/>
      <c r="C71" s="32"/>
      <c r="D71" s="6"/>
      <c r="E71" s="6">
        <f t="shared" si="4"/>
        <v>0</v>
      </c>
      <c r="F71" s="6">
        <f t="shared" si="5"/>
        <v>0</v>
      </c>
      <c r="G71" s="6">
        <f t="shared" si="6"/>
        <v>0</v>
      </c>
    </row>
    <row r="72" spans="1:7" x14ac:dyDescent="0.25">
      <c r="A72" s="55"/>
      <c r="B72" s="55"/>
      <c r="C72" s="32"/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/>
      <c r="B73" s="55"/>
      <c r="C73" s="32"/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32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0</v>
      </c>
      <c r="F97" s="6">
        <f>SUM(F63:F96)</f>
        <v>0</v>
      </c>
      <c r="G97" s="6">
        <f>SUM(G63:G96)</f>
        <v>0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>
        <f>$B$5</f>
        <v>0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0</v>
      </c>
      <c r="C110" s="22"/>
      <c r="D110" s="22"/>
    </row>
    <row r="111" spans="1:7" x14ac:dyDescent="0.25">
      <c r="A111" t="s">
        <v>37</v>
      </c>
      <c r="B111" s="23">
        <f>$E$6</f>
        <v>0</v>
      </c>
      <c r="C111" s="23"/>
      <c r="D111" t="s">
        <v>27</v>
      </c>
      <c r="E111" s="29">
        <f>$H$6</f>
        <v>0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/>
      <c r="B113" s="55"/>
      <c r="C113" s="32"/>
      <c r="D113" s="6"/>
      <c r="E113" s="6">
        <f>C113*D113</f>
        <v>0</v>
      </c>
    </row>
    <row r="114" spans="1:5" x14ac:dyDescent="0.25">
      <c r="A114" s="55"/>
      <c r="B114" s="55"/>
      <c r="C114" s="32"/>
      <c r="D114" s="6"/>
      <c r="E114" s="6">
        <f t="shared" ref="E114:E145" si="7">C114*D114</f>
        <v>0</v>
      </c>
    </row>
    <row r="115" spans="1:5" x14ac:dyDescent="0.25">
      <c r="A115" s="55"/>
      <c r="B115" s="55"/>
      <c r="C115" s="32"/>
      <c r="D115" s="6"/>
      <c r="E115" s="6">
        <f t="shared" si="7"/>
        <v>0</v>
      </c>
    </row>
    <row r="116" spans="1:5" x14ac:dyDescent="0.25">
      <c r="A116" s="55"/>
      <c r="B116" s="55"/>
      <c r="C116" s="32"/>
      <c r="D116" s="6"/>
      <c r="E116" s="6">
        <f t="shared" si="7"/>
        <v>0</v>
      </c>
    </row>
    <row r="117" spans="1:5" x14ac:dyDescent="0.25">
      <c r="A117" s="55"/>
      <c r="B117" s="55"/>
      <c r="C117" s="32"/>
      <c r="D117" s="6"/>
      <c r="E117" s="6">
        <f t="shared" si="7"/>
        <v>0</v>
      </c>
    </row>
    <row r="118" spans="1:5" x14ac:dyDescent="0.25">
      <c r="A118" s="55"/>
      <c r="B118" s="55"/>
      <c r="C118" s="32"/>
      <c r="D118" s="6"/>
      <c r="E118" s="6">
        <f t="shared" si="7"/>
        <v>0</v>
      </c>
    </row>
    <row r="119" spans="1:5" x14ac:dyDescent="0.25">
      <c r="A119" s="55"/>
      <c r="B119" s="55"/>
      <c r="C119" s="32"/>
      <c r="D119" s="6"/>
      <c r="E119" s="6">
        <f t="shared" si="7"/>
        <v>0</v>
      </c>
    </row>
    <row r="120" spans="1:5" x14ac:dyDescent="0.25">
      <c r="A120" s="55"/>
      <c r="B120" s="55"/>
      <c r="C120" s="32"/>
      <c r="D120" s="6"/>
      <c r="E120" s="6">
        <f t="shared" si="7"/>
        <v>0</v>
      </c>
    </row>
    <row r="121" spans="1:5" x14ac:dyDescent="0.25">
      <c r="A121" s="55"/>
      <c r="B121" s="55"/>
      <c r="C121" s="32"/>
      <c r="D121" s="6"/>
      <c r="E121" s="6">
        <f t="shared" si="7"/>
        <v>0</v>
      </c>
    </row>
    <row r="122" spans="1:5" x14ac:dyDescent="0.25">
      <c r="A122" s="55"/>
      <c r="B122" s="55"/>
      <c r="C122" s="32"/>
      <c r="D122" s="6"/>
      <c r="E122" s="6">
        <f t="shared" si="7"/>
        <v>0</v>
      </c>
    </row>
    <row r="123" spans="1:5" x14ac:dyDescent="0.25">
      <c r="A123" s="55"/>
      <c r="B123" s="55"/>
      <c r="C123" s="32"/>
      <c r="D123" s="6"/>
      <c r="E123" s="6">
        <f t="shared" si="7"/>
        <v>0</v>
      </c>
    </row>
    <row r="124" spans="1:5" x14ac:dyDescent="0.25">
      <c r="A124" s="55"/>
      <c r="B124" s="55"/>
      <c r="C124" s="32"/>
      <c r="D124" s="6"/>
      <c r="E124" s="6">
        <f t="shared" si="7"/>
        <v>0</v>
      </c>
    </row>
    <row r="125" spans="1:5" x14ac:dyDescent="0.25">
      <c r="A125" s="55"/>
      <c r="B125" s="55"/>
      <c r="C125" s="32"/>
      <c r="D125" s="6"/>
      <c r="E125" s="6">
        <f t="shared" si="7"/>
        <v>0</v>
      </c>
    </row>
    <row r="126" spans="1:5" x14ac:dyDescent="0.25">
      <c r="A126" s="55"/>
      <c r="B126" s="55"/>
      <c r="C126" s="32"/>
      <c r="D126" s="6"/>
      <c r="E126" s="6">
        <f t="shared" si="7"/>
        <v>0</v>
      </c>
    </row>
    <row r="127" spans="1:5" x14ac:dyDescent="0.25">
      <c r="A127" s="55"/>
      <c r="B127" s="55"/>
      <c r="C127" s="32"/>
      <c r="D127" s="6"/>
      <c r="E127" s="6">
        <f t="shared" si="7"/>
        <v>0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0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>
        <f t="shared" ref="B160" si="8">$B$5</f>
        <v>0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0</v>
      </c>
      <c r="C161" s="22"/>
      <c r="D161" s="22"/>
    </row>
    <row r="162" spans="1:6" x14ac:dyDescent="0.25">
      <c r="A162" t="s">
        <v>37</v>
      </c>
      <c r="B162" s="23">
        <f>$E$6</f>
        <v>0</v>
      </c>
      <c r="C162" s="23"/>
      <c r="D162" t="s">
        <v>27</v>
      </c>
      <c r="E162" s="29">
        <f>$H$6</f>
        <v>0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/>
      <c r="B164" s="55"/>
      <c r="C164" s="32"/>
      <c r="D164" s="6"/>
      <c r="E164" s="6"/>
      <c r="F164" s="6"/>
    </row>
    <row r="165" spans="1:6" x14ac:dyDescent="0.25">
      <c r="A165" s="55"/>
      <c r="B165" s="55"/>
      <c r="C165" s="32"/>
      <c r="D165" s="6"/>
      <c r="E165" s="6"/>
      <c r="F165" s="6"/>
    </row>
    <row r="166" spans="1:6" x14ac:dyDescent="0.25">
      <c r="A166" s="55"/>
      <c r="B166" s="55"/>
      <c r="C166" s="32"/>
      <c r="D166" s="6"/>
      <c r="E166" s="6"/>
      <c r="F166" s="6"/>
    </row>
    <row r="167" spans="1:6" x14ac:dyDescent="0.25">
      <c r="A167" s="55"/>
      <c r="B167" s="55"/>
      <c r="C167" s="32"/>
      <c r="D167" s="6"/>
      <c r="E167" s="6"/>
      <c r="F167" s="6"/>
    </row>
    <row r="168" spans="1:6" x14ac:dyDescent="0.25">
      <c r="A168" s="55"/>
      <c r="B168" s="55"/>
      <c r="C168" s="32"/>
      <c r="D168" s="6"/>
      <c r="E168" s="6"/>
      <c r="F168" s="6"/>
    </row>
    <row r="169" spans="1:6" x14ac:dyDescent="0.25">
      <c r="A169" s="55"/>
      <c r="B169" s="55"/>
      <c r="C169" s="32"/>
      <c r="D169" s="6"/>
      <c r="E169" s="6"/>
      <c r="F169" s="6"/>
    </row>
    <row r="170" spans="1:6" x14ac:dyDescent="0.25">
      <c r="A170" s="55"/>
      <c r="B170" s="55"/>
      <c r="C170" s="32"/>
      <c r="D170" s="6"/>
      <c r="E170" s="6"/>
      <c r="F170" s="6"/>
    </row>
    <row r="171" spans="1:6" x14ac:dyDescent="0.25">
      <c r="A171" s="55"/>
      <c r="B171" s="55"/>
      <c r="C171" s="32"/>
      <c r="D171" s="6"/>
      <c r="E171" s="6"/>
      <c r="F171" s="6"/>
    </row>
    <row r="172" spans="1:6" x14ac:dyDescent="0.25">
      <c r="A172" s="55"/>
      <c r="B172" s="55"/>
      <c r="C172" s="32"/>
      <c r="D172" s="6"/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0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198"/>
  <sheetViews>
    <sheetView rightToLeft="1" workbookViewId="0">
      <selection sqref="A1:XFD1048576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/>
      <c r="E4" s="46"/>
    </row>
    <row r="5" spans="1:9" x14ac:dyDescent="0.25">
      <c r="A5" t="s">
        <v>4</v>
      </c>
      <c r="B5" s="41"/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D6" t="s">
        <v>7</v>
      </c>
      <c r="E6" s="40"/>
      <c r="F6" s="41"/>
      <c r="G6" t="s">
        <v>8</v>
      </c>
      <c r="H6" s="40"/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0</v>
      </c>
      <c r="B8" s="2" t="s">
        <v>12</v>
      </c>
      <c r="C8" s="47"/>
      <c r="D8" s="48"/>
      <c r="E8" s="2"/>
      <c r="F8" s="2"/>
      <c r="G8" s="3"/>
      <c r="H8" s="4"/>
      <c r="I8" s="5"/>
    </row>
    <row r="9" spans="1:9" x14ac:dyDescent="0.25">
      <c r="A9" s="6">
        <f>C9*E9</f>
        <v>0</v>
      </c>
      <c r="B9" s="6" t="s">
        <v>13</v>
      </c>
      <c r="C9" s="49"/>
      <c r="D9" s="50"/>
      <c r="E9" s="6"/>
      <c r="F9" s="6"/>
      <c r="G9" s="7"/>
      <c r="H9" s="8"/>
      <c r="I9" s="9"/>
    </row>
    <row r="10" spans="1:9" x14ac:dyDescent="0.25">
      <c r="A10" s="6"/>
      <c r="B10" s="6" t="s">
        <v>14</v>
      </c>
      <c r="C10" s="49"/>
      <c r="D10" s="50"/>
      <c r="E10" s="6"/>
      <c r="F10" s="6"/>
      <c r="G10" s="7"/>
      <c r="H10" s="8"/>
      <c r="I10" s="9"/>
    </row>
    <row r="11" spans="1:9" x14ac:dyDescent="0.25">
      <c r="A11" s="6">
        <f>$D$197</f>
        <v>0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0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0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0</v>
      </c>
      <c r="B16" s="6" t="s">
        <v>20</v>
      </c>
      <c r="C16" s="49"/>
      <c r="D16" s="50"/>
      <c r="E16" s="6"/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0</v>
      </c>
      <c r="B19" s="2" t="s">
        <v>22</v>
      </c>
      <c r="C19" s="47"/>
      <c r="D19" s="48"/>
      <c r="E19" s="2"/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0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>
        <f t="shared" ref="B59" si="0">$B$5</f>
        <v>0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0</v>
      </c>
      <c r="D60" t="s">
        <v>7</v>
      </c>
      <c r="E60" s="40">
        <f t="shared" ref="E60" si="2">$E$6</f>
        <v>0</v>
      </c>
      <c r="F60" s="41"/>
    </row>
    <row r="61" spans="1:7" x14ac:dyDescent="0.25">
      <c r="D61" t="s">
        <v>27</v>
      </c>
      <c r="E61" s="40">
        <f t="shared" ref="E61" si="3">$H$6</f>
        <v>0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/>
      <c r="B63" s="55"/>
      <c r="C63" s="32"/>
      <c r="D63" s="6"/>
      <c r="E63" s="6">
        <f>C63*D63</f>
        <v>0</v>
      </c>
      <c r="F63" s="6">
        <f>E63*7%</f>
        <v>0</v>
      </c>
      <c r="G63" s="6">
        <f>E63+F63</f>
        <v>0</v>
      </c>
    </row>
    <row r="64" spans="1:7" x14ac:dyDescent="0.25">
      <c r="A64" s="55"/>
      <c r="B64" s="55"/>
      <c r="C64" s="32"/>
      <c r="D64" s="6"/>
      <c r="E64" s="6">
        <f t="shared" ref="E64:E96" si="4">C64*D64</f>
        <v>0</v>
      </c>
      <c r="F64" s="6">
        <f t="shared" ref="F64:F96" si="5">E64*7%</f>
        <v>0</v>
      </c>
      <c r="G64" s="6">
        <f t="shared" ref="G64:G96" si="6">E64+F64</f>
        <v>0</v>
      </c>
    </row>
    <row r="65" spans="1:7" x14ac:dyDescent="0.25">
      <c r="A65" s="55"/>
      <c r="B65" s="55"/>
      <c r="C65" s="32"/>
      <c r="D65" s="6"/>
      <c r="E65" s="6">
        <f t="shared" si="4"/>
        <v>0</v>
      </c>
      <c r="F65" s="6">
        <f t="shared" si="5"/>
        <v>0</v>
      </c>
      <c r="G65" s="6">
        <f t="shared" si="6"/>
        <v>0</v>
      </c>
    </row>
    <row r="66" spans="1:7" x14ac:dyDescent="0.25">
      <c r="A66" s="55"/>
      <c r="B66" s="55"/>
      <c r="C66" s="32"/>
      <c r="D66" s="6"/>
      <c r="E66" s="6">
        <f t="shared" si="4"/>
        <v>0</v>
      </c>
      <c r="F66" s="6">
        <f t="shared" si="5"/>
        <v>0</v>
      </c>
      <c r="G66" s="6">
        <f t="shared" si="6"/>
        <v>0</v>
      </c>
    </row>
    <row r="67" spans="1:7" x14ac:dyDescent="0.25">
      <c r="A67" s="55"/>
      <c r="B67" s="55"/>
      <c r="C67" s="32"/>
      <c r="D67" s="6"/>
      <c r="E67" s="6">
        <f t="shared" si="4"/>
        <v>0</v>
      </c>
      <c r="F67" s="6">
        <f t="shared" si="5"/>
        <v>0</v>
      </c>
      <c r="G67" s="6">
        <f t="shared" si="6"/>
        <v>0</v>
      </c>
    </row>
    <row r="68" spans="1:7" x14ac:dyDescent="0.25">
      <c r="A68" s="55"/>
      <c r="B68" s="55"/>
      <c r="C68" s="32"/>
      <c r="D68" s="6"/>
      <c r="E68" s="6">
        <f t="shared" si="4"/>
        <v>0</v>
      </c>
      <c r="F68" s="6">
        <f t="shared" si="5"/>
        <v>0</v>
      </c>
      <c r="G68" s="6">
        <f t="shared" si="6"/>
        <v>0</v>
      </c>
    </row>
    <row r="69" spans="1:7" x14ac:dyDescent="0.25">
      <c r="A69" s="55"/>
      <c r="B69" s="55"/>
      <c r="C69" s="32"/>
      <c r="D69" s="10"/>
      <c r="E69" s="6">
        <f t="shared" si="4"/>
        <v>0</v>
      </c>
      <c r="F69" s="6">
        <f t="shared" si="5"/>
        <v>0</v>
      </c>
      <c r="G69" s="6">
        <f t="shared" si="6"/>
        <v>0</v>
      </c>
    </row>
    <row r="70" spans="1:7" x14ac:dyDescent="0.25">
      <c r="A70" s="55"/>
      <c r="B70" s="55"/>
      <c r="C70" s="32"/>
      <c r="D70" s="6"/>
      <c r="E70" s="6">
        <f t="shared" si="4"/>
        <v>0</v>
      </c>
      <c r="F70" s="6">
        <f t="shared" si="5"/>
        <v>0</v>
      </c>
      <c r="G70" s="6">
        <f t="shared" si="6"/>
        <v>0</v>
      </c>
    </row>
    <row r="71" spans="1:7" x14ac:dyDescent="0.25">
      <c r="A71" s="55"/>
      <c r="B71" s="55"/>
      <c r="C71" s="32"/>
      <c r="D71" s="6"/>
      <c r="E71" s="6">
        <f t="shared" si="4"/>
        <v>0</v>
      </c>
      <c r="F71" s="6">
        <f t="shared" si="5"/>
        <v>0</v>
      </c>
      <c r="G71" s="6">
        <f t="shared" si="6"/>
        <v>0</v>
      </c>
    </row>
    <row r="72" spans="1:7" x14ac:dyDescent="0.25">
      <c r="A72" s="55"/>
      <c r="B72" s="55"/>
      <c r="C72" s="32"/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/>
      <c r="B73" s="55"/>
      <c r="C73" s="32"/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32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0</v>
      </c>
      <c r="F97" s="6">
        <f>SUM(F63:F96)</f>
        <v>0</v>
      </c>
      <c r="G97" s="6">
        <f>SUM(G63:G96)</f>
        <v>0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>
        <f>$B$5</f>
        <v>0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0</v>
      </c>
      <c r="C110" s="22"/>
      <c r="D110" s="22"/>
    </row>
    <row r="111" spans="1:7" x14ac:dyDescent="0.25">
      <c r="A111" t="s">
        <v>37</v>
      </c>
      <c r="B111" s="23">
        <f>$E$6</f>
        <v>0</v>
      </c>
      <c r="C111" s="23"/>
      <c r="D111" t="s">
        <v>27</v>
      </c>
      <c r="E111" s="29">
        <f>$H$6</f>
        <v>0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/>
      <c r="B113" s="55"/>
      <c r="C113" s="32"/>
      <c r="D113" s="6"/>
      <c r="E113" s="6">
        <f>C113*D113</f>
        <v>0</v>
      </c>
    </row>
    <row r="114" spans="1:5" x14ac:dyDescent="0.25">
      <c r="A114" s="55"/>
      <c r="B114" s="55"/>
      <c r="C114" s="32"/>
      <c r="D114" s="6"/>
      <c r="E114" s="6">
        <f t="shared" ref="E114:E145" si="7">C114*D114</f>
        <v>0</v>
      </c>
    </row>
    <row r="115" spans="1:5" x14ac:dyDescent="0.25">
      <c r="A115" s="55"/>
      <c r="B115" s="55"/>
      <c r="C115" s="32"/>
      <c r="D115" s="6"/>
      <c r="E115" s="6">
        <f t="shared" si="7"/>
        <v>0</v>
      </c>
    </row>
    <row r="116" spans="1:5" x14ac:dyDescent="0.25">
      <c r="A116" s="55"/>
      <c r="B116" s="55"/>
      <c r="C116" s="32"/>
      <c r="D116" s="6"/>
      <c r="E116" s="6">
        <f t="shared" si="7"/>
        <v>0</v>
      </c>
    </row>
    <row r="117" spans="1:5" x14ac:dyDescent="0.25">
      <c r="A117" s="55"/>
      <c r="B117" s="55"/>
      <c r="C117" s="32"/>
      <c r="D117" s="6"/>
      <c r="E117" s="6">
        <f t="shared" si="7"/>
        <v>0</v>
      </c>
    </row>
    <row r="118" spans="1:5" x14ac:dyDescent="0.25">
      <c r="A118" s="55"/>
      <c r="B118" s="55"/>
      <c r="C118" s="32"/>
      <c r="D118" s="6"/>
      <c r="E118" s="6">
        <f t="shared" si="7"/>
        <v>0</v>
      </c>
    </row>
    <row r="119" spans="1:5" x14ac:dyDescent="0.25">
      <c r="A119" s="55"/>
      <c r="B119" s="55"/>
      <c r="C119" s="32"/>
      <c r="D119" s="6"/>
      <c r="E119" s="6">
        <f t="shared" si="7"/>
        <v>0</v>
      </c>
    </row>
    <row r="120" spans="1:5" x14ac:dyDescent="0.25">
      <c r="A120" s="55"/>
      <c r="B120" s="55"/>
      <c r="C120" s="32"/>
      <c r="D120" s="6"/>
      <c r="E120" s="6">
        <f t="shared" si="7"/>
        <v>0</v>
      </c>
    </row>
    <row r="121" spans="1:5" x14ac:dyDescent="0.25">
      <c r="A121" s="55"/>
      <c r="B121" s="55"/>
      <c r="C121" s="32"/>
      <c r="D121" s="6"/>
      <c r="E121" s="6">
        <f t="shared" si="7"/>
        <v>0</v>
      </c>
    </row>
    <row r="122" spans="1:5" x14ac:dyDescent="0.25">
      <c r="A122" s="55"/>
      <c r="B122" s="55"/>
      <c r="C122" s="32"/>
      <c r="D122" s="6"/>
      <c r="E122" s="6">
        <f t="shared" si="7"/>
        <v>0</v>
      </c>
    </row>
    <row r="123" spans="1:5" x14ac:dyDescent="0.25">
      <c r="A123" s="55"/>
      <c r="B123" s="55"/>
      <c r="C123" s="32"/>
      <c r="D123" s="6"/>
      <c r="E123" s="6">
        <f t="shared" si="7"/>
        <v>0</v>
      </c>
    </row>
    <row r="124" spans="1:5" x14ac:dyDescent="0.25">
      <c r="A124" s="55"/>
      <c r="B124" s="55"/>
      <c r="C124" s="32"/>
      <c r="D124" s="6"/>
      <c r="E124" s="6">
        <f t="shared" si="7"/>
        <v>0</v>
      </c>
    </row>
    <row r="125" spans="1:5" x14ac:dyDescent="0.25">
      <c r="A125" s="55"/>
      <c r="B125" s="55"/>
      <c r="C125" s="32"/>
      <c r="D125" s="6"/>
      <c r="E125" s="6">
        <f t="shared" si="7"/>
        <v>0</v>
      </c>
    </row>
    <row r="126" spans="1:5" x14ac:dyDescent="0.25">
      <c r="A126" s="55"/>
      <c r="B126" s="55"/>
      <c r="C126" s="32"/>
      <c r="D126" s="6"/>
      <c r="E126" s="6">
        <f t="shared" si="7"/>
        <v>0</v>
      </c>
    </row>
    <row r="127" spans="1:5" x14ac:dyDescent="0.25">
      <c r="A127" s="55"/>
      <c r="B127" s="55"/>
      <c r="C127" s="32"/>
      <c r="D127" s="6"/>
      <c r="E127" s="6">
        <f t="shared" si="7"/>
        <v>0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0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>
        <f t="shared" ref="B160" si="8">$B$5</f>
        <v>0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0</v>
      </c>
      <c r="C161" s="22"/>
      <c r="D161" s="22"/>
    </row>
    <row r="162" spans="1:6" x14ac:dyDescent="0.25">
      <c r="A162" t="s">
        <v>37</v>
      </c>
      <c r="B162" s="23">
        <f>$E$6</f>
        <v>0</v>
      </c>
      <c r="C162" s="23"/>
      <c r="D162" t="s">
        <v>27</v>
      </c>
      <c r="E162" s="29">
        <f>$H$6</f>
        <v>0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/>
      <c r="B164" s="55"/>
      <c r="C164" s="32"/>
      <c r="D164" s="6"/>
      <c r="E164" s="6"/>
      <c r="F164" s="6"/>
    </row>
    <row r="165" spans="1:6" x14ac:dyDescent="0.25">
      <c r="A165" s="55"/>
      <c r="B165" s="55"/>
      <c r="C165" s="32"/>
      <c r="D165" s="6"/>
      <c r="E165" s="6"/>
      <c r="F165" s="6"/>
    </row>
    <row r="166" spans="1:6" x14ac:dyDescent="0.25">
      <c r="A166" s="55"/>
      <c r="B166" s="55"/>
      <c r="C166" s="32"/>
      <c r="D166" s="6"/>
      <c r="E166" s="6"/>
      <c r="F166" s="6"/>
    </row>
    <row r="167" spans="1:6" x14ac:dyDescent="0.25">
      <c r="A167" s="55"/>
      <c r="B167" s="55"/>
      <c r="C167" s="32"/>
      <c r="D167" s="6"/>
      <c r="E167" s="6"/>
      <c r="F167" s="6"/>
    </row>
    <row r="168" spans="1:6" x14ac:dyDescent="0.25">
      <c r="A168" s="55"/>
      <c r="B168" s="55"/>
      <c r="C168" s="32"/>
      <c r="D168" s="6"/>
      <c r="E168" s="6"/>
      <c r="F168" s="6"/>
    </row>
    <row r="169" spans="1:6" x14ac:dyDescent="0.25">
      <c r="A169" s="55"/>
      <c r="B169" s="55"/>
      <c r="C169" s="32"/>
      <c r="D169" s="6"/>
      <c r="E169" s="6"/>
      <c r="F169" s="6"/>
    </row>
    <row r="170" spans="1:6" x14ac:dyDescent="0.25">
      <c r="A170" s="55"/>
      <c r="B170" s="55"/>
      <c r="C170" s="32"/>
      <c r="D170" s="6"/>
      <c r="E170" s="6"/>
      <c r="F170" s="6"/>
    </row>
    <row r="171" spans="1:6" x14ac:dyDescent="0.25">
      <c r="A171" s="55"/>
      <c r="B171" s="55"/>
      <c r="C171" s="32"/>
      <c r="D171" s="6"/>
      <c r="E171" s="6"/>
      <c r="F171" s="6"/>
    </row>
    <row r="172" spans="1:6" x14ac:dyDescent="0.25">
      <c r="A172" s="55"/>
      <c r="B172" s="55"/>
      <c r="C172" s="32"/>
      <c r="D172" s="6"/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0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98"/>
  <sheetViews>
    <sheetView rightToLeft="1" topLeftCell="A175" zoomScaleNormal="100" workbookViewId="0">
      <selection activeCell="N11" sqref="N11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  <c r="G2" t="s">
        <v>76</v>
      </c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>
        <v>30102011707264</v>
      </c>
      <c r="E4" s="46"/>
    </row>
    <row r="5" spans="1:9" x14ac:dyDescent="0.25">
      <c r="A5" t="s">
        <v>4</v>
      </c>
      <c r="B5" s="41" t="s">
        <v>55</v>
      </c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B6">
        <v>3551</v>
      </c>
      <c r="D6" t="s">
        <v>7</v>
      </c>
      <c r="E6" s="40">
        <v>43794</v>
      </c>
      <c r="F6" s="41"/>
      <c r="G6" t="s">
        <v>8</v>
      </c>
      <c r="H6" s="40">
        <v>43794</v>
      </c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140</v>
      </c>
      <c r="B8" s="2" t="s">
        <v>12</v>
      </c>
      <c r="C8" s="47">
        <v>1</v>
      </c>
      <c r="D8" s="48"/>
      <c r="E8" s="2">
        <v>140</v>
      </c>
      <c r="F8" s="2"/>
      <c r="G8" s="3"/>
      <c r="H8" s="4"/>
      <c r="I8" s="5"/>
    </row>
    <row r="9" spans="1:9" x14ac:dyDescent="0.25">
      <c r="A9" s="6">
        <f>C9*E9</f>
        <v>75</v>
      </c>
      <c r="B9" s="6" t="s">
        <v>13</v>
      </c>
      <c r="C9" s="49">
        <v>1</v>
      </c>
      <c r="D9" s="50"/>
      <c r="E9" s="6">
        <v>75</v>
      </c>
      <c r="F9" s="6"/>
      <c r="G9" s="7"/>
      <c r="H9" s="8"/>
      <c r="I9" s="9"/>
    </row>
    <row r="10" spans="1:9" x14ac:dyDescent="0.25">
      <c r="A10" s="6"/>
      <c r="B10" s="6" t="s">
        <v>14</v>
      </c>
      <c r="C10" s="49"/>
      <c r="D10" s="50"/>
      <c r="E10" s="6"/>
      <c r="F10" s="6"/>
      <c r="G10" s="7"/>
      <c r="H10" s="8"/>
      <c r="I10" s="9"/>
    </row>
    <row r="11" spans="1:9" x14ac:dyDescent="0.25">
      <c r="A11" s="6">
        <f>$D$197</f>
        <v>116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111.3228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211.33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0</v>
      </c>
      <c r="B16" s="6" t="s">
        <v>20</v>
      </c>
      <c r="C16" s="49"/>
      <c r="D16" s="50"/>
      <c r="E16" s="6"/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10</v>
      </c>
      <c r="B19" s="2" t="s">
        <v>22</v>
      </c>
      <c r="C19" s="47">
        <v>1</v>
      </c>
      <c r="D19" s="48"/>
      <c r="E19" s="2">
        <v>10</v>
      </c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663.65280000000007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 t="str">
        <f t="shared" ref="B59" si="0">$B$5</f>
        <v>هبه زغلول جاب الله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3551</v>
      </c>
      <c r="D60" t="s">
        <v>7</v>
      </c>
      <c r="E60" s="40">
        <f t="shared" ref="E60" si="2">$E$6</f>
        <v>43794</v>
      </c>
      <c r="F60" s="41"/>
    </row>
    <row r="61" spans="1:7" x14ac:dyDescent="0.25">
      <c r="D61" t="s">
        <v>27</v>
      </c>
      <c r="E61" s="40">
        <f t="shared" ref="E61" si="3">$H$6</f>
        <v>43794</v>
      </c>
      <c r="F61" s="41"/>
    </row>
    <row r="62" spans="1:7" x14ac:dyDescent="0.25">
      <c r="A62" s="55" t="s">
        <v>28</v>
      </c>
      <c r="B62" s="55"/>
      <c r="C62" s="26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 t="s">
        <v>56</v>
      </c>
      <c r="B63" s="55"/>
      <c r="C63" s="26">
        <v>2</v>
      </c>
      <c r="D63" s="6">
        <v>6.91</v>
      </c>
      <c r="E63" s="6">
        <f>C63*D63</f>
        <v>13.82</v>
      </c>
      <c r="F63" s="6">
        <f>E63*7%</f>
        <v>0.96740000000000015</v>
      </c>
      <c r="G63" s="6">
        <f>E63+F63</f>
        <v>14.7874</v>
      </c>
    </row>
    <row r="64" spans="1:7" x14ac:dyDescent="0.25">
      <c r="A64" s="55" t="s">
        <v>57</v>
      </c>
      <c r="B64" s="55"/>
      <c r="C64" s="26">
        <v>2</v>
      </c>
      <c r="D64" s="6">
        <v>17.100000000000001</v>
      </c>
      <c r="E64" s="6">
        <f t="shared" ref="E64:E96" si="4">C64*D64</f>
        <v>34.200000000000003</v>
      </c>
      <c r="F64" s="6">
        <f t="shared" ref="F64:F96" si="5">E64*7%</f>
        <v>2.3940000000000006</v>
      </c>
      <c r="G64" s="6">
        <f t="shared" ref="G64:G96" si="6">E64+F64</f>
        <v>36.594000000000001</v>
      </c>
    </row>
    <row r="65" spans="1:7" x14ac:dyDescent="0.25">
      <c r="A65" s="55" t="s">
        <v>58</v>
      </c>
      <c r="B65" s="55"/>
      <c r="C65" s="26">
        <v>2</v>
      </c>
      <c r="D65" s="6">
        <v>11.95</v>
      </c>
      <c r="E65" s="6">
        <f t="shared" si="4"/>
        <v>23.9</v>
      </c>
      <c r="F65" s="6">
        <f t="shared" si="5"/>
        <v>1.673</v>
      </c>
      <c r="G65" s="6">
        <f t="shared" si="6"/>
        <v>25.573</v>
      </c>
    </row>
    <row r="66" spans="1:7" x14ac:dyDescent="0.25">
      <c r="A66" s="55" t="s">
        <v>75</v>
      </c>
      <c r="B66" s="55"/>
      <c r="C66" s="26">
        <v>2</v>
      </c>
      <c r="D66" s="6">
        <v>7.7</v>
      </c>
      <c r="E66" s="6">
        <f t="shared" si="4"/>
        <v>15.4</v>
      </c>
      <c r="F66" s="6">
        <f t="shared" si="5"/>
        <v>1.0780000000000001</v>
      </c>
      <c r="G66" s="6">
        <f t="shared" si="6"/>
        <v>16.478000000000002</v>
      </c>
    </row>
    <row r="67" spans="1:7" x14ac:dyDescent="0.25">
      <c r="A67" s="55" t="s">
        <v>59</v>
      </c>
      <c r="B67" s="55"/>
      <c r="C67" s="26">
        <v>2</v>
      </c>
      <c r="D67" s="6">
        <v>6.91</v>
      </c>
      <c r="E67" s="6">
        <f t="shared" si="4"/>
        <v>13.82</v>
      </c>
      <c r="F67" s="6">
        <f t="shared" si="5"/>
        <v>0.96740000000000015</v>
      </c>
      <c r="G67" s="6">
        <f t="shared" si="6"/>
        <v>14.7874</v>
      </c>
    </row>
    <row r="68" spans="1:7" x14ac:dyDescent="0.25">
      <c r="A68" s="55" t="s">
        <v>60</v>
      </c>
      <c r="B68" s="55"/>
      <c r="C68" s="26">
        <v>2</v>
      </c>
      <c r="D68" s="6">
        <v>1.45</v>
      </c>
      <c r="E68" s="6">
        <f t="shared" si="4"/>
        <v>2.9</v>
      </c>
      <c r="F68" s="6">
        <f t="shared" si="5"/>
        <v>0.20300000000000001</v>
      </c>
      <c r="G68" s="6">
        <f t="shared" si="6"/>
        <v>3.1029999999999998</v>
      </c>
    </row>
    <row r="69" spans="1:7" x14ac:dyDescent="0.25">
      <c r="A69" s="55"/>
      <c r="B69" s="55"/>
      <c r="C69" s="26"/>
      <c r="D69" s="10"/>
      <c r="E69" s="6">
        <f t="shared" si="4"/>
        <v>0</v>
      </c>
      <c r="F69" s="6">
        <f t="shared" si="5"/>
        <v>0</v>
      </c>
      <c r="G69" s="6">
        <f t="shared" si="6"/>
        <v>0</v>
      </c>
    </row>
    <row r="70" spans="1:7" x14ac:dyDescent="0.25">
      <c r="A70" s="55"/>
      <c r="B70" s="55"/>
      <c r="C70" s="26"/>
      <c r="D70" s="6"/>
      <c r="E70" s="6">
        <f t="shared" si="4"/>
        <v>0</v>
      </c>
      <c r="F70" s="6">
        <f t="shared" si="5"/>
        <v>0</v>
      </c>
      <c r="G70" s="6">
        <f t="shared" si="6"/>
        <v>0</v>
      </c>
    </row>
    <row r="71" spans="1:7" x14ac:dyDescent="0.25">
      <c r="A71" s="55"/>
      <c r="B71" s="55"/>
      <c r="C71" s="26"/>
      <c r="D71" s="6"/>
      <c r="E71" s="6">
        <f t="shared" si="4"/>
        <v>0</v>
      </c>
      <c r="F71" s="6">
        <f t="shared" si="5"/>
        <v>0</v>
      </c>
      <c r="G71" s="6">
        <f t="shared" si="6"/>
        <v>0</v>
      </c>
    </row>
    <row r="72" spans="1:7" x14ac:dyDescent="0.25">
      <c r="A72" s="55"/>
      <c r="B72" s="55"/>
      <c r="C72" s="26"/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/>
      <c r="B73" s="55"/>
      <c r="C73" s="26"/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26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26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26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26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26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26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26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26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26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26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26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26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26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26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26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26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26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26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26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26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26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26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26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27"/>
      <c r="D97" s="6"/>
      <c r="E97" s="6">
        <f>SUM(E63:E96)</f>
        <v>104.04000000000002</v>
      </c>
      <c r="F97" s="6">
        <f>SUM(F63:F96)</f>
        <v>7.2828000000000017</v>
      </c>
      <c r="G97" s="6">
        <f>SUM(G63:G96)</f>
        <v>111.3228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19" t="s">
        <v>35</v>
      </c>
    </row>
    <row r="109" spans="1:7" x14ac:dyDescent="0.25">
      <c r="A109" t="s">
        <v>4</v>
      </c>
      <c r="B109" s="22" t="str">
        <f>$B$5</f>
        <v>هبه زغلول جاب الله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3551</v>
      </c>
      <c r="C110" s="22"/>
      <c r="D110" s="22"/>
    </row>
    <row r="111" spans="1:7" x14ac:dyDescent="0.25">
      <c r="A111" t="s">
        <v>37</v>
      </c>
      <c r="B111" s="23">
        <f>$E$6</f>
        <v>43794</v>
      </c>
      <c r="C111" s="23"/>
      <c r="D111" t="s">
        <v>27</v>
      </c>
      <c r="E111" s="20">
        <f>$H$6</f>
        <v>43794</v>
      </c>
    </row>
    <row r="112" spans="1:7" x14ac:dyDescent="0.25">
      <c r="A112" s="55" t="s">
        <v>28</v>
      </c>
      <c r="B112" s="55"/>
      <c r="C112" s="26" t="s">
        <v>40</v>
      </c>
      <c r="D112" s="21" t="s">
        <v>50</v>
      </c>
      <c r="E112" s="21" t="s">
        <v>52</v>
      </c>
    </row>
    <row r="113" spans="1:5" x14ac:dyDescent="0.25">
      <c r="A113" s="55" t="s">
        <v>61</v>
      </c>
      <c r="B113" s="55"/>
      <c r="C113" s="26">
        <v>1</v>
      </c>
      <c r="D113" s="6">
        <v>100</v>
      </c>
      <c r="E113" s="6">
        <f>C113*D113</f>
        <v>100</v>
      </c>
    </row>
    <row r="114" spans="1:5" x14ac:dyDescent="0.25">
      <c r="A114" s="55" t="s">
        <v>62</v>
      </c>
      <c r="B114" s="55"/>
      <c r="C114" s="26">
        <v>3</v>
      </c>
      <c r="D114" s="6">
        <v>0.54</v>
      </c>
      <c r="E114" s="6">
        <f t="shared" ref="E114:E145" si="7">C114*D114</f>
        <v>1.62</v>
      </c>
    </row>
    <row r="115" spans="1:5" x14ac:dyDescent="0.25">
      <c r="A115" s="55" t="s">
        <v>63</v>
      </c>
      <c r="B115" s="55"/>
      <c r="C115" s="26">
        <v>4</v>
      </c>
      <c r="D115" s="6">
        <v>0.85</v>
      </c>
      <c r="E115" s="6">
        <f t="shared" si="7"/>
        <v>3.4</v>
      </c>
    </row>
    <row r="116" spans="1:5" x14ac:dyDescent="0.25">
      <c r="A116" s="55" t="s">
        <v>64</v>
      </c>
      <c r="B116" s="55"/>
      <c r="C116" s="26">
        <v>3</v>
      </c>
      <c r="D116" s="6">
        <v>0.48</v>
      </c>
      <c r="E116" s="6">
        <f t="shared" si="7"/>
        <v>1.44</v>
      </c>
    </row>
    <row r="117" spans="1:5" x14ac:dyDescent="0.25">
      <c r="A117" s="55" t="s">
        <v>65</v>
      </c>
      <c r="B117" s="55"/>
      <c r="C117" s="26">
        <v>1</v>
      </c>
      <c r="D117" s="6">
        <v>41.61</v>
      </c>
      <c r="E117" s="6">
        <f t="shared" si="7"/>
        <v>41.61</v>
      </c>
    </row>
    <row r="118" spans="1:5" x14ac:dyDescent="0.25">
      <c r="A118" s="55" t="s">
        <v>66</v>
      </c>
      <c r="B118" s="55"/>
      <c r="C118" s="26">
        <v>4</v>
      </c>
      <c r="D118" s="6">
        <v>2.84</v>
      </c>
      <c r="E118" s="6">
        <f t="shared" si="7"/>
        <v>11.36</v>
      </c>
    </row>
    <row r="119" spans="1:5" x14ac:dyDescent="0.25">
      <c r="A119" s="55" t="s">
        <v>67</v>
      </c>
      <c r="B119" s="55"/>
      <c r="C119" s="26">
        <v>1</v>
      </c>
      <c r="D119" s="6">
        <v>9.4</v>
      </c>
      <c r="E119" s="6">
        <f t="shared" si="7"/>
        <v>9.4</v>
      </c>
    </row>
    <row r="120" spans="1:5" x14ac:dyDescent="0.25">
      <c r="A120" s="55" t="s">
        <v>68</v>
      </c>
      <c r="B120" s="55"/>
      <c r="C120" s="26">
        <v>1</v>
      </c>
      <c r="D120" s="6">
        <v>42.5</v>
      </c>
      <c r="E120" s="6">
        <f t="shared" si="7"/>
        <v>42.5</v>
      </c>
    </row>
    <row r="121" spans="1:5" x14ac:dyDescent="0.25">
      <c r="A121" s="55"/>
      <c r="B121" s="55"/>
      <c r="C121" s="26"/>
      <c r="D121" s="6"/>
      <c r="E121" s="6">
        <f t="shared" si="7"/>
        <v>0</v>
      </c>
    </row>
    <row r="122" spans="1:5" x14ac:dyDescent="0.25">
      <c r="A122" s="55"/>
      <c r="B122" s="55"/>
      <c r="C122" s="26"/>
      <c r="D122" s="6"/>
      <c r="E122" s="6">
        <f t="shared" si="7"/>
        <v>0</v>
      </c>
    </row>
    <row r="123" spans="1:5" x14ac:dyDescent="0.25">
      <c r="A123" s="55"/>
      <c r="B123" s="55"/>
      <c r="C123" s="26"/>
      <c r="D123" s="6"/>
      <c r="E123" s="6">
        <f t="shared" si="7"/>
        <v>0</v>
      </c>
    </row>
    <row r="124" spans="1:5" x14ac:dyDescent="0.25">
      <c r="A124" s="55"/>
      <c r="B124" s="55"/>
      <c r="C124" s="26"/>
      <c r="D124" s="6"/>
      <c r="E124" s="6">
        <f t="shared" si="7"/>
        <v>0</v>
      </c>
    </row>
    <row r="125" spans="1:5" x14ac:dyDescent="0.25">
      <c r="A125" s="55"/>
      <c r="B125" s="55"/>
      <c r="C125" s="26"/>
      <c r="D125" s="6"/>
      <c r="E125" s="6">
        <f t="shared" si="7"/>
        <v>0</v>
      </c>
    </row>
    <row r="126" spans="1:5" x14ac:dyDescent="0.25">
      <c r="A126" s="55"/>
      <c r="B126" s="55"/>
      <c r="C126" s="26"/>
      <c r="D126" s="6"/>
      <c r="E126" s="6">
        <f t="shared" si="7"/>
        <v>0</v>
      </c>
    </row>
    <row r="127" spans="1:5" x14ac:dyDescent="0.25">
      <c r="A127" s="55"/>
      <c r="B127" s="55"/>
      <c r="C127" s="26"/>
      <c r="D127" s="6"/>
      <c r="E127" s="6">
        <f t="shared" si="7"/>
        <v>0</v>
      </c>
    </row>
    <row r="128" spans="1:5" x14ac:dyDescent="0.25">
      <c r="A128" s="55"/>
      <c r="B128" s="55"/>
      <c r="C128" s="26"/>
      <c r="D128" s="6"/>
      <c r="E128" s="6">
        <f t="shared" si="7"/>
        <v>0</v>
      </c>
    </row>
    <row r="129" spans="1:5" x14ac:dyDescent="0.25">
      <c r="A129" s="55"/>
      <c r="B129" s="55"/>
      <c r="C129" s="26"/>
      <c r="D129" s="6"/>
      <c r="E129" s="6">
        <f t="shared" si="7"/>
        <v>0</v>
      </c>
    </row>
    <row r="130" spans="1:5" x14ac:dyDescent="0.25">
      <c r="A130" s="55"/>
      <c r="B130" s="55"/>
      <c r="C130" s="26"/>
      <c r="D130" s="6"/>
      <c r="E130" s="6">
        <f t="shared" si="7"/>
        <v>0</v>
      </c>
    </row>
    <row r="131" spans="1:5" x14ac:dyDescent="0.25">
      <c r="A131" s="55"/>
      <c r="B131" s="55"/>
      <c r="C131" s="26"/>
      <c r="D131" s="6"/>
      <c r="E131" s="6">
        <f t="shared" si="7"/>
        <v>0</v>
      </c>
    </row>
    <row r="132" spans="1:5" x14ac:dyDescent="0.25">
      <c r="A132" s="55"/>
      <c r="B132" s="55"/>
      <c r="C132" s="26"/>
      <c r="D132" s="6"/>
      <c r="E132" s="6">
        <f t="shared" si="7"/>
        <v>0</v>
      </c>
    </row>
    <row r="133" spans="1:5" x14ac:dyDescent="0.25">
      <c r="A133" s="55"/>
      <c r="B133" s="55"/>
      <c r="C133" s="26"/>
      <c r="D133" s="6"/>
      <c r="E133" s="6">
        <f t="shared" si="7"/>
        <v>0</v>
      </c>
    </row>
    <row r="134" spans="1:5" x14ac:dyDescent="0.25">
      <c r="A134" s="55"/>
      <c r="B134" s="55"/>
      <c r="C134" s="26"/>
      <c r="D134" s="6"/>
      <c r="E134" s="6">
        <f t="shared" si="7"/>
        <v>0</v>
      </c>
    </row>
    <row r="135" spans="1:5" x14ac:dyDescent="0.25">
      <c r="A135" s="55"/>
      <c r="B135" s="55"/>
      <c r="C135" s="26"/>
      <c r="D135" s="6"/>
      <c r="E135" s="6">
        <f t="shared" si="7"/>
        <v>0</v>
      </c>
    </row>
    <row r="136" spans="1:5" x14ac:dyDescent="0.25">
      <c r="A136" s="55"/>
      <c r="B136" s="55"/>
      <c r="C136" s="26"/>
      <c r="D136" s="6"/>
      <c r="E136" s="6">
        <f t="shared" si="7"/>
        <v>0</v>
      </c>
    </row>
    <row r="137" spans="1:5" x14ac:dyDescent="0.25">
      <c r="A137" s="55"/>
      <c r="B137" s="55"/>
      <c r="C137" s="26"/>
      <c r="D137" s="6"/>
      <c r="E137" s="6">
        <f t="shared" si="7"/>
        <v>0</v>
      </c>
    </row>
    <row r="138" spans="1:5" x14ac:dyDescent="0.25">
      <c r="A138" s="55"/>
      <c r="B138" s="55"/>
      <c r="C138" s="26"/>
      <c r="D138" s="6"/>
      <c r="E138" s="6">
        <f t="shared" si="7"/>
        <v>0</v>
      </c>
    </row>
    <row r="139" spans="1:5" x14ac:dyDescent="0.25">
      <c r="A139" s="55"/>
      <c r="B139" s="55"/>
      <c r="C139" s="26"/>
      <c r="D139" s="6"/>
      <c r="E139" s="6">
        <f t="shared" si="7"/>
        <v>0</v>
      </c>
    </row>
    <row r="140" spans="1:5" x14ac:dyDescent="0.25">
      <c r="A140" s="55"/>
      <c r="B140" s="55"/>
      <c r="C140" s="26"/>
      <c r="D140" s="6"/>
      <c r="E140" s="6">
        <f t="shared" si="7"/>
        <v>0</v>
      </c>
    </row>
    <row r="141" spans="1:5" x14ac:dyDescent="0.25">
      <c r="A141" s="55"/>
      <c r="B141" s="55"/>
      <c r="C141" s="26"/>
      <c r="D141" s="6"/>
      <c r="E141" s="6">
        <f t="shared" si="7"/>
        <v>0</v>
      </c>
    </row>
    <row r="142" spans="1:5" x14ac:dyDescent="0.25">
      <c r="A142" s="55"/>
      <c r="B142" s="55"/>
      <c r="C142" s="26"/>
      <c r="D142" s="6"/>
      <c r="E142" s="6">
        <f t="shared" si="7"/>
        <v>0</v>
      </c>
    </row>
    <row r="143" spans="1:5" x14ac:dyDescent="0.25">
      <c r="A143" s="55"/>
      <c r="B143" s="55"/>
      <c r="C143" s="26"/>
      <c r="D143" s="6"/>
      <c r="E143" s="6">
        <f t="shared" si="7"/>
        <v>0</v>
      </c>
    </row>
    <row r="144" spans="1:5" x14ac:dyDescent="0.25">
      <c r="A144" s="55"/>
      <c r="B144" s="55"/>
      <c r="C144" s="26"/>
      <c r="D144" s="6"/>
      <c r="E144" s="6">
        <f t="shared" si="7"/>
        <v>0</v>
      </c>
    </row>
    <row r="145" spans="1:6" x14ac:dyDescent="0.25">
      <c r="A145" s="55"/>
      <c r="B145" s="55"/>
      <c r="C145" s="26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28"/>
      <c r="D146" s="49">
        <f>SUM(E113:E145)</f>
        <v>211.33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19" t="s">
        <v>38</v>
      </c>
    </row>
    <row r="160" spans="1:6" x14ac:dyDescent="0.25">
      <c r="A160" t="s">
        <v>4</v>
      </c>
      <c r="B160" s="41" t="str">
        <f t="shared" ref="B160" si="8">$B$5</f>
        <v>هبه زغلول جاب الله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3551</v>
      </c>
      <c r="C161" s="22"/>
      <c r="D161" s="22"/>
    </row>
    <row r="162" spans="1:6" x14ac:dyDescent="0.25">
      <c r="A162" t="s">
        <v>37</v>
      </c>
      <c r="B162" s="23">
        <f>$E$6</f>
        <v>43794</v>
      </c>
      <c r="C162" s="23"/>
      <c r="D162" t="s">
        <v>27</v>
      </c>
      <c r="E162" s="20">
        <f>$H$6</f>
        <v>43794</v>
      </c>
    </row>
    <row r="163" spans="1:6" x14ac:dyDescent="0.25">
      <c r="A163" s="55" t="s">
        <v>39</v>
      </c>
      <c r="B163" s="55"/>
      <c r="C163" s="26" t="s">
        <v>49</v>
      </c>
      <c r="D163" s="6" t="s">
        <v>41</v>
      </c>
      <c r="E163" s="6" t="s">
        <v>53</v>
      </c>
      <c r="F163" s="6"/>
    </row>
    <row r="164" spans="1:6" x14ac:dyDescent="0.25">
      <c r="A164" s="55" t="s">
        <v>69</v>
      </c>
      <c r="B164" s="55"/>
      <c r="C164" s="26">
        <v>1</v>
      </c>
      <c r="D164" s="6">
        <v>15</v>
      </c>
      <c r="E164" s="6"/>
      <c r="F164" s="6"/>
    </row>
    <row r="165" spans="1:6" x14ac:dyDescent="0.25">
      <c r="A165" s="55" t="s">
        <v>70</v>
      </c>
      <c r="B165" s="55"/>
      <c r="C165" s="26">
        <v>1</v>
      </c>
      <c r="D165" s="6">
        <v>9</v>
      </c>
      <c r="E165" s="6"/>
      <c r="F165" s="6"/>
    </row>
    <row r="166" spans="1:6" x14ac:dyDescent="0.25">
      <c r="A166" s="55" t="s">
        <v>71</v>
      </c>
      <c r="B166" s="55"/>
      <c r="C166" s="26">
        <v>1</v>
      </c>
      <c r="D166" s="6">
        <v>12</v>
      </c>
      <c r="E166" s="6"/>
      <c r="F166" s="6"/>
    </row>
    <row r="167" spans="1:6" x14ac:dyDescent="0.25">
      <c r="A167" s="55" t="s">
        <v>72</v>
      </c>
      <c r="B167" s="55"/>
      <c r="C167" s="26">
        <v>1</v>
      </c>
      <c r="D167" s="6">
        <v>15</v>
      </c>
      <c r="E167" s="6"/>
      <c r="F167" s="6"/>
    </row>
    <row r="168" spans="1:6" x14ac:dyDescent="0.25">
      <c r="A168" s="55" t="s">
        <v>74</v>
      </c>
      <c r="B168" s="55"/>
      <c r="C168" s="26">
        <v>1</v>
      </c>
      <c r="D168" s="6">
        <v>15</v>
      </c>
      <c r="E168" s="6"/>
      <c r="F168" s="6"/>
    </row>
    <row r="169" spans="1:6" x14ac:dyDescent="0.25">
      <c r="A169" s="55" t="s">
        <v>73</v>
      </c>
      <c r="B169" s="55"/>
      <c r="C169" s="26">
        <v>1</v>
      </c>
      <c r="D169" s="6">
        <v>50</v>
      </c>
      <c r="E169" s="6"/>
      <c r="F169" s="6"/>
    </row>
    <row r="170" spans="1:6" x14ac:dyDescent="0.25">
      <c r="A170" s="55"/>
      <c r="B170" s="55"/>
      <c r="C170" s="26"/>
      <c r="D170" s="6"/>
      <c r="E170" s="6"/>
      <c r="F170" s="6"/>
    </row>
    <row r="171" spans="1:6" x14ac:dyDescent="0.25">
      <c r="A171" s="55"/>
      <c r="B171" s="55"/>
      <c r="C171" s="26"/>
      <c r="D171" s="6"/>
      <c r="E171" s="6"/>
      <c r="F171" s="6"/>
    </row>
    <row r="172" spans="1:6" x14ac:dyDescent="0.25">
      <c r="A172" s="55"/>
      <c r="B172" s="55"/>
      <c r="C172" s="26"/>
      <c r="D172" s="6"/>
      <c r="E172" s="6"/>
      <c r="F172" s="6"/>
    </row>
    <row r="173" spans="1:6" x14ac:dyDescent="0.25">
      <c r="A173" s="55"/>
      <c r="B173" s="55"/>
      <c r="C173" s="26"/>
      <c r="D173" s="6"/>
      <c r="E173" s="6"/>
      <c r="F173" s="6"/>
    </row>
    <row r="174" spans="1:6" x14ac:dyDescent="0.25">
      <c r="A174" s="55"/>
      <c r="B174" s="55"/>
      <c r="C174" s="26"/>
      <c r="D174" s="6"/>
      <c r="E174" s="6"/>
      <c r="F174" s="6"/>
    </row>
    <row r="175" spans="1:6" x14ac:dyDescent="0.25">
      <c r="A175" s="55"/>
      <c r="B175" s="55"/>
      <c r="C175" s="26"/>
      <c r="D175" s="6"/>
      <c r="E175" s="6"/>
      <c r="F175" s="6"/>
    </row>
    <row r="176" spans="1:6" x14ac:dyDescent="0.25">
      <c r="A176" s="55"/>
      <c r="B176" s="55"/>
      <c r="C176" s="26"/>
      <c r="D176" s="6"/>
      <c r="E176" s="6"/>
      <c r="F176" s="6"/>
    </row>
    <row r="177" spans="1:6" x14ac:dyDescent="0.25">
      <c r="A177" s="55"/>
      <c r="B177" s="55"/>
      <c r="C177" s="26"/>
      <c r="D177" s="6"/>
      <c r="E177" s="6"/>
      <c r="F177" s="6"/>
    </row>
    <row r="178" spans="1:6" x14ac:dyDescent="0.25">
      <c r="A178" s="55"/>
      <c r="B178" s="55"/>
      <c r="C178" s="26"/>
      <c r="D178" s="6"/>
      <c r="E178" s="6"/>
      <c r="F178" s="6"/>
    </row>
    <row r="179" spans="1:6" x14ac:dyDescent="0.25">
      <c r="A179" s="55"/>
      <c r="B179" s="55"/>
      <c r="C179" s="26"/>
      <c r="D179" s="6"/>
      <c r="E179" s="6"/>
      <c r="F179" s="6"/>
    </row>
    <row r="180" spans="1:6" x14ac:dyDescent="0.25">
      <c r="A180" s="55"/>
      <c r="B180" s="55"/>
      <c r="C180" s="26"/>
      <c r="D180" s="6"/>
      <c r="E180" s="6"/>
      <c r="F180" s="6"/>
    </row>
    <row r="181" spans="1:6" x14ac:dyDescent="0.25">
      <c r="A181" s="55"/>
      <c r="B181" s="55"/>
      <c r="C181" s="26"/>
      <c r="D181" s="6"/>
      <c r="E181" s="6"/>
      <c r="F181" s="6"/>
    </row>
    <row r="182" spans="1:6" x14ac:dyDescent="0.25">
      <c r="A182" s="55"/>
      <c r="B182" s="55"/>
      <c r="C182" s="26"/>
      <c r="D182" s="6"/>
      <c r="E182" s="6"/>
      <c r="F182" s="6"/>
    </row>
    <row r="183" spans="1:6" x14ac:dyDescent="0.25">
      <c r="A183" s="55"/>
      <c r="B183" s="55"/>
      <c r="C183" s="26"/>
      <c r="D183" s="6"/>
      <c r="E183" s="6"/>
      <c r="F183" s="6"/>
    </row>
    <row r="184" spans="1:6" x14ac:dyDescent="0.25">
      <c r="A184" s="55"/>
      <c r="B184" s="55"/>
      <c r="C184" s="26"/>
      <c r="D184" s="6"/>
      <c r="E184" s="6"/>
      <c r="F184" s="6"/>
    </row>
    <row r="185" spans="1:6" x14ac:dyDescent="0.25">
      <c r="A185" s="55"/>
      <c r="B185" s="55"/>
      <c r="C185" s="26"/>
      <c r="D185" s="6"/>
      <c r="E185" s="6"/>
      <c r="F185" s="6"/>
    </row>
    <row r="186" spans="1:6" x14ac:dyDescent="0.25">
      <c r="A186" s="55"/>
      <c r="B186" s="55"/>
      <c r="C186" s="26"/>
      <c r="D186" s="6"/>
      <c r="E186" s="6"/>
      <c r="F186" s="6"/>
    </row>
    <row r="187" spans="1:6" x14ac:dyDescent="0.25">
      <c r="A187" s="55"/>
      <c r="B187" s="55"/>
      <c r="C187" s="26"/>
      <c r="D187" s="6"/>
      <c r="E187" s="6"/>
      <c r="F187" s="6"/>
    </row>
    <row r="188" spans="1:6" x14ac:dyDescent="0.25">
      <c r="A188" s="55"/>
      <c r="B188" s="55"/>
      <c r="C188" s="26"/>
      <c r="D188" s="6"/>
      <c r="E188" s="6"/>
      <c r="F188" s="6"/>
    </row>
    <row r="189" spans="1:6" x14ac:dyDescent="0.25">
      <c r="A189" s="55"/>
      <c r="B189" s="55"/>
      <c r="C189" s="26"/>
      <c r="D189" s="6"/>
      <c r="E189" s="6"/>
      <c r="F189" s="6"/>
    </row>
    <row r="190" spans="1:6" x14ac:dyDescent="0.25">
      <c r="A190" s="55"/>
      <c r="B190" s="55"/>
      <c r="C190" s="26"/>
      <c r="D190" s="6"/>
      <c r="E190" s="6"/>
      <c r="F190" s="6"/>
    </row>
    <row r="191" spans="1:6" x14ac:dyDescent="0.25">
      <c r="A191" s="55"/>
      <c r="B191" s="55"/>
      <c r="C191" s="26"/>
      <c r="D191" s="6"/>
      <c r="E191" s="6"/>
      <c r="F191" s="6"/>
    </row>
    <row r="192" spans="1:6" x14ac:dyDescent="0.25">
      <c r="A192" s="55"/>
      <c r="B192" s="55"/>
      <c r="C192" s="26"/>
      <c r="D192" s="6"/>
      <c r="E192" s="6"/>
      <c r="F192" s="6"/>
    </row>
    <row r="193" spans="1:6" x14ac:dyDescent="0.25">
      <c r="A193" s="55"/>
      <c r="B193" s="55"/>
      <c r="C193" s="26"/>
      <c r="D193" s="6"/>
      <c r="E193" s="6"/>
      <c r="F193" s="6"/>
    </row>
    <row r="194" spans="1:6" x14ac:dyDescent="0.25">
      <c r="A194" s="55"/>
      <c r="B194" s="55"/>
      <c r="C194" s="26"/>
      <c r="D194" s="6"/>
      <c r="E194" s="6"/>
      <c r="F194" s="6"/>
    </row>
    <row r="195" spans="1:6" x14ac:dyDescent="0.25">
      <c r="A195" s="55"/>
      <c r="B195" s="55"/>
      <c r="C195" s="26"/>
      <c r="D195" s="6"/>
      <c r="E195" s="6"/>
      <c r="F195" s="6"/>
    </row>
    <row r="196" spans="1:6" x14ac:dyDescent="0.25">
      <c r="A196" s="55"/>
      <c r="B196" s="55"/>
      <c r="C196" s="26"/>
      <c r="D196" s="6"/>
      <c r="E196" s="6"/>
      <c r="F196" s="6"/>
    </row>
    <row r="197" spans="1:6" x14ac:dyDescent="0.25">
      <c r="A197" s="49" t="s">
        <v>31</v>
      </c>
      <c r="B197" s="50"/>
      <c r="C197" s="28"/>
      <c r="D197" s="49">
        <f>SUM(D164:D196)</f>
        <v>116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C27:D27"/>
    <mergeCell ref="C28:G28"/>
    <mergeCell ref="A181:B181"/>
    <mergeCell ref="A182:B182"/>
    <mergeCell ref="A183:B183"/>
    <mergeCell ref="A176:B176"/>
    <mergeCell ref="A177:B177"/>
    <mergeCell ref="A178:B178"/>
    <mergeCell ref="A179:B179"/>
    <mergeCell ref="A170:B170"/>
    <mergeCell ref="A171:B171"/>
    <mergeCell ref="A172:B172"/>
    <mergeCell ref="A173:B173"/>
    <mergeCell ref="A174:B174"/>
    <mergeCell ref="A175:B175"/>
    <mergeCell ref="A164:B164"/>
    <mergeCell ref="A165:B165"/>
    <mergeCell ref="A166:B166"/>
    <mergeCell ref="A167:B167"/>
    <mergeCell ref="A168:B168"/>
    <mergeCell ref="A169:B169"/>
    <mergeCell ref="D146:E146"/>
    <mergeCell ref="A156:D156"/>
    <mergeCell ref="A157:D157"/>
    <mergeCell ref="C22:D22"/>
    <mergeCell ref="C15:D15"/>
    <mergeCell ref="C14:D14"/>
    <mergeCell ref="C13:D13"/>
    <mergeCell ref="A196:B196"/>
    <mergeCell ref="A197:B197"/>
    <mergeCell ref="D197:F197"/>
    <mergeCell ref="A190:B190"/>
    <mergeCell ref="A191:B191"/>
    <mergeCell ref="A192:B192"/>
    <mergeCell ref="A193:B193"/>
    <mergeCell ref="A194:B194"/>
    <mergeCell ref="A195:B195"/>
    <mergeCell ref="A184:B184"/>
    <mergeCell ref="A185:B185"/>
    <mergeCell ref="A186:B186"/>
    <mergeCell ref="A187:B187"/>
    <mergeCell ref="A188:B188"/>
    <mergeCell ref="A189:B189"/>
    <mergeCell ref="A180:B180"/>
    <mergeCell ref="C23:D23"/>
    <mergeCell ref="C24:D24"/>
    <mergeCell ref="C25:D25"/>
    <mergeCell ref="C26:D26"/>
    <mergeCell ref="A158:D158"/>
    <mergeCell ref="B160:D160"/>
    <mergeCell ref="A163:B163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30:B130"/>
    <mergeCell ref="A131:B131"/>
    <mergeCell ref="A132:B132"/>
    <mergeCell ref="A133:B133"/>
    <mergeCell ref="A134:B134"/>
    <mergeCell ref="A95:B95"/>
    <mergeCell ref="A96:B96"/>
    <mergeCell ref="A97:B97"/>
    <mergeCell ref="A129:B129"/>
    <mergeCell ref="A115:B115"/>
    <mergeCell ref="A116:B116"/>
    <mergeCell ref="A105:D105"/>
    <mergeCell ref="A106:D106"/>
    <mergeCell ref="A107:D107"/>
    <mergeCell ref="A112:B112"/>
    <mergeCell ref="A113:B113"/>
    <mergeCell ref="A114:B114"/>
    <mergeCell ref="A117:B117"/>
    <mergeCell ref="A123:B123"/>
    <mergeCell ref="A124:B124"/>
    <mergeCell ref="A125:B125"/>
    <mergeCell ref="A126:B126"/>
    <mergeCell ref="A127:B127"/>
    <mergeCell ref="A128:B128"/>
    <mergeCell ref="A118:B118"/>
    <mergeCell ref="A119:B119"/>
    <mergeCell ref="A120:B120"/>
    <mergeCell ref="A121:B121"/>
    <mergeCell ref="A122:B122"/>
    <mergeCell ref="A74:B74"/>
    <mergeCell ref="A75:B75"/>
    <mergeCell ref="A76:B76"/>
    <mergeCell ref="A77:B77"/>
    <mergeCell ref="A78:B78"/>
    <mergeCell ref="A79:B79"/>
    <mergeCell ref="A92:B92"/>
    <mergeCell ref="A93:B93"/>
    <mergeCell ref="A94:B94"/>
    <mergeCell ref="A84:B84"/>
    <mergeCell ref="A85:B85"/>
    <mergeCell ref="A86:B86"/>
    <mergeCell ref="A87:B87"/>
    <mergeCell ref="A88:B88"/>
    <mergeCell ref="A89:B89"/>
    <mergeCell ref="A90:B90"/>
    <mergeCell ref="A91:B91"/>
    <mergeCell ref="A80:B80"/>
    <mergeCell ref="A81:B81"/>
    <mergeCell ref="A82:B82"/>
    <mergeCell ref="A83:B83"/>
    <mergeCell ref="A71:B71"/>
    <mergeCell ref="A72:B72"/>
    <mergeCell ref="A73:B73"/>
    <mergeCell ref="A63:B63"/>
    <mergeCell ref="A64:B64"/>
    <mergeCell ref="A65:B65"/>
    <mergeCell ref="A66:B66"/>
    <mergeCell ref="A67:B67"/>
    <mergeCell ref="A57:D57"/>
    <mergeCell ref="B59:D59"/>
    <mergeCell ref="A62:B62"/>
    <mergeCell ref="A68:B68"/>
    <mergeCell ref="A69:B69"/>
    <mergeCell ref="A70:B70"/>
    <mergeCell ref="D58:E58"/>
    <mergeCell ref="E61:F61"/>
    <mergeCell ref="E57:F57"/>
    <mergeCell ref="F59:G59"/>
    <mergeCell ref="E60:F60"/>
    <mergeCell ref="E6:F6"/>
    <mergeCell ref="H6:I6"/>
    <mergeCell ref="B7:G7"/>
    <mergeCell ref="H7:I7"/>
    <mergeCell ref="A56:D56"/>
    <mergeCell ref="A1:D1"/>
    <mergeCell ref="A2:D2"/>
    <mergeCell ref="A3:D3"/>
    <mergeCell ref="E3:F3"/>
    <mergeCell ref="B5:D5"/>
    <mergeCell ref="F5:G5"/>
    <mergeCell ref="A55:D55"/>
    <mergeCell ref="D4:E4"/>
    <mergeCell ref="C8:D8"/>
    <mergeCell ref="C9:D9"/>
    <mergeCell ref="C10:D10"/>
    <mergeCell ref="C11:D11"/>
    <mergeCell ref="C17:D17"/>
    <mergeCell ref="C16:D16"/>
    <mergeCell ref="C12:D12"/>
    <mergeCell ref="C18:D18"/>
    <mergeCell ref="C19:D19"/>
    <mergeCell ref="C20:D20"/>
    <mergeCell ref="C21:D2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198"/>
  <sheetViews>
    <sheetView rightToLeft="1" workbookViewId="0">
      <selection sqref="A1:XFD1048576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/>
      <c r="E4" s="46"/>
    </row>
    <row r="5" spans="1:9" x14ac:dyDescent="0.25">
      <c r="A5" t="s">
        <v>4</v>
      </c>
      <c r="B5" s="41"/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D6" t="s">
        <v>7</v>
      </c>
      <c r="E6" s="40"/>
      <c r="F6" s="41"/>
      <c r="G6" t="s">
        <v>8</v>
      </c>
      <c r="H6" s="40"/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0</v>
      </c>
      <c r="B8" s="2" t="s">
        <v>12</v>
      </c>
      <c r="C8" s="47"/>
      <c r="D8" s="48"/>
      <c r="E8" s="2"/>
      <c r="F8" s="2"/>
      <c r="G8" s="3"/>
      <c r="H8" s="4"/>
      <c r="I8" s="5"/>
    </row>
    <row r="9" spans="1:9" x14ac:dyDescent="0.25">
      <c r="A9" s="6">
        <f>C9*E9</f>
        <v>0</v>
      </c>
      <c r="B9" s="6" t="s">
        <v>13</v>
      </c>
      <c r="C9" s="49"/>
      <c r="D9" s="50"/>
      <c r="E9" s="6"/>
      <c r="F9" s="6"/>
      <c r="G9" s="7"/>
      <c r="H9" s="8"/>
      <c r="I9" s="9"/>
    </row>
    <row r="10" spans="1:9" x14ac:dyDescent="0.25">
      <c r="A10" s="6"/>
      <c r="B10" s="6" t="s">
        <v>14</v>
      </c>
      <c r="C10" s="49"/>
      <c r="D10" s="50"/>
      <c r="E10" s="6"/>
      <c r="F10" s="6"/>
      <c r="G10" s="7"/>
      <c r="H10" s="8"/>
      <c r="I10" s="9"/>
    </row>
    <row r="11" spans="1:9" x14ac:dyDescent="0.25">
      <c r="A11" s="6">
        <f>$D$197</f>
        <v>0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0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0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0</v>
      </c>
      <c r="B16" s="6" t="s">
        <v>20</v>
      </c>
      <c r="C16" s="49"/>
      <c r="D16" s="50"/>
      <c r="E16" s="6"/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0</v>
      </c>
      <c r="B19" s="2" t="s">
        <v>22</v>
      </c>
      <c r="C19" s="47"/>
      <c r="D19" s="48"/>
      <c r="E19" s="2"/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0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>
        <f t="shared" ref="B59" si="0">$B$5</f>
        <v>0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0</v>
      </c>
      <c r="D60" t="s">
        <v>7</v>
      </c>
      <c r="E60" s="40">
        <f t="shared" ref="E60" si="2">$E$6</f>
        <v>0</v>
      </c>
      <c r="F60" s="41"/>
    </row>
    <row r="61" spans="1:7" x14ac:dyDescent="0.25">
      <c r="D61" t="s">
        <v>27</v>
      </c>
      <c r="E61" s="40">
        <f t="shared" ref="E61" si="3">$H$6</f>
        <v>0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/>
      <c r="B63" s="55"/>
      <c r="C63" s="32"/>
      <c r="D63" s="6"/>
      <c r="E63" s="6">
        <f>C63*D63</f>
        <v>0</v>
      </c>
      <c r="F63" s="6">
        <f>E63*7%</f>
        <v>0</v>
      </c>
      <c r="G63" s="6">
        <f>E63+F63</f>
        <v>0</v>
      </c>
    </row>
    <row r="64" spans="1:7" x14ac:dyDescent="0.25">
      <c r="A64" s="55"/>
      <c r="B64" s="55"/>
      <c r="C64" s="32"/>
      <c r="D64" s="6"/>
      <c r="E64" s="6">
        <f t="shared" ref="E64:E96" si="4">C64*D64</f>
        <v>0</v>
      </c>
      <c r="F64" s="6">
        <f t="shared" ref="F64:F96" si="5">E64*7%</f>
        <v>0</v>
      </c>
      <c r="G64" s="6">
        <f t="shared" ref="G64:G96" si="6">E64+F64</f>
        <v>0</v>
      </c>
    </row>
    <row r="65" spans="1:7" x14ac:dyDescent="0.25">
      <c r="A65" s="55"/>
      <c r="B65" s="55"/>
      <c r="C65" s="32"/>
      <c r="D65" s="6"/>
      <c r="E65" s="6">
        <f t="shared" si="4"/>
        <v>0</v>
      </c>
      <c r="F65" s="6">
        <f t="shared" si="5"/>
        <v>0</v>
      </c>
      <c r="G65" s="6">
        <f t="shared" si="6"/>
        <v>0</v>
      </c>
    </row>
    <row r="66" spans="1:7" x14ac:dyDescent="0.25">
      <c r="A66" s="55"/>
      <c r="B66" s="55"/>
      <c r="C66" s="32"/>
      <c r="D66" s="6"/>
      <c r="E66" s="6">
        <f t="shared" si="4"/>
        <v>0</v>
      </c>
      <c r="F66" s="6">
        <f t="shared" si="5"/>
        <v>0</v>
      </c>
      <c r="G66" s="6">
        <f t="shared" si="6"/>
        <v>0</v>
      </c>
    </row>
    <row r="67" spans="1:7" x14ac:dyDescent="0.25">
      <c r="A67" s="55"/>
      <c r="B67" s="55"/>
      <c r="C67" s="32"/>
      <c r="D67" s="6"/>
      <c r="E67" s="6">
        <f t="shared" si="4"/>
        <v>0</v>
      </c>
      <c r="F67" s="6">
        <f t="shared" si="5"/>
        <v>0</v>
      </c>
      <c r="G67" s="6">
        <f t="shared" si="6"/>
        <v>0</v>
      </c>
    </row>
    <row r="68" spans="1:7" x14ac:dyDescent="0.25">
      <c r="A68" s="55"/>
      <c r="B68" s="55"/>
      <c r="C68" s="32"/>
      <c r="D68" s="6"/>
      <c r="E68" s="6">
        <f t="shared" si="4"/>
        <v>0</v>
      </c>
      <c r="F68" s="6">
        <f t="shared" si="5"/>
        <v>0</v>
      </c>
      <c r="G68" s="6">
        <f t="shared" si="6"/>
        <v>0</v>
      </c>
    </row>
    <row r="69" spans="1:7" x14ac:dyDescent="0.25">
      <c r="A69" s="55"/>
      <c r="B69" s="55"/>
      <c r="C69" s="32"/>
      <c r="D69" s="10"/>
      <c r="E69" s="6">
        <f t="shared" si="4"/>
        <v>0</v>
      </c>
      <c r="F69" s="6">
        <f t="shared" si="5"/>
        <v>0</v>
      </c>
      <c r="G69" s="6">
        <f t="shared" si="6"/>
        <v>0</v>
      </c>
    </row>
    <row r="70" spans="1:7" x14ac:dyDescent="0.25">
      <c r="A70" s="55"/>
      <c r="B70" s="55"/>
      <c r="C70" s="32"/>
      <c r="D70" s="6"/>
      <c r="E70" s="6">
        <f t="shared" si="4"/>
        <v>0</v>
      </c>
      <c r="F70" s="6">
        <f t="shared" si="5"/>
        <v>0</v>
      </c>
      <c r="G70" s="6">
        <f t="shared" si="6"/>
        <v>0</v>
      </c>
    </row>
    <row r="71" spans="1:7" x14ac:dyDescent="0.25">
      <c r="A71" s="55"/>
      <c r="B71" s="55"/>
      <c r="C71" s="32"/>
      <c r="D71" s="6"/>
      <c r="E71" s="6">
        <f t="shared" si="4"/>
        <v>0</v>
      </c>
      <c r="F71" s="6">
        <f t="shared" si="5"/>
        <v>0</v>
      </c>
      <c r="G71" s="6">
        <f t="shared" si="6"/>
        <v>0</v>
      </c>
    </row>
    <row r="72" spans="1:7" x14ac:dyDescent="0.25">
      <c r="A72" s="55"/>
      <c r="B72" s="55"/>
      <c r="C72" s="32"/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/>
      <c r="B73" s="55"/>
      <c r="C73" s="32"/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32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0</v>
      </c>
      <c r="F97" s="6">
        <f>SUM(F63:F96)</f>
        <v>0</v>
      </c>
      <c r="G97" s="6">
        <f>SUM(G63:G96)</f>
        <v>0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>
        <f>$B$5</f>
        <v>0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0</v>
      </c>
      <c r="C110" s="22"/>
      <c r="D110" s="22"/>
    </row>
    <row r="111" spans="1:7" x14ac:dyDescent="0.25">
      <c r="A111" t="s">
        <v>37</v>
      </c>
      <c r="B111" s="23">
        <f>$E$6</f>
        <v>0</v>
      </c>
      <c r="C111" s="23"/>
      <c r="D111" t="s">
        <v>27</v>
      </c>
      <c r="E111" s="29">
        <f>$H$6</f>
        <v>0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/>
      <c r="B113" s="55"/>
      <c r="C113" s="32"/>
      <c r="D113" s="6"/>
      <c r="E113" s="6">
        <f>C113*D113</f>
        <v>0</v>
      </c>
    </row>
    <row r="114" spans="1:5" x14ac:dyDescent="0.25">
      <c r="A114" s="55"/>
      <c r="B114" s="55"/>
      <c r="C114" s="32"/>
      <c r="D114" s="6"/>
      <c r="E114" s="6">
        <f t="shared" ref="E114:E145" si="7">C114*D114</f>
        <v>0</v>
      </c>
    </row>
    <row r="115" spans="1:5" x14ac:dyDescent="0.25">
      <c r="A115" s="55"/>
      <c r="B115" s="55"/>
      <c r="C115" s="32"/>
      <c r="D115" s="6"/>
      <c r="E115" s="6">
        <f t="shared" si="7"/>
        <v>0</v>
      </c>
    </row>
    <row r="116" spans="1:5" x14ac:dyDescent="0.25">
      <c r="A116" s="55"/>
      <c r="B116" s="55"/>
      <c r="C116" s="32"/>
      <c r="D116" s="6"/>
      <c r="E116" s="6">
        <f t="shared" si="7"/>
        <v>0</v>
      </c>
    </row>
    <row r="117" spans="1:5" x14ac:dyDescent="0.25">
      <c r="A117" s="55"/>
      <c r="B117" s="55"/>
      <c r="C117" s="32"/>
      <c r="D117" s="6"/>
      <c r="E117" s="6">
        <f t="shared" si="7"/>
        <v>0</v>
      </c>
    </row>
    <row r="118" spans="1:5" x14ac:dyDescent="0.25">
      <c r="A118" s="55"/>
      <c r="B118" s="55"/>
      <c r="C118" s="32"/>
      <c r="D118" s="6"/>
      <c r="E118" s="6">
        <f t="shared" si="7"/>
        <v>0</v>
      </c>
    </row>
    <row r="119" spans="1:5" x14ac:dyDescent="0.25">
      <c r="A119" s="55"/>
      <c r="B119" s="55"/>
      <c r="C119" s="32"/>
      <c r="D119" s="6"/>
      <c r="E119" s="6">
        <f t="shared" si="7"/>
        <v>0</v>
      </c>
    </row>
    <row r="120" spans="1:5" x14ac:dyDescent="0.25">
      <c r="A120" s="55"/>
      <c r="B120" s="55"/>
      <c r="C120" s="32"/>
      <c r="D120" s="6"/>
      <c r="E120" s="6">
        <f t="shared" si="7"/>
        <v>0</v>
      </c>
    </row>
    <row r="121" spans="1:5" x14ac:dyDescent="0.25">
      <c r="A121" s="55"/>
      <c r="B121" s="55"/>
      <c r="C121" s="32"/>
      <c r="D121" s="6"/>
      <c r="E121" s="6">
        <f t="shared" si="7"/>
        <v>0</v>
      </c>
    </row>
    <row r="122" spans="1:5" x14ac:dyDescent="0.25">
      <c r="A122" s="55"/>
      <c r="B122" s="55"/>
      <c r="C122" s="32"/>
      <c r="D122" s="6"/>
      <c r="E122" s="6">
        <f t="shared" si="7"/>
        <v>0</v>
      </c>
    </row>
    <row r="123" spans="1:5" x14ac:dyDescent="0.25">
      <c r="A123" s="55"/>
      <c r="B123" s="55"/>
      <c r="C123" s="32"/>
      <c r="D123" s="6"/>
      <c r="E123" s="6">
        <f t="shared" si="7"/>
        <v>0</v>
      </c>
    </row>
    <row r="124" spans="1:5" x14ac:dyDescent="0.25">
      <c r="A124" s="55"/>
      <c r="B124" s="55"/>
      <c r="C124" s="32"/>
      <c r="D124" s="6"/>
      <c r="E124" s="6">
        <f t="shared" si="7"/>
        <v>0</v>
      </c>
    </row>
    <row r="125" spans="1:5" x14ac:dyDescent="0.25">
      <c r="A125" s="55"/>
      <c r="B125" s="55"/>
      <c r="C125" s="32"/>
      <c r="D125" s="6"/>
      <c r="E125" s="6">
        <f t="shared" si="7"/>
        <v>0</v>
      </c>
    </row>
    <row r="126" spans="1:5" x14ac:dyDescent="0.25">
      <c r="A126" s="55"/>
      <c r="B126" s="55"/>
      <c r="C126" s="32"/>
      <c r="D126" s="6"/>
      <c r="E126" s="6">
        <f t="shared" si="7"/>
        <v>0</v>
      </c>
    </row>
    <row r="127" spans="1:5" x14ac:dyDescent="0.25">
      <c r="A127" s="55"/>
      <c r="B127" s="55"/>
      <c r="C127" s="32"/>
      <c r="D127" s="6"/>
      <c r="E127" s="6">
        <f t="shared" si="7"/>
        <v>0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0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>
        <f t="shared" ref="B160" si="8">$B$5</f>
        <v>0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0</v>
      </c>
      <c r="C161" s="22"/>
      <c r="D161" s="22"/>
    </row>
    <row r="162" spans="1:6" x14ac:dyDescent="0.25">
      <c r="A162" t="s">
        <v>37</v>
      </c>
      <c r="B162" s="23">
        <f>$E$6</f>
        <v>0</v>
      </c>
      <c r="C162" s="23"/>
      <c r="D162" t="s">
        <v>27</v>
      </c>
      <c r="E162" s="29">
        <f>$H$6</f>
        <v>0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/>
      <c r="B164" s="55"/>
      <c r="C164" s="32"/>
      <c r="D164" s="6"/>
      <c r="E164" s="6"/>
      <c r="F164" s="6"/>
    </row>
    <row r="165" spans="1:6" x14ac:dyDescent="0.25">
      <c r="A165" s="55"/>
      <c r="B165" s="55"/>
      <c r="C165" s="32"/>
      <c r="D165" s="6"/>
      <c r="E165" s="6"/>
      <c r="F165" s="6"/>
    </row>
    <row r="166" spans="1:6" x14ac:dyDescent="0.25">
      <c r="A166" s="55"/>
      <c r="B166" s="55"/>
      <c r="C166" s="32"/>
      <c r="D166" s="6"/>
      <c r="E166" s="6"/>
      <c r="F166" s="6"/>
    </row>
    <row r="167" spans="1:6" x14ac:dyDescent="0.25">
      <c r="A167" s="55"/>
      <c r="B167" s="55"/>
      <c r="C167" s="32"/>
      <c r="D167" s="6"/>
      <c r="E167" s="6"/>
      <c r="F167" s="6"/>
    </row>
    <row r="168" spans="1:6" x14ac:dyDescent="0.25">
      <c r="A168" s="55"/>
      <c r="B168" s="55"/>
      <c r="C168" s="32"/>
      <c r="D168" s="6"/>
      <c r="E168" s="6"/>
      <c r="F168" s="6"/>
    </row>
    <row r="169" spans="1:6" x14ac:dyDescent="0.25">
      <c r="A169" s="55"/>
      <c r="B169" s="55"/>
      <c r="C169" s="32"/>
      <c r="D169" s="6"/>
      <c r="E169" s="6"/>
      <c r="F169" s="6"/>
    </row>
    <row r="170" spans="1:6" x14ac:dyDescent="0.25">
      <c r="A170" s="55"/>
      <c r="B170" s="55"/>
      <c r="C170" s="32"/>
      <c r="D170" s="6"/>
      <c r="E170" s="6"/>
      <c r="F170" s="6"/>
    </row>
    <row r="171" spans="1:6" x14ac:dyDescent="0.25">
      <c r="A171" s="55"/>
      <c r="B171" s="55"/>
      <c r="C171" s="32"/>
      <c r="D171" s="6"/>
      <c r="E171" s="6"/>
      <c r="F171" s="6"/>
    </row>
    <row r="172" spans="1:6" x14ac:dyDescent="0.25">
      <c r="A172" s="55"/>
      <c r="B172" s="55"/>
      <c r="C172" s="32"/>
      <c r="D172" s="6"/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0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I198"/>
  <sheetViews>
    <sheetView rightToLeft="1" topLeftCell="A139" workbookViewId="0">
      <selection activeCell="G206" sqref="G206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/>
      <c r="E4" s="46"/>
    </row>
    <row r="5" spans="1:9" x14ac:dyDescent="0.25">
      <c r="A5" t="s">
        <v>4</v>
      </c>
      <c r="B5" s="41"/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D6" t="s">
        <v>7</v>
      </c>
      <c r="E6" s="40"/>
      <c r="F6" s="41"/>
      <c r="G6" t="s">
        <v>8</v>
      </c>
      <c r="H6" s="40"/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0</v>
      </c>
      <c r="B8" s="2" t="s">
        <v>12</v>
      </c>
      <c r="C8" s="47"/>
      <c r="D8" s="48"/>
      <c r="E8" s="2"/>
      <c r="F8" s="2"/>
      <c r="G8" s="3"/>
      <c r="H8" s="4"/>
      <c r="I8" s="5"/>
    </row>
    <row r="9" spans="1:9" x14ac:dyDescent="0.25">
      <c r="A9" s="6">
        <f>C9*E9</f>
        <v>0</v>
      </c>
      <c r="B9" s="6" t="s">
        <v>13</v>
      </c>
      <c r="C9" s="49"/>
      <c r="D9" s="50"/>
      <c r="E9" s="6"/>
      <c r="F9" s="6"/>
      <c r="G9" s="7"/>
      <c r="H9" s="8"/>
      <c r="I9" s="9"/>
    </row>
    <row r="10" spans="1:9" x14ac:dyDescent="0.25">
      <c r="A10" s="6"/>
      <c r="B10" s="6" t="s">
        <v>14</v>
      </c>
      <c r="C10" s="49"/>
      <c r="D10" s="50"/>
      <c r="E10" s="6"/>
      <c r="F10" s="6"/>
      <c r="G10" s="7"/>
      <c r="H10" s="8"/>
      <c r="I10" s="9"/>
    </row>
    <row r="11" spans="1:9" x14ac:dyDescent="0.25">
      <c r="A11" s="6">
        <f>$D$197</f>
        <v>0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0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0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0</v>
      </c>
      <c r="B16" s="6" t="s">
        <v>20</v>
      </c>
      <c r="C16" s="49"/>
      <c r="D16" s="50"/>
      <c r="E16" s="6"/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0</v>
      </c>
      <c r="B19" s="2" t="s">
        <v>22</v>
      </c>
      <c r="C19" s="47"/>
      <c r="D19" s="48"/>
      <c r="E19" s="2"/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0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>
        <f t="shared" ref="B59" si="0">$B$5</f>
        <v>0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0</v>
      </c>
      <c r="D60" t="s">
        <v>7</v>
      </c>
      <c r="E60" s="40">
        <f t="shared" ref="E60" si="2">$E$6</f>
        <v>0</v>
      </c>
      <c r="F60" s="41"/>
    </row>
    <row r="61" spans="1:7" x14ac:dyDescent="0.25">
      <c r="D61" t="s">
        <v>27</v>
      </c>
      <c r="E61" s="40">
        <f t="shared" ref="E61" si="3">$H$6</f>
        <v>0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/>
      <c r="B63" s="55"/>
      <c r="C63" s="32"/>
      <c r="D63" s="6"/>
      <c r="E63" s="6">
        <f>C63*D63</f>
        <v>0</v>
      </c>
      <c r="F63" s="6">
        <f>E63*7%</f>
        <v>0</v>
      </c>
      <c r="G63" s="6">
        <f>E63+F63</f>
        <v>0</v>
      </c>
    </row>
    <row r="64" spans="1:7" x14ac:dyDescent="0.25">
      <c r="A64" s="55"/>
      <c r="B64" s="55"/>
      <c r="C64" s="32"/>
      <c r="D64" s="6"/>
      <c r="E64" s="6">
        <f t="shared" ref="E64:E96" si="4">C64*D64</f>
        <v>0</v>
      </c>
      <c r="F64" s="6">
        <f t="shared" ref="F64:F96" si="5">E64*7%</f>
        <v>0</v>
      </c>
      <c r="G64" s="6">
        <f t="shared" ref="G64:G96" si="6">E64+F64</f>
        <v>0</v>
      </c>
    </row>
    <row r="65" spans="1:7" x14ac:dyDescent="0.25">
      <c r="A65" s="55"/>
      <c r="B65" s="55"/>
      <c r="C65" s="32"/>
      <c r="D65" s="6"/>
      <c r="E65" s="6">
        <f t="shared" si="4"/>
        <v>0</v>
      </c>
      <c r="F65" s="6">
        <f t="shared" si="5"/>
        <v>0</v>
      </c>
      <c r="G65" s="6">
        <f t="shared" si="6"/>
        <v>0</v>
      </c>
    </row>
    <row r="66" spans="1:7" x14ac:dyDescent="0.25">
      <c r="A66" s="55"/>
      <c r="B66" s="55"/>
      <c r="C66" s="32"/>
      <c r="D66" s="6"/>
      <c r="E66" s="6">
        <f t="shared" si="4"/>
        <v>0</v>
      </c>
      <c r="F66" s="6">
        <f t="shared" si="5"/>
        <v>0</v>
      </c>
      <c r="G66" s="6">
        <f t="shared" si="6"/>
        <v>0</v>
      </c>
    </row>
    <row r="67" spans="1:7" x14ac:dyDescent="0.25">
      <c r="A67" s="55"/>
      <c r="B67" s="55"/>
      <c r="C67" s="32"/>
      <c r="D67" s="6"/>
      <c r="E67" s="6">
        <f t="shared" si="4"/>
        <v>0</v>
      </c>
      <c r="F67" s="6">
        <f t="shared" si="5"/>
        <v>0</v>
      </c>
      <c r="G67" s="6">
        <f t="shared" si="6"/>
        <v>0</v>
      </c>
    </row>
    <row r="68" spans="1:7" x14ac:dyDescent="0.25">
      <c r="A68" s="55"/>
      <c r="B68" s="55"/>
      <c r="C68" s="32"/>
      <c r="D68" s="6"/>
      <c r="E68" s="6">
        <f t="shared" si="4"/>
        <v>0</v>
      </c>
      <c r="F68" s="6">
        <f t="shared" si="5"/>
        <v>0</v>
      </c>
      <c r="G68" s="6">
        <f t="shared" si="6"/>
        <v>0</v>
      </c>
    </row>
    <row r="69" spans="1:7" x14ac:dyDescent="0.25">
      <c r="A69" s="55"/>
      <c r="B69" s="55"/>
      <c r="C69" s="32"/>
      <c r="D69" s="10"/>
      <c r="E69" s="6">
        <f t="shared" si="4"/>
        <v>0</v>
      </c>
      <c r="F69" s="6">
        <f t="shared" si="5"/>
        <v>0</v>
      </c>
      <c r="G69" s="6">
        <f t="shared" si="6"/>
        <v>0</v>
      </c>
    </row>
    <row r="70" spans="1:7" x14ac:dyDescent="0.25">
      <c r="A70" s="55"/>
      <c r="B70" s="55"/>
      <c r="C70" s="32"/>
      <c r="D70" s="6"/>
      <c r="E70" s="6">
        <f t="shared" si="4"/>
        <v>0</v>
      </c>
      <c r="F70" s="6">
        <f t="shared" si="5"/>
        <v>0</v>
      </c>
      <c r="G70" s="6">
        <f t="shared" si="6"/>
        <v>0</v>
      </c>
    </row>
    <row r="71" spans="1:7" x14ac:dyDescent="0.25">
      <c r="A71" s="55"/>
      <c r="B71" s="55"/>
      <c r="C71" s="32"/>
      <c r="D71" s="6"/>
      <c r="E71" s="6">
        <f t="shared" si="4"/>
        <v>0</v>
      </c>
      <c r="F71" s="6">
        <f t="shared" si="5"/>
        <v>0</v>
      </c>
      <c r="G71" s="6">
        <f t="shared" si="6"/>
        <v>0</v>
      </c>
    </row>
    <row r="72" spans="1:7" x14ac:dyDescent="0.25">
      <c r="A72" s="55"/>
      <c r="B72" s="55"/>
      <c r="C72" s="32"/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/>
      <c r="B73" s="55"/>
      <c r="C73" s="32"/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32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0</v>
      </c>
      <c r="F97" s="6">
        <f>SUM(F63:F96)</f>
        <v>0</v>
      </c>
      <c r="G97" s="6">
        <f>SUM(G63:G96)</f>
        <v>0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>
        <f>$B$5</f>
        <v>0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0</v>
      </c>
      <c r="C110" s="22"/>
      <c r="D110" s="22"/>
    </row>
    <row r="111" spans="1:7" x14ac:dyDescent="0.25">
      <c r="A111" t="s">
        <v>37</v>
      </c>
      <c r="B111" s="23">
        <f>$E$6</f>
        <v>0</v>
      </c>
      <c r="C111" s="23"/>
      <c r="D111" t="s">
        <v>27</v>
      </c>
      <c r="E111" s="29">
        <f>$H$6</f>
        <v>0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/>
      <c r="B113" s="55"/>
      <c r="C113" s="32"/>
      <c r="D113" s="6"/>
      <c r="E113" s="6">
        <f>C113*D113</f>
        <v>0</v>
      </c>
    </row>
    <row r="114" spans="1:5" x14ac:dyDescent="0.25">
      <c r="A114" s="55"/>
      <c r="B114" s="55"/>
      <c r="C114" s="32"/>
      <c r="D114" s="6"/>
      <c r="E114" s="6">
        <f t="shared" ref="E114:E145" si="7">C114*D114</f>
        <v>0</v>
      </c>
    </row>
    <row r="115" spans="1:5" x14ac:dyDescent="0.25">
      <c r="A115" s="55"/>
      <c r="B115" s="55"/>
      <c r="C115" s="32"/>
      <c r="D115" s="6"/>
      <c r="E115" s="6">
        <f t="shared" si="7"/>
        <v>0</v>
      </c>
    </row>
    <row r="116" spans="1:5" x14ac:dyDescent="0.25">
      <c r="A116" s="55"/>
      <c r="B116" s="55"/>
      <c r="C116" s="32"/>
      <c r="D116" s="6"/>
      <c r="E116" s="6">
        <f t="shared" si="7"/>
        <v>0</v>
      </c>
    </row>
    <row r="117" spans="1:5" x14ac:dyDescent="0.25">
      <c r="A117" s="55"/>
      <c r="B117" s="55"/>
      <c r="C117" s="32"/>
      <c r="D117" s="6"/>
      <c r="E117" s="6">
        <f t="shared" si="7"/>
        <v>0</v>
      </c>
    </row>
    <row r="118" spans="1:5" x14ac:dyDescent="0.25">
      <c r="A118" s="55"/>
      <c r="B118" s="55"/>
      <c r="C118" s="32"/>
      <c r="D118" s="6"/>
      <c r="E118" s="6">
        <f t="shared" si="7"/>
        <v>0</v>
      </c>
    </row>
    <row r="119" spans="1:5" x14ac:dyDescent="0.25">
      <c r="A119" s="55"/>
      <c r="B119" s="55"/>
      <c r="C119" s="32"/>
      <c r="D119" s="6"/>
      <c r="E119" s="6">
        <f t="shared" si="7"/>
        <v>0</v>
      </c>
    </row>
    <row r="120" spans="1:5" x14ac:dyDescent="0.25">
      <c r="A120" s="55"/>
      <c r="B120" s="55"/>
      <c r="C120" s="32"/>
      <c r="D120" s="6"/>
      <c r="E120" s="6">
        <f t="shared" si="7"/>
        <v>0</v>
      </c>
    </row>
    <row r="121" spans="1:5" x14ac:dyDescent="0.25">
      <c r="A121" s="55"/>
      <c r="B121" s="55"/>
      <c r="C121" s="32"/>
      <c r="D121" s="6"/>
      <c r="E121" s="6">
        <f t="shared" si="7"/>
        <v>0</v>
      </c>
    </row>
    <row r="122" spans="1:5" x14ac:dyDescent="0.25">
      <c r="A122" s="55"/>
      <c r="B122" s="55"/>
      <c r="C122" s="32"/>
      <c r="D122" s="6"/>
      <c r="E122" s="6">
        <f t="shared" si="7"/>
        <v>0</v>
      </c>
    </row>
    <row r="123" spans="1:5" x14ac:dyDescent="0.25">
      <c r="A123" s="55"/>
      <c r="B123" s="55"/>
      <c r="C123" s="32"/>
      <c r="D123" s="6"/>
      <c r="E123" s="6">
        <f t="shared" si="7"/>
        <v>0</v>
      </c>
    </row>
    <row r="124" spans="1:5" x14ac:dyDescent="0.25">
      <c r="A124" s="55"/>
      <c r="B124" s="55"/>
      <c r="C124" s="32"/>
      <c r="D124" s="6"/>
      <c r="E124" s="6">
        <f t="shared" si="7"/>
        <v>0</v>
      </c>
    </row>
    <row r="125" spans="1:5" x14ac:dyDescent="0.25">
      <c r="A125" s="55"/>
      <c r="B125" s="55"/>
      <c r="C125" s="32"/>
      <c r="D125" s="6"/>
      <c r="E125" s="6">
        <f t="shared" si="7"/>
        <v>0</v>
      </c>
    </row>
    <row r="126" spans="1:5" x14ac:dyDescent="0.25">
      <c r="A126" s="55"/>
      <c r="B126" s="55"/>
      <c r="C126" s="32"/>
      <c r="D126" s="6"/>
      <c r="E126" s="6">
        <f t="shared" si="7"/>
        <v>0</v>
      </c>
    </row>
    <row r="127" spans="1:5" x14ac:dyDescent="0.25">
      <c r="A127" s="55"/>
      <c r="B127" s="55"/>
      <c r="C127" s="32"/>
      <c r="D127" s="6"/>
      <c r="E127" s="6">
        <f t="shared" si="7"/>
        <v>0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0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>
        <f t="shared" ref="B160" si="8">$B$5</f>
        <v>0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0</v>
      </c>
      <c r="C161" s="22"/>
      <c r="D161" s="22"/>
    </row>
    <row r="162" spans="1:6" x14ac:dyDescent="0.25">
      <c r="A162" t="s">
        <v>37</v>
      </c>
      <c r="B162" s="23">
        <f>$E$6</f>
        <v>0</v>
      </c>
      <c r="C162" s="23"/>
      <c r="D162" t="s">
        <v>27</v>
      </c>
      <c r="E162" s="29">
        <f>$H$6</f>
        <v>0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/>
      <c r="B164" s="55"/>
      <c r="C164" s="32"/>
      <c r="D164" s="6"/>
      <c r="E164" s="6"/>
      <c r="F164" s="6"/>
    </row>
    <row r="165" spans="1:6" x14ac:dyDescent="0.25">
      <c r="A165" s="55"/>
      <c r="B165" s="55"/>
      <c r="C165" s="32"/>
      <c r="D165" s="6"/>
      <c r="E165" s="6"/>
      <c r="F165" s="6"/>
    </row>
    <row r="166" spans="1:6" x14ac:dyDescent="0.25">
      <c r="A166" s="55"/>
      <c r="B166" s="55"/>
      <c r="C166" s="32"/>
      <c r="D166" s="6"/>
      <c r="E166" s="6"/>
      <c r="F166" s="6"/>
    </row>
    <row r="167" spans="1:6" x14ac:dyDescent="0.25">
      <c r="A167" s="55"/>
      <c r="B167" s="55"/>
      <c r="C167" s="32"/>
      <c r="D167" s="6"/>
      <c r="E167" s="6"/>
      <c r="F167" s="6"/>
    </row>
    <row r="168" spans="1:6" x14ac:dyDescent="0.25">
      <c r="A168" s="55"/>
      <c r="B168" s="55"/>
      <c r="C168" s="32"/>
      <c r="D168" s="6"/>
      <c r="E168" s="6"/>
      <c r="F168" s="6"/>
    </row>
    <row r="169" spans="1:6" x14ac:dyDescent="0.25">
      <c r="A169" s="55"/>
      <c r="B169" s="55"/>
      <c r="C169" s="32"/>
      <c r="D169" s="6"/>
      <c r="E169" s="6"/>
      <c r="F169" s="6"/>
    </row>
    <row r="170" spans="1:6" x14ac:dyDescent="0.25">
      <c r="A170" s="55"/>
      <c r="B170" s="55"/>
      <c r="C170" s="32"/>
      <c r="D170" s="6"/>
      <c r="E170" s="6"/>
      <c r="F170" s="6"/>
    </row>
    <row r="171" spans="1:6" x14ac:dyDescent="0.25">
      <c r="A171" s="55"/>
      <c r="B171" s="55"/>
      <c r="C171" s="32"/>
      <c r="D171" s="6"/>
      <c r="E171" s="6"/>
      <c r="F171" s="6"/>
    </row>
    <row r="172" spans="1:6" x14ac:dyDescent="0.25">
      <c r="A172" s="55"/>
      <c r="B172" s="55"/>
      <c r="C172" s="32"/>
      <c r="D172" s="6"/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0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98"/>
  <sheetViews>
    <sheetView rightToLeft="1" topLeftCell="A163" workbookViewId="0">
      <selection activeCell="A164" sqref="A164:B173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  <c r="F2" t="s">
        <v>76</v>
      </c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>
        <v>28609181801549</v>
      </c>
      <c r="E4" s="46"/>
    </row>
    <row r="5" spans="1:9" x14ac:dyDescent="0.25">
      <c r="A5" t="s">
        <v>4</v>
      </c>
      <c r="B5" s="41" t="s">
        <v>77</v>
      </c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B6">
        <v>3640</v>
      </c>
      <c r="D6" t="s">
        <v>7</v>
      </c>
      <c r="E6" s="40">
        <v>43801</v>
      </c>
      <c r="F6" s="41"/>
      <c r="G6" t="s">
        <v>8</v>
      </c>
      <c r="H6" s="40">
        <v>43802</v>
      </c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280</v>
      </c>
      <c r="B8" s="2" t="s">
        <v>12</v>
      </c>
      <c r="C8" s="47">
        <v>2</v>
      </c>
      <c r="D8" s="48"/>
      <c r="E8" s="2">
        <v>140</v>
      </c>
      <c r="F8" s="2"/>
      <c r="G8" s="3"/>
      <c r="H8" s="4"/>
      <c r="I8" s="5"/>
    </row>
    <row r="9" spans="1:9" x14ac:dyDescent="0.25">
      <c r="A9" s="6">
        <f>C9*E9</f>
        <v>0</v>
      </c>
      <c r="B9" s="6" t="s">
        <v>13</v>
      </c>
      <c r="C9" s="49"/>
      <c r="D9" s="50"/>
      <c r="E9" s="6"/>
      <c r="F9" s="6"/>
      <c r="G9" s="7"/>
      <c r="H9" s="8"/>
      <c r="I9" s="9"/>
    </row>
    <row r="10" spans="1:9" x14ac:dyDescent="0.25">
      <c r="A10" s="6"/>
      <c r="B10" s="6" t="s">
        <v>14</v>
      </c>
      <c r="C10" s="49"/>
      <c r="D10" s="50"/>
      <c r="E10" s="6"/>
      <c r="F10" s="6"/>
      <c r="G10" s="7"/>
      <c r="H10" s="8"/>
      <c r="I10" s="9"/>
    </row>
    <row r="11" spans="1:9" x14ac:dyDescent="0.25">
      <c r="A11" s="6">
        <f>$D$197</f>
        <v>158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148.40899999999996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207.18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0</v>
      </c>
      <c r="B16" s="6" t="s">
        <v>20</v>
      </c>
      <c r="C16" s="49"/>
      <c r="D16" s="50"/>
      <c r="E16" s="6"/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20</v>
      </c>
      <c r="B19" s="2" t="s">
        <v>22</v>
      </c>
      <c r="C19" s="47">
        <v>2</v>
      </c>
      <c r="D19" s="48"/>
      <c r="E19" s="2">
        <v>10</v>
      </c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813.58899999999994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 t="str">
        <f t="shared" ref="B59" si="0">$B$5</f>
        <v xml:space="preserve">كامله عبد اللطيف 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3640</v>
      </c>
      <c r="D60" t="s">
        <v>7</v>
      </c>
      <c r="E60" s="40">
        <f t="shared" ref="E60" si="2">$E$6</f>
        <v>43801</v>
      </c>
      <c r="F60" s="41"/>
    </row>
    <row r="61" spans="1:7" x14ac:dyDescent="0.25">
      <c r="D61" t="s">
        <v>27</v>
      </c>
      <c r="E61" s="40">
        <f t="shared" ref="E61" si="3">$H$6</f>
        <v>43802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 t="s">
        <v>57</v>
      </c>
      <c r="B63" s="55"/>
      <c r="C63" s="32">
        <v>1</v>
      </c>
      <c r="D63" s="6">
        <v>17.100000000000001</v>
      </c>
      <c r="E63" s="6">
        <f t="shared" ref="E63:E73" si="4">C63*D63</f>
        <v>17.100000000000001</v>
      </c>
      <c r="F63" s="6">
        <f>E63*7%</f>
        <v>1.1970000000000003</v>
      </c>
      <c r="G63" s="6">
        <f>E63+F63</f>
        <v>18.297000000000001</v>
      </c>
    </row>
    <row r="64" spans="1:7" x14ac:dyDescent="0.25">
      <c r="A64" s="55" t="s">
        <v>78</v>
      </c>
      <c r="B64" s="55"/>
      <c r="C64" s="32">
        <v>1</v>
      </c>
      <c r="D64" s="6">
        <v>11.95</v>
      </c>
      <c r="E64" s="6">
        <f t="shared" si="4"/>
        <v>11.95</v>
      </c>
      <c r="F64" s="6">
        <f t="shared" ref="F64:F96" si="5">E64*7%</f>
        <v>0.83650000000000002</v>
      </c>
      <c r="G64" s="6">
        <f t="shared" ref="G64:G96" si="6">E64+F64</f>
        <v>12.7865</v>
      </c>
    </row>
    <row r="65" spans="1:7" x14ac:dyDescent="0.25">
      <c r="A65" s="55" t="s">
        <v>79</v>
      </c>
      <c r="B65" s="55"/>
      <c r="C65" s="32">
        <v>3</v>
      </c>
      <c r="D65" s="6">
        <v>1.52</v>
      </c>
      <c r="E65" s="6">
        <f t="shared" si="4"/>
        <v>4.5600000000000005</v>
      </c>
      <c r="F65" s="6">
        <f t="shared" si="5"/>
        <v>0.31920000000000004</v>
      </c>
      <c r="G65" s="6">
        <f t="shared" si="6"/>
        <v>4.8792000000000009</v>
      </c>
    </row>
    <row r="66" spans="1:7" x14ac:dyDescent="0.25">
      <c r="A66" s="55" t="s">
        <v>80</v>
      </c>
      <c r="B66" s="55"/>
      <c r="C66" s="32">
        <v>2</v>
      </c>
      <c r="D66" s="6">
        <v>13.87</v>
      </c>
      <c r="E66" s="6">
        <f t="shared" si="4"/>
        <v>27.74</v>
      </c>
      <c r="F66" s="6">
        <f t="shared" si="5"/>
        <v>1.9418</v>
      </c>
      <c r="G66" s="6">
        <f t="shared" si="6"/>
        <v>29.681799999999999</v>
      </c>
    </row>
    <row r="67" spans="1:7" x14ac:dyDescent="0.25">
      <c r="A67" s="55" t="s">
        <v>81</v>
      </c>
      <c r="B67" s="55"/>
      <c r="C67" s="32">
        <v>2</v>
      </c>
      <c r="D67" s="6">
        <v>9.6</v>
      </c>
      <c r="E67" s="6">
        <f t="shared" si="4"/>
        <v>19.2</v>
      </c>
      <c r="F67" s="6">
        <f t="shared" si="5"/>
        <v>1.3440000000000001</v>
      </c>
      <c r="G67" s="6">
        <f t="shared" si="6"/>
        <v>20.544</v>
      </c>
    </row>
    <row r="68" spans="1:7" x14ac:dyDescent="0.25">
      <c r="A68" s="55" t="s">
        <v>82</v>
      </c>
      <c r="B68" s="55"/>
      <c r="C68" s="32">
        <v>3</v>
      </c>
      <c r="D68" s="6">
        <v>1</v>
      </c>
      <c r="E68" s="6">
        <f t="shared" si="4"/>
        <v>3</v>
      </c>
      <c r="F68" s="6">
        <f t="shared" si="5"/>
        <v>0.21000000000000002</v>
      </c>
      <c r="G68" s="6">
        <f t="shared" si="6"/>
        <v>3.21</v>
      </c>
    </row>
    <row r="69" spans="1:7" x14ac:dyDescent="0.25">
      <c r="A69" s="55" t="s">
        <v>83</v>
      </c>
      <c r="B69" s="55"/>
      <c r="C69" s="32">
        <v>1</v>
      </c>
      <c r="D69" s="10">
        <v>3.67</v>
      </c>
      <c r="E69" s="6">
        <f t="shared" si="4"/>
        <v>3.67</v>
      </c>
      <c r="F69" s="6">
        <f t="shared" si="5"/>
        <v>0.25690000000000002</v>
      </c>
      <c r="G69" s="6">
        <f t="shared" si="6"/>
        <v>3.9268999999999998</v>
      </c>
    </row>
    <row r="70" spans="1:7" x14ac:dyDescent="0.25">
      <c r="A70" s="55" t="s">
        <v>84</v>
      </c>
      <c r="B70" s="55"/>
      <c r="C70" s="32">
        <v>1</v>
      </c>
      <c r="D70" s="6">
        <v>2.09</v>
      </c>
      <c r="E70" s="6">
        <f t="shared" si="4"/>
        <v>2.09</v>
      </c>
      <c r="F70" s="6">
        <f t="shared" si="5"/>
        <v>0.14630000000000001</v>
      </c>
      <c r="G70" s="6">
        <f t="shared" si="6"/>
        <v>2.2363</v>
      </c>
    </row>
    <row r="71" spans="1:7" x14ac:dyDescent="0.25">
      <c r="A71" s="55" t="s">
        <v>85</v>
      </c>
      <c r="B71" s="55"/>
      <c r="C71" s="32">
        <v>3</v>
      </c>
      <c r="D71" s="6">
        <v>10.19</v>
      </c>
      <c r="E71" s="6">
        <f t="shared" si="4"/>
        <v>30.57</v>
      </c>
      <c r="F71" s="6">
        <f t="shared" si="5"/>
        <v>2.1399000000000004</v>
      </c>
      <c r="G71" s="6">
        <f t="shared" si="6"/>
        <v>32.709899999999998</v>
      </c>
    </row>
    <row r="72" spans="1:7" x14ac:dyDescent="0.25">
      <c r="A72" s="55" t="s">
        <v>86</v>
      </c>
      <c r="B72" s="55"/>
      <c r="C72" s="32">
        <v>2</v>
      </c>
      <c r="D72" s="6">
        <v>2.5</v>
      </c>
      <c r="E72" s="6">
        <f t="shared" si="4"/>
        <v>5</v>
      </c>
      <c r="F72" s="6">
        <f t="shared" si="5"/>
        <v>0.35000000000000003</v>
      </c>
      <c r="G72" s="6">
        <f t="shared" si="6"/>
        <v>5.35</v>
      </c>
    </row>
    <row r="73" spans="1:7" x14ac:dyDescent="0.25">
      <c r="A73" s="55" t="s">
        <v>56</v>
      </c>
      <c r="B73" s="55"/>
      <c r="C73" s="32">
        <v>2</v>
      </c>
      <c r="D73" s="6">
        <v>6.91</v>
      </c>
      <c r="E73" s="6">
        <f t="shared" si="4"/>
        <v>13.82</v>
      </c>
      <c r="F73" s="6">
        <f t="shared" si="5"/>
        <v>0.96740000000000015</v>
      </c>
      <c r="G73" s="6">
        <f t="shared" si="6"/>
        <v>14.7874</v>
      </c>
    </row>
    <row r="74" spans="1:7" x14ac:dyDescent="0.25">
      <c r="A74" s="55"/>
      <c r="B74" s="55"/>
      <c r="C74" s="32"/>
      <c r="D74" s="6"/>
      <c r="E74" s="6">
        <f t="shared" ref="E74:E96" si="7">C74*D74</f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7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7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7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7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7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7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7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7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7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7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7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7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7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7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7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7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7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7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7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7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7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7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138.69999999999999</v>
      </c>
      <c r="F97" s="6">
        <f>SUM(F63:F96)</f>
        <v>9.7089999999999996</v>
      </c>
      <c r="G97" s="6">
        <f>SUM(G63:G96)</f>
        <v>148.40899999999996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 t="str">
        <f>$B$5</f>
        <v xml:space="preserve">كامله عبد اللطيف 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3640</v>
      </c>
      <c r="C110" s="22"/>
      <c r="D110" s="22"/>
    </row>
    <row r="111" spans="1:7" x14ac:dyDescent="0.25">
      <c r="A111" t="s">
        <v>37</v>
      </c>
      <c r="B111" s="23">
        <f>$E$6</f>
        <v>43801</v>
      </c>
      <c r="C111" s="23"/>
      <c r="D111" t="s">
        <v>27</v>
      </c>
      <c r="E111" s="29">
        <f>$H$6</f>
        <v>43802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 t="s">
        <v>87</v>
      </c>
      <c r="B113" s="55"/>
      <c r="C113" s="32">
        <v>5</v>
      </c>
      <c r="D113" s="6">
        <v>0.85</v>
      </c>
      <c r="E113" s="6">
        <f t="shared" ref="E113:E123" si="8">C113*D113</f>
        <v>4.25</v>
      </c>
    </row>
    <row r="114" spans="1:5" x14ac:dyDescent="0.25">
      <c r="A114" s="55" t="s">
        <v>88</v>
      </c>
      <c r="B114" s="55"/>
      <c r="C114" s="32">
        <v>8</v>
      </c>
      <c r="D114" s="6">
        <v>0.54</v>
      </c>
      <c r="E114" s="6">
        <f t="shared" si="8"/>
        <v>4.32</v>
      </c>
    </row>
    <row r="115" spans="1:5" x14ac:dyDescent="0.25">
      <c r="A115" s="55" t="s">
        <v>89</v>
      </c>
      <c r="B115" s="55"/>
      <c r="C115" s="32">
        <v>4</v>
      </c>
      <c r="D115" s="6">
        <v>3.25</v>
      </c>
      <c r="E115" s="6">
        <f t="shared" si="8"/>
        <v>13</v>
      </c>
    </row>
    <row r="116" spans="1:5" x14ac:dyDescent="0.25">
      <c r="A116" s="55" t="s">
        <v>90</v>
      </c>
      <c r="B116" s="55"/>
      <c r="C116" s="32">
        <v>7</v>
      </c>
      <c r="D116" s="6">
        <v>2.2799999999999998</v>
      </c>
      <c r="E116" s="6">
        <f t="shared" si="8"/>
        <v>15.959999999999999</v>
      </c>
    </row>
    <row r="117" spans="1:5" x14ac:dyDescent="0.25">
      <c r="A117" s="55" t="s">
        <v>91</v>
      </c>
      <c r="B117" s="55"/>
      <c r="C117" s="32">
        <v>2</v>
      </c>
      <c r="D117" s="6">
        <v>7.5</v>
      </c>
      <c r="E117" s="6">
        <f t="shared" si="8"/>
        <v>15</v>
      </c>
    </row>
    <row r="118" spans="1:5" x14ac:dyDescent="0.25">
      <c r="A118" s="55" t="s">
        <v>92</v>
      </c>
      <c r="B118" s="55"/>
      <c r="C118" s="32">
        <v>1</v>
      </c>
      <c r="D118" s="6">
        <v>2.8</v>
      </c>
      <c r="E118" s="6">
        <f t="shared" si="8"/>
        <v>2.8</v>
      </c>
    </row>
    <row r="119" spans="1:5" x14ac:dyDescent="0.25">
      <c r="A119" s="55" t="s">
        <v>93</v>
      </c>
      <c r="B119" s="55"/>
      <c r="C119" s="32">
        <v>1</v>
      </c>
      <c r="D119" s="6">
        <v>14.75</v>
      </c>
      <c r="E119" s="6">
        <f t="shared" si="8"/>
        <v>14.75</v>
      </c>
    </row>
    <row r="120" spans="1:5" x14ac:dyDescent="0.25">
      <c r="A120" s="55" t="s">
        <v>94</v>
      </c>
      <c r="B120" s="55"/>
      <c r="C120" s="32">
        <v>1</v>
      </c>
      <c r="D120" s="6">
        <v>6.5</v>
      </c>
      <c r="E120" s="6">
        <f t="shared" si="8"/>
        <v>6.5</v>
      </c>
    </row>
    <row r="121" spans="1:5" x14ac:dyDescent="0.25">
      <c r="A121" s="55" t="s">
        <v>95</v>
      </c>
      <c r="B121" s="55"/>
      <c r="C121" s="32">
        <v>3</v>
      </c>
      <c r="D121" s="6">
        <v>0.48</v>
      </c>
      <c r="E121" s="6">
        <f t="shared" si="8"/>
        <v>1.44</v>
      </c>
    </row>
    <row r="122" spans="1:5" x14ac:dyDescent="0.25">
      <c r="A122" s="55" t="s">
        <v>96</v>
      </c>
      <c r="B122" s="55"/>
      <c r="C122" s="32">
        <v>5</v>
      </c>
      <c r="D122" s="6">
        <v>1.45</v>
      </c>
      <c r="E122" s="6">
        <f t="shared" si="8"/>
        <v>7.25</v>
      </c>
    </row>
    <row r="123" spans="1:5" x14ac:dyDescent="0.25">
      <c r="A123" s="55" t="s">
        <v>65</v>
      </c>
      <c r="B123" s="55"/>
      <c r="C123" s="32">
        <v>1</v>
      </c>
      <c r="D123" s="6">
        <v>41.61</v>
      </c>
      <c r="E123" s="6">
        <f t="shared" si="8"/>
        <v>41.61</v>
      </c>
    </row>
    <row r="124" spans="1:5" x14ac:dyDescent="0.25">
      <c r="A124" s="55" t="s">
        <v>104</v>
      </c>
      <c r="B124" s="55"/>
      <c r="C124" s="32">
        <v>5</v>
      </c>
      <c r="D124" s="6">
        <v>0.2</v>
      </c>
      <c r="E124" s="6">
        <f t="shared" ref="E124:E145" si="9">C124*D124</f>
        <v>1</v>
      </c>
    </row>
    <row r="125" spans="1:5" x14ac:dyDescent="0.25">
      <c r="A125" s="55" t="s">
        <v>105</v>
      </c>
      <c r="B125" s="55"/>
      <c r="C125" s="32">
        <v>5</v>
      </c>
      <c r="D125" s="6">
        <v>3.8</v>
      </c>
      <c r="E125" s="6">
        <f t="shared" si="9"/>
        <v>19</v>
      </c>
    </row>
    <row r="126" spans="1:5" x14ac:dyDescent="0.25">
      <c r="A126" s="55" t="s">
        <v>67</v>
      </c>
      <c r="B126" s="55"/>
      <c r="C126" s="32">
        <v>2</v>
      </c>
      <c r="D126" s="6">
        <v>9.4</v>
      </c>
      <c r="E126" s="6">
        <f t="shared" si="9"/>
        <v>18.8</v>
      </c>
    </row>
    <row r="127" spans="1:5" x14ac:dyDescent="0.25">
      <c r="A127" s="55" t="s">
        <v>68</v>
      </c>
      <c r="B127" s="55"/>
      <c r="C127" s="32">
        <v>1</v>
      </c>
      <c r="D127" s="6">
        <v>41.5</v>
      </c>
      <c r="E127" s="6">
        <f t="shared" si="9"/>
        <v>41.5</v>
      </c>
    </row>
    <row r="128" spans="1:5" x14ac:dyDescent="0.25">
      <c r="A128" s="55"/>
      <c r="B128" s="55"/>
      <c r="C128" s="32"/>
      <c r="D128" s="6"/>
      <c r="E128" s="6">
        <f t="shared" si="9"/>
        <v>0</v>
      </c>
    </row>
    <row r="129" spans="1:5" x14ac:dyDescent="0.25">
      <c r="A129" s="55"/>
      <c r="B129" s="55"/>
      <c r="C129" s="32"/>
      <c r="D129" s="6"/>
      <c r="E129" s="6">
        <f t="shared" si="9"/>
        <v>0</v>
      </c>
    </row>
    <row r="130" spans="1:5" x14ac:dyDescent="0.25">
      <c r="A130" s="55"/>
      <c r="B130" s="55"/>
      <c r="C130" s="32"/>
      <c r="D130" s="6"/>
      <c r="E130" s="6">
        <f t="shared" si="9"/>
        <v>0</v>
      </c>
    </row>
    <row r="131" spans="1:5" x14ac:dyDescent="0.25">
      <c r="A131" s="55"/>
      <c r="B131" s="55"/>
      <c r="C131" s="32"/>
      <c r="D131" s="6"/>
      <c r="E131" s="6">
        <f t="shared" si="9"/>
        <v>0</v>
      </c>
    </row>
    <row r="132" spans="1:5" x14ac:dyDescent="0.25">
      <c r="A132" s="55"/>
      <c r="B132" s="55"/>
      <c r="C132" s="32"/>
      <c r="D132" s="6"/>
      <c r="E132" s="6">
        <f t="shared" si="9"/>
        <v>0</v>
      </c>
    </row>
    <row r="133" spans="1:5" x14ac:dyDescent="0.25">
      <c r="A133" s="55"/>
      <c r="B133" s="55"/>
      <c r="C133" s="32"/>
      <c r="D133" s="6"/>
      <c r="E133" s="6">
        <f t="shared" si="9"/>
        <v>0</v>
      </c>
    </row>
    <row r="134" spans="1:5" x14ac:dyDescent="0.25">
      <c r="A134" s="55"/>
      <c r="B134" s="55"/>
      <c r="C134" s="32"/>
      <c r="D134" s="6"/>
      <c r="E134" s="6">
        <f t="shared" si="9"/>
        <v>0</v>
      </c>
    </row>
    <row r="135" spans="1:5" x14ac:dyDescent="0.25">
      <c r="A135" s="55"/>
      <c r="B135" s="55"/>
      <c r="C135" s="32"/>
      <c r="D135" s="6"/>
      <c r="E135" s="6">
        <f t="shared" si="9"/>
        <v>0</v>
      </c>
    </row>
    <row r="136" spans="1:5" x14ac:dyDescent="0.25">
      <c r="A136" s="55"/>
      <c r="B136" s="55"/>
      <c r="C136" s="32"/>
      <c r="D136" s="6"/>
      <c r="E136" s="6">
        <f t="shared" si="9"/>
        <v>0</v>
      </c>
    </row>
    <row r="137" spans="1:5" x14ac:dyDescent="0.25">
      <c r="A137" s="55"/>
      <c r="B137" s="55"/>
      <c r="C137" s="32"/>
      <c r="D137" s="6"/>
      <c r="E137" s="6">
        <f t="shared" si="9"/>
        <v>0</v>
      </c>
    </row>
    <row r="138" spans="1:5" x14ac:dyDescent="0.25">
      <c r="A138" s="55"/>
      <c r="B138" s="55"/>
      <c r="C138" s="32"/>
      <c r="D138" s="6"/>
      <c r="E138" s="6">
        <f t="shared" si="9"/>
        <v>0</v>
      </c>
    </row>
    <row r="139" spans="1:5" x14ac:dyDescent="0.25">
      <c r="A139" s="55"/>
      <c r="B139" s="55"/>
      <c r="C139" s="32"/>
      <c r="D139" s="6"/>
      <c r="E139" s="6">
        <f t="shared" si="9"/>
        <v>0</v>
      </c>
    </row>
    <row r="140" spans="1:5" x14ac:dyDescent="0.25">
      <c r="A140" s="55"/>
      <c r="B140" s="55"/>
      <c r="C140" s="32"/>
      <c r="D140" s="6"/>
      <c r="E140" s="6">
        <f t="shared" si="9"/>
        <v>0</v>
      </c>
    </row>
    <row r="141" spans="1:5" x14ac:dyDescent="0.25">
      <c r="A141" s="55"/>
      <c r="B141" s="55"/>
      <c r="C141" s="32"/>
      <c r="D141" s="6"/>
      <c r="E141" s="6">
        <f t="shared" si="9"/>
        <v>0</v>
      </c>
    </row>
    <row r="142" spans="1:5" x14ac:dyDescent="0.25">
      <c r="A142" s="55"/>
      <c r="B142" s="55"/>
      <c r="C142" s="32"/>
      <c r="D142" s="6"/>
      <c r="E142" s="6">
        <f t="shared" si="9"/>
        <v>0</v>
      </c>
    </row>
    <row r="143" spans="1:5" x14ac:dyDescent="0.25">
      <c r="A143" s="55"/>
      <c r="B143" s="55"/>
      <c r="C143" s="32"/>
      <c r="D143" s="6"/>
      <c r="E143" s="6">
        <f t="shared" si="9"/>
        <v>0</v>
      </c>
    </row>
    <row r="144" spans="1:5" x14ac:dyDescent="0.25">
      <c r="A144" s="55"/>
      <c r="B144" s="55"/>
      <c r="C144" s="32"/>
      <c r="D144" s="6"/>
      <c r="E144" s="6">
        <f t="shared" si="9"/>
        <v>0</v>
      </c>
    </row>
    <row r="145" spans="1:6" x14ac:dyDescent="0.25">
      <c r="A145" s="55"/>
      <c r="B145" s="55"/>
      <c r="C145" s="32"/>
      <c r="D145" s="6"/>
      <c r="E145" s="6">
        <f t="shared" si="9"/>
        <v>0</v>
      </c>
    </row>
    <row r="146" spans="1:6" x14ac:dyDescent="0.25">
      <c r="A146" s="49" t="s">
        <v>31</v>
      </c>
      <c r="B146" s="50"/>
      <c r="C146" s="33"/>
      <c r="D146" s="49">
        <f>SUM(E113:E145)</f>
        <v>207.18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 t="str">
        <f t="shared" ref="B160" si="10">$B$5</f>
        <v xml:space="preserve">كامله عبد اللطيف 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3640</v>
      </c>
      <c r="C161" s="22"/>
      <c r="D161" s="22"/>
    </row>
    <row r="162" spans="1:6" x14ac:dyDescent="0.25">
      <c r="A162" t="s">
        <v>37</v>
      </c>
      <c r="B162" s="23">
        <f>$E$6</f>
        <v>43801</v>
      </c>
      <c r="C162" s="23"/>
      <c r="D162" t="s">
        <v>27</v>
      </c>
      <c r="E162" s="29">
        <f>$H$6</f>
        <v>43802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 t="s">
        <v>69</v>
      </c>
      <c r="B164" s="55"/>
      <c r="C164" s="32">
        <v>1</v>
      </c>
      <c r="D164" s="6">
        <v>15</v>
      </c>
      <c r="E164" s="6"/>
      <c r="F164" s="6"/>
    </row>
    <row r="165" spans="1:6" x14ac:dyDescent="0.25">
      <c r="A165" s="55" t="s">
        <v>97</v>
      </c>
      <c r="B165" s="55"/>
      <c r="C165" s="32">
        <v>1</v>
      </c>
      <c r="D165" s="6">
        <v>15</v>
      </c>
      <c r="E165" s="6"/>
      <c r="F165" s="6"/>
    </row>
    <row r="166" spans="1:6" x14ac:dyDescent="0.25">
      <c r="A166" s="55" t="s">
        <v>98</v>
      </c>
      <c r="B166" s="55"/>
      <c r="C166" s="32">
        <v>1</v>
      </c>
      <c r="D166" s="6">
        <v>15</v>
      </c>
      <c r="E166" s="6"/>
      <c r="F166" s="6"/>
    </row>
    <row r="167" spans="1:6" x14ac:dyDescent="0.25">
      <c r="A167" s="55" t="s">
        <v>99</v>
      </c>
      <c r="B167" s="55"/>
      <c r="C167" s="32">
        <v>1</v>
      </c>
      <c r="D167" s="6">
        <v>50</v>
      </c>
      <c r="E167" s="6"/>
      <c r="F167" s="6"/>
    </row>
    <row r="168" spans="1:6" x14ac:dyDescent="0.25">
      <c r="A168" s="55" t="s">
        <v>100</v>
      </c>
      <c r="B168" s="55"/>
      <c r="C168" s="32">
        <v>1</v>
      </c>
      <c r="D168" s="6">
        <v>10</v>
      </c>
      <c r="E168" s="6"/>
      <c r="F168" s="6"/>
    </row>
    <row r="169" spans="1:6" x14ac:dyDescent="0.25">
      <c r="A169" s="55" t="s">
        <v>101</v>
      </c>
      <c r="B169" s="55"/>
      <c r="C169" s="32">
        <v>1</v>
      </c>
      <c r="D169" s="6">
        <v>12</v>
      </c>
      <c r="E169" s="6"/>
      <c r="F169" s="6"/>
    </row>
    <row r="170" spans="1:6" x14ac:dyDescent="0.25">
      <c r="A170" s="55" t="s">
        <v>70</v>
      </c>
      <c r="B170" s="55"/>
      <c r="C170" s="32">
        <v>1</v>
      </c>
      <c r="D170" s="6">
        <v>9</v>
      </c>
      <c r="E170" s="6"/>
      <c r="F170" s="6"/>
    </row>
    <row r="171" spans="1:6" x14ac:dyDescent="0.25">
      <c r="A171" s="55" t="s">
        <v>71</v>
      </c>
      <c r="B171" s="55"/>
      <c r="C171" s="32">
        <v>1</v>
      </c>
      <c r="D171" s="6">
        <v>12</v>
      </c>
      <c r="E171" s="6"/>
      <c r="F171" s="6"/>
    </row>
    <row r="172" spans="1:6" x14ac:dyDescent="0.25">
      <c r="A172" s="55" t="s">
        <v>102</v>
      </c>
      <c r="B172" s="55"/>
      <c r="C172" s="32">
        <v>1</v>
      </c>
      <c r="D172" s="6">
        <v>10</v>
      </c>
      <c r="E172" s="6"/>
      <c r="F172" s="6"/>
    </row>
    <row r="173" spans="1:6" x14ac:dyDescent="0.25">
      <c r="A173" s="55" t="s">
        <v>103</v>
      </c>
      <c r="B173" s="55"/>
      <c r="C173" s="32">
        <v>1</v>
      </c>
      <c r="D173" s="6">
        <v>10</v>
      </c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158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98"/>
  <sheetViews>
    <sheetView rightToLeft="1" workbookViewId="0">
      <selection activeCell="M66" sqref="M66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  <c r="F2" t="s">
        <v>76</v>
      </c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>
        <v>25701211801231</v>
      </c>
      <c r="E4" s="46"/>
    </row>
    <row r="5" spans="1:9" x14ac:dyDescent="0.25">
      <c r="A5" t="s">
        <v>4</v>
      </c>
      <c r="B5" s="41" t="s">
        <v>106</v>
      </c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B6">
        <v>3525</v>
      </c>
      <c r="D6" t="s">
        <v>7</v>
      </c>
      <c r="E6" s="40">
        <v>43793</v>
      </c>
      <c r="F6" s="41"/>
      <c r="G6" t="s">
        <v>8</v>
      </c>
      <c r="H6" s="40">
        <v>43801</v>
      </c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1260</v>
      </c>
      <c r="B8" s="2" t="s">
        <v>12</v>
      </c>
      <c r="C8" s="47">
        <v>9</v>
      </c>
      <c r="D8" s="48"/>
      <c r="E8" s="2">
        <v>140</v>
      </c>
      <c r="F8" s="2"/>
      <c r="G8" s="3"/>
      <c r="H8" s="4"/>
      <c r="I8" s="5"/>
    </row>
    <row r="9" spans="1:9" x14ac:dyDescent="0.25">
      <c r="A9" s="6">
        <f>C9*E9</f>
        <v>0</v>
      </c>
      <c r="B9" s="6" t="s">
        <v>13</v>
      </c>
      <c r="C9" s="49"/>
      <c r="D9" s="50"/>
      <c r="E9" s="6"/>
      <c r="F9" s="6"/>
      <c r="G9" s="7"/>
      <c r="H9" s="8"/>
      <c r="I9" s="9"/>
    </row>
    <row r="10" spans="1:9" x14ac:dyDescent="0.25">
      <c r="A10" s="6"/>
      <c r="B10" s="6" t="s">
        <v>14</v>
      </c>
      <c r="C10" s="49"/>
      <c r="D10" s="50"/>
      <c r="E10" s="6"/>
      <c r="F10" s="6"/>
      <c r="G10" s="7"/>
      <c r="H10" s="8"/>
      <c r="I10" s="9"/>
    </row>
    <row r="11" spans="1:9" x14ac:dyDescent="0.25">
      <c r="A11" s="6">
        <f>$D$197</f>
        <v>316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1498.9522999999999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503.91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14</v>
      </c>
      <c r="B16" s="6" t="s">
        <v>20</v>
      </c>
      <c r="C16" s="49">
        <v>2</v>
      </c>
      <c r="D16" s="50"/>
      <c r="E16" s="6">
        <v>7</v>
      </c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90</v>
      </c>
      <c r="B19" s="2" t="s">
        <v>22</v>
      </c>
      <c r="C19" s="47">
        <v>9</v>
      </c>
      <c r="D19" s="48"/>
      <c r="E19" s="2">
        <v>10</v>
      </c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3682.8622999999998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 t="str">
        <f t="shared" ref="B59" si="0">$B$5</f>
        <v xml:space="preserve">ابراهيم علي احمد 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3525</v>
      </c>
      <c r="D60" t="s">
        <v>7</v>
      </c>
      <c r="E60" s="40">
        <f t="shared" ref="E60" si="2">$E$6</f>
        <v>43793</v>
      </c>
      <c r="F60" s="41"/>
    </row>
    <row r="61" spans="1:7" x14ac:dyDescent="0.25">
      <c r="D61" t="s">
        <v>27</v>
      </c>
      <c r="E61" s="40">
        <f t="shared" ref="E61" si="3">$H$6</f>
        <v>43801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 t="s">
        <v>107</v>
      </c>
      <c r="B63" s="55"/>
      <c r="C63" s="32">
        <v>2</v>
      </c>
      <c r="D63" s="6">
        <v>9.9</v>
      </c>
      <c r="E63" s="6">
        <f>C63*D63</f>
        <v>19.8</v>
      </c>
      <c r="F63" s="6">
        <f>E63*7%</f>
        <v>1.3860000000000001</v>
      </c>
      <c r="G63" s="6">
        <f>E63+F63</f>
        <v>21.186</v>
      </c>
    </row>
    <row r="64" spans="1:7" x14ac:dyDescent="0.25">
      <c r="A64" s="55" t="s">
        <v>83</v>
      </c>
      <c r="B64" s="55"/>
      <c r="C64" s="32">
        <v>6</v>
      </c>
      <c r="D64" s="6">
        <v>3.67</v>
      </c>
      <c r="E64" s="6">
        <f t="shared" ref="E64:E96" si="4">C64*D64</f>
        <v>22.02</v>
      </c>
      <c r="F64" s="6">
        <f t="shared" ref="F64:F96" si="5">E64*7%</f>
        <v>1.5414000000000001</v>
      </c>
      <c r="G64" s="6">
        <f t="shared" ref="G64:G96" si="6">E64+F64</f>
        <v>23.561399999999999</v>
      </c>
    </row>
    <row r="65" spans="1:7" x14ac:dyDescent="0.25">
      <c r="A65" s="55" t="s">
        <v>80</v>
      </c>
      <c r="B65" s="55"/>
      <c r="C65" s="32">
        <v>8</v>
      </c>
      <c r="D65" s="6">
        <v>13.48</v>
      </c>
      <c r="E65" s="6">
        <f t="shared" si="4"/>
        <v>107.84</v>
      </c>
      <c r="F65" s="6">
        <f t="shared" si="5"/>
        <v>7.5488000000000008</v>
      </c>
      <c r="G65" s="6">
        <f t="shared" si="6"/>
        <v>115.3888</v>
      </c>
    </row>
    <row r="66" spans="1:7" x14ac:dyDescent="0.25">
      <c r="A66" s="55" t="s">
        <v>108</v>
      </c>
      <c r="B66" s="55"/>
      <c r="C66" s="32">
        <v>12</v>
      </c>
      <c r="D66" s="6">
        <v>7.2</v>
      </c>
      <c r="E66" s="6">
        <f t="shared" si="4"/>
        <v>86.4</v>
      </c>
      <c r="F66" s="6">
        <f t="shared" si="5"/>
        <v>6.0480000000000009</v>
      </c>
      <c r="G66" s="6">
        <f t="shared" si="6"/>
        <v>92.448000000000008</v>
      </c>
    </row>
    <row r="67" spans="1:7" x14ac:dyDescent="0.25">
      <c r="A67" s="55" t="s">
        <v>109</v>
      </c>
      <c r="B67" s="55"/>
      <c r="C67" s="32">
        <v>2</v>
      </c>
      <c r="D67" s="6">
        <v>51</v>
      </c>
      <c r="E67" s="6">
        <f t="shared" si="4"/>
        <v>102</v>
      </c>
      <c r="F67" s="6">
        <f t="shared" si="5"/>
        <v>7.1400000000000006</v>
      </c>
      <c r="G67" s="6">
        <f t="shared" si="6"/>
        <v>109.14</v>
      </c>
    </row>
    <row r="68" spans="1:7" x14ac:dyDescent="0.25">
      <c r="A68" s="55" t="s">
        <v>110</v>
      </c>
      <c r="B68" s="55"/>
      <c r="C68" s="32">
        <v>6</v>
      </c>
      <c r="D68" s="6">
        <v>1.41</v>
      </c>
      <c r="E68" s="6">
        <f t="shared" si="4"/>
        <v>8.4599999999999991</v>
      </c>
      <c r="F68" s="6">
        <f t="shared" si="5"/>
        <v>0.59219999999999995</v>
      </c>
      <c r="G68" s="6">
        <f t="shared" si="6"/>
        <v>9.0521999999999991</v>
      </c>
    </row>
    <row r="69" spans="1:7" x14ac:dyDescent="0.25">
      <c r="A69" s="55" t="s">
        <v>86</v>
      </c>
      <c r="B69" s="55"/>
      <c r="C69" s="32">
        <v>11</v>
      </c>
      <c r="D69" s="10">
        <v>2.5</v>
      </c>
      <c r="E69" s="6">
        <f t="shared" si="4"/>
        <v>27.5</v>
      </c>
      <c r="F69" s="6">
        <f t="shared" si="5"/>
        <v>1.9250000000000003</v>
      </c>
      <c r="G69" s="6">
        <f t="shared" si="6"/>
        <v>29.425000000000001</v>
      </c>
    </row>
    <row r="70" spans="1:7" x14ac:dyDescent="0.25">
      <c r="A70" s="55" t="s">
        <v>85</v>
      </c>
      <c r="B70" s="55"/>
      <c r="C70" s="32">
        <v>11</v>
      </c>
      <c r="D70" s="6">
        <v>11.19</v>
      </c>
      <c r="E70" s="6">
        <f t="shared" si="4"/>
        <v>123.08999999999999</v>
      </c>
      <c r="F70" s="6">
        <f t="shared" si="5"/>
        <v>8.6163000000000007</v>
      </c>
      <c r="G70" s="6">
        <f t="shared" si="6"/>
        <v>131.7063</v>
      </c>
    </row>
    <row r="71" spans="1:7" x14ac:dyDescent="0.25">
      <c r="A71" s="55" t="s">
        <v>111</v>
      </c>
      <c r="B71" s="55"/>
      <c r="C71" s="32">
        <v>2</v>
      </c>
      <c r="D71" s="6">
        <v>45</v>
      </c>
      <c r="E71" s="6">
        <f t="shared" si="4"/>
        <v>90</v>
      </c>
      <c r="F71" s="6">
        <f t="shared" si="5"/>
        <v>6.3000000000000007</v>
      </c>
      <c r="G71" s="6">
        <f t="shared" si="6"/>
        <v>96.3</v>
      </c>
    </row>
    <row r="72" spans="1:7" x14ac:dyDescent="0.25">
      <c r="A72" s="55" t="s">
        <v>112</v>
      </c>
      <c r="B72" s="55"/>
      <c r="C72" s="32">
        <v>14</v>
      </c>
      <c r="D72" s="6">
        <v>7.15</v>
      </c>
      <c r="E72" s="6">
        <f t="shared" si="4"/>
        <v>100.10000000000001</v>
      </c>
      <c r="F72" s="6">
        <f t="shared" si="5"/>
        <v>7.0070000000000014</v>
      </c>
      <c r="G72" s="6">
        <f t="shared" si="6"/>
        <v>107.10700000000001</v>
      </c>
    </row>
    <row r="73" spans="1:7" x14ac:dyDescent="0.25">
      <c r="A73" s="55" t="s">
        <v>113</v>
      </c>
      <c r="B73" s="55"/>
      <c r="C73" s="32">
        <v>6</v>
      </c>
      <c r="D73" s="6">
        <v>25.15</v>
      </c>
      <c r="E73" s="6">
        <f t="shared" si="4"/>
        <v>150.89999999999998</v>
      </c>
      <c r="F73" s="6">
        <f t="shared" si="5"/>
        <v>10.562999999999999</v>
      </c>
      <c r="G73" s="6">
        <f t="shared" si="6"/>
        <v>161.46299999999997</v>
      </c>
    </row>
    <row r="74" spans="1:7" x14ac:dyDescent="0.25">
      <c r="A74" s="55" t="s">
        <v>57</v>
      </c>
      <c r="B74" s="55"/>
      <c r="C74" s="32">
        <v>3</v>
      </c>
      <c r="D74" s="6">
        <v>17.100000000000001</v>
      </c>
      <c r="E74" s="6">
        <f t="shared" si="4"/>
        <v>51.300000000000004</v>
      </c>
      <c r="F74" s="6">
        <f t="shared" si="5"/>
        <v>3.5910000000000006</v>
      </c>
      <c r="G74" s="6">
        <f t="shared" si="6"/>
        <v>54.891000000000005</v>
      </c>
    </row>
    <row r="75" spans="1:7" x14ac:dyDescent="0.25">
      <c r="A75" s="55" t="s">
        <v>59</v>
      </c>
      <c r="B75" s="55"/>
      <c r="C75" s="32">
        <v>4</v>
      </c>
      <c r="D75" s="6">
        <v>6.91</v>
      </c>
      <c r="E75" s="6">
        <f t="shared" si="4"/>
        <v>27.64</v>
      </c>
      <c r="F75" s="6">
        <f t="shared" si="5"/>
        <v>1.9348000000000003</v>
      </c>
      <c r="G75" s="6">
        <f t="shared" si="6"/>
        <v>29.5748</v>
      </c>
    </row>
    <row r="76" spans="1:7" x14ac:dyDescent="0.25">
      <c r="A76" s="55" t="s">
        <v>82</v>
      </c>
      <c r="B76" s="55"/>
      <c r="C76" s="32">
        <v>20</v>
      </c>
      <c r="D76" s="6">
        <v>0.99</v>
      </c>
      <c r="E76" s="6">
        <f t="shared" si="4"/>
        <v>19.8</v>
      </c>
      <c r="F76" s="6">
        <f t="shared" si="5"/>
        <v>1.3860000000000001</v>
      </c>
      <c r="G76" s="6">
        <f t="shared" si="6"/>
        <v>21.186</v>
      </c>
    </row>
    <row r="77" spans="1:7" x14ac:dyDescent="0.25">
      <c r="A77" s="55" t="s">
        <v>114</v>
      </c>
      <c r="B77" s="55"/>
      <c r="C77" s="32">
        <v>4</v>
      </c>
      <c r="D77" s="6">
        <v>30</v>
      </c>
      <c r="E77" s="6">
        <f t="shared" si="4"/>
        <v>120</v>
      </c>
      <c r="F77" s="6">
        <f t="shared" si="5"/>
        <v>8.4</v>
      </c>
      <c r="G77" s="6">
        <f t="shared" si="6"/>
        <v>128.4</v>
      </c>
    </row>
    <row r="78" spans="1:7" x14ac:dyDescent="0.25">
      <c r="A78" s="55" t="s">
        <v>115</v>
      </c>
      <c r="B78" s="55"/>
      <c r="C78" s="32">
        <v>9</v>
      </c>
      <c r="D78" s="6">
        <v>13.48</v>
      </c>
      <c r="E78" s="6">
        <f t="shared" si="4"/>
        <v>121.32000000000001</v>
      </c>
      <c r="F78" s="6">
        <f t="shared" si="5"/>
        <v>8.4924000000000017</v>
      </c>
      <c r="G78" s="6">
        <f t="shared" si="6"/>
        <v>129.8124</v>
      </c>
    </row>
    <row r="79" spans="1:7" x14ac:dyDescent="0.25">
      <c r="A79" s="55" t="s">
        <v>56</v>
      </c>
      <c r="B79" s="55"/>
      <c r="C79" s="32">
        <v>8</v>
      </c>
      <c r="D79" s="6">
        <v>6.91</v>
      </c>
      <c r="E79" s="6">
        <f t="shared" si="4"/>
        <v>55.28</v>
      </c>
      <c r="F79" s="6">
        <f t="shared" si="5"/>
        <v>3.8696000000000006</v>
      </c>
      <c r="G79" s="6">
        <f t="shared" si="6"/>
        <v>59.1496</v>
      </c>
    </row>
    <row r="80" spans="1:7" x14ac:dyDescent="0.25">
      <c r="A80" s="55" t="s">
        <v>116</v>
      </c>
      <c r="B80" s="55"/>
      <c r="C80" s="32">
        <v>10</v>
      </c>
      <c r="D80" s="6">
        <v>11.95</v>
      </c>
      <c r="E80" s="6">
        <f t="shared" si="4"/>
        <v>119.5</v>
      </c>
      <c r="F80" s="6">
        <f t="shared" si="5"/>
        <v>8.3650000000000002</v>
      </c>
      <c r="G80" s="6">
        <f t="shared" si="6"/>
        <v>127.86499999999999</v>
      </c>
    </row>
    <row r="81" spans="1:7" x14ac:dyDescent="0.25">
      <c r="A81" s="55" t="s">
        <v>117</v>
      </c>
      <c r="B81" s="55"/>
      <c r="C81" s="32">
        <v>3</v>
      </c>
      <c r="D81" s="6">
        <v>15.98</v>
      </c>
      <c r="E81" s="6">
        <f t="shared" si="4"/>
        <v>47.94</v>
      </c>
      <c r="F81" s="6">
        <f t="shared" si="5"/>
        <v>3.3558000000000003</v>
      </c>
      <c r="G81" s="6">
        <f t="shared" si="6"/>
        <v>51.2958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1400.8899999999999</v>
      </c>
      <c r="F97" s="6">
        <f>SUM(F63:F96)</f>
        <v>98.062300000000022</v>
      </c>
      <c r="G97" s="6">
        <f>SUM(G63:G96)</f>
        <v>1498.9522999999999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 t="str">
        <f>$B$5</f>
        <v xml:space="preserve">ابراهيم علي احمد 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3525</v>
      </c>
      <c r="C110" s="22"/>
      <c r="D110" s="22"/>
    </row>
    <row r="111" spans="1:7" x14ac:dyDescent="0.25">
      <c r="A111" t="s">
        <v>37</v>
      </c>
      <c r="B111" s="23">
        <f>$E$6</f>
        <v>43793</v>
      </c>
      <c r="C111" s="23"/>
      <c r="D111" t="s">
        <v>27</v>
      </c>
      <c r="E111" s="29">
        <f>$H$6</f>
        <v>43801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 t="s">
        <v>118</v>
      </c>
      <c r="B113" s="55"/>
      <c r="C113" s="32">
        <v>6</v>
      </c>
      <c r="D113" s="6">
        <v>2.2799999999999998</v>
      </c>
      <c r="E113" s="6">
        <f>C113*D113</f>
        <v>13.68</v>
      </c>
    </row>
    <row r="114" spans="1:5" x14ac:dyDescent="0.25">
      <c r="A114" s="55" t="s">
        <v>87</v>
      </c>
      <c r="B114" s="55"/>
      <c r="C114" s="32">
        <v>8</v>
      </c>
      <c r="D114" s="6">
        <v>0.85</v>
      </c>
      <c r="E114" s="6">
        <f t="shared" ref="E114:E145" si="7">C114*D114</f>
        <v>6.8</v>
      </c>
    </row>
    <row r="115" spans="1:5" x14ac:dyDescent="0.25">
      <c r="A115" s="55" t="s">
        <v>90</v>
      </c>
      <c r="B115" s="55"/>
      <c r="C115" s="32">
        <v>2</v>
      </c>
      <c r="D115" s="6">
        <v>2.2799999999999998</v>
      </c>
      <c r="E115" s="6">
        <f t="shared" si="7"/>
        <v>4.5599999999999996</v>
      </c>
    </row>
    <row r="116" spans="1:5" x14ac:dyDescent="0.25">
      <c r="A116" s="55" t="s">
        <v>64</v>
      </c>
      <c r="B116" s="55"/>
      <c r="C116" s="32">
        <v>9</v>
      </c>
      <c r="D116" s="6">
        <v>0.88</v>
      </c>
      <c r="E116" s="6">
        <f t="shared" si="7"/>
        <v>7.92</v>
      </c>
    </row>
    <row r="117" spans="1:5" x14ac:dyDescent="0.25">
      <c r="A117" s="55" t="s">
        <v>88</v>
      </c>
      <c r="B117" s="55"/>
      <c r="C117" s="32">
        <v>14</v>
      </c>
      <c r="D117" s="6">
        <v>0.54</v>
      </c>
      <c r="E117" s="6">
        <f t="shared" si="7"/>
        <v>7.5600000000000005</v>
      </c>
    </row>
    <row r="118" spans="1:5" x14ac:dyDescent="0.25">
      <c r="A118" s="55" t="s">
        <v>89</v>
      </c>
      <c r="B118" s="55"/>
      <c r="C118" s="32">
        <v>19</v>
      </c>
      <c r="D118" s="6">
        <v>3.25</v>
      </c>
      <c r="E118" s="6">
        <f t="shared" si="7"/>
        <v>61.75</v>
      </c>
    </row>
    <row r="119" spans="1:5" x14ac:dyDescent="0.25">
      <c r="A119" s="55" t="s">
        <v>119</v>
      </c>
      <c r="B119" s="55"/>
      <c r="C119" s="32">
        <v>3</v>
      </c>
      <c r="D119" s="6">
        <v>1.5</v>
      </c>
      <c r="E119" s="6">
        <f t="shared" si="7"/>
        <v>4.5</v>
      </c>
    </row>
    <row r="120" spans="1:5" x14ac:dyDescent="0.25">
      <c r="A120" s="55" t="s">
        <v>65</v>
      </c>
      <c r="B120" s="55"/>
      <c r="C120" s="32">
        <v>4</v>
      </c>
      <c r="D120" s="6">
        <v>41.61</v>
      </c>
      <c r="E120" s="6">
        <f t="shared" si="7"/>
        <v>166.44</v>
      </c>
    </row>
    <row r="121" spans="1:5" x14ac:dyDescent="0.25">
      <c r="A121" s="55" t="s">
        <v>66</v>
      </c>
      <c r="B121" s="55"/>
      <c r="C121" s="32">
        <v>10</v>
      </c>
      <c r="D121" s="6">
        <v>2.84</v>
      </c>
      <c r="E121" s="6">
        <f t="shared" si="7"/>
        <v>28.4</v>
      </c>
    </row>
    <row r="122" spans="1:5" x14ac:dyDescent="0.25">
      <c r="A122" s="55" t="s">
        <v>67</v>
      </c>
      <c r="B122" s="55"/>
      <c r="C122" s="32">
        <v>2</v>
      </c>
      <c r="D122" s="6">
        <v>9.4</v>
      </c>
      <c r="E122" s="6">
        <f t="shared" si="7"/>
        <v>18.8</v>
      </c>
    </row>
    <row r="123" spans="1:5" x14ac:dyDescent="0.25">
      <c r="A123" s="55" t="s">
        <v>68</v>
      </c>
      <c r="B123" s="55"/>
      <c r="C123" s="32">
        <v>3</v>
      </c>
      <c r="D123" s="6">
        <v>42.5</v>
      </c>
      <c r="E123" s="6">
        <f t="shared" si="7"/>
        <v>127.5</v>
      </c>
    </row>
    <row r="124" spans="1:5" x14ac:dyDescent="0.25">
      <c r="A124" s="55" t="s">
        <v>104</v>
      </c>
      <c r="B124" s="55"/>
      <c r="C124" s="32">
        <v>14</v>
      </c>
      <c r="D124" s="6">
        <v>0.2</v>
      </c>
      <c r="E124" s="6">
        <f t="shared" si="7"/>
        <v>2.8000000000000003</v>
      </c>
    </row>
    <row r="125" spans="1:5" x14ac:dyDescent="0.25">
      <c r="A125" s="55" t="s">
        <v>105</v>
      </c>
      <c r="B125" s="55"/>
      <c r="C125" s="32">
        <v>14</v>
      </c>
      <c r="D125" s="6">
        <v>3.8</v>
      </c>
      <c r="E125" s="6">
        <f t="shared" si="7"/>
        <v>53.199999999999996</v>
      </c>
    </row>
    <row r="126" spans="1:5" x14ac:dyDescent="0.25">
      <c r="A126" s="55"/>
      <c r="B126" s="55"/>
      <c r="C126" s="32"/>
      <c r="D126" s="6"/>
      <c r="E126" s="6">
        <f t="shared" si="7"/>
        <v>0</v>
      </c>
    </row>
    <row r="127" spans="1:5" x14ac:dyDescent="0.25">
      <c r="A127" s="55"/>
      <c r="B127" s="55"/>
      <c r="C127" s="32"/>
      <c r="D127" s="6"/>
      <c r="E127" s="6">
        <f t="shared" si="7"/>
        <v>0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503.91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 t="str">
        <f t="shared" ref="B160" si="8">$B$5</f>
        <v xml:space="preserve">ابراهيم علي احمد 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3525</v>
      </c>
      <c r="C161" s="22"/>
      <c r="D161" s="22"/>
    </row>
    <row r="162" spans="1:6" x14ac:dyDescent="0.25">
      <c r="A162" t="s">
        <v>37</v>
      </c>
      <c r="B162" s="23">
        <f>$E$6</f>
        <v>43793</v>
      </c>
      <c r="C162" s="23"/>
      <c r="D162" t="s">
        <v>27</v>
      </c>
      <c r="E162" s="29">
        <f>$H$6</f>
        <v>43801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 t="s">
        <v>69</v>
      </c>
      <c r="B164" s="55"/>
      <c r="C164" s="32">
        <v>2</v>
      </c>
      <c r="D164" s="6">
        <v>30</v>
      </c>
      <c r="E164" s="6"/>
      <c r="F164" s="6"/>
    </row>
    <row r="165" spans="1:6" x14ac:dyDescent="0.25">
      <c r="A165" s="55" t="s">
        <v>99</v>
      </c>
      <c r="B165" s="55"/>
      <c r="C165" s="32">
        <v>2</v>
      </c>
      <c r="D165" s="6">
        <v>100</v>
      </c>
      <c r="E165" s="6"/>
      <c r="F165" s="6"/>
    </row>
    <row r="166" spans="1:6" x14ac:dyDescent="0.25">
      <c r="A166" s="55" t="s">
        <v>72</v>
      </c>
      <c r="B166" s="55"/>
      <c r="C166" s="32">
        <v>2</v>
      </c>
      <c r="D166" s="6">
        <v>30</v>
      </c>
      <c r="E166" s="6"/>
      <c r="F166" s="6"/>
    </row>
    <row r="167" spans="1:6" x14ac:dyDescent="0.25">
      <c r="A167" s="55" t="s">
        <v>120</v>
      </c>
      <c r="B167" s="55"/>
      <c r="C167" s="32">
        <v>2</v>
      </c>
      <c r="D167" s="6">
        <v>30</v>
      </c>
      <c r="E167" s="6"/>
      <c r="F167" s="6"/>
    </row>
    <row r="168" spans="1:6" x14ac:dyDescent="0.25">
      <c r="A168" s="55" t="s">
        <v>100</v>
      </c>
      <c r="B168" s="55"/>
      <c r="C168" s="32">
        <v>2</v>
      </c>
      <c r="D168" s="6">
        <v>20</v>
      </c>
      <c r="E168" s="6"/>
      <c r="F168" s="6"/>
    </row>
    <row r="169" spans="1:6" x14ac:dyDescent="0.25">
      <c r="A169" s="55" t="s">
        <v>101</v>
      </c>
      <c r="B169" s="55"/>
      <c r="C169" s="32">
        <v>2</v>
      </c>
      <c r="D169" s="6">
        <v>24</v>
      </c>
      <c r="E169" s="6"/>
      <c r="F169" s="6"/>
    </row>
    <row r="170" spans="1:6" x14ac:dyDescent="0.25">
      <c r="A170" s="55" t="s">
        <v>102</v>
      </c>
      <c r="B170" s="55"/>
      <c r="C170" s="32">
        <v>2</v>
      </c>
      <c r="D170" s="6">
        <v>20</v>
      </c>
      <c r="E170" s="6"/>
      <c r="F170" s="6"/>
    </row>
    <row r="171" spans="1:6" x14ac:dyDescent="0.25">
      <c r="A171" s="55" t="s">
        <v>103</v>
      </c>
      <c r="B171" s="55"/>
      <c r="C171" s="32">
        <v>2</v>
      </c>
      <c r="D171" s="6">
        <v>20</v>
      </c>
      <c r="E171" s="6"/>
      <c r="F171" s="6"/>
    </row>
    <row r="172" spans="1:6" x14ac:dyDescent="0.25">
      <c r="A172" s="55" t="s">
        <v>121</v>
      </c>
      <c r="B172" s="55"/>
      <c r="C172" s="32">
        <v>2</v>
      </c>
      <c r="D172" s="6">
        <v>18</v>
      </c>
      <c r="E172" s="6"/>
      <c r="F172" s="6"/>
    </row>
    <row r="173" spans="1:6" x14ac:dyDescent="0.25">
      <c r="A173" s="55" t="s">
        <v>71</v>
      </c>
      <c r="B173" s="55"/>
      <c r="C173" s="32">
        <v>2</v>
      </c>
      <c r="D173" s="6">
        <v>24</v>
      </c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316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98"/>
  <sheetViews>
    <sheetView rightToLeft="1" workbookViewId="0">
      <selection activeCell="N17" sqref="N17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  <c r="E2" t="s">
        <v>76</v>
      </c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>
        <v>26010051701961</v>
      </c>
      <c r="E4" s="46"/>
    </row>
    <row r="5" spans="1:9" x14ac:dyDescent="0.25">
      <c r="A5" t="s">
        <v>4</v>
      </c>
      <c r="B5" s="41" t="s">
        <v>122</v>
      </c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B6">
        <v>3592</v>
      </c>
      <c r="D6" t="s">
        <v>7</v>
      </c>
      <c r="E6" s="40">
        <v>43797</v>
      </c>
      <c r="F6" s="41"/>
      <c r="G6" t="s">
        <v>8</v>
      </c>
      <c r="H6" s="40">
        <v>43801</v>
      </c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700</v>
      </c>
      <c r="B8" s="2" t="s">
        <v>12</v>
      </c>
      <c r="C8" s="47">
        <v>5</v>
      </c>
      <c r="D8" s="48"/>
      <c r="E8" s="2">
        <v>140</v>
      </c>
      <c r="F8" s="2"/>
      <c r="G8" s="3"/>
      <c r="H8" s="4"/>
      <c r="I8" s="5"/>
    </row>
    <row r="9" spans="1:9" x14ac:dyDescent="0.25">
      <c r="A9" s="6">
        <f>C9*E9</f>
        <v>0</v>
      </c>
      <c r="B9" s="6" t="s">
        <v>13</v>
      </c>
      <c r="C9" s="49"/>
      <c r="D9" s="50"/>
      <c r="E9" s="6"/>
      <c r="F9" s="6"/>
      <c r="G9" s="7"/>
      <c r="H9" s="8"/>
      <c r="I9" s="9"/>
    </row>
    <row r="10" spans="1:9" x14ac:dyDescent="0.25">
      <c r="A10" s="6"/>
      <c r="B10" s="6" t="s">
        <v>14</v>
      </c>
      <c r="C10" s="49"/>
      <c r="D10" s="50"/>
      <c r="E10" s="6"/>
      <c r="F10" s="6"/>
      <c r="G10" s="7"/>
      <c r="H10" s="8"/>
      <c r="I10" s="9"/>
    </row>
    <row r="11" spans="1:9" x14ac:dyDescent="0.25">
      <c r="A11" s="6">
        <f>$D$197</f>
        <v>131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88.264299999999992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189.98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0</v>
      </c>
      <c r="B16" s="6" t="s">
        <v>20</v>
      </c>
      <c r="C16" s="49"/>
      <c r="D16" s="50"/>
      <c r="E16" s="6"/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50</v>
      </c>
      <c r="B19" s="2" t="s">
        <v>22</v>
      </c>
      <c r="C19" s="47">
        <v>5</v>
      </c>
      <c r="D19" s="48"/>
      <c r="E19" s="2">
        <v>10</v>
      </c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1159.2443000000001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 t="str">
        <f t="shared" ref="B59" si="0">$B$5</f>
        <v xml:space="preserve">مريم عبدالصبور عبد المعطي 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3592</v>
      </c>
      <c r="D60" t="s">
        <v>7</v>
      </c>
      <c r="E60" s="40">
        <f t="shared" ref="E60" si="2">$E$6</f>
        <v>43797</v>
      </c>
      <c r="F60" s="41"/>
    </row>
    <row r="61" spans="1:7" x14ac:dyDescent="0.25">
      <c r="D61" t="s">
        <v>27</v>
      </c>
      <c r="E61" s="40">
        <f t="shared" ref="E61" si="3">$H$6</f>
        <v>43801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 t="s">
        <v>57</v>
      </c>
      <c r="B63" s="55"/>
      <c r="C63" s="32">
        <v>1</v>
      </c>
      <c r="D63" s="6">
        <v>17.100000000000001</v>
      </c>
      <c r="E63" s="6">
        <f>C63*D63</f>
        <v>17.100000000000001</v>
      </c>
      <c r="F63" s="6">
        <f>E63*7%</f>
        <v>1.1970000000000003</v>
      </c>
      <c r="G63" s="6">
        <f>E63+F63</f>
        <v>18.297000000000001</v>
      </c>
    </row>
    <row r="64" spans="1:7" x14ac:dyDescent="0.25">
      <c r="A64" s="55" t="s">
        <v>56</v>
      </c>
      <c r="B64" s="55"/>
      <c r="C64" s="32">
        <v>1</v>
      </c>
      <c r="D64" s="6">
        <v>6.91</v>
      </c>
      <c r="E64" s="6">
        <f t="shared" ref="E64:E96" si="4">C64*D64</f>
        <v>6.91</v>
      </c>
      <c r="F64" s="6">
        <f t="shared" ref="F64:F96" si="5">E64*7%</f>
        <v>0.48370000000000007</v>
      </c>
      <c r="G64" s="6">
        <f t="shared" ref="G64:G96" si="6">E64+F64</f>
        <v>7.3936999999999999</v>
      </c>
    </row>
    <row r="65" spans="1:7" x14ac:dyDescent="0.25">
      <c r="A65" s="55" t="s">
        <v>80</v>
      </c>
      <c r="B65" s="55"/>
      <c r="C65" s="32">
        <v>1</v>
      </c>
      <c r="D65" s="6">
        <v>13.48</v>
      </c>
      <c r="E65" s="6">
        <f t="shared" si="4"/>
        <v>13.48</v>
      </c>
      <c r="F65" s="6">
        <f t="shared" si="5"/>
        <v>0.94360000000000011</v>
      </c>
      <c r="G65" s="6">
        <f t="shared" si="6"/>
        <v>14.4236</v>
      </c>
    </row>
    <row r="66" spans="1:7" x14ac:dyDescent="0.25">
      <c r="A66" s="55" t="s">
        <v>111</v>
      </c>
      <c r="B66" s="55"/>
      <c r="C66" s="32">
        <v>1</v>
      </c>
      <c r="D66" s="6">
        <v>45</v>
      </c>
      <c r="E66" s="6">
        <f t="shared" si="4"/>
        <v>45</v>
      </c>
      <c r="F66" s="6">
        <f t="shared" si="5"/>
        <v>3.1500000000000004</v>
      </c>
      <c r="G66" s="6">
        <f t="shared" si="6"/>
        <v>48.15</v>
      </c>
    </row>
    <row r="67" spans="1:7" x14ac:dyDescent="0.25">
      <c r="A67" s="55"/>
      <c r="B67" s="55"/>
      <c r="C67" s="32"/>
      <c r="D67" s="6"/>
      <c r="E67" s="6">
        <f t="shared" si="4"/>
        <v>0</v>
      </c>
      <c r="F67" s="6">
        <f t="shared" si="5"/>
        <v>0</v>
      </c>
      <c r="G67" s="6">
        <f t="shared" si="6"/>
        <v>0</v>
      </c>
    </row>
    <row r="68" spans="1:7" x14ac:dyDescent="0.25">
      <c r="A68" s="55"/>
      <c r="B68" s="55"/>
      <c r="C68" s="32"/>
      <c r="D68" s="6"/>
      <c r="E68" s="6">
        <f t="shared" si="4"/>
        <v>0</v>
      </c>
      <c r="F68" s="6">
        <f t="shared" si="5"/>
        <v>0</v>
      </c>
      <c r="G68" s="6">
        <f t="shared" si="6"/>
        <v>0</v>
      </c>
    </row>
    <row r="69" spans="1:7" x14ac:dyDescent="0.25">
      <c r="A69" s="55"/>
      <c r="B69" s="55"/>
      <c r="C69" s="32"/>
      <c r="D69" s="10"/>
      <c r="E69" s="6">
        <f t="shared" si="4"/>
        <v>0</v>
      </c>
      <c r="F69" s="6">
        <f t="shared" si="5"/>
        <v>0</v>
      </c>
      <c r="G69" s="6">
        <f t="shared" si="6"/>
        <v>0</v>
      </c>
    </row>
    <row r="70" spans="1:7" x14ac:dyDescent="0.25">
      <c r="A70" s="55"/>
      <c r="B70" s="55"/>
      <c r="C70" s="32"/>
      <c r="D70" s="6"/>
      <c r="E70" s="6">
        <f t="shared" si="4"/>
        <v>0</v>
      </c>
      <c r="F70" s="6">
        <f t="shared" si="5"/>
        <v>0</v>
      </c>
      <c r="G70" s="6">
        <f t="shared" si="6"/>
        <v>0</v>
      </c>
    </row>
    <row r="71" spans="1:7" x14ac:dyDescent="0.25">
      <c r="A71" s="55"/>
      <c r="B71" s="55"/>
      <c r="C71" s="32"/>
      <c r="D71" s="6"/>
      <c r="E71" s="6">
        <f t="shared" si="4"/>
        <v>0</v>
      </c>
      <c r="F71" s="6">
        <f t="shared" si="5"/>
        <v>0</v>
      </c>
      <c r="G71" s="6">
        <f t="shared" si="6"/>
        <v>0</v>
      </c>
    </row>
    <row r="72" spans="1:7" x14ac:dyDescent="0.25">
      <c r="A72" s="55"/>
      <c r="B72" s="55"/>
      <c r="C72" s="32"/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/>
      <c r="B73" s="55"/>
      <c r="C73" s="32"/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32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82.490000000000009</v>
      </c>
      <c r="F97" s="6">
        <f>SUM(F63:F96)</f>
        <v>5.7743000000000002</v>
      </c>
      <c r="G97" s="6">
        <f>SUM(G63:G96)</f>
        <v>88.264299999999992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 t="str">
        <f>$B$5</f>
        <v xml:space="preserve">مريم عبدالصبور عبد المعطي 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3592</v>
      </c>
      <c r="C110" s="22"/>
      <c r="D110" s="22"/>
    </row>
    <row r="111" spans="1:7" x14ac:dyDescent="0.25">
      <c r="A111" t="s">
        <v>37</v>
      </c>
      <c r="B111" s="23">
        <f>$E$6</f>
        <v>43797</v>
      </c>
      <c r="C111" s="23"/>
      <c r="D111" t="s">
        <v>27</v>
      </c>
      <c r="E111" s="29">
        <f>$H$6</f>
        <v>43801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 t="s">
        <v>87</v>
      </c>
      <c r="B113" s="55"/>
      <c r="C113" s="32">
        <v>6</v>
      </c>
      <c r="D113" s="6">
        <v>0.85</v>
      </c>
      <c r="E113" s="6">
        <f>C113*D113</f>
        <v>5.0999999999999996</v>
      </c>
    </row>
    <row r="114" spans="1:5" x14ac:dyDescent="0.25">
      <c r="A114" s="55" t="s">
        <v>95</v>
      </c>
      <c r="B114" s="55"/>
      <c r="C114" s="32">
        <v>2</v>
      </c>
      <c r="D114" s="6">
        <v>0.48</v>
      </c>
      <c r="E114" s="6">
        <f t="shared" ref="E114:E145" si="7">C114*D114</f>
        <v>0.96</v>
      </c>
    </row>
    <row r="115" spans="1:5" x14ac:dyDescent="0.25">
      <c r="A115" s="55" t="s">
        <v>88</v>
      </c>
      <c r="B115" s="55"/>
      <c r="C115" s="32">
        <v>5</v>
      </c>
      <c r="D115" s="6">
        <v>0.54</v>
      </c>
      <c r="E115" s="6">
        <f t="shared" si="7"/>
        <v>2.7</v>
      </c>
    </row>
    <row r="116" spans="1:5" x14ac:dyDescent="0.25">
      <c r="A116" s="55" t="s">
        <v>89</v>
      </c>
      <c r="B116" s="55"/>
      <c r="C116" s="32">
        <v>4</v>
      </c>
      <c r="D116" s="6">
        <v>3.25</v>
      </c>
      <c r="E116" s="6">
        <f t="shared" si="7"/>
        <v>13</v>
      </c>
    </row>
    <row r="117" spans="1:5" x14ac:dyDescent="0.25">
      <c r="A117" s="55" t="s">
        <v>65</v>
      </c>
      <c r="B117" s="55"/>
      <c r="C117" s="32">
        <v>2</v>
      </c>
      <c r="D117" s="6">
        <v>41.61</v>
      </c>
      <c r="E117" s="6">
        <f t="shared" si="7"/>
        <v>83.22</v>
      </c>
    </row>
    <row r="118" spans="1:5" x14ac:dyDescent="0.25">
      <c r="A118" s="55" t="s">
        <v>68</v>
      </c>
      <c r="B118" s="55"/>
      <c r="C118" s="32">
        <v>2</v>
      </c>
      <c r="D118" s="6">
        <v>42.5</v>
      </c>
      <c r="E118" s="6">
        <f t="shared" si="7"/>
        <v>85</v>
      </c>
    </row>
    <row r="119" spans="1:5" x14ac:dyDescent="0.25">
      <c r="A119" s="55"/>
      <c r="B119" s="55"/>
      <c r="C119" s="32"/>
      <c r="D119" s="6"/>
      <c r="E119" s="6">
        <f t="shared" si="7"/>
        <v>0</v>
      </c>
    </row>
    <row r="120" spans="1:5" x14ac:dyDescent="0.25">
      <c r="A120" s="55"/>
      <c r="B120" s="55"/>
      <c r="C120" s="32"/>
      <c r="D120" s="6"/>
      <c r="E120" s="6">
        <f t="shared" si="7"/>
        <v>0</v>
      </c>
    </row>
    <row r="121" spans="1:5" x14ac:dyDescent="0.25">
      <c r="A121" s="55"/>
      <c r="B121" s="55"/>
      <c r="C121" s="32"/>
      <c r="D121" s="6"/>
      <c r="E121" s="6">
        <f t="shared" si="7"/>
        <v>0</v>
      </c>
    </row>
    <row r="122" spans="1:5" x14ac:dyDescent="0.25">
      <c r="A122" s="55"/>
      <c r="B122" s="55"/>
      <c r="C122" s="32"/>
      <c r="D122" s="6"/>
      <c r="E122" s="6">
        <f t="shared" si="7"/>
        <v>0</v>
      </c>
    </row>
    <row r="123" spans="1:5" x14ac:dyDescent="0.25">
      <c r="A123" s="55"/>
      <c r="B123" s="55"/>
      <c r="C123" s="32"/>
      <c r="D123" s="6"/>
      <c r="E123" s="6">
        <f t="shared" si="7"/>
        <v>0</v>
      </c>
    </row>
    <row r="124" spans="1:5" x14ac:dyDescent="0.25">
      <c r="A124" s="55"/>
      <c r="B124" s="55"/>
      <c r="C124" s="32"/>
      <c r="D124" s="6"/>
      <c r="E124" s="6">
        <f t="shared" si="7"/>
        <v>0</v>
      </c>
    </row>
    <row r="125" spans="1:5" x14ac:dyDescent="0.25">
      <c r="A125" s="55"/>
      <c r="B125" s="55"/>
      <c r="C125" s="32"/>
      <c r="D125" s="6"/>
      <c r="E125" s="6">
        <f t="shared" si="7"/>
        <v>0</v>
      </c>
    </row>
    <row r="126" spans="1:5" x14ac:dyDescent="0.25">
      <c r="A126" s="55"/>
      <c r="B126" s="55"/>
      <c r="C126" s="32"/>
      <c r="D126" s="6"/>
      <c r="E126" s="6">
        <f t="shared" si="7"/>
        <v>0</v>
      </c>
    </row>
    <row r="127" spans="1:5" x14ac:dyDescent="0.25">
      <c r="A127" s="55"/>
      <c r="B127" s="55"/>
      <c r="C127" s="32"/>
      <c r="D127" s="6"/>
      <c r="E127" s="6">
        <f t="shared" si="7"/>
        <v>0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189.98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 t="str">
        <f t="shared" ref="B160" si="8">$B$5</f>
        <v xml:space="preserve">مريم عبدالصبور عبد المعطي 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3592</v>
      </c>
      <c r="C161" s="22"/>
      <c r="D161" s="22"/>
    </row>
    <row r="162" spans="1:6" x14ac:dyDescent="0.25">
      <c r="A162" t="s">
        <v>37</v>
      </c>
      <c r="B162" s="23">
        <f>$E$6</f>
        <v>43797</v>
      </c>
      <c r="C162" s="23"/>
      <c r="D162" t="s">
        <v>27</v>
      </c>
      <c r="E162" s="29">
        <f>$H$6</f>
        <v>43801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 t="s">
        <v>123</v>
      </c>
      <c r="B164" s="55"/>
      <c r="C164" s="32">
        <v>1</v>
      </c>
      <c r="D164" s="6">
        <v>15</v>
      </c>
      <c r="E164" s="6"/>
      <c r="F164" s="6"/>
    </row>
    <row r="165" spans="1:6" x14ac:dyDescent="0.25">
      <c r="A165" s="55" t="s">
        <v>99</v>
      </c>
      <c r="B165" s="55"/>
      <c r="C165" s="32">
        <v>1</v>
      </c>
      <c r="D165" s="6">
        <v>50</v>
      </c>
      <c r="E165" s="6"/>
      <c r="F165" s="6"/>
    </row>
    <row r="166" spans="1:6" x14ac:dyDescent="0.25">
      <c r="A166" s="55" t="s">
        <v>70</v>
      </c>
      <c r="B166" s="55"/>
      <c r="C166" s="32">
        <v>1</v>
      </c>
      <c r="D166" s="6">
        <v>9</v>
      </c>
      <c r="E166" s="6"/>
      <c r="F166" s="6"/>
    </row>
    <row r="167" spans="1:6" x14ac:dyDescent="0.25">
      <c r="A167" s="55" t="s">
        <v>124</v>
      </c>
      <c r="B167" s="55"/>
      <c r="C167" s="32">
        <v>1</v>
      </c>
      <c r="D167" s="6">
        <v>12</v>
      </c>
      <c r="E167" s="6"/>
      <c r="F167" s="6"/>
    </row>
    <row r="168" spans="1:6" x14ac:dyDescent="0.25">
      <c r="A168" s="55" t="s">
        <v>125</v>
      </c>
      <c r="B168" s="55"/>
      <c r="C168" s="32">
        <v>1</v>
      </c>
      <c r="D168" s="6">
        <v>15</v>
      </c>
      <c r="E168" s="6"/>
      <c r="F168" s="6"/>
    </row>
    <row r="169" spans="1:6" x14ac:dyDescent="0.25">
      <c r="A169" s="55" t="s">
        <v>97</v>
      </c>
      <c r="B169" s="55"/>
      <c r="C169" s="32">
        <v>1</v>
      </c>
      <c r="D169" s="6">
        <v>15</v>
      </c>
      <c r="E169" s="6"/>
      <c r="F169" s="6"/>
    </row>
    <row r="170" spans="1:6" x14ac:dyDescent="0.25">
      <c r="A170" s="55" t="s">
        <v>98</v>
      </c>
      <c r="B170" s="55"/>
      <c r="C170" s="32">
        <v>1</v>
      </c>
      <c r="D170" s="6">
        <v>15</v>
      </c>
      <c r="E170" s="6"/>
      <c r="F170" s="6"/>
    </row>
    <row r="171" spans="1:6" x14ac:dyDescent="0.25">
      <c r="A171" s="55"/>
      <c r="B171" s="55"/>
      <c r="C171" s="32"/>
      <c r="D171" s="6"/>
      <c r="E171" s="6"/>
      <c r="F171" s="6"/>
    </row>
    <row r="172" spans="1:6" x14ac:dyDescent="0.25">
      <c r="A172" s="55"/>
      <c r="B172" s="55"/>
      <c r="C172" s="32"/>
      <c r="D172" s="6"/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131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98"/>
  <sheetViews>
    <sheetView rightToLeft="1" workbookViewId="0">
      <selection activeCell="K21" sqref="K21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  <c r="E2" t="s">
        <v>76</v>
      </c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>
        <v>29109091802202</v>
      </c>
      <c r="E4" s="46"/>
    </row>
    <row r="5" spans="1:9" x14ac:dyDescent="0.25">
      <c r="A5" t="s">
        <v>4</v>
      </c>
      <c r="B5" s="41" t="s">
        <v>126</v>
      </c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B6">
        <v>3585</v>
      </c>
      <c r="D6" t="s">
        <v>7</v>
      </c>
      <c r="E6" s="40">
        <v>43796</v>
      </c>
      <c r="F6" s="41"/>
      <c r="G6" t="s">
        <v>8</v>
      </c>
      <c r="H6" s="40">
        <v>43801</v>
      </c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840</v>
      </c>
      <c r="B8" s="2" t="s">
        <v>12</v>
      </c>
      <c r="C8" s="47">
        <v>6</v>
      </c>
      <c r="D8" s="48"/>
      <c r="E8" s="2">
        <v>140</v>
      </c>
      <c r="F8" s="2"/>
      <c r="G8" s="3"/>
      <c r="H8" s="4"/>
      <c r="I8" s="5"/>
    </row>
    <row r="9" spans="1:9" x14ac:dyDescent="0.25">
      <c r="A9" s="6">
        <f>C9*E9</f>
        <v>0</v>
      </c>
      <c r="B9" s="6" t="s">
        <v>13</v>
      </c>
      <c r="C9" s="49"/>
      <c r="D9" s="50"/>
      <c r="E9" s="6"/>
      <c r="F9" s="6"/>
      <c r="G9" s="7"/>
      <c r="H9" s="8"/>
      <c r="I9" s="9"/>
    </row>
    <row r="10" spans="1:9" x14ac:dyDescent="0.25">
      <c r="A10" s="6"/>
      <c r="B10" s="6" t="s">
        <v>14</v>
      </c>
      <c r="C10" s="49"/>
      <c r="D10" s="50"/>
      <c r="E10" s="6"/>
      <c r="F10" s="6"/>
      <c r="G10" s="7"/>
      <c r="H10" s="8"/>
      <c r="I10" s="9"/>
    </row>
    <row r="11" spans="1:9" x14ac:dyDescent="0.25">
      <c r="A11" s="6">
        <f>$D$197</f>
        <v>153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1439.1714000000002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378.33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0</v>
      </c>
      <c r="B16" s="6" t="s">
        <v>20</v>
      </c>
      <c r="C16" s="49"/>
      <c r="D16" s="50"/>
      <c r="E16" s="6"/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60</v>
      </c>
      <c r="B19" s="2" t="s">
        <v>22</v>
      </c>
      <c r="C19" s="47">
        <v>6</v>
      </c>
      <c r="D19" s="48"/>
      <c r="E19" s="2">
        <v>10</v>
      </c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2870.5014000000001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 t="str">
        <f t="shared" ref="B59" si="0">$B$5</f>
        <v xml:space="preserve">ابتسام محمد السيد 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3585</v>
      </c>
      <c r="D60" t="s">
        <v>7</v>
      </c>
      <c r="E60" s="40">
        <f t="shared" ref="E60" si="2">$E$6</f>
        <v>43796</v>
      </c>
      <c r="F60" s="41"/>
    </row>
    <row r="61" spans="1:7" x14ac:dyDescent="0.25">
      <c r="D61" t="s">
        <v>27</v>
      </c>
      <c r="E61" s="40">
        <f t="shared" ref="E61" si="3">$H$6</f>
        <v>43801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 t="s">
        <v>108</v>
      </c>
      <c r="B63" s="55"/>
      <c r="C63" s="32">
        <v>1</v>
      </c>
      <c r="D63" s="6">
        <v>17.2</v>
      </c>
      <c r="E63" s="6">
        <f>C63*D63</f>
        <v>17.2</v>
      </c>
      <c r="F63" s="6">
        <f>E63*7%</f>
        <v>1.204</v>
      </c>
      <c r="G63" s="6">
        <f>E63+F63</f>
        <v>18.404</v>
      </c>
    </row>
    <row r="64" spans="1:7" x14ac:dyDescent="0.25">
      <c r="A64" s="55" t="s">
        <v>112</v>
      </c>
      <c r="B64" s="55"/>
      <c r="C64" s="32">
        <v>2</v>
      </c>
      <c r="D64" s="6">
        <v>7.15</v>
      </c>
      <c r="E64" s="6">
        <f t="shared" ref="E64:E96" si="4">C64*D64</f>
        <v>14.3</v>
      </c>
      <c r="F64" s="6">
        <f t="shared" ref="F64:F96" si="5">E64*7%</f>
        <v>1.0010000000000001</v>
      </c>
      <c r="G64" s="6">
        <f t="shared" ref="G64:G96" si="6">E64+F64</f>
        <v>15.301</v>
      </c>
    </row>
    <row r="65" spans="1:7" x14ac:dyDescent="0.25">
      <c r="A65" s="55" t="s">
        <v>110</v>
      </c>
      <c r="B65" s="55"/>
      <c r="C65" s="32">
        <v>8</v>
      </c>
      <c r="D65" s="6">
        <v>1.41</v>
      </c>
      <c r="E65" s="6">
        <f t="shared" si="4"/>
        <v>11.28</v>
      </c>
      <c r="F65" s="6">
        <f t="shared" si="5"/>
        <v>0.78960000000000008</v>
      </c>
      <c r="G65" s="6">
        <f t="shared" si="6"/>
        <v>12.069599999999999</v>
      </c>
    </row>
    <row r="66" spans="1:7" x14ac:dyDescent="0.25">
      <c r="A66" s="55" t="s">
        <v>127</v>
      </c>
      <c r="B66" s="55"/>
      <c r="C66" s="32">
        <v>9</v>
      </c>
      <c r="D66" s="6">
        <v>84</v>
      </c>
      <c r="E66" s="6">
        <f t="shared" si="4"/>
        <v>756</v>
      </c>
      <c r="F66" s="6">
        <f t="shared" si="5"/>
        <v>52.92</v>
      </c>
      <c r="G66" s="6">
        <f t="shared" si="6"/>
        <v>808.92</v>
      </c>
    </row>
    <row r="67" spans="1:7" x14ac:dyDescent="0.25">
      <c r="A67" s="55" t="s">
        <v>57</v>
      </c>
      <c r="B67" s="55"/>
      <c r="C67" s="32">
        <v>5</v>
      </c>
      <c r="D67" s="6">
        <v>17.100000000000001</v>
      </c>
      <c r="E67" s="6">
        <f t="shared" si="4"/>
        <v>85.5</v>
      </c>
      <c r="F67" s="6">
        <f t="shared" si="5"/>
        <v>5.9850000000000003</v>
      </c>
      <c r="G67" s="6">
        <f t="shared" si="6"/>
        <v>91.484999999999999</v>
      </c>
    </row>
    <row r="68" spans="1:7" x14ac:dyDescent="0.25">
      <c r="A68" s="55" t="s">
        <v>111</v>
      </c>
      <c r="B68" s="55"/>
      <c r="C68" s="32">
        <v>8</v>
      </c>
      <c r="D68" s="6">
        <v>45</v>
      </c>
      <c r="E68" s="6">
        <f t="shared" si="4"/>
        <v>360</v>
      </c>
      <c r="F68" s="6">
        <f t="shared" si="5"/>
        <v>25.200000000000003</v>
      </c>
      <c r="G68" s="6">
        <f t="shared" si="6"/>
        <v>385.2</v>
      </c>
    </row>
    <row r="69" spans="1:7" x14ac:dyDescent="0.25">
      <c r="A69" s="55" t="s">
        <v>85</v>
      </c>
      <c r="B69" s="55"/>
      <c r="C69" s="32">
        <v>7</v>
      </c>
      <c r="D69" s="10">
        <v>10.19</v>
      </c>
      <c r="E69" s="6">
        <f t="shared" si="4"/>
        <v>71.33</v>
      </c>
      <c r="F69" s="6">
        <f t="shared" si="5"/>
        <v>4.9931000000000001</v>
      </c>
      <c r="G69" s="6">
        <f t="shared" si="6"/>
        <v>76.323099999999997</v>
      </c>
    </row>
    <row r="70" spans="1:7" x14ac:dyDescent="0.25">
      <c r="A70" s="55" t="s">
        <v>86</v>
      </c>
      <c r="B70" s="55"/>
      <c r="C70" s="32">
        <v>9</v>
      </c>
      <c r="D70" s="6">
        <v>2.5</v>
      </c>
      <c r="E70" s="6">
        <f t="shared" si="4"/>
        <v>22.5</v>
      </c>
      <c r="F70" s="6">
        <f t="shared" si="5"/>
        <v>1.5750000000000002</v>
      </c>
      <c r="G70" s="6">
        <f t="shared" si="6"/>
        <v>24.074999999999999</v>
      </c>
    </row>
    <row r="71" spans="1:7" x14ac:dyDescent="0.25">
      <c r="A71" s="55" t="s">
        <v>59</v>
      </c>
      <c r="B71" s="55"/>
      <c r="C71" s="32">
        <v>1</v>
      </c>
      <c r="D71" s="6">
        <v>6.91</v>
      </c>
      <c r="E71" s="6">
        <f t="shared" si="4"/>
        <v>6.91</v>
      </c>
      <c r="F71" s="6">
        <f t="shared" si="5"/>
        <v>0.48370000000000007</v>
      </c>
      <c r="G71" s="6">
        <f t="shared" si="6"/>
        <v>7.3936999999999999</v>
      </c>
    </row>
    <row r="72" spans="1:7" x14ac:dyDescent="0.25">
      <c r="A72" s="55"/>
      <c r="B72" s="55"/>
      <c r="C72" s="32"/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/>
      <c r="B73" s="55"/>
      <c r="C73" s="32"/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32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1345.02</v>
      </c>
      <c r="F97" s="6">
        <f>SUM(F63:F96)</f>
        <v>94.15140000000001</v>
      </c>
      <c r="G97" s="6">
        <f>SUM(G63:G96)</f>
        <v>1439.1714000000002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 t="str">
        <f>$B$5</f>
        <v xml:space="preserve">ابتسام محمد السيد 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3585</v>
      </c>
      <c r="C110" s="22"/>
      <c r="D110" s="22"/>
    </row>
    <row r="111" spans="1:7" x14ac:dyDescent="0.25">
      <c r="A111" t="s">
        <v>37</v>
      </c>
      <c r="B111" s="23">
        <f>$E$6</f>
        <v>43796</v>
      </c>
      <c r="C111" s="23"/>
      <c r="D111" t="s">
        <v>27</v>
      </c>
      <c r="E111" s="29">
        <f>$H$6</f>
        <v>43801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 t="s">
        <v>66</v>
      </c>
      <c r="B113" s="55"/>
      <c r="C113" s="32">
        <v>4</v>
      </c>
      <c r="D113" s="6">
        <v>2.81</v>
      </c>
      <c r="E113" s="6">
        <f>C113*D113</f>
        <v>11.24</v>
      </c>
    </row>
    <row r="114" spans="1:5" x14ac:dyDescent="0.25">
      <c r="A114" s="55" t="s">
        <v>88</v>
      </c>
      <c r="B114" s="55"/>
      <c r="C114" s="32">
        <v>9</v>
      </c>
      <c r="D114" s="6">
        <v>0.54</v>
      </c>
      <c r="E114" s="6">
        <f t="shared" ref="E114:E145" si="7">C114*D114</f>
        <v>4.8600000000000003</v>
      </c>
    </row>
    <row r="115" spans="1:5" x14ac:dyDescent="0.25">
      <c r="A115" s="55" t="s">
        <v>128</v>
      </c>
      <c r="B115" s="55"/>
      <c r="C115" s="32">
        <v>1</v>
      </c>
      <c r="D115" s="6">
        <v>6.5</v>
      </c>
      <c r="E115" s="6">
        <f t="shared" si="7"/>
        <v>6.5</v>
      </c>
    </row>
    <row r="116" spans="1:5" x14ac:dyDescent="0.25">
      <c r="A116" s="55" t="s">
        <v>87</v>
      </c>
      <c r="B116" s="55"/>
      <c r="C116" s="32">
        <v>13</v>
      </c>
      <c r="D116" s="6">
        <v>0.85</v>
      </c>
      <c r="E116" s="6">
        <f t="shared" si="7"/>
        <v>11.049999999999999</v>
      </c>
    </row>
    <row r="117" spans="1:5" x14ac:dyDescent="0.25">
      <c r="A117" s="55" t="s">
        <v>129</v>
      </c>
      <c r="B117" s="55"/>
      <c r="C117" s="32">
        <v>2</v>
      </c>
      <c r="D117" s="6">
        <v>3.25</v>
      </c>
      <c r="E117" s="6">
        <f t="shared" si="7"/>
        <v>6.5</v>
      </c>
    </row>
    <row r="118" spans="1:5" x14ac:dyDescent="0.25">
      <c r="A118" s="55" t="s">
        <v>90</v>
      </c>
      <c r="B118" s="55"/>
      <c r="C118" s="32">
        <v>4</v>
      </c>
      <c r="D118" s="6">
        <v>2.2799999999999998</v>
      </c>
      <c r="E118" s="6">
        <f t="shared" si="7"/>
        <v>9.1199999999999992</v>
      </c>
    </row>
    <row r="119" spans="1:5" x14ac:dyDescent="0.25">
      <c r="A119" s="55" t="s">
        <v>130</v>
      </c>
      <c r="B119" s="55"/>
      <c r="C119" s="32">
        <v>1</v>
      </c>
      <c r="D119" s="6">
        <v>4.45</v>
      </c>
      <c r="E119" s="6">
        <f t="shared" si="7"/>
        <v>4.45</v>
      </c>
    </row>
    <row r="120" spans="1:5" x14ac:dyDescent="0.25">
      <c r="A120" s="55" t="s">
        <v>119</v>
      </c>
      <c r="B120" s="55"/>
      <c r="C120" s="32">
        <v>2</v>
      </c>
      <c r="D120" s="6">
        <v>1.5</v>
      </c>
      <c r="E120" s="6">
        <f t="shared" si="7"/>
        <v>3</v>
      </c>
    </row>
    <row r="121" spans="1:5" x14ac:dyDescent="0.25">
      <c r="A121" s="55" t="s">
        <v>131</v>
      </c>
      <c r="B121" s="55"/>
      <c r="C121" s="32">
        <v>3</v>
      </c>
      <c r="D121" s="6">
        <v>41.61</v>
      </c>
      <c r="E121" s="6">
        <f t="shared" si="7"/>
        <v>124.83</v>
      </c>
    </row>
    <row r="122" spans="1:5" x14ac:dyDescent="0.25">
      <c r="A122" s="55" t="s">
        <v>67</v>
      </c>
      <c r="B122" s="55"/>
      <c r="C122" s="32">
        <v>4</v>
      </c>
      <c r="D122" s="6">
        <v>9.4</v>
      </c>
      <c r="E122" s="6">
        <f t="shared" si="7"/>
        <v>37.6</v>
      </c>
    </row>
    <row r="123" spans="1:5" x14ac:dyDescent="0.25">
      <c r="A123" s="55" t="s">
        <v>66</v>
      </c>
      <c r="B123" s="55"/>
      <c r="C123" s="32">
        <v>10</v>
      </c>
      <c r="D123" s="6">
        <v>2.81</v>
      </c>
      <c r="E123" s="6">
        <f t="shared" si="7"/>
        <v>28.1</v>
      </c>
    </row>
    <row r="124" spans="1:5" x14ac:dyDescent="0.25">
      <c r="A124" s="55" t="s">
        <v>68</v>
      </c>
      <c r="B124" s="55"/>
      <c r="C124" s="32">
        <v>3</v>
      </c>
      <c r="D124" s="6">
        <v>42.5</v>
      </c>
      <c r="E124" s="6">
        <f t="shared" si="7"/>
        <v>127.5</v>
      </c>
    </row>
    <row r="125" spans="1:5" x14ac:dyDescent="0.25">
      <c r="A125" s="55" t="s">
        <v>132</v>
      </c>
      <c r="B125" s="55"/>
      <c r="C125" s="32">
        <v>2</v>
      </c>
      <c r="D125" s="6">
        <v>1.79</v>
      </c>
      <c r="E125" s="6">
        <f t="shared" si="7"/>
        <v>3.58</v>
      </c>
    </row>
    <row r="126" spans="1:5" x14ac:dyDescent="0.25">
      <c r="A126" s="55"/>
      <c r="B126" s="55"/>
      <c r="C126" s="32"/>
      <c r="D126" s="6"/>
      <c r="E126" s="6">
        <f t="shared" si="7"/>
        <v>0</v>
      </c>
    </row>
    <row r="127" spans="1:5" x14ac:dyDescent="0.25">
      <c r="A127" s="55"/>
      <c r="B127" s="55"/>
      <c r="C127" s="32"/>
      <c r="D127" s="6"/>
      <c r="E127" s="6">
        <f t="shared" si="7"/>
        <v>0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378.33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 t="str">
        <f t="shared" ref="B160" si="8">$B$5</f>
        <v xml:space="preserve">ابتسام محمد السيد 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3585</v>
      </c>
      <c r="C161" s="22"/>
      <c r="D161" s="22"/>
    </row>
    <row r="162" spans="1:6" x14ac:dyDescent="0.25">
      <c r="A162" t="s">
        <v>37</v>
      </c>
      <c r="B162" s="23">
        <f>$E$6</f>
        <v>43796</v>
      </c>
      <c r="C162" s="23"/>
      <c r="D162" t="s">
        <v>27</v>
      </c>
      <c r="E162" s="29">
        <f>$H$6</f>
        <v>43801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 t="s">
        <v>123</v>
      </c>
      <c r="B164" s="55"/>
      <c r="C164" s="32">
        <v>1</v>
      </c>
      <c r="D164" s="6">
        <v>15</v>
      </c>
      <c r="E164" s="6"/>
      <c r="F164" s="6"/>
    </row>
    <row r="165" spans="1:6" x14ac:dyDescent="0.25">
      <c r="A165" s="55" t="s">
        <v>73</v>
      </c>
      <c r="B165" s="55"/>
      <c r="C165" s="32">
        <v>1</v>
      </c>
      <c r="D165" s="6">
        <v>50</v>
      </c>
      <c r="E165" s="6"/>
      <c r="F165" s="6"/>
    </row>
    <row r="166" spans="1:6" x14ac:dyDescent="0.25">
      <c r="A166" s="55" t="s">
        <v>72</v>
      </c>
      <c r="B166" s="55"/>
      <c r="C166" s="32">
        <v>1</v>
      </c>
      <c r="D166" s="6">
        <v>15</v>
      </c>
      <c r="E166" s="6"/>
      <c r="F166" s="6"/>
    </row>
    <row r="167" spans="1:6" x14ac:dyDescent="0.25">
      <c r="A167" s="55" t="s">
        <v>133</v>
      </c>
      <c r="B167" s="55"/>
      <c r="C167" s="32">
        <v>1</v>
      </c>
      <c r="D167" s="6">
        <v>15</v>
      </c>
      <c r="E167" s="6"/>
      <c r="F167" s="6"/>
    </row>
    <row r="168" spans="1:6" x14ac:dyDescent="0.25">
      <c r="A168" s="55" t="s">
        <v>134</v>
      </c>
      <c r="B168" s="55"/>
      <c r="C168" s="32">
        <v>1</v>
      </c>
      <c r="D168" s="6">
        <v>15</v>
      </c>
      <c r="E168" s="6"/>
      <c r="F168" s="6"/>
    </row>
    <row r="169" spans="1:6" x14ac:dyDescent="0.25">
      <c r="A169" s="55" t="s">
        <v>100</v>
      </c>
      <c r="B169" s="55"/>
      <c r="C169" s="32">
        <v>1</v>
      </c>
      <c r="D169" s="6">
        <v>10</v>
      </c>
      <c r="E169" s="6"/>
      <c r="F169" s="6"/>
    </row>
    <row r="170" spans="1:6" x14ac:dyDescent="0.25">
      <c r="A170" s="55" t="s">
        <v>101</v>
      </c>
      <c r="B170" s="55"/>
      <c r="C170" s="32">
        <v>1</v>
      </c>
      <c r="D170" s="6">
        <v>12</v>
      </c>
      <c r="E170" s="6"/>
      <c r="F170" s="6"/>
    </row>
    <row r="171" spans="1:6" x14ac:dyDescent="0.25">
      <c r="A171" s="55" t="s">
        <v>121</v>
      </c>
      <c r="B171" s="55"/>
      <c r="C171" s="32">
        <v>1</v>
      </c>
      <c r="D171" s="6">
        <v>9</v>
      </c>
      <c r="E171" s="6"/>
      <c r="F171" s="6"/>
    </row>
    <row r="172" spans="1:6" x14ac:dyDescent="0.25">
      <c r="A172" s="55" t="s">
        <v>71</v>
      </c>
      <c r="B172" s="55"/>
      <c r="C172" s="32">
        <v>1</v>
      </c>
      <c r="D172" s="6">
        <v>12</v>
      </c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153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198"/>
  <sheetViews>
    <sheetView rightToLeft="1" workbookViewId="0">
      <selection activeCell="M7" sqref="M7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  <c r="F2" t="s">
        <v>172</v>
      </c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>
        <v>27204091800639</v>
      </c>
      <c r="E4" s="46"/>
    </row>
    <row r="5" spans="1:9" x14ac:dyDescent="0.25">
      <c r="A5" t="s">
        <v>4</v>
      </c>
      <c r="B5" s="41" t="s">
        <v>135</v>
      </c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B6">
        <v>3663</v>
      </c>
      <c r="D6" t="s">
        <v>7</v>
      </c>
      <c r="E6" s="40">
        <v>43802</v>
      </c>
      <c r="F6" s="41"/>
      <c r="G6" t="s">
        <v>8</v>
      </c>
      <c r="H6" s="40" t="s">
        <v>136</v>
      </c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420</v>
      </c>
      <c r="B8" s="2" t="s">
        <v>12</v>
      </c>
      <c r="C8" s="47">
        <v>3</v>
      </c>
      <c r="D8" s="48"/>
      <c r="E8" s="2">
        <v>140</v>
      </c>
      <c r="F8" s="2"/>
      <c r="G8" s="3"/>
      <c r="H8" s="4"/>
      <c r="I8" s="5"/>
    </row>
    <row r="9" spans="1:9" x14ac:dyDescent="0.25">
      <c r="A9" s="6">
        <f>C9*E9</f>
        <v>225</v>
      </c>
      <c r="B9" s="6" t="s">
        <v>13</v>
      </c>
      <c r="C9" s="49">
        <v>3</v>
      </c>
      <c r="D9" s="50"/>
      <c r="E9" s="6">
        <v>75</v>
      </c>
      <c r="F9" s="6"/>
      <c r="G9" s="7"/>
      <c r="H9" s="8"/>
      <c r="I9" s="9"/>
    </row>
    <row r="10" spans="1:9" x14ac:dyDescent="0.25">
      <c r="A10" s="6">
        <f>C10*E10</f>
        <v>20</v>
      </c>
      <c r="B10" s="6" t="s">
        <v>14</v>
      </c>
      <c r="C10" s="49">
        <v>1</v>
      </c>
      <c r="D10" s="50"/>
      <c r="E10" s="6">
        <v>20</v>
      </c>
      <c r="F10" s="6"/>
      <c r="G10" s="7"/>
      <c r="H10" s="8"/>
      <c r="I10" s="9"/>
    </row>
    <row r="11" spans="1:9" x14ac:dyDescent="0.25">
      <c r="A11" s="6">
        <f>$D$197</f>
        <v>45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146.10849999999999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381.7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7</v>
      </c>
      <c r="B16" s="6" t="s">
        <v>20</v>
      </c>
      <c r="C16" s="49">
        <v>1</v>
      </c>
      <c r="D16" s="50"/>
      <c r="E16" s="6">
        <v>7</v>
      </c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30</v>
      </c>
      <c r="B19" s="2" t="s">
        <v>22</v>
      </c>
      <c r="C19" s="47">
        <v>3</v>
      </c>
      <c r="D19" s="48"/>
      <c r="E19" s="2">
        <v>10</v>
      </c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1274.8085000000001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 t="str">
        <f t="shared" ref="B59" si="0">$B$5</f>
        <v xml:space="preserve">عبدالكريم منصور عبدالغفار 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3663</v>
      </c>
      <c r="D60" t="s">
        <v>7</v>
      </c>
      <c r="E60" s="40">
        <f t="shared" ref="E60" si="2">$E$6</f>
        <v>43802</v>
      </c>
      <c r="F60" s="41"/>
    </row>
    <row r="61" spans="1:7" x14ac:dyDescent="0.25">
      <c r="D61" t="s">
        <v>27</v>
      </c>
      <c r="E61" s="40" t="str">
        <f t="shared" ref="E61" si="3">$H$6</f>
        <v>5/12/209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 t="s">
        <v>108</v>
      </c>
      <c r="B63" s="55"/>
      <c r="C63" s="32">
        <v>2</v>
      </c>
      <c r="D63" s="34">
        <v>17.2</v>
      </c>
      <c r="E63" s="6">
        <f>C63*D63</f>
        <v>34.4</v>
      </c>
      <c r="F63" s="6">
        <f>E63*7%</f>
        <v>2.4079999999999999</v>
      </c>
      <c r="G63" s="6">
        <f>E63+F63</f>
        <v>36.808</v>
      </c>
    </row>
    <row r="64" spans="1:7" x14ac:dyDescent="0.25">
      <c r="A64" s="55" t="s">
        <v>146</v>
      </c>
      <c r="B64" s="55"/>
      <c r="C64" s="32">
        <v>3</v>
      </c>
      <c r="D64" s="6">
        <v>7.41</v>
      </c>
      <c r="E64" s="6">
        <f t="shared" ref="E64:E96" si="4">C64*D64</f>
        <v>22.23</v>
      </c>
      <c r="F64" s="6">
        <f t="shared" ref="F64:F96" si="5">E64*7%</f>
        <v>1.5561000000000003</v>
      </c>
      <c r="G64" s="6">
        <f t="shared" ref="G64:G96" si="6">E64+F64</f>
        <v>23.786100000000001</v>
      </c>
    </row>
    <row r="65" spans="1:7" x14ac:dyDescent="0.25">
      <c r="A65" s="55" t="s">
        <v>147</v>
      </c>
      <c r="B65" s="55"/>
      <c r="C65" s="32">
        <v>2</v>
      </c>
      <c r="D65" s="6">
        <v>7.4</v>
      </c>
      <c r="E65" s="6">
        <f t="shared" si="4"/>
        <v>14.8</v>
      </c>
      <c r="F65" s="6">
        <f t="shared" si="5"/>
        <v>1.0360000000000003</v>
      </c>
      <c r="G65" s="6">
        <f t="shared" si="6"/>
        <v>15.836</v>
      </c>
    </row>
    <row r="66" spans="1:7" x14ac:dyDescent="0.25">
      <c r="A66" s="55" t="s">
        <v>148</v>
      </c>
      <c r="B66" s="55"/>
      <c r="C66" s="32">
        <v>3</v>
      </c>
      <c r="D66" s="34">
        <v>17.100000000000001</v>
      </c>
      <c r="E66" s="6">
        <f t="shared" si="4"/>
        <v>51.300000000000004</v>
      </c>
      <c r="F66" s="6">
        <f t="shared" si="5"/>
        <v>3.5910000000000006</v>
      </c>
      <c r="G66" s="6">
        <f t="shared" si="6"/>
        <v>54.891000000000005</v>
      </c>
    </row>
    <row r="67" spans="1:7" x14ac:dyDescent="0.25">
      <c r="A67" s="55" t="s">
        <v>149</v>
      </c>
      <c r="B67" s="55"/>
      <c r="C67" s="32">
        <v>2</v>
      </c>
      <c r="D67" s="6">
        <v>6.91</v>
      </c>
      <c r="E67" s="6">
        <f t="shared" si="4"/>
        <v>13.82</v>
      </c>
      <c r="F67" s="6">
        <f t="shared" si="5"/>
        <v>0.96740000000000015</v>
      </c>
      <c r="G67" s="6">
        <f t="shared" si="6"/>
        <v>14.7874</v>
      </c>
    </row>
    <row r="68" spans="1:7" x14ac:dyDescent="0.25">
      <c r="A68" s="55" t="s">
        <v>150</v>
      </c>
      <c r="B68" s="55"/>
      <c r="C68" s="32"/>
      <c r="D68" s="6"/>
      <c r="E68" s="6">
        <f t="shared" si="4"/>
        <v>0</v>
      </c>
      <c r="F68" s="6">
        <f t="shared" si="5"/>
        <v>0</v>
      </c>
      <c r="G68" s="6">
        <f t="shared" si="6"/>
        <v>0</v>
      </c>
    </row>
    <row r="69" spans="1:7" x14ac:dyDescent="0.25">
      <c r="A69" s="55"/>
      <c r="B69" s="55"/>
      <c r="C69" s="32"/>
      <c r="D69" s="10"/>
      <c r="E69" s="6">
        <f t="shared" si="4"/>
        <v>0</v>
      </c>
      <c r="F69" s="6">
        <f t="shared" si="5"/>
        <v>0</v>
      </c>
      <c r="G69" s="6">
        <f t="shared" si="6"/>
        <v>0</v>
      </c>
    </row>
    <row r="70" spans="1:7" x14ac:dyDescent="0.25">
      <c r="A70" s="55"/>
      <c r="B70" s="55"/>
      <c r="C70" s="32"/>
      <c r="D70" s="6"/>
      <c r="E70" s="6">
        <f t="shared" si="4"/>
        <v>0</v>
      </c>
      <c r="F70" s="6">
        <f t="shared" si="5"/>
        <v>0</v>
      </c>
      <c r="G70" s="6">
        <f t="shared" si="6"/>
        <v>0</v>
      </c>
    </row>
    <row r="71" spans="1:7" x14ac:dyDescent="0.25">
      <c r="A71" s="55"/>
      <c r="B71" s="55"/>
      <c r="C71" s="32"/>
      <c r="D71" s="6"/>
      <c r="E71" s="6">
        <f t="shared" si="4"/>
        <v>0</v>
      </c>
      <c r="F71" s="6">
        <f t="shared" si="5"/>
        <v>0</v>
      </c>
      <c r="G71" s="6">
        <f t="shared" si="6"/>
        <v>0</v>
      </c>
    </row>
    <row r="72" spans="1:7" x14ac:dyDescent="0.25">
      <c r="A72" s="55"/>
      <c r="B72" s="55"/>
      <c r="C72" s="32"/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/>
      <c r="B73" s="55"/>
      <c r="C73" s="32"/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32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136.54999999999998</v>
      </c>
      <c r="F97" s="6">
        <f>SUM(F63:F96)</f>
        <v>9.5585000000000004</v>
      </c>
      <c r="G97" s="6">
        <f>SUM(G63:G96)</f>
        <v>146.10849999999999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 t="str">
        <f>$B$5</f>
        <v xml:space="preserve">عبدالكريم منصور عبدالغفار 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3663</v>
      </c>
      <c r="C110" s="22"/>
      <c r="D110" s="22"/>
    </row>
    <row r="111" spans="1:7" x14ac:dyDescent="0.25">
      <c r="A111" t="s">
        <v>37</v>
      </c>
      <c r="B111" s="23">
        <f>$E$6</f>
        <v>43802</v>
      </c>
      <c r="C111" s="23"/>
      <c r="D111" t="s">
        <v>27</v>
      </c>
      <c r="E111" s="29" t="str">
        <f>$H$6</f>
        <v>5/12/209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 t="s">
        <v>137</v>
      </c>
      <c r="B113" s="55"/>
      <c r="C113" s="32">
        <v>5</v>
      </c>
      <c r="D113" s="6">
        <v>0.54</v>
      </c>
      <c r="E113" s="6">
        <f>C113*D113</f>
        <v>2.7</v>
      </c>
    </row>
    <row r="114" spans="1:5" x14ac:dyDescent="0.25">
      <c r="A114" s="55" t="s">
        <v>138</v>
      </c>
      <c r="B114" s="55"/>
      <c r="C114" s="32">
        <v>5</v>
      </c>
      <c r="D114" s="6">
        <v>0.85</v>
      </c>
      <c r="E114" s="6">
        <f t="shared" ref="E114:E145" si="7">C114*D114</f>
        <v>4.25</v>
      </c>
    </row>
    <row r="115" spans="1:5" x14ac:dyDescent="0.25">
      <c r="A115" s="55" t="s">
        <v>139</v>
      </c>
      <c r="B115" s="55"/>
      <c r="C115" s="32">
        <v>4</v>
      </c>
      <c r="D115" s="6">
        <v>0.48</v>
      </c>
      <c r="E115" s="6">
        <f t="shared" si="7"/>
        <v>1.92</v>
      </c>
    </row>
    <row r="116" spans="1:5" x14ac:dyDescent="0.25">
      <c r="A116" s="55" t="s">
        <v>89</v>
      </c>
      <c r="B116" s="55"/>
      <c r="C116" s="32">
        <v>3</v>
      </c>
      <c r="D116" s="6">
        <v>3.25</v>
      </c>
      <c r="E116" s="6">
        <f t="shared" si="7"/>
        <v>9.75</v>
      </c>
    </row>
    <row r="117" spans="1:5" x14ac:dyDescent="0.25">
      <c r="A117" s="55" t="s">
        <v>140</v>
      </c>
      <c r="B117" s="55"/>
      <c r="C117" s="32">
        <v>3</v>
      </c>
      <c r="D117" s="6">
        <v>3</v>
      </c>
      <c r="E117" s="6">
        <f t="shared" si="7"/>
        <v>9</v>
      </c>
    </row>
    <row r="118" spans="1:5" x14ac:dyDescent="0.25">
      <c r="A118" s="55" t="s">
        <v>118</v>
      </c>
      <c r="B118" s="55"/>
      <c r="C118" s="32">
        <v>3</v>
      </c>
      <c r="D118" s="6">
        <v>2.2799999999999998</v>
      </c>
      <c r="E118" s="6">
        <f t="shared" si="7"/>
        <v>6.84</v>
      </c>
    </row>
    <row r="119" spans="1:5" x14ac:dyDescent="0.25">
      <c r="A119" s="55" t="s">
        <v>141</v>
      </c>
      <c r="B119" s="55"/>
      <c r="C119" s="32">
        <v>1</v>
      </c>
      <c r="D119" s="6">
        <v>6.5</v>
      </c>
      <c r="E119" s="6">
        <f t="shared" si="7"/>
        <v>6.5</v>
      </c>
    </row>
    <row r="120" spans="1:5" x14ac:dyDescent="0.25">
      <c r="A120" s="55" t="s">
        <v>142</v>
      </c>
      <c r="B120" s="55"/>
      <c r="C120" s="32">
        <v>1</v>
      </c>
      <c r="D120" s="6">
        <v>100</v>
      </c>
      <c r="E120" s="6">
        <f t="shared" si="7"/>
        <v>100</v>
      </c>
    </row>
    <row r="121" spans="1:5" x14ac:dyDescent="0.25">
      <c r="A121" s="55" t="s">
        <v>90</v>
      </c>
      <c r="B121" s="55"/>
      <c r="C121" s="32">
        <v>2</v>
      </c>
      <c r="D121" s="6">
        <v>2.06</v>
      </c>
      <c r="E121" s="6">
        <f t="shared" si="7"/>
        <v>4.12</v>
      </c>
    </row>
    <row r="122" spans="1:5" x14ac:dyDescent="0.25">
      <c r="A122" s="55" t="s">
        <v>65</v>
      </c>
      <c r="B122" s="55"/>
      <c r="C122" s="32">
        <v>2</v>
      </c>
      <c r="D122" s="6">
        <v>41.61</v>
      </c>
      <c r="E122" s="6">
        <f t="shared" si="7"/>
        <v>83.22</v>
      </c>
    </row>
    <row r="123" spans="1:5" x14ac:dyDescent="0.25">
      <c r="A123" s="55" t="s">
        <v>66</v>
      </c>
      <c r="B123" s="55"/>
      <c r="C123" s="32">
        <v>10</v>
      </c>
      <c r="D123" s="6">
        <v>2.84</v>
      </c>
      <c r="E123" s="6">
        <f t="shared" si="7"/>
        <v>28.4</v>
      </c>
    </row>
    <row r="124" spans="1:5" x14ac:dyDescent="0.25">
      <c r="A124" s="55" t="s">
        <v>143</v>
      </c>
      <c r="B124" s="55"/>
      <c r="C124" s="32">
        <v>2</v>
      </c>
      <c r="D124" s="6">
        <v>42.5</v>
      </c>
      <c r="E124" s="6">
        <f t="shared" si="7"/>
        <v>85</v>
      </c>
    </row>
    <row r="125" spans="1:5" x14ac:dyDescent="0.25">
      <c r="A125" s="55" t="s">
        <v>144</v>
      </c>
      <c r="B125" s="55"/>
      <c r="C125" s="32">
        <v>10</v>
      </c>
      <c r="D125" s="6">
        <v>0.2</v>
      </c>
      <c r="E125" s="6">
        <f t="shared" si="7"/>
        <v>2</v>
      </c>
    </row>
    <row r="126" spans="1:5" x14ac:dyDescent="0.25">
      <c r="A126" s="55" t="s">
        <v>145</v>
      </c>
      <c r="B126" s="55"/>
      <c r="C126" s="32">
        <v>10</v>
      </c>
      <c r="D126" s="6">
        <v>3.8</v>
      </c>
      <c r="E126" s="6">
        <f t="shared" si="7"/>
        <v>38</v>
      </c>
    </row>
    <row r="127" spans="1:5" x14ac:dyDescent="0.25">
      <c r="A127" s="55"/>
      <c r="B127" s="55"/>
      <c r="C127" s="32"/>
      <c r="D127" s="6"/>
      <c r="E127" s="6">
        <f t="shared" si="7"/>
        <v>0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381.7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 t="str">
        <f t="shared" ref="B160" si="8">$B$5</f>
        <v xml:space="preserve">عبدالكريم منصور عبدالغفار 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3663</v>
      </c>
      <c r="C161" s="22"/>
      <c r="D161" s="22"/>
    </row>
    <row r="162" spans="1:6" x14ac:dyDescent="0.25">
      <c r="A162" t="s">
        <v>37</v>
      </c>
      <c r="B162" s="23">
        <f>$E$6</f>
        <v>43802</v>
      </c>
      <c r="C162" s="23"/>
      <c r="D162" t="s">
        <v>27</v>
      </c>
      <c r="E162" s="29" t="str">
        <f>$H$6</f>
        <v>5/12/209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 t="s">
        <v>69</v>
      </c>
      <c r="B164" s="55"/>
      <c r="C164" s="32">
        <v>1</v>
      </c>
      <c r="D164" s="6">
        <v>15</v>
      </c>
      <c r="E164" s="6"/>
      <c r="F164" s="6"/>
    </row>
    <row r="165" spans="1:6" x14ac:dyDescent="0.25">
      <c r="A165" s="55" t="s">
        <v>97</v>
      </c>
      <c r="B165" s="55"/>
      <c r="C165" s="32">
        <v>1</v>
      </c>
      <c r="D165" s="6">
        <v>15</v>
      </c>
      <c r="E165" s="6"/>
      <c r="F165" s="6"/>
    </row>
    <row r="166" spans="1:6" x14ac:dyDescent="0.25">
      <c r="A166" s="55" t="s">
        <v>74</v>
      </c>
      <c r="B166" s="55"/>
      <c r="C166" s="32">
        <v>1</v>
      </c>
      <c r="D166" s="6">
        <v>15</v>
      </c>
      <c r="E166" s="6"/>
      <c r="F166" s="6"/>
    </row>
    <row r="167" spans="1:6" x14ac:dyDescent="0.25">
      <c r="A167" s="55"/>
      <c r="B167" s="55"/>
      <c r="C167" s="32"/>
      <c r="D167" s="6"/>
      <c r="E167" s="6"/>
      <c r="F167" s="6"/>
    </row>
    <row r="168" spans="1:6" x14ac:dyDescent="0.25">
      <c r="A168" s="55"/>
      <c r="B168" s="55"/>
      <c r="C168" s="32"/>
      <c r="D168" s="6"/>
      <c r="E168" s="6"/>
      <c r="F168" s="6"/>
    </row>
    <row r="169" spans="1:6" x14ac:dyDescent="0.25">
      <c r="A169" s="55"/>
      <c r="B169" s="55"/>
      <c r="C169" s="32"/>
      <c r="D169" s="6"/>
      <c r="E169" s="6"/>
      <c r="F169" s="6"/>
    </row>
    <row r="170" spans="1:6" x14ac:dyDescent="0.25">
      <c r="A170" s="55"/>
      <c r="B170" s="55"/>
      <c r="C170" s="32"/>
      <c r="D170" s="6"/>
      <c r="E170" s="6"/>
      <c r="F170" s="6"/>
    </row>
    <row r="171" spans="1:6" x14ac:dyDescent="0.25">
      <c r="A171" s="55"/>
      <c r="B171" s="55"/>
      <c r="C171" s="32"/>
      <c r="D171" s="6"/>
      <c r="E171" s="6"/>
      <c r="F171" s="6"/>
    </row>
    <row r="172" spans="1:6" x14ac:dyDescent="0.25">
      <c r="A172" s="55"/>
      <c r="B172" s="55"/>
      <c r="C172" s="32"/>
      <c r="D172" s="6"/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45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198"/>
  <sheetViews>
    <sheetView rightToLeft="1" workbookViewId="0">
      <selection activeCell="N20" sqref="N20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  <c r="F2" t="s">
        <v>172</v>
      </c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</row>
    <row r="4" spans="1:9" x14ac:dyDescent="0.25">
      <c r="C4" t="s">
        <v>48</v>
      </c>
      <c r="D4" s="46">
        <v>24801151601417</v>
      </c>
      <c r="E4" s="46"/>
    </row>
    <row r="5" spans="1:9" x14ac:dyDescent="0.25">
      <c r="A5" t="s">
        <v>4</v>
      </c>
      <c r="B5" s="41" t="s">
        <v>151</v>
      </c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B6">
        <v>3591</v>
      </c>
      <c r="D6" t="s">
        <v>7</v>
      </c>
      <c r="E6" s="40">
        <v>43797</v>
      </c>
      <c r="F6" s="41"/>
      <c r="G6" t="s">
        <v>8</v>
      </c>
      <c r="H6" s="40">
        <v>43500</v>
      </c>
      <c r="I6" s="41"/>
    </row>
    <row r="7" spans="1:9" ht="17.25" customHeight="1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980</v>
      </c>
      <c r="B8" s="2" t="s">
        <v>12</v>
      </c>
      <c r="C8" s="47">
        <v>7</v>
      </c>
      <c r="D8" s="48"/>
      <c r="E8" s="2">
        <v>140</v>
      </c>
      <c r="F8" s="2"/>
      <c r="G8" s="3"/>
      <c r="H8" s="4"/>
      <c r="I8" s="5"/>
    </row>
    <row r="9" spans="1:9" x14ac:dyDescent="0.25">
      <c r="A9" s="6">
        <f>C9*E9</f>
        <v>0</v>
      </c>
      <c r="B9" s="6" t="s">
        <v>13</v>
      </c>
      <c r="C9" s="49"/>
      <c r="D9" s="50"/>
      <c r="E9" s="6"/>
      <c r="F9" s="6"/>
      <c r="G9" s="7"/>
      <c r="H9" s="8"/>
      <c r="I9" s="9"/>
    </row>
    <row r="10" spans="1:9" x14ac:dyDescent="0.25">
      <c r="A10" s="6">
        <v>40</v>
      </c>
      <c r="B10" s="6" t="s">
        <v>14</v>
      </c>
      <c r="C10" s="49">
        <v>2</v>
      </c>
      <c r="D10" s="50"/>
      <c r="E10" s="6">
        <v>20</v>
      </c>
      <c r="F10" s="6"/>
      <c r="G10" s="7"/>
      <c r="H10" s="8"/>
      <c r="I10" s="9"/>
    </row>
    <row r="11" spans="1:9" x14ac:dyDescent="0.25">
      <c r="A11" s="6">
        <f>$D$197</f>
        <v>130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610.58479999999986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359.25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0</v>
      </c>
      <c r="B16" s="6" t="s">
        <v>20</v>
      </c>
      <c r="C16" s="49"/>
      <c r="D16" s="50"/>
      <c r="E16" s="6"/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70</v>
      </c>
      <c r="B19" s="2" t="s">
        <v>22</v>
      </c>
      <c r="C19" s="47">
        <v>7</v>
      </c>
      <c r="D19" s="48"/>
      <c r="E19" s="2">
        <v>10</v>
      </c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2189.8347999999996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 t="str">
        <f t="shared" ref="B59" si="0">$B$5</f>
        <v>عبدالحليم عبده حجازي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3591</v>
      </c>
      <c r="D60" t="s">
        <v>7</v>
      </c>
      <c r="E60" s="40">
        <f t="shared" ref="E60" si="2">$E$6</f>
        <v>43797</v>
      </c>
      <c r="F60" s="41"/>
    </row>
    <row r="61" spans="1:7" x14ac:dyDescent="0.25">
      <c r="D61" t="s">
        <v>27</v>
      </c>
      <c r="E61" s="40">
        <f t="shared" ref="E61" si="3">$H$6</f>
        <v>43500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 t="s">
        <v>156</v>
      </c>
      <c r="B63" s="55"/>
      <c r="C63" s="32">
        <v>6</v>
      </c>
      <c r="D63" s="6">
        <v>25.15</v>
      </c>
      <c r="E63" s="6">
        <f>C63*D63</f>
        <v>150.89999999999998</v>
      </c>
      <c r="F63" s="6">
        <f>E63*7%</f>
        <v>10.562999999999999</v>
      </c>
      <c r="G63" s="6">
        <f>E63+F63</f>
        <v>161.46299999999997</v>
      </c>
    </row>
    <row r="64" spans="1:7" x14ac:dyDescent="0.25">
      <c r="A64" s="55" t="s">
        <v>157</v>
      </c>
      <c r="B64" s="55"/>
      <c r="C64" s="32">
        <v>2</v>
      </c>
      <c r="D64" s="6">
        <v>3.74</v>
      </c>
      <c r="E64" s="6">
        <f t="shared" ref="E64:E96" si="4">C64*D64</f>
        <v>7.48</v>
      </c>
      <c r="F64" s="6">
        <f t="shared" ref="F64:F96" si="5">E64*7%</f>
        <v>0.52360000000000007</v>
      </c>
      <c r="G64" s="6">
        <f t="shared" ref="G64:G96" si="6">E64+F64</f>
        <v>8.0036000000000005</v>
      </c>
    </row>
    <row r="65" spans="1:7" x14ac:dyDescent="0.25">
      <c r="A65" s="55" t="s">
        <v>158</v>
      </c>
      <c r="B65" s="55"/>
      <c r="C65" s="32">
        <v>3</v>
      </c>
      <c r="D65" s="6">
        <v>45</v>
      </c>
      <c r="E65" s="6">
        <f t="shared" si="4"/>
        <v>135</v>
      </c>
      <c r="F65" s="6">
        <f t="shared" si="5"/>
        <v>9.4500000000000011</v>
      </c>
      <c r="G65" s="6">
        <f t="shared" si="6"/>
        <v>144.44999999999999</v>
      </c>
    </row>
    <row r="66" spans="1:7" x14ac:dyDescent="0.25">
      <c r="A66" s="55" t="s">
        <v>159</v>
      </c>
      <c r="B66" s="55"/>
      <c r="C66" s="32">
        <v>2</v>
      </c>
      <c r="D66" s="6">
        <v>7.41</v>
      </c>
      <c r="E66" s="6">
        <f t="shared" si="4"/>
        <v>14.82</v>
      </c>
      <c r="F66" s="6">
        <f t="shared" si="5"/>
        <v>1.0374000000000001</v>
      </c>
      <c r="G66" s="6">
        <f t="shared" si="6"/>
        <v>15.8574</v>
      </c>
    </row>
    <row r="67" spans="1:7" x14ac:dyDescent="0.25">
      <c r="A67" s="55" t="s">
        <v>160</v>
      </c>
      <c r="B67" s="55"/>
      <c r="C67" s="32">
        <v>2</v>
      </c>
      <c r="D67" s="34">
        <v>17.100000000000001</v>
      </c>
      <c r="E67" s="6">
        <f t="shared" si="4"/>
        <v>34.200000000000003</v>
      </c>
      <c r="F67" s="6">
        <f t="shared" si="5"/>
        <v>2.3940000000000006</v>
      </c>
      <c r="G67" s="6">
        <f t="shared" si="6"/>
        <v>36.594000000000001</v>
      </c>
    </row>
    <row r="68" spans="1:7" x14ac:dyDescent="0.25">
      <c r="A68" s="55" t="s">
        <v>161</v>
      </c>
      <c r="B68" s="55"/>
      <c r="C68" s="32">
        <v>6</v>
      </c>
      <c r="D68" s="6">
        <v>10.19</v>
      </c>
      <c r="E68" s="6">
        <f t="shared" si="4"/>
        <v>61.14</v>
      </c>
      <c r="F68" s="6">
        <f t="shared" si="5"/>
        <v>4.2798000000000007</v>
      </c>
      <c r="G68" s="6">
        <f t="shared" si="6"/>
        <v>65.419799999999995</v>
      </c>
    </row>
    <row r="69" spans="1:7" x14ac:dyDescent="0.25">
      <c r="A69" s="55" t="s">
        <v>162</v>
      </c>
      <c r="B69" s="55"/>
      <c r="C69" s="32">
        <v>3</v>
      </c>
      <c r="D69" s="35">
        <v>17.2</v>
      </c>
      <c r="E69" s="6">
        <f t="shared" si="4"/>
        <v>51.599999999999994</v>
      </c>
      <c r="F69" s="6">
        <f t="shared" si="5"/>
        <v>3.6120000000000001</v>
      </c>
      <c r="G69" s="6">
        <f t="shared" si="6"/>
        <v>55.211999999999996</v>
      </c>
    </row>
    <row r="70" spans="1:7" x14ac:dyDescent="0.25">
      <c r="A70" s="55" t="s">
        <v>163</v>
      </c>
      <c r="B70" s="55"/>
      <c r="C70" s="32">
        <v>3</v>
      </c>
      <c r="D70" s="6">
        <v>2.5</v>
      </c>
      <c r="E70" s="6">
        <f t="shared" si="4"/>
        <v>7.5</v>
      </c>
      <c r="F70" s="6">
        <f t="shared" si="5"/>
        <v>0.52500000000000002</v>
      </c>
      <c r="G70" s="6">
        <f t="shared" si="6"/>
        <v>8.0250000000000004</v>
      </c>
    </row>
    <row r="71" spans="1:7" x14ac:dyDescent="0.25">
      <c r="A71" s="55" t="s">
        <v>164</v>
      </c>
      <c r="B71" s="55"/>
      <c r="C71" s="32">
        <v>2</v>
      </c>
      <c r="D71" s="6">
        <v>54</v>
      </c>
      <c r="E71" s="6">
        <f t="shared" si="4"/>
        <v>108</v>
      </c>
      <c r="F71" s="6">
        <f t="shared" si="5"/>
        <v>7.5600000000000005</v>
      </c>
      <c r="G71" s="6">
        <f t="shared" si="6"/>
        <v>115.56</v>
      </c>
    </row>
    <row r="72" spans="1:7" x14ac:dyDescent="0.25">
      <c r="A72" s="55"/>
      <c r="B72" s="55"/>
      <c r="C72" s="32"/>
      <c r="D72" s="6"/>
      <c r="E72" s="6">
        <f t="shared" si="4"/>
        <v>0</v>
      </c>
      <c r="F72" s="6">
        <f t="shared" si="5"/>
        <v>0</v>
      </c>
      <c r="G72" s="6">
        <f t="shared" si="6"/>
        <v>0</v>
      </c>
    </row>
    <row r="73" spans="1:7" x14ac:dyDescent="0.25">
      <c r="A73" s="55"/>
      <c r="B73" s="55"/>
      <c r="C73" s="32"/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32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570.64</v>
      </c>
      <c r="F97" s="6">
        <f>SUM(F63:F96)</f>
        <v>39.944800000000008</v>
      </c>
      <c r="G97" s="6">
        <f>SUM(G63:G96)</f>
        <v>610.58479999999986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 t="str">
        <f>$B$5</f>
        <v>عبدالحليم عبده حجازي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3591</v>
      </c>
      <c r="C110" s="22"/>
      <c r="D110" s="22"/>
    </row>
    <row r="111" spans="1:7" x14ac:dyDescent="0.25">
      <c r="A111" t="s">
        <v>37</v>
      </c>
      <c r="B111" s="23">
        <f>$E$6</f>
        <v>43797</v>
      </c>
      <c r="C111" s="23"/>
      <c r="D111" t="s">
        <v>27</v>
      </c>
      <c r="E111" s="29">
        <f>$H$6</f>
        <v>43500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 t="s">
        <v>137</v>
      </c>
      <c r="B113" s="55"/>
      <c r="C113" s="32">
        <v>12</v>
      </c>
      <c r="D113" s="6">
        <v>0.54</v>
      </c>
      <c r="E113" s="6">
        <f>C113*D113</f>
        <v>6.48</v>
      </c>
    </row>
    <row r="114" spans="1:5" x14ac:dyDescent="0.25">
      <c r="A114" s="55" t="s">
        <v>152</v>
      </c>
      <c r="B114" s="55"/>
      <c r="C114" s="32">
        <v>24</v>
      </c>
      <c r="D114" s="6">
        <v>0.85</v>
      </c>
      <c r="E114" s="6">
        <f t="shared" ref="E114:E145" si="7">C114*D114</f>
        <v>20.399999999999999</v>
      </c>
    </row>
    <row r="115" spans="1:5" x14ac:dyDescent="0.25">
      <c r="A115" s="55" t="s">
        <v>153</v>
      </c>
      <c r="B115" s="55"/>
      <c r="C115" s="32">
        <v>6</v>
      </c>
      <c r="D115" s="6">
        <v>0.48</v>
      </c>
      <c r="E115" s="6">
        <f t="shared" si="7"/>
        <v>2.88</v>
      </c>
    </row>
    <row r="116" spans="1:5" x14ac:dyDescent="0.25">
      <c r="A116" s="55" t="s">
        <v>92</v>
      </c>
      <c r="B116" s="55"/>
      <c r="C116" s="32">
        <v>1</v>
      </c>
      <c r="D116" s="6">
        <v>2.85</v>
      </c>
      <c r="E116" s="6">
        <f t="shared" si="7"/>
        <v>2.85</v>
      </c>
    </row>
    <row r="117" spans="1:5" x14ac:dyDescent="0.25">
      <c r="A117" s="55" t="s">
        <v>90</v>
      </c>
      <c r="B117" s="55"/>
      <c r="C117" s="32">
        <v>2</v>
      </c>
      <c r="D117" s="6">
        <v>2.06</v>
      </c>
      <c r="E117" s="6">
        <f t="shared" si="7"/>
        <v>4.12</v>
      </c>
    </row>
    <row r="118" spans="1:5" x14ac:dyDescent="0.25">
      <c r="A118" s="55" t="s">
        <v>89</v>
      </c>
      <c r="B118" s="55"/>
      <c r="C118" s="32">
        <v>2</v>
      </c>
      <c r="D118" s="6">
        <v>3.25</v>
      </c>
      <c r="E118" s="6">
        <f t="shared" si="7"/>
        <v>6.5</v>
      </c>
    </row>
    <row r="119" spans="1:5" x14ac:dyDescent="0.25">
      <c r="A119" s="55" t="s">
        <v>154</v>
      </c>
      <c r="B119" s="55"/>
      <c r="C119" s="32">
        <v>2</v>
      </c>
      <c r="D119" s="6">
        <v>6.75</v>
      </c>
      <c r="E119" s="6">
        <f t="shared" si="7"/>
        <v>13.5</v>
      </c>
    </row>
    <row r="120" spans="1:5" x14ac:dyDescent="0.25">
      <c r="A120" s="55" t="s">
        <v>131</v>
      </c>
      <c r="B120" s="55"/>
      <c r="C120" s="32">
        <v>2</v>
      </c>
      <c r="D120" s="6">
        <v>41.61</v>
      </c>
      <c r="E120" s="6">
        <f t="shared" si="7"/>
        <v>83.22</v>
      </c>
    </row>
    <row r="121" spans="1:5" x14ac:dyDescent="0.25">
      <c r="A121" s="55" t="s">
        <v>155</v>
      </c>
      <c r="B121" s="55"/>
      <c r="C121" s="32">
        <v>5</v>
      </c>
      <c r="D121" s="6">
        <v>2.84</v>
      </c>
      <c r="E121" s="6">
        <f t="shared" si="7"/>
        <v>14.2</v>
      </c>
    </row>
    <row r="122" spans="1:5" x14ac:dyDescent="0.25">
      <c r="A122" s="55" t="s">
        <v>67</v>
      </c>
      <c r="B122" s="55"/>
      <c r="C122" s="32">
        <v>4</v>
      </c>
      <c r="D122" s="34">
        <v>9.4</v>
      </c>
      <c r="E122" s="6">
        <f t="shared" si="7"/>
        <v>37.6</v>
      </c>
    </row>
    <row r="123" spans="1:5" x14ac:dyDescent="0.25">
      <c r="A123" s="55" t="s">
        <v>143</v>
      </c>
      <c r="B123" s="55"/>
      <c r="C123" s="32">
        <v>3</v>
      </c>
      <c r="D123" s="6">
        <v>42.5</v>
      </c>
      <c r="E123" s="6">
        <f t="shared" si="7"/>
        <v>127.5</v>
      </c>
    </row>
    <row r="124" spans="1:5" x14ac:dyDescent="0.25">
      <c r="A124" s="55" t="s">
        <v>144</v>
      </c>
      <c r="B124" s="55"/>
      <c r="C124" s="32">
        <v>10</v>
      </c>
      <c r="D124" s="34">
        <v>0.2</v>
      </c>
      <c r="E124" s="6">
        <f t="shared" si="7"/>
        <v>2</v>
      </c>
    </row>
    <row r="125" spans="1:5" x14ac:dyDescent="0.25">
      <c r="A125" s="55" t="s">
        <v>105</v>
      </c>
      <c r="B125" s="55"/>
      <c r="C125" s="32">
        <v>10</v>
      </c>
      <c r="D125" s="34">
        <v>3.8</v>
      </c>
      <c r="E125" s="6">
        <f t="shared" si="7"/>
        <v>38</v>
      </c>
    </row>
    <row r="126" spans="1:5" x14ac:dyDescent="0.25">
      <c r="A126" s="55"/>
      <c r="B126" s="55"/>
      <c r="C126" s="32"/>
      <c r="D126" s="6"/>
      <c r="E126" s="6">
        <f t="shared" si="7"/>
        <v>0</v>
      </c>
    </row>
    <row r="127" spans="1:5" x14ac:dyDescent="0.25">
      <c r="A127" s="55"/>
      <c r="B127" s="55"/>
      <c r="C127" s="32"/>
      <c r="D127" s="6"/>
      <c r="E127" s="6">
        <f t="shared" si="7"/>
        <v>0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359.25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 t="str">
        <f t="shared" ref="B160" si="8">$B$5</f>
        <v>عبدالحليم عبده حجازي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3591</v>
      </c>
      <c r="C161" s="22"/>
      <c r="D161" s="22"/>
    </row>
    <row r="162" spans="1:6" x14ac:dyDescent="0.25">
      <c r="A162" t="s">
        <v>37</v>
      </c>
      <c r="B162" s="23">
        <f>$E$6</f>
        <v>43797</v>
      </c>
      <c r="C162" s="23"/>
      <c r="D162" t="s">
        <v>27</v>
      </c>
      <c r="E162" s="29">
        <f>$H$6</f>
        <v>43500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 t="s">
        <v>69</v>
      </c>
      <c r="B164" s="55"/>
      <c r="C164" s="32">
        <v>2</v>
      </c>
      <c r="D164" s="6">
        <v>30</v>
      </c>
      <c r="E164" s="6"/>
      <c r="F164" s="6"/>
    </row>
    <row r="165" spans="1:6" x14ac:dyDescent="0.25">
      <c r="A165" s="55" t="s">
        <v>73</v>
      </c>
      <c r="B165" s="55"/>
      <c r="C165" s="32">
        <v>2</v>
      </c>
      <c r="D165" s="6">
        <v>100</v>
      </c>
      <c r="E165" s="6"/>
      <c r="F165" s="6"/>
    </row>
    <row r="166" spans="1:6" x14ac:dyDescent="0.25">
      <c r="A166" s="55"/>
      <c r="B166" s="55"/>
      <c r="C166" s="32"/>
      <c r="D166" s="6"/>
      <c r="E166" s="6"/>
      <c r="F166" s="6"/>
    </row>
    <row r="167" spans="1:6" x14ac:dyDescent="0.25">
      <c r="A167" s="55"/>
      <c r="B167" s="55"/>
      <c r="C167" s="32"/>
      <c r="D167" s="6"/>
      <c r="E167" s="6"/>
      <c r="F167" s="6"/>
    </row>
    <row r="168" spans="1:6" x14ac:dyDescent="0.25">
      <c r="A168" s="55"/>
      <c r="B168" s="55"/>
      <c r="C168" s="32"/>
      <c r="D168" s="6"/>
      <c r="E168" s="6"/>
      <c r="F168" s="6"/>
    </row>
    <row r="169" spans="1:6" x14ac:dyDescent="0.25">
      <c r="A169" s="55"/>
      <c r="B169" s="55"/>
      <c r="C169" s="32"/>
      <c r="D169" s="6"/>
      <c r="E169" s="6"/>
      <c r="F169" s="6"/>
    </row>
    <row r="170" spans="1:6" x14ac:dyDescent="0.25">
      <c r="A170" s="55"/>
      <c r="B170" s="55"/>
      <c r="C170" s="32"/>
      <c r="D170" s="6"/>
      <c r="E170" s="6"/>
      <c r="F170" s="6"/>
    </row>
    <row r="171" spans="1:6" x14ac:dyDescent="0.25">
      <c r="A171" s="55"/>
      <c r="B171" s="55"/>
      <c r="C171" s="32"/>
      <c r="D171" s="6"/>
      <c r="E171" s="6"/>
      <c r="F171" s="6"/>
    </row>
    <row r="172" spans="1:6" x14ac:dyDescent="0.25">
      <c r="A172" s="55"/>
      <c r="B172" s="55"/>
      <c r="C172" s="32"/>
      <c r="D172" s="6"/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130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198"/>
  <sheetViews>
    <sheetView rightToLeft="1" topLeftCell="A148" workbookViewId="0">
      <selection activeCell="N154" sqref="N154"/>
    </sheetView>
  </sheetViews>
  <sheetFormatPr defaultRowHeight="15" x14ac:dyDescent="0.25"/>
  <cols>
    <col min="2" max="2" width="11.625" bestFit="1" customWidth="1"/>
    <col min="3" max="3" width="11.625" customWidth="1"/>
    <col min="4" max="4" width="10.5" bestFit="1" customWidth="1"/>
    <col min="5" max="5" width="14" bestFit="1" customWidth="1"/>
    <col min="7" max="7" width="9" customWidth="1"/>
    <col min="9" max="9" width="3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1</v>
      </c>
      <c r="B2" s="41"/>
      <c r="C2" s="41"/>
      <c r="D2" s="41"/>
      <c r="E2" t="s">
        <v>172</v>
      </c>
    </row>
    <row r="3" spans="1:9" x14ac:dyDescent="0.25">
      <c r="A3" s="41" t="s">
        <v>2</v>
      </c>
      <c r="B3" s="41"/>
      <c r="C3" s="41"/>
      <c r="D3" s="41"/>
      <c r="E3" s="41" t="s">
        <v>3</v>
      </c>
      <c r="F3" s="41"/>
      <c r="G3" t="s">
        <v>172</v>
      </c>
    </row>
    <row r="4" spans="1:9" x14ac:dyDescent="0.25">
      <c r="C4" t="s">
        <v>48</v>
      </c>
      <c r="D4" s="46">
        <v>24005121800953</v>
      </c>
      <c r="E4" s="46"/>
    </row>
    <row r="5" spans="1:9" x14ac:dyDescent="0.25">
      <c r="A5" t="s">
        <v>4</v>
      </c>
      <c r="B5" s="41" t="s">
        <v>165</v>
      </c>
      <c r="C5" s="41"/>
      <c r="D5" s="41"/>
      <c r="E5" t="s">
        <v>5</v>
      </c>
      <c r="F5" s="41"/>
      <c r="G5" s="41"/>
    </row>
    <row r="6" spans="1:9" ht="15.75" thickBot="1" x14ac:dyDescent="0.3">
      <c r="A6" t="s">
        <v>6</v>
      </c>
      <c r="B6">
        <v>2659</v>
      </c>
      <c r="D6" t="s">
        <v>7</v>
      </c>
      <c r="E6" s="40">
        <v>43802</v>
      </c>
      <c r="F6" s="41"/>
      <c r="G6" t="s">
        <v>8</v>
      </c>
      <c r="H6" s="40">
        <v>43809</v>
      </c>
      <c r="I6" s="41"/>
    </row>
    <row r="7" spans="1:9" ht="15.75" thickBot="1" x14ac:dyDescent="0.3">
      <c r="A7" s="1" t="s">
        <v>9</v>
      </c>
      <c r="B7" s="42" t="s">
        <v>10</v>
      </c>
      <c r="C7" s="42"/>
      <c r="D7" s="42"/>
      <c r="E7" s="42"/>
      <c r="F7" s="42"/>
      <c r="G7" s="43"/>
      <c r="H7" s="44" t="s">
        <v>11</v>
      </c>
      <c r="I7" s="45"/>
    </row>
    <row r="8" spans="1:9" x14ac:dyDescent="0.25">
      <c r="A8" s="2">
        <f>C8*E8</f>
        <v>1120</v>
      </c>
      <c r="B8" s="2" t="s">
        <v>12</v>
      </c>
      <c r="C8" s="47">
        <v>8</v>
      </c>
      <c r="D8" s="48"/>
      <c r="E8" s="2">
        <v>140</v>
      </c>
      <c r="F8" s="2"/>
      <c r="G8" s="3"/>
      <c r="H8" s="4"/>
      <c r="I8" s="5"/>
    </row>
    <row r="9" spans="1:9" x14ac:dyDescent="0.25">
      <c r="A9" s="6">
        <f>C9*E9</f>
        <v>600</v>
      </c>
      <c r="B9" s="6" t="s">
        <v>13</v>
      </c>
      <c r="C9" s="49">
        <v>8</v>
      </c>
      <c r="D9" s="50"/>
      <c r="E9" s="6">
        <v>75</v>
      </c>
      <c r="F9" s="6"/>
      <c r="G9" s="7"/>
      <c r="H9" s="8"/>
      <c r="I9" s="9"/>
    </row>
    <row r="10" spans="1:9" x14ac:dyDescent="0.25">
      <c r="A10" s="6"/>
      <c r="B10" s="6" t="s">
        <v>14</v>
      </c>
      <c r="C10" s="49">
        <v>2</v>
      </c>
      <c r="D10" s="50"/>
      <c r="E10" s="6">
        <v>20</v>
      </c>
      <c r="F10" s="6"/>
      <c r="G10" s="7"/>
      <c r="H10" s="8"/>
      <c r="I10" s="9"/>
    </row>
    <row r="11" spans="1:9" x14ac:dyDescent="0.25">
      <c r="A11" s="6">
        <f>$D$197</f>
        <v>176</v>
      </c>
      <c r="B11" s="6" t="s">
        <v>15</v>
      </c>
      <c r="C11" s="49"/>
      <c r="D11" s="50"/>
      <c r="E11" s="6"/>
      <c r="F11" s="6"/>
      <c r="G11" s="7"/>
      <c r="H11" s="8"/>
      <c r="I11" s="9"/>
    </row>
    <row r="12" spans="1:9" x14ac:dyDescent="0.25">
      <c r="A12" s="6"/>
      <c r="B12" s="6" t="s">
        <v>16</v>
      </c>
      <c r="C12" s="49"/>
      <c r="D12" s="50"/>
      <c r="E12" s="6"/>
      <c r="F12" s="6"/>
      <c r="G12" s="7"/>
      <c r="H12" s="8"/>
      <c r="I12" s="9"/>
    </row>
    <row r="13" spans="1:9" x14ac:dyDescent="0.25">
      <c r="A13" s="6"/>
      <c r="B13" s="6" t="s">
        <v>17</v>
      </c>
      <c r="C13" s="49"/>
      <c r="D13" s="50"/>
      <c r="E13" s="6"/>
      <c r="F13" s="6"/>
      <c r="G13" s="7"/>
      <c r="H13" s="8"/>
      <c r="I13" s="9"/>
    </row>
    <row r="14" spans="1:9" x14ac:dyDescent="0.25">
      <c r="A14" s="6">
        <f>$G$97</f>
        <v>766.44099999999992</v>
      </c>
      <c r="B14" s="6" t="s">
        <v>18</v>
      </c>
      <c r="C14" s="49"/>
      <c r="D14" s="50"/>
      <c r="E14" s="6"/>
      <c r="F14" s="6"/>
      <c r="G14" s="7"/>
      <c r="H14" s="8"/>
      <c r="I14" s="9"/>
    </row>
    <row r="15" spans="1:9" x14ac:dyDescent="0.25">
      <c r="A15" s="6">
        <f>$D$146</f>
        <v>482.71000000000004</v>
      </c>
      <c r="B15" s="10" t="s">
        <v>19</v>
      </c>
      <c r="C15" s="49"/>
      <c r="D15" s="50"/>
      <c r="E15" s="6"/>
      <c r="F15" s="6"/>
      <c r="G15" s="7"/>
      <c r="H15" s="8"/>
      <c r="I15" s="9"/>
    </row>
    <row r="16" spans="1:9" x14ac:dyDescent="0.25">
      <c r="A16" s="6">
        <f>C16*E16</f>
        <v>14</v>
      </c>
      <c r="B16" s="6" t="s">
        <v>20</v>
      </c>
      <c r="C16" s="49">
        <v>2</v>
      </c>
      <c r="D16" s="50"/>
      <c r="E16" s="6">
        <v>7</v>
      </c>
      <c r="F16" s="6"/>
      <c r="G16" s="7"/>
      <c r="H16" s="8"/>
      <c r="I16" s="9"/>
    </row>
    <row r="17" spans="1:9" ht="15.75" thickBot="1" x14ac:dyDescent="0.3">
      <c r="A17" s="11"/>
      <c r="B17" s="11"/>
      <c r="C17" s="51"/>
      <c r="D17" s="52"/>
      <c r="E17" s="11"/>
      <c r="F17" s="11"/>
      <c r="G17" s="12"/>
      <c r="H17" s="8"/>
      <c r="I17" s="9"/>
    </row>
    <row r="18" spans="1:9" ht="21.75" thickBot="1" x14ac:dyDescent="0.4">
      <c r="A18" s="13"/>
      <c r="B18" s="14" t="s">
        <v>21</v>
      </c>
      <c r="C18" s="53"/>
      <c r="D18" s="54"/>
      <c r="E18" s="15"/>
      <c r="F18" s="15"/>
      <c r="G18" s="16"/>
      <c r="H18" s="8"/>
      <c r="I18" s="9"/>
    </row>
    <row r="19" spans="1:9" x14ac:dyDescent="0.25">
      <c r="A19" s="2">
        <f>C19*E19</f>
        <v>80</v>
      </c>
      <c r="B19" s="2" t="s">
        <v>22</v>
      </c>
      <c r="C19" s="47">
        <v>8</v>
      </c>
      <c r="D19" s="48"/>
      <c r="E19" s="2">
        <v>10</v>
      </c>
      <c r="F19" s="2"/>
      <c r="G19" s="3"/>
      <c r="H19" s="8"/>
      <c r="I19" s="9"/>
    </row>
    <row r="20" spans="1:9" x14ac:dyDescent="0.25">
      <c r="A20" s="6"/>
      <c r="B20" s="6"/>
      <c r="C20" s="49"/>
      <c r="D20" s="50"/>
      <c r="E20" s="6"/>
      <c r="F20" s="6"/>
      <c r="G20" s="7"/>
      <c r="H20" s="8"/>
      <c r="I20" s="9"/>
    </row>
    <row r="21" spans="1:9" x14ac:dyDescent="0.25">
      <c r="A21" s="6"/>
      <c r="B21" s="6"/>
      <c r="C21" s="49"/>
      <c r="D21" s="50"/>
      <c r="E21" s="6"/>
      <c r="F21" s="6"/>
      <c r="G21" s="7"/>
      <c r="H21" s="8"/>
      <c r="I21" s="9"/>
    </row>
    <row r="22" spans="1:9" x14ac:dyDescent="0.25">
      <c r="A22" s="6"/>
      <c r="B22" s="6"/>
      <c r="C22" s="49"/>
      <c r="D22" s="50"/>
      <c r="E22" s="6"/>
      <c r="F22" s="6"/>
      <c r="G22" s="7"/>
      <c r="H22" s="8"/>
      <c r="I22" s="9"/>
    </row>
    <row r="23" spans="1:9" x14ac:dyDescent="0.25">
      <c r="A23" s="6"/>
      <c r="B23" s="6"/>
      <c r="C23" s="49"/>
      <c r="D23" s="50"/>
      <c r="E23" s="6"/>
      <c r="F23" s="6"/>
      <c r="G23" s="7"/>
      <c r="H23" s="8"/>
      <c r="I23" s="9"/>
    </row>
    <row r="24" spans="1:9" x14ac:dyDescent="0.25">
      <c r="A24" s="6"/>
      <c r="B24" s="6"/>
      <c r="C24" s="49"/>
      <c r="D24" s="50"/>
      <c r="E24" s="6"/>
      <c r="F24" s="6"/>
      <c r="G24" s="7"/>
      <c r="H24" s="8"/>
      <c r="I24" s="9"/>
    </row>
    <row r="25" spans="1:9" x14ac:dyDescent="0.25">
      <c r="A25" s="6"/>
      <c r="B25" s="6"/>
      <c r="C25" s="49"/>
      <c r="D25" s="50"/>
      <c r="E25" s="6"/>
      <c r="F25" s="6"/>
      <c r="G25" s="7"/>
      <c r="H25" s="8"/>
      <c r="I25" s="9"/>
    </row>
    <row r="26" spans="1:9" x14ac:dyDescent="0.25">
      <c r="A26" s="6"/>
      <c r="B26" s="6"/>
      <c r="C26" s="49"/>
      <c r="D26" s="50"/>
      <c r="E26" s="6"/>
      <c r="F26" s="6"/>
      <c r="G26" s="7"/>
      <c r="H26" s="8"/>
      <c r="I26" s="9"/>
    </row>
    <row r="27" spans="1:9" x14ac:dyDescent="0.25">
      <c r="A27" s="6"/>
      <c r="B27" s="6"/>
      <c r="C27" s="49"/>
      <c r="D27" s="50"/>
      <c r="E27" s="6"/>
      <c r="F27" s="6"/>
      <c r="G27" s="7"/>
      <c r="H27" s="8"/>
      <c r="I27" s="9"/>
    </row>
    <row r="28" spans="1:9" ht="15.75" thickBot="1" x14ac:dyDescent="0.3">
      <c r="A28" s="6">
        <f>SUM(A8:A27)</f>
        <v>3239.1509999999998</v>
      </c>
      <c r="B28" s="10" t="s">
        <v>23</v>
      </c>
      <c r="C28" s="49" t="e">
        <f ca="1">NoToTxt(A28,"جنيه ","قرش")</f>
        <v>#NAME?</v>
      </c>
      <c r="D28" s="56"/>
      <c r="E28" s="56"/>
      <c r="F28" s="56"/>
      <c r="G28" s="57"/>
      <c r="H28" s="17"/>
      <c r="I28" s="18"/>
    </row>
    <row r="30" spans="1:9" x14ac:dyDescent="0.25">
      <c r="A30" t="s">
        <v>24</v>
      </c>
      <c r="H30" t="s">
        <v>25</v>
      </c>
    </row>
    <row r="55" spans="1:7" x14ac:dyDescent="0.25">
      <c r="A55" s="41" t="s">
        <v>0</v>
      </c>
      <c r="B55" s="41"/>
      <c r="C55" s="41"/>
      <c r="D55" s="41"/>
    </row>
    <row r="56" spans="1:7" x14ac:dyDescent="0.25">
      <c r="A56" s="41" t="s">
        <v>1</v>
      </c>
      <c r="B56" s="41"/>
      <c r="C56" s="41"/>
      <c r="D56" s="41"/>
    </row>
    <row r="57" spans="1:7" x14ac:dyDescent="0.25">
      <c r="A57" s="41" t="s">
        <v>2</v>
      </c>
      <c r="B57" s="41"/>
      <c r="C57" s="41"/>
      <c r="D57" s="41"/>
      <c r="E57" s="41" t="s">
        <v>26</v>
      </c>
      <c r="F57" s="41"/>
    </row>
    <row r="58" spans="1:7" x14ac:dyDescent="0.25">
      <c r="D58" s="41"/>
      <c r="E58" s="41"/>
    </row>
    <row r="59" spans="1:7" x14ac:dyDescent="0.25">
      <c r="A59" t="s">
        <v>4</v>
      </c>
      <c r="B59" s="41" t="str">
        <f t="shared" ref="B59" si="0">$B$5</f>
        <v xml:space="preserve">اسماعيل احمد اسماعيل الحداد </v>
      </c>
      <c r="C59" s="41"/>
      <c r="D59" s="41"/>
      <c r="E59" t="s">
        <v>5</v>
      </c>
      <c r="F59" s="41">
        <f t="shared" ref="F59" si="1">$F$5</f>
        <v>0</v>
      </c>
      <c r="G59" s="41"/>
    </row>
    <row r="60" spans="1:7" x14ac:dyDescent="0.25">
      <c r="A60" t="s">
        <v>6</v>
      </c>
      <c r="B60">
        <f>$B$6</f>
        <v>2659</v>
      </c>
      <c r="D60" t="s">
        <v>7</v>
      </c>
      <c r="E60" s="40">
        <f t="shared" ref="E60" si="2">$E$6</f>
        <v>43802</v>
      </c>
      <c r="F60" s="41"/>
    </row>
    <row r="61" spans="1:7" x14ac:dyDescent="0.25">
      <c r="D61" t="s">
        <v>27</v>
      </c>
      <c r="E61" s="40">
        <f t="shared" ref="E61" si="3">$H$6</f>
        <v>43809</v>
      </c>
      <c r="F61" s="41"/>
    </row>
    <row r="62" spans="1:7" x14ac:dyDescent="0.25">
      <c r="A62" s="55" t="s">
        <v>28</v>
      </c>
      <c r="B62" s="55"/>
      <c r="C62" s="32" t="s">
        <v>49</v>
      </c>
      <c r="D62" s="6" t="s">
        <v>50</v>
      </c>
      <c r="E62" s="6" t="s">
        <v>51</v>
      </c>
      <c r="F62" s="6" t="s">
        <v>29</v>
      </c>
      <c r="G62" s="6" t="s">
        <v>30</v>
      </c>
    </row>
    <row r="63" spans="1:7" x14ac:dyDescent="0.25">
      <c r="A63" s="55" t="s">
        <v>108</v>
      </c>
      <c r="B63" s="55"/>
      <c r="C63" s="32">
        <v>2</v>
      </c>
      <c r="D63" s="6">
        <v>17.2</v>
      </c>
      <c r="E63" s="6">
        <f>C63*D63</f>
        <v>34.4</v>
      </c>
      <c r="F63" s="6">
        <f>E63*7%</f>
        <v>2.4079999999999999</v>
      </c>
      <c r="G63" s="6">
        <f>E63+F63</f>
        <v>36.808</v>
      </c>
    </row>
    <row r="64" spans="1:7" x14ac:dyDescent="0.25">
      <c r="A64" s="55" t="s">
        <v>56</v>
      </c>
      <c r="B64" s="55"/>
      <c r="C64" s="32">
        <v>8</v>
      </c>
      <c r="D64" s="6">
        <v>6.91</v>
      </c>
      <c r="E64" s="6">
        <f t="shared" ref="E64:E96" si="4">C64*D64</f>
        <v>55.28</v>
      </c>
      <c r="F64" s="6">
        <f t="shared" ref="F64:F96" si="5">E64*7%</f>
        <v>3.8696000000000006</v>
      </c>
      <c r="G64" s="6">
        <f t="shared" ref="G64:G96" si="6">E64+F64</f>
        <v>59.1496</v>
      </c>
    </row>
    <row r="65" spans="1:7" x14ac:dyDescent="0.25">
      <c r="A65" s="55" t="s">
        <v>57</v>
      </c>
      <c r="B65" s="55"/>
      <c r="C65" s="32">
        <v>8</v>
      </c>
      <c r="D65" s="6">
        <v>17.100000000000001</v>
      </c>
      <c r="E65" s="6">
        <f t="shared" si="4"/>
        <v>136.80000000000001</v>
      </c>
      <c r="F65" s="6">
        <f t="shared" si="5"/>
        <v>9.5760000000000023</v>
      </c>
      <c r="G65" s="6">
        <f t="shared" si="6"/>
        <v>146.376</v>
      </c>
    </row>
    <row r="66" spans="1:7" x14ac:dyDescent="0.25">
      <c r="A66" s="55" t="s">
        <v>113</v>
      </c>
      <c r="B66" s="55"/>
      <c r="C66" s="32">
        <v>8</v>
      </c>
      <c r="D66" s="6">
        <v>25.15</v>
      </c>
      <c r="E66" s="6">
        <f t="shared" si="4"/>
        <v>201.2</v>
      </c>
      <c r="F66" s="6">
        <f t="shared" si="5"/>
        <v>14.084000000000001</v>
      </c>
      <c r="G66" s="6">
        <f t="shared" si="6"/>
        <v>215.28399999999999</v>
      </c>
    </row>
    <row r="67" spans="1:7" x14ac:dyDescent="0.25">
      <c r="A67" s="55" t="s">
        <v>127</v>
      </c>
      <c r="B67" s="55"/>
      <c r="C67" s="32">
        <v>2</v>
      </c>
      <c r="D67" s="6">
        <v>84</v>
      </c>
      <c r="E67" s="6">
        <f t="shared" si="4"/>
        <v>168</v>
      </c>
      <c r="F67" s="6">
        <f t="shared" si="5"/>
        <v>11.760000000000002</v>
      </c>
      <c r="G67" s="6">
        <f t="shared" si="6"/>
        <v>179.76</v>
      </c>
    </row>
    <row r="68" spans="1:7" x14ac:dyDescent="0.25">
      <c r="A68" s="55" t="s">
        <v>166</v>
      </c>
      <c r="B68" s="55"/>
      <c r="C68" s="32">
        <v>4</v>
      </c>
      <c r="D68" s="6">
        <v>7.57</v>
      </c>
      <c r="E68" s="6">
        <f t="shared" si="4"/>
        <v>30.28</v>
      </c>
      <c r="F68" s="6">
        <f t="shared" si="5"/>
        <v>2.1196000000000002</v>
      </c>
      <c r="G68" s="6">
        <f t="shared" si="6"/>
        <v>32.3996</v>
      </c>
    </row>
    <row r="69" spans="1:7" x14ac:dyDescent="0.25">
      <c r="A69" s="55" t="s">
        <v>79</v>
      </c>
      <c r="B69" s="55"/>
      <c r="C69" s="32">
        <v>4</v>
      </c>
      <c r="D69" s="10">
        <v>1.52</v>
      </c>
      <c r="E69" s="6">
        <f t="shared" si="4"/>
        <v>6.08</v>
      </c>
      <c r="F69" s="6">
        <f t="shared" si="5"/>
        <v>0.42560000000000003</v>
      </c>
      <c r="G69" s="6">
        <f t="shared" si="6"/>
        <v>6.5056000000000003</v>
      </c>
    </row>
    <row r="70" spans="1:7" x14ac:dyDescent="0.25">
      <c r="A70" s="55" t="s">
        <v>86</v>
      </c>
      <c r="B70" s="55"/>
      <c r="C70" s="32">
        <v>3</v>
      </c>
      <c r="D70" s="6">
        <v>2.5</v>
      </c>
      <c r="E70" s="6">
        <f t="shared" si="4"/>
        <v>7.5</v>
      </c>
      <c r="F70" s="6">
        <f t="shared" si="5"/>
        <v>0.52500000000000002</v>
      </c>
      <c r="G70" s="6">
        <f t="shared" si="6"/>
        <v>8.0250000000000004</v>
      </c>
    </row>
    <row r="71" spans="1:7" x14ac:dyDescent="0.25">
      <c r="A71" s="55" t="s">
        <v>85</v>
      </c>
      <c r="B71" s="55"/>
      <c r="C71" s="32">
        <v>4</v>
      </c>
      <c r="D71" s="6">
        <v>10.19</v>
      </c>
      <c r="E71" s="6">
        <f t="shared" si="4"/>
        <v>40.76</v>
      </c>
      <c r="F71" s="6">
        <f t="shared" si="5"/>
        <v>2.8532000000000002</v>
      </c>
      <c r="G71" s="6">
        <f t="shared" si="6"/>
        <v>43.613199999999999</v>
      </c>
    </row>
    <row r="72" spans="1:7" x14ac:dyDescent="0.25">
      <c r="A72" s="55" t="s">
        <v>167</v>
      </c>
      <c r="B72" s="55"/>
      <c r="C72" s="32">
        <v>2</v>
      </c>
      <c r="D72" s="6">
        <v>18</v>
      </c>
      <c r="E72" s="6">
        <f t="shared" si="4"/>
        <v>36</v>
      </c>
      <c r="F72" s="6">
        <f t="shared" si="5"/>
        <v>2.5200000000000005</v>
      </c>
      <c r="G72" s="6">
        <f t="shared" si="6"/>
        <v>38.520000000000003</v>
      </c>
    </row>
    <row r="73" spans="1:7" x14ac:dyDescent="0.25">
      <c r="A73" s="55"/>
      <c r="B73" s="55"/>
      <c r="C73" s="32"/>
      <c r="D73" s="6"/>
      <c r="E73" s="6">
        <f t="shared" si="4"/>
        <v>0</v>
      </c>
      <c r="F73" s="6">
        <f t="shared" si="5"/>
        <v>0</v>
      </c>
      <c r="G73" s="6">
        <f t="shared" si="6"/>
        <v>0</v>
      </c>
    </row>
    <row r="74" spans="1:7" x14ac:dyDescent="0.25">
      <c r="A74" s="55"/>
      <c r="B74" s="55"/>
      <c r="C74" s="32"/>
      <c r="D74" s="6"/>
      <c r="E74" s="6">
        <f t="shared" si="4"/>
        <v>0</v>
      </c>
      <c r="F74" s="6">
        <f t="shared" si="5"/>
        <v>0</v>
      </c>
      <c r="G74" s="6">
        <f t="shared" si="6"/>
        <v>0</v>
      </c>
    </row>
    <row r="75" spans="1:7" x14ac:dyDescent="0.25">
      <c r="A75" s="55"/>
      <c r="B75" s="55"/>
      <c r="C75" s="32"/>
      <c r="D75" s="6"/>
      <c r="E75" s="6">
        <f t="shared" si="4"/>
        <v>0</v>
      </c>
      <c r="F75" s="6">
        <f t="shared" si="5"/>
        <v>0</v>
      </c>
      <c r="G75" s="6">
        <f t="shared" si="6"/>
        <v>0</v>
      </c>
    </row>
    <row r="76" spans="1:7" x14ac:dyDescent="0.25">
      <c r="A76" s="55"/>
      <c r="B76" s="55"/>
      <c r="C76" s="32"/>
      <c r="D76" s="6"/>
      <c r="E76" s="6">
        <f t="shared" si="4"/>
        <v>0</v>
      </c>
      <c r="F76" s="6">
        <f t="shared" si="5"/>
        <v>0</v>
      </c>
      <c r="G76" s="6">
        <f t="shared" si="6"/>
        <v>0</v>
      </c>
    </row>
    <row r="77" spans="1:7" x14ac:dyDescent="0.25">
      <c r="A77" s="55"/>
      <c r="B77" s="55"/>
      <c r="C77" s="32"/>
      <c r="D77" s="6"/>
      <c r="E77" s="6">
        <f t="shared" si="4"/>
        <v>0</v>
      </c>
      <c r="F77" s="6">
        <f t="shared" si="5"/>
        <v>0</v>
      </c>
      <c r="G77" s="6">
        <f t="shared" si="6"/>
        <v>0</v>
      </c>
    </row>
    <row r="78" spans="1:7" x14ac:dyDescent="0.25">
      <c r="A78" s="55"/>
      <c r="B78" s="55"/>
      <c r="C78" s="32"/>
      <c r="D78" s="6"/>
      <c r="E78" s="6">
        <f t="shared" si="4"/>
        <v>0</v>
      </c>
      <c r="F78" s="6">
        <f t="shared" si="5"/>
        <v>0</v>
      </c>
      <c r="G78" s="6">
        <f t="shared" si="6"/>
        <v>0</v>
      </c>
    </row>
    <row r="79" spans="1:7" x14ac:dyDescent="0.25">
      <c r="A79" s="55"/>
      <c r="B79" s="55"/>
      <c r="C79" s="32"/>
      <c r="D79" s="6"/>
      <c r="E79" s="6">
        <f t="shared" si="4"/>
        <v>0</v>
      </c>
      <c r="F79" s="6">
        <f t="shared" si="5"/>
        <v>0</v>
      </c>
      <c r="G79" s="6">
        <f t="shared" si="6"/>
        <v>0</v>
      </c>
    </row>
    <row r="80" spans="1:7" x14ac:dyDescent="0.25">
      <c r="A80" s="55"/>
      <c r="B80" s="55"/>
      <c r="C80" s="32"/>
      <c r="D80" s="6"/>
      <c r="E80" s="6">
        <f t="shared" si="4"/>
        <v>0</v>
      </c>
      <c r="F80" s="6">
        <f t="shared" si="5"/>
        <v>0</v>
      </c>
      <c r="G80" s="6">
        <f t="shared" si="6"/>
        <v>0</v>
      </c>
    </row>
    <row r="81" spans="1:7" x14ac:dyDescent="0.25">
      <c r="A81" s="55"/>
      <c r="B81" s="55"/>
      <c r="C81" s="32"/>
      <c r="D81" s="6"/>
      <c r="E81" s="6">
        <f t="shared" si="4"/>
        <v>0</v>
      </c>
      <c r="F81" s="6">
        <f t="shared" si="5"/>
        <v>0</v>
      </c>
      <c r="G81" s="6">
        <f t="shared" si="6"/>
        <v>0</v>
      </c>
    </row>
    <row r="82" spans="1:7" x14ac:dyDescent="0.25">
      <c r="A82" s="55"/>
      <c r="B82" s="55"/>
      <c r="C82" s="32"/>
      <c r="D82" s="6"/>
      <c r="E82" s="6">
        <f t="shared" si="4"/>
        <v>0</v>
      </c>
      <c r="F82" s="6">
        <f t="shared" si="5"/>
        <v>0</v>
      </c>
      <c r="G82" s="6">
        <f t="shared" si="6"/>
        <v>0</v>
      </c>
    </row>
    <row r="83" spans="1:7" x14ac:dyDescent="0.25">
      <c r="A83" s="55"/>
      <c r="B83" s="55"/>
      <c r="C83" s="32"/>
      <c r="D83" s="6"/>
      <c r="E83" s="6">
        <f t="shared" si="4"/>
        <v>0</v>
      </c>
      <c r="F83" s="6">
        <f t="shared" si="5"/>
        <v>0</v>
      </c>
      <c r="G83" s="6">
        <f t="shared" si="6"/>
        <v>0</v>
      </c>
    </row>
    <row r="84" spans="1:7" x14ac:dyDescent="0.25">
      <c r="A84" s="55"/>
      <c r="B84" s="55"/>
      <c r="C84" s="32"/>
      <c r="D84" s="6"/>
      <c r="E84" s="6">
        <f t="shared" si="4"/>
        <v>0</v>
      </c>
      <c r="F84" s="6">
        <f t="shared" si="5"/>
        <v>0</v>
      </c>
      <c r="G84" s="6">
        <f t="shared" si="6"/>
        <v>0</v>
      </c>
    </row>
    <row r="85" spans="1:7" x14ac:dyDescent="0.25">
      <c r="A85" s="55"/>
      <c r="B85" s="55"/>
      <c r="C85" s="32"/>
      <c r="D85" s="6"/>
      <c r="E85" s="6">
        <f t="shared" si="4"/>
        <v>0</v>
      </c>
      <c r="F85" s="6">
        <f t="shared" si="5"/>
        <v>0</v>
      </c>
      <c r="G85" s="6">
        <f t="shared" si="6"/>
        <v>0</v>
      </c>
    </row>
    <row r="86" spans="1:7" x14ac:dyDescent="0.25">
      <c r="A86" s="55"/>
      <c r="B86" s="55"/>
      <c r="C86" s="32"/>
      <c r="D86" s="6"/>
      <c r="E86" s="6">
        <f t="shared" si="4"/>
        <v>0</v>
      </c>
      <c r="F86" s="6">
        <f t="shared" si="5"/>
        <v>0</v>
      </c>
      <c r="G86" s="6">
        <f t="shared" si="6"/>
        <v>0</v>
      </c>
    </row>
    <row r="87" spans="1:7" x14ac:dyDescent="0.25">
      <c r="A87" s="55"/>
      <c r="B87" s="55"/>
      <c r="C87" s="32"/>
      <c r="D87" s="6"/>
      <c r="E87" s="6">
        <f t="shared" si="4"/>
        <v>0</v>
      </c>
      <c r="F87" s="6">
        <f t="shared" si="5"/>
        <v>0</v>
      </c>
      <c r="G87" s="6">
        <f t="shared" si="6"/>
        <v>0</v>
      </c>
    </row>
    <row r="88" spans="1:7" x14ac:dyDescent="0.25">
      <c r="A88" s="55"/>
      <c r="B88" s="55"/>
      <c r="C88" s="32"/>
      <c r="D88" s="6"/>
      <c r="E88" s="6">
        <f t="shared" si="4"/>
        <v>0</v>
      </c>
      <c r="F88" s="6">
        <f t="shared" si="5"/>
        <v>0</v>
      </c>
      <c r="G88" s="6">
        <f t="shared" si="6"/>
        <v>0</v>
      </c>
    </row>
    <row r="89" spans="1:7" x14ac:dyDescent="0.25">
      <c r="A89" s="55"/>
      <c r="B89" s="55"/>
      <c r="C89" s="32"/>
      <c r="D89" s="6"/>
      <c r="E89" s="6">
        <f t="shared" si="4"/>
        <v>0</v>
      </c>
      <c r="F89" s="6">
        <f t="shared" si="5"/>
        <v>0</v>
      </c>
      <c r="G89" s="6">
        <f t="shared" si="6"/>
        <v>0</v>
      </c>
    </row>
    <row r="90" spans="1:7" x14ac:dyDescent="0.25">
      <c r="A90" s="55"/>
      <c r="B90" s="55"/>
      <c r="C90" s="32"/>
      <c r="D90" s="6"/>
      <c r="E90" s="6">
        <f t="shared" si="4"/>
        <v>0</v>
      </c>
      <c r="F90" s="6">
        <f t="shared" si="5"/>
        <v>0</v>
      </c>
      <c r="G90" s="6">
        <f t="shared" si="6"/>
        <v>0</v>
      </c>
    </row>
    <row r="91" spans="1:7" x14ac:dyDescent="0.25">
      <c r="A91" s="55"/>
      <c r="B91" s="55"/>
      <c r="C91" s="32"/>
      <c r="D91" s="6"/>
      <c r="E91" s="6">
        <f t="shared" si="4"/>
        <v>0</v>
      </c>
      <c r="F91" s="6">
        <f t="shared" si="5"/>
        <v>0</v>
      </c>
      <c r="G91" s="6">
        <f t="shared" si="6"/>
        <v>0</v>
      </c>
    </row>
    <row r="92" spans="1:7" x14ac:dyDescent="0.25">
      <c r="A92" s="55"/>
      <c r="B92" s="55"/>
      <c r="C92" s="32"/>
      <c r="D92" s="6"/>
      <c r="E92" s="6">
        <f t="shared" si="4"/>
        <v>0</v>
      </c>
      <c r="F92" s="6">
        <f t="shared" si="5"/>
        <v>0</v>
      </c>
      <c r="G92" s="6">
        <f t="shared" si="6"/>
        <v>0</v>
      </c>
    </row>
    <row r="93" spans="1:7" x14ac:dyDescent="0.25">
      <c r="A93" s="55"/>
      <c r="B93" s="55"/>
      <c r="C93" s="32"/>
      <c r="D93" s="6"/>
      <c r="E93" s="6">
        <f t="shared" si="4"/>
        <v>0</v>
      </c>
      <c r="F93" s="6">
        <f t="shared" si="5"/>
        <v>0</v>
      </c>
      <c r="G93" s="6">
        <f t="shared" si="6"/>
        <v>0</v>
      </c>
    </row>
    <row r="94" spans="1:7" x14ac:dyDescent="0.25">
      <c r="A94" s="55"/>
      <c r="B94" s="55"/>
      <c r="C94" s="32"/>
      <c r="D94" s="6"/>
      <c r="E94" s="6">
        <f t="shared" si="4"/>
        <v>0</v>
      </c>
      <c r="F94" s="6">
        <f t="shared" si="5"/>
        <v>0</v>
      </c>
      <c r="G94" s="6">
        <f t="shared" si="6"/>
        <v>0</v>
      </c>
    </row>
    <row r="95" spans="1:7" x14ac:dyDescent="0.25">
      <c r="A95" s="55"/>
      <c r="B95" s="55"/>
      <c r="C95" s="32"/>
      <c r="D95" s="6"/>
      <c r="E95" s="6">
        <f t="shared" si="4"/>
        <v>0</v>
      </c>
      <c r="F95" s="6">
        <f t="shared" si="5"/>
        <v>0</v>
      </c>
      <c r="G95" s="6">
        <f t="shared" si="6"/>
        <v>0</v>
      </c>
    </row>
    <row r="96" spans="1:7" x14ac:dyDescent="0.25">
      <c r="A96" s="55"/>
      <c r="B96" s="55"/>
      <c r="C96" s="32"/>
      <c r="D96" s="6"/>
      <c r="E96" s="6">
        <f t="shared" si="4"/>
        <v>0</v>
      </c>
      <c r="F96" s="6">
        <f t="shared" si="5"/>
        <v>0</v>
      </c>
      <c r="G96" s="6">
        <f t="shared" si="6"/>
        <v>0</v>
      </c>
    </row>
    <row r="97" spans="1:7" x14ac:dyDescent="0.25">
      <c r="A97" s="49" t="s">
        <v>31</v>
      </c>
      <c r="B97" s="50"/>
      <c r="C97" s="31"/>
      <c r="D97" s="6"/>
      <c r="E97" s="6">
        <f>SUM(E63:E96)</f>
        <v>716.30000000000007</v>
      </c>
      <c r="F97" s="6">
        <f>SUM(F63:F96)</f>
        <v>50.141000000000012</v>
      </c>
      <c r="G97" s="6">
        <f>SUM(G63:G96)</f>
        <v>766.44099999999992</v>
      </c>
    </row>
    <row r="98" spans="1:7" x14ac:dyDescent="0.25">
      <c r="A98" t="s">
        <v>32</v>
      </c>
      <c r="D98" t="s">
        <v>33</v>
      </c>
      <c r="G98" t="s">
        <v>34</v>
      </c>
    </row>
    <row r="105" spans="1:7" x14ac:dyDescent="0.25">
      <c r="A105" s="41" t="s">
        <v>0</v>
      </c>
      <c r="B105" s="41"/>
      <c r="C105" s="41"/>
      <c r="D105" s="41"/>
    </row>
    <row r="106" spans="1:7" x14ac:dyDescent="0.25">
      <c r="A106" s="41" t="s">
        <v>1</v>
      </c>
      <c r="B106" s="41"/>
      <c r="C106" s="41"/>
      <c r="D106" s="41"/>
    </row>
    <row r="107" spans="1:7" x14ac:dyDescent="0.25">
      <c r="A107" s="41" t="s">
        <v>2</v>
      </c>
      <c r="B107" s="41"/>
      <c r="C107" s="41"/>
      <c r="D107" s="41"/>
      <c r="E107" s="30" t="s">
        <v>35</v>
      </c>
    </row>
    <row r="109" spans="1:7" x14ac:dyDescent="0.25">
      <c r="A109" t="s">
        <v>4</v>
      </c>
      <c r="B109" s="22" t="str">
        <f>$B$5</f>
        <v xml:space="preserve">اسماعيل احمد اسماعيل الحداد </v>
      </c>
      <c r="C109" s="22"/>
      <c r="D109" s="22" t="s">
        <v>36</v>
      </c>
      <c r="E109">
        <f>$F$5</f>
        <v>0</v>
      </c>
    </row>
    <row r="110" spans="1:7" x14ac:dyDescent="0.25">
      <c r="A110" t="s">
        <v>6</v>
      </c>
      <c r="B110" s="22">
        <f>$B$6</f>
        <v>2659</v>
      </c>
      <c r="C110" s="22"/>
      <c r="D110" s="22"/>
    </row>
    <row r="111" spans="1:7" x14ac:dyDescent="0.25">
      <c r="A111" t="s">
        <v>37</v>
      </c>
      <c r="B111" s="23">
        <f>$E$6</f>
        <v>43802</v>
      </c>
      <c r="C111" s="23"/>
      <c r="D111" t="s">
        <v>27</v>
      </c>
      <c r="E111" s="29">
        <f>$H$6</f>
        <v>43809</v>
      </c>
    </row>
    <row r="112" spans="1:7" x14ac:dyDescent="0.25">
      <c r="A112" s="55" t="s">
        <v>28</v>
      </c>
      <c r="B112" s="55"/>
      <c r="C112" s="32" t="s">
        <v>40</v>
      </c>
      <c r="D112" s="32" t="s">
        <v>50</v>
      </c>
      <c r="E112" s="32" t="s">
        <v>52</v>
      </c>
    </row>
    <row r="113" spans="1:5" x14ac:dyDescent="0.25">
      <c r="A113" s="55" t="s">
        <v>87</v>
      </c>
      <c r="B113" s="55"/>
      <c r="C113" s="32">
        <v>4</v>
      </c>
      <c r="D113" s="6">
        <v>0.74</v>
      </c>
      <c r="E113" s="6">
        <f>C113*D113</f>
        <v>2.96</v>
      </c>
    </row>
    <row r="114" spans="1:5" x14ac:dyDescent="0.25">
      <c r="A114" s="55" t="s">
        <v>88</v>
      </c>
      <c r="B114" s="55"/>
      <c r="C114" s="32">
        <v>6</v>
      </c>
      <c r="D114" s="6">
        <v>0.62</v>
      </c>
      <c r="E114" s="6">
        <f t="shared" ref="E114:E145" si="7">C114*D114</f>
        <v>3.7199999999999998</v>
      </c>
    </row>
    <row r="115" spans="1:5" x14ac:dyDescent="0.25">
      <c r="A115" s="55" t="s">
        <v>95</v>
      </c>
      <c r="B115" s="55"/>
      <c r="C115" s="32">
        <v>6</v>
      </c>
      <c r="D115" s="6">
        <v>0.56999999999999995</v>
      </c>
      <c r="E115" s="6">
        <f t="shared" si="7"/>
        <v>3.42</v>
      </c>
    </row>
    <row r="116" spans="1:5" x14ac:dyDescent="0.25">
      <c r="A116" s="55" t="s">
        <v>89</v>
      </c>
      <c r="B116" s="55"/>
      <c r="C116" s="32">
        <v>4</v>
      </c>
      <c r="D116" s="6">
        <v>3.25</v>
      </c>
      <c r="E116" s="6">
        <f t="shared" si="7"/>
        <v>13</v>
      </c>
    </row>
    <row r="117" spans="1:5" x14ac:dyDescent="0.25">
      <c r="A117" s="55" t="s">
        <v>168</v>
      </c>
      <c r="B117" s="55"/>
      <c r="C117" s="32">
        <v>4</v>
      </c>
      <c r="D117" s="6">
        <v>1.71</v>
      </c>
      <c r="E117" s="6">
        <f t="shared" si="7"/>
        <v>6.84</v>
      </c>
    </row>
    <row r="118" spans="1:5" x14ac:dyDescent="0.25">
      <c r="A118" s="55" t="s">
        <v>140</v>
      </c>
      <c r="B118" s="55"/>
      <c r="C118" s="32">
        <v>4</v>
      </c>
      <c r="D118" s="6">
        <v>3</v>
      </c>
      <c r="E118" s="6">
        <f t="shared" si="7"/>
        <v>12</v>
      </c>
    </row>
    <row r="119" spans="1:5" x14ac:dyDescent="0.25">
      <c r="A119" s="55" t="s">
        <v>169</v>
      </c>
      <c r="B119" s="55"/>
      <c r="C119" s="32">
        <v>2</v>
      </c>
      <c r="D119" s="6">
        <v>6.5</v>
      </c>
      <c r="E119" s="6">
        <f t="shared" si="7"/>
        <v>13</v>
      </c>
    </row>
    <row r="120" spans="1:5" x14ac:dyDescent="0.25">
      <c r="A120" s="55" t="s">
        <v>65</v>
      </c>
      <c r="B120" s="55"/>
      <c r="C120" s="32">
        <v>2</v>
      </c>
      <c r="D120" s="6">
        <v>41.61</v>
      </c>
      <c r="E120" s="6">
        <f t="shared" si="7"/>
        <v>83.22</v>
      </c>
    </row>
    <row r="121" spans="1:5" x14ac:dyDescent="0.25">
      <c r="A121" s="55" t="s">
        <v>66</v>
      </c>
      <c r="B121" s="55"/>
      <c r="C121" s="32">
        <v>10</v>
      </c>
      <c r="D121" s="6">
        <v>2.4900000000000002</v>
      </c>
      <c r="E121" s="6">
        <f t="shared" si="7"/>
        <v>24.900000000000002</v>
      </c>
    </row>
    <row r="122" spans="1:5" x14ac:dyDescent="0.25">
      <c r="A122" s="55" t="s">
        <v>61</v>
      </c>
      <c r="B122" s="55"/>
      <c r="C122" s="32">
        <v>1</v>
      </c>
      <c r="D122" s="6">
        <v>100</v>
      </c>
      <c r="E122" s="6">
        <f t="shared" si="7"/>
        <v>100</v>
      </c>
    </row>
    <row r="123" spans="1:5" x14ac:dyDescent="0.25">
      <c r="A123" s="55" t="s">
        <v>67</v>
      </c>
      <c r="B123" s="55"/>
      <c r="C123" s="32">
        <v>2</v>
      </c>
      <c r="D123" s="6">
        <v>9.4</v>
      </c>
      <c r="E123" s="6">
        <f t="shared" si="7"/>
        <v>18.8</v>
      </c>
    </row>
    <row r="124" spans="1:5" x14ac:dyDescent="0.25">
      <c r="A124" s="55" t="s">
        <v>68</v>
      </c>
      <c r="B124" s="55"/>
      <c r="C124" s="32">
        <v>3</v>
      </c>
      <c r="D124" s="6">
        <v>42.5</v>
      </c>
      <c r="E124" s="6">
        <f t="shared" si="7"/>
        <v>127.5</v>
      </c>
    </row>
    <row r="125" spans="1:5" x14ac:dyDescent="0.25">
      <c r="A125" s="55" t="s">
        <v>170</v>
      </c>
      <c r="B125" s="55"/>
      <c r="C125" s="32">
        <v>15</v>
      </c>
      <c r="D125" s="6">
        <v>0.2</v>
      </c>
      <c r="E125" s="6">
        <f t="shared" si="7"/>
        <v>3</v>
      </c>
    </row>
    <row r="126" spans="1:5" x14ac:dyDescent="0.25">
      <c r="A126" s="55" t="s">
        <v>105</v>
      </c>
      <c r="B126" s="55"/>
      <c r="C126" s="32">
        <v>15</v>
      </c>
      <c r="D126" s="6">
        <v>3.8</v>
      </c>
      <c r="E126" s="6">
        <f t="shared" si="7"/>
        <v>57</v>
      </c>
    </row>
    <row r="127" spans="1:5" x14ac:dyDescent="0.25">
      <c r="A127" s="55" t="s">
        <v>171</v>
      </c>
      <c r="B127" s="55"/>
      <c r="C127" s="32">
        <v>5</v>
      </c>
      <c r="D127" s="6">
        <v>2.67</v>
      </c>
      <c r="E127" s="6">
        <f t="shared" si="7"/>
        <v>13.35</v>
      </c>
    </row>
    <row r="128" spans="1:5" x14ac:dyDescent="0.25">
      <c r="A128" s="55"/>
      <c r="B128" s="55"/>
      <c r="C128" s="32"/>
      <c r="D128" s="6"/>
      <c r="E128" s="6">
        <f t="shared" si="7"/>
        <v>0</v>
      </c>
    </row>
    <row r="129" spans="1:5" x14ac:dyDescent="0.25">
      <c r="A129" s="55"/>
      <c r="B129" s="55"/>
      <c r="C129" s="32"/>
      <c r="D129" s="6"/>
      <c r="E129" s="6">
        <f t="shared" si="7"/>
        <v>0</v>
      </c>
    </row>
    <row r="130" spans="1:5" x14ac:dyDescent="0.25">
      <c r="A130" s="55"/>
      <c r="B130" s="55"/>
      <c r="C130" s="32"/>
      <c r="D130" s="6"/>
      <c r="E130" s="6">
        <f t="shared" si="7"/>
        <v>0</v>
      </c>
    </row>
    <row r="131" spans="1:5" x14ac:dyDescent="0.25">
      <c r="A131" s="55"/>
      <c r="B131" s="55"/>
      <c r="C131" s="32"/>
      <c r="D131" s="6"/>
      <c r="E131" s="6">
        <f t="shared" si="7"/>
        <v>0</v>
      </c>
    </row>
    <row r="132" spans="1:5" x14ac:dyDescent="0.25">
      <c r="A132" s="55"/>
      <c r="B132" s="55"/>
      <c r="C132" s="32"/>
      <c r="D132" s="6"/>
      <c r="E132" s="6">
        <f t="shared" si="7"/>
        <v>0</v>
      </c>
    </row>
    <row r="133" spans="1:5" x14ac:dyDescent="0.25">
      <c r="A133" s="55"/>
      <c r="B133" s="55"/>
      <c r="C133" s="32"/>
      <c r="D133" s="6"/>
      <c r="E133" s="6">
        <f t="shared" si="7"/>
        <v>0</v>
      </c>
    </row>
    <row r="134" spans="1:5" x14ac:dyDescent="0.25">
      <c r="A134" s="55"/>
      <c r="B134" s="55"/>
      <c r="C134" s="32"/>
      <c r="D134" s="6"/>
      <c r="E134" s="6">
        <f t="shared" si="7"/>
        <v>0</v>
      </c>
    </row>
    <row r="135" spans="1:5" x14ac:dyDescent="0.25">
      <c r="A135" s="55"/>
      <c r="B135" s="55"/>
      <c r="C135" s="32"/>
      <c r="D135" s="6"/>
      <c r="E135" s="6">
        <f t="shared" si="7"/>
        <v>0</v>
      </c>
    </row>
    <row r="136" spans="1:5" x14ac:dyDescent="0.25">
      <c r="A136" s="55"/>
      <c r="B136" s="55"/>
      <c r="C136" s="32"/>
      <c r="D136" s="6"/>
      <c r="E136" s="6">
        <f t="shared" si="7"/>
        <v>0</v>
      </c>
    </row>
    <row r="137" spans="1:5" x14ac:dyDescent="0.25">
      <c r="A137" s="55"/>
      <c r="B137" s="55"/>
      <c r="C137" s="32"/>
      <c r="D137" s="6"/>
      <c r="E137" s="6">
        <f t="shared" si="7"/>
        <v>0</v>
      </c>
    </row>
    <row r="138" spans="1:5" x14ac:dyDescent="0.25">
      <c r="A138" s="55"/>
      <c r="B138" s="55"/>
      <c r="C138" s="32"/>
      <c r="D138" s="6"/>
      <c r="E138" s="6">
        <f t="shared" si="7"/>
        <v>0</v>
      </c>
    </row>
    <row r="139" spans="1:5" x14ac:dyDescent="0.25">
      <c r="A139" s="55"/>
      <c r="B139" s="55"/>
      <c r="C139" s="32"/>
      <c r="D139" s="6"/>
      <c r="E139" s="6">
        <f t="shared" si="7"/>
        <v>0</v>
      </c>
    </row>
    <row r="140" spans="1:5" x14ac:dyDescent="0.25">
      <c r="A140" s="55"/>
      <c r="B140" s="55"/>
      <c r="C140" s="32"/>
      <c r="D140" s="6"/>
      <c r="E140" s="6">
        <f t="shared" si="7"/>
        <v>0</v>
      </c>
    </row>
    <row r="141" spans="1:5" x14ac:dyDescent="0.25">
      <c r="A141" s="55"/>
      <c r="B141" s="55"/>
      <c r="C141" s="32"/>
      <c r="D141" s="6"/>
      <c r="E141" s="6">
        <f t="shared" si="7"/>
        <v>0</v>
      </c>
    </row>
    <row r="142" spans="1:5" x14ac:dyDescent="0.25">
      <c r="A142" s="55"/>
      <c r="B142" s="55"/>
      <c r="C142" s="32"/>
      <c r="D142" s="6"/>
      <c r="E142" s="6">
        <f t="shared" si="7"/>
        <v>0</v>
      </c>
    </row>
    <row r="143" spans="1:5" x14ac:dyDescent="0.25">
      <c r="A143" s="55"/>
      <c r="B143" s="55"/>
      <c r="C143" s="32"/>
      <c r="D143" s="6"/>
      <c r="E143" s="6">
        <f t="shared" si="7"/>
        <v>0</v>
      </c>
    </row>
    <row r="144" spans="1:5" x14ac:dyDescent="0.25">
      <c r="A144" s="55"/>
      <c r="B144" s="55"/>
      <c r="C144" s="32"/>
      <c r="D144" s="6"/>
      <c r="E144" s="6">
        <f t="shared" si="7"/>
        <v>0</v>
      </c>
    </row>
    <row r="145" spans="1:6" x14ac:dyDescent="0.25">
      <c r="A145" s="55"/>
      <c r="B145" s="55"/>
      <c r="C145" s="32"/>
      <c r="D145" s="6"/>
      <c r="E145" s="6">
        <f t="shared" si="7"/>
        <v>0</v>
      </c>
    </row>
    <row r="146" spans="1:6" x14ac:dyDescent="0.25">
      <c r="A146" s="49" t="s">
        <v>31</v>
      </c>
      <c r="B146" s="50"/>
      <c r="C146" s="33"/>
      <c r="D146" s="49">
        <f>SUM(E113:E145)</f>
        <v>482.71000000000004</v>
      </c>
      <c r="E146" s="50"/>
    </row>
    <row r="147" spans="1:6" x14ac:dyDescent="0.25">
      <c r="A147" t="s">
        <v>32</v>
      </c>
      <c r="C147" t="s">
        <v>54</v>
      </c>
      <c r="E147" t="s">
        <v>25</v>
      </c>
    </row>
    <row r="156" spans="1:6" x14ac:dyDescent="0.25">
      <c r="A156" s="41" t="s">
        <v>0</v>
      </c>
      <c r="B156" s="41"/>
      <c r="C156" s="41"/>
      <c r="D156" s="41"/>
    </row>
    <row r="157" spans="1:6" x14ac:dyDescent="0.25">
      <c r="A157" s="41" t="s">
        <v>1</v>
      </c>
      <c r="B157" s="41"/>
      <c r="C157" s="41"/>
      <c r="D157" s="41"/>
    </row>
    <row r="158" spans="1:6" x14ac:dyDescent="0.25">
      <c r="A158" s="41" t="s">
        <v>2</v>
      </c>
      <c r="B158" s="41"/>
      <c r="C158" s="41"/>
      <c r="D158" s="41"/>
      <c r="E158" s="30" t="s">
        <v>38</v>
      </c>
    </row>
    <row r="160" spans="1:6" x14ac:dyDescent="0.25">
      <c r="A160" t="s">
        <v>4</v>
      </c>
      <c r="B160" s="41" t="str">
        <f t="shared" ref="B160" si="8">$B$5</f>
        <v xml:space="preserve">اسماعيل احمد اسماعيل الحداد </v>
      </c>
      <c r="C160" s="41"/>
      <c r="D160" s="41"/>
      <c r="E160" t="s">
        <v>36</v>
      </c>
      <c r="F160">
        <f>$F$5</f>
        <v>0</v>
      </c>
    </row>
    <row r="161" spans="1:6" x14ac:dyDescent="0.25">
      <c r="A161" t="s">
        <v>6</v>
      </c>
      <c r="B161" s="22">
        <f>$B$6</f>
        <v>2659</v>
      </c>
      <c r="C161" s="22"/>
      <c r="D161" s="22"/>
    </row>
    <row r="162" spans="1:6" x14ac:dyDescent="0.25">
      <c r="A162" t="s">
        <v>37</v>
      </c>
      <c r="B162" s="23">
        <f>$E$6</f>
        <v>43802</v>
      </c>
      <c r="C162" s="23"/>
      <c r="D162" t="s">
        <v>27</v>
      </c>
      <c r="E162" s="29">
        <f>$H$6</f>
        <v>43809</v>
      </c>
    </row>
    <row r="163" spans="1:6" x14ac:dyDescent="0.25">
      <c r="A163" s="55" t="s">
        <v>39</v>
      </c>
      <c r="B163" s="55"/>
      <c r="C163" s="32" t="s">
        <v>49</v>
      </c>
      <c r="D163" s="6" t="s">
        <v>41</v>
      </c>
      <c r="E163" s="6" t="s">
        <v>53</v>
      </c>
      <c r="F163" s="6"/>
    </row>
    <row r="164" spans="1:6" x14ac:dyDescent="0.25">
      <c r="A164" s="55" t="s">
        <v>123</v>
      </c>
      <c r="B164" s="55"/>
      <c r="C164" s="32">
        <v>2</v>
      </c>
      <c r="D164" s="6">
        <v>30</v>
      </c>
      <c r="E164" s="6"/>
      <c r="F164" s="6"/>
    </row>
    <row r="165" spans="1:6" x14ac:dyDescent="0.25">
      <c r="A165" s="55" t="s">
        <v>72</v>
      </c>
      <c r="B165" s="55"/>
      <c r="C165" s="32">
        <v>2</v>
      </c>
      <c r="D165" s="6">
        <v>30</v>
      </c>
      <c r="E165" s="6"/>
      <c r="F165" s="6"/>
    </row>
    <row r="166" spans="1:6" x14ac:dyDescent="0.25">
      <c r="A166" s="55" t="s">
        <v>125</v>
      </c>
      <c r="B166" s="55"/>
      <c r="C166" s="32">
        <v>2</v>
      </c>
      <c r="D166" s="6">
        <v>30</v>
      </c>
      <c r="E166" s="6"/>
      <c r="F166" s="6"/>
    </row>
    <row r="167" spans="1:6" x14ac:dyDescent="0.25">
      <c r="A167" s="55" t="s">
        <v>121</v>
      </c>
      <c r="B167" s="55"/>
      <c r="C167" s="32">
        <v>2</v>
      </c>
      <c r="D167" s="6">
        <v>18</v>
      </c>
      <c r="E167" s="6"/>
      <c r="F167" s="6"/>
    </row>
    <row r="168" spans="1:6" x14ac:dyDescent="0.25">
      <c r="A168" s="55" t="s">
        <v>71</v>
      </c>
      <c r="B168" s="55"/>
      <c r="C168" s="32">
        <v>2</v>
      </c>
      <c r="D168" s="6">
        <v>24</v>
      </c>
      <c r="E168" s="6"/>
      <c r="F168" s="6"/>
    </row>
    <row r="169" spans="1:6" x14ac:dyDescent="0.25">
      <c r="A169" s="55" t="s">
        <v>100</v>
      </c>
      <c r="B169" s="55"/>
      <c r="C169" s="32">
        <v>2</v>
      </c>
      <c r="D169" s="6">
        <v>20</v>
      </c>
      <c r="E169" s="6"/>
      <c r="F169" s="6"/>
    </row>
    <row r="170" spans="1:6" x14ac:dyDescent="0.25">
      <c r="A170" s="55" t="s">
        <v>101</v>
      </c>
      <c r="B170" s="55"/>
      <c r="C170" s="32">
        <v>2</v>
      </c>
      <c r="D170" s="6">
        <v>24</v>
      </c>
      <c r="E170" s="6"/>
      <c r="F170" s="6"/>
    </row>
    <row r="171" spans="1:6" x14ac:dyDescent="0.25">
      <c r="A171" s="55"/>
      <c r="B171" s="55"/>
      <c r="C171" s="32"/>
      <c r="D171" s="6"/>
      <c r="E171" s="6"/>
      <c r="F171" s="6"/>
    </row>
    <row r="172" spans="1:6" x14ac:dyDescent="0.25">
      <c r="A172" s="55"/>
      <c r="B172" s="55"/>
      <c r="C172" s="32"/>
      <c r="D172" s="6"/>
      <c r="E172" s="6"/>
      <c r="F172" s="6"/>
    </row>
    <row r="173" spans="1:6" x14ac:dyDescent="0.25">
      <c r="A173" s="55"/>
      <c r="B173" s="55"/>
      <c r="C173" s="32"/>
      <c r="D173" s="6"/>
      <c r="E173" s="6"/>
      <c r="F173" s="6"/>
    </row>
    <row r="174" spans="1:6" x14ac:dyDescent="0.25">
      <c r="A174" s="55"/>
      <c r="B174" s="55"/>
      <c r="C174" s="32"/>
      <c r="D174" s="6"/>
      <c r="E174" s="6"/>
      <c r="F174" s="6"/>
    </row>
    <row r="175" spans="1:6" x14ac:dyDescent="0.25">
      <c r="A175" s="55"/>
      <c r="B175" s="55"/>
      <c r="C175" s="32"/>
      <c r="D175" s="6"/>
      <c r="E175" s="6"/>
      <c r="F175" s="6"/>
    </row>
    <row r="176" spans="1:6" x14ac:dyDescent="0.25">
      <c r="A176" s="55"/>
      <c r="B176" s="55"/>
      <c r="C176" s="32"/>
      <c r="D176" s="6"/>
      <c r="E176" s="6"/>
      <c r="F176" s="6"/>
    </row>
    <row r="177" spans="1:6" x14ac:dyDescent="0.25">
      <c r="A177" s="55"/>
      <c r="B177" s="55"/>
      <c r="C177" s="32"/>
      <c r="D177" s="6"/>
      <c r="E177" s="6"/>
      <c r="F177" s="6"/>
    </row>
    <row r="178" spans="1:6" x14ac:dyDescent="0.25">
      <c r="A178" s="55"/>
      <c r="B178" s="55"/>
      <c r="C178" s="32"/>
      <c r="D178" s="6"/>
      <c r="E178" s="6"/>
      <c r="F178" s="6"/>
    </row>
    <row r="179" spans="1:6" x14ac:dyDescent="0.25">
      <c r="A179" s="55"/>
      <c r="B179" s="55"/>
      <c r="C179" s="32"/>
      <c r="D179" s="6"/>
      <c r="E179" s="6"/>
      <c r="F179" s="6"/>
    </row>
    <row r="180" spans="1:6" x14ac:dyDescent="0.25">
      <c r="A180" s="55"/>
      <c r="B180" s="55"/>
      <c r="C180" s="32"/>
      <c r="D180" s="6"/>
      <c r="E180" s="6"/>
      <c r="F180" s="6"/>
    </row>
    <row r="181" spans="1:6" x14ac:dyDescent="0.25">
      <c r="A181" s="55"/>
      <c r="B181" s="55"/>
      <c r="C181" s="32"/>
      <c r="D181" s="6"/>
      <c r="E181" s="6"/>
      <c r="F181" s="6"/>
    </row>
    <row r="182" spans="1:6" x14ac:dyDescent="0.25">
      <c r="A182" s="55"/>
      <c r="B182" s="55"/>
      <c r="C182" s="32"/>
      <c r="D182" s="6"/>
      <c r="E182" s="6"/>
      <c r="F182" s="6"/>
    </row>
    <row r="183" spans="1:6" x14ac:dyDescent="0.25">
      <c r="A183" s="55"/>
      <c r="B183" s="55"/>
      <c r="C183" s="32"/>
      <c r="D183" s="6"/>
      <c r="E183" s="6"/>
      <c r="F183" s="6"/>
    </row>
    <row r="184" spans="1:6" x14ac:dyDescent="0.25">
      <c r="A184" s="55"/>
      <c r="B184" s="55"/>
      <c r="C184" s="32"/>
      <c r="D184" s="6"/>
      <c r="E184" s="6"/>
      <c r="F184" s="6"/>
    </row>
    <row r="185" spans="1:6" x14ac:dyDescent="0.25">
      <c r="A185" s="55"/>
      <c r="B185" s="55"/>
      <c r="C185" s="32"/>
      <c r="D185" s="6"/>
      <c r="E185" s="6"/>
      <c r="F185" s="6"/>
    </row>
    <row r="186" spans="1:6" x14ac:dyDescent="0.25">
      <c r="A186" s="55"/>
      <c r="B186" s="55"/>
      <c r="C186" s="32"/>
      <c r="D186" s="6"/>
      <c r="E186" s="6"/>
      <c r="F186" s="6"/>
    </row>
    <row r="187" spans="1:6" x14ac:dyDescent="0.25">
      <c r="A187" s="55"/>
      <c r="B187" s="55"/>
      <c r="C187" s="32"/>
      <c r="D187" s="6"/>
      <c r="E187" s="6"/>
      <c r="F187" s="6"/>
    </row>
    <row r="188" spans="1:6" x14ac:dyDescent="0.25">
      <c r="A188" s="55"/>
      <c r="B188" s="55"/>
      <c r="C188" s="32"/>
      <c r="D188" s="6"/>
      <c r="E188" s="6"/>
      <c r="F188" s="6"/>
    </row>
    <row r="189" spans="1:6" x14ac:dyDescent="0.25">
      <c r="A189" s="55"/>
      <c r="B189" s="55"/>
      <c r="C189" s="32"/>
      <c r="D189" s="6"/>
      <c r="E189" s="6"/>
      <c r="F189" s="6"/>
    </row>
    <row r="190" spans="1:6" x14ac:dyDescent="0.25">
      <c r="A190" s="55"/>
      <c r="B190" s="55"/>
      <c r="C190" s="32"/>
      <c r="D190" s="6"/>
      <c r="E190" s="6"/>
      <c r="F190" s="6"/>
    </row>
    <row r="191" spans="1:6" x14ac:dyDescent="0.25">
      <c r="A191" s="55"/>
      <c r="B191" s="55"/>
      <c r="C191" s="32"/>
      <c r="D191" s="6"/>
      <c r="E191" s="6"/>
      <c r="F191" s="6"/>
    </row>
    <row r="192" spans="1:6" x14ac:dyDescent="0.25">
      <c r="A192" s="55"/>
      <c r="B192" s="55"/>
      <c r="C192" s="32"/>
      <c r="D192" s="6"/>
      <c r="E192" s="6"/>
      <c r="F192" s="6"/>
    </row>
    <row r="193" spans="1:6" x14ac:dyDescent="0.25">
      <c r="A193" s="55"/>
      <c r="B193" s="55"/>
      <c r="C193" s="32"/>
      <c r="D193" s="6"/>
      <c r="E193" s="6"/>
      <c r="F193" s="6"/>
    </row>
    <row r="194" spans="1:6" x14ac:dyDescent="0.25">
      <c r="A194" s="55"/>
      <c r="B194" s="55"/>
      <c r="C194" s="32"/>
      <c r="D194" s="6"/>
      <c r="E194" s="6"/>
      <c r="F194" s="6"/>
    </row>
    <row r="195" spans="1:6" x14ac:dyDescent="0.25">
      <c r="A195" s="55"/>
      <c r="B195" s="55"/>
      <c r="C195" s="32"/>
      <c r="D195" s="6"/>
      <c r="E195" s="6"/>
      <c r="F195" s="6"/>
    </row>
    <row r="196" spans="1:6" x14ac:dyDescent="0.25">
      <c r="A196" s="55"/>
      <c r="B196" s="55"/>
      <c r="C196" s="32"/>
      <c r="D196" s="6"/>
      <c r="E196" s="6"/>
      <c r="F196" s="6"/>
    </row>
    <row r="197" spans="1:6" x14ac:dyDescent="0.25">
      <c r="A197" s="49" t="s">
        <v>31</v>
      </c>
      <c r="B197" s="50"/>
      <c r="C197" s="33"/>
      <c r="D197" s="49">
        <f>SUM(D164:D196)</f>
        <v>176</v>
      </c>
      <c r="E197" s="56"/>
      <c r="F197" s="50"/>
    </row>
    <row r="198" spans="1:6" x14ac:dyDescent="0.25">
      <c r="A198" t="s">
        <v>32</v>
      </c>
      <c r="E198" t="s">
        <v>34</v>
      </c>
    </row>
  </sheetData>
  <mergeCells count="156">
    <mergeCell ref="D197:F197"/>
    <mergeCell ref="A197:B19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G28"/>
    <mergeCell ref="A55:D55"/>
    <mergeCell ref="A56:D56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70:B170"/>
    <mergeCell ref="A171:B171"/>
    <mergeCell ref="A172:B172"/>
    <mergeCell ref="A166:B166"/>
    <mergeCell ref="A167:B167"/>
    <mergeCell ref="A168:B168"/>
    <mergeCell ref="A169:B169"/>
    <mergeCell ref="A179:B179"/>
    <mergeCell ref="A180:B180"/>
    <mergeCell ref="A144:B144"/>
    <mergeCell ref="A145:B145"/>
    <mergeCell ref="A146:B146"/>
    <mergeCell ref="A138:B138"/>
    <mergeCell ref="A139:B139"/>
    <mergeCell ref="A140:B140"/>
    <mergeCell ref="A141:B141"/>
    <mergeCell ref="A142:B142"/>
    <mergeCell ref="A143:B143"/>
    <mergeCell ref="A97:B97"/>
    <mergeCell ref="A91:B91"/>
    <mergeCell ref="A92:B92"/>
    <mergeCell ref="A93:B93"/>
    <mergeCell ref="A94:B94"/>
    <mergeCell ref="A95:B95"/>
    <mergeCell ref="A96:B96"/>
    <mergeCell ref="A120:B120"/>
    <mergeCell ref="A121:B121"/>
    <mergeCell ref="A115:B115"/>
    <mergeCell ref="A116:B116"/>
    <mergeCell ref="A117:B117"/>
    <mergeCell ref="A118:B118"/>
    <mergeCell ref="A119:B119"/>
    <mergeCell ref="A114:B114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1:D1"/>
    <mergeCell ref="A2:D2"/>
    <mergeCell ref="A3:D3"/>
    <mergeCell ref="E3:F3"/>
    <mergeCell ref="D4:E4"/>
    <mergeCell ref="B5:D5"/>
    <mergeCell ref="F5:G5"/>
    <mergeCell ref="E6:F6"/>
    <mergeCell ref="A73:B73"/>
    <mergeCell ref="A67:B67"/>
    <mergeCell ref="A68:B68"/>
    <mergeCell ref="A69:B69"/>
    <mergeCell ref="A70:B70"/>
    <mergeCell ref="A71:B71"/>
    <mergeCell ref="A72:B72"/>
    <mergeCell ref="A57:D57"/>
    <mergeCell ref="E57:F57"/>
    <mergeCell ref="D58:E58"/>
    <mergeCell ref="B59:D59"/>
    <mergeCell ref="F59:G59"/>
    <mergeCell ref="H6:I6"/>
    <mergeCell ref="B7:G7"/>
    <mergeCell ref="H7:I7"/>
    <mergeCell ref="C8:D8"/>
    <mergeCell ref="A105:D105"/>
    <mergeCell ref="A106:D106"/>
    <mergeCell ref="A107:D107"/>
    <mergeCell ref="A112:B112"/>
    <mergeCell ref="A113:B113"/>
    <mergeCell ref="A62:B62"/>
    <mergeCell ref="A63:B63"/>
    <mergeCell ref="A64:B64"/>
    <mergeCell ref="A65:B65"/>
    <mergeCell ref="A66:B66"/>
    <mergeCell ref="E60:F60"/>
    <mergeCell ref="E61:F61"/>
    <mergeCell ref="A74:B74"/>
    <mergeCell ref="A75:B75"/>
    <mergeCell ref="A76:B76"/>
    <mergeCell ref="A77:B77"/>
    <mergeCell ref="A78:B78"/>
    <mergeCell ref="A85:B85"/>
    <mergeCell ref="A86:B86"/>
    <mergeCell ref="A87:B87"/>
    <mergeCell ref="D146:E146"/>
    <mergeCell ref="A156:D156"/>
    <mergeCell ref="A157:D157"/>
    <mergeCell ref="A158:D158"/>
    <mergeCell ref="B160:D160"/>
    <mergeCell ref="A163:B163"/>
    <mergeCell ref="A164:B164"/>
    <mergeCell ref="A165:B165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الكشف </vt:lpstr>
      <vt:lpstr>هبه زغلول  جاب الله </vt:lpstr>
      <vt:lpstr>كامله عبد اللطيف </vt:lpstr>
      <vt:lpstr>ابراهيم  علي احمد </vt:lpstr>
      <vt:lpstr>مريم عبد الصبور </vt:lpstr>
      <vt:lpstr>ابتسام محمد </vt:lpstr>
      <vt:lpstr>عبدالكريم منصور</vt:lpstr>
      <vt:lpstr>عبدالحليم عبده</vt:lpstr>
      <vt:lpstr>اسماعيل احمد اسماعيل </vt:lpstr>
      <vt:lpstr>عفون محمد</vt:lpstr>
      <vt:lpstr>رقيه سعد</vt:lpstr>
      <vt:lpstr>حامد محمد عمر </vt:lpstr>
      <vt:lpstr>فرحانه الصاوي 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2019-12-15T13:10:26Z</dcterms:modified>
</cp:coreProperties>
</file>