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2AFC7F7-9444-4B5F-9CC8-29CA8BA6F730}" xr6:coauthVersionLast="45" xr6:coauthVersionMax="45" xr10:uidLastSave="{00000000-0000-0000-0000-000000000000}"/>
  <bookViews>
    <workbookView xWindow="-110" yWindow="-110" windowWidth="21820" windowHeight="14020" xr2:uid="{2F3AB9DC-01B4-4381-B40C-BCBDB0BE680F}"/>
  </bookViews>
  <sheets>
    <sheet name="ورقة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7" i="1" l="1"/>
  <c r="K147" i="1" s="1"/>
  <c r="L147" i="1" s="1"/>
  <c r="J146" i="1"/>
  <c r="K146" i="1" s="1"/>
  <c r="L146" i="1" s="1"/>
  <c r="J145" i="1"/>
  <c r="K145" i="1" s="1"/>
  <c r="L145" i="1" s="1"/>
  <c r="J144" i="1"/>
  <c r="K144" i="1" s="1"/>
  <c r="L144" i="1" s="1"/>
  <c r="J143" i="1"/>
  <c r="K143" i="1" s="1"/>
  <c r="L143" i="1" s="1"/>
  <c r="J142" i="1"/>
  <c r="K142" i="1" s="1"/>
  <c r="L142" i="1" s="1"/>
  <c r="J141" i="1"/>
  <c r="K141" i="1" s="1"/>
  <c r="L141" i="1" s="1"/>
  <c r="J140" i="1"/>
  <c r="K140" i="1" s="1"/>
  <c r="L140" i="1" s="1"/>
  <c r="J139" i="1"/>
  <c r="K139" i="1" s="1"/>
  <c r="L139" i="1" s="1"/>
  <c r="J138" i="1"/>
  <c r="K138" i="1" s="1"/>
  <c r="L138" i="1" s="1"/>
  <c r="J137" i="1"/>
  <c r="K137" i="1" s="1"/>
  <c r="L137" i="1" s="1"/>
  <c r="J136" i="1"/>
  <c r="K136" i="1" s="1"/>
  <c r="L136" i="1" s="1"/>
  <c r="J135" i="1"/>
  <c r="K135" i="1" s="1"/>
  <c r="L135" i="1" s="1"/>
  <c r="J134" i="1"/>
  <c r="K134" i="1" s="1"/>
  <c r="L134" i="1" s="1"/>
  <c r="J133" i="1"/>
  <c r="K133" i="1" s="1"/>
  <c r="L133" i="1" s="1"/>
  <c r="J132" i="1"/>
  <c r="K132" i="1" s="1"/>
  <c r="L132" i="1" s="1"/>
  <c r="J131" i="1"/>
  <c r="K131" i="1" s="1"/>
  <c r="L131" i="1" s="1"/>
  <c r="J130" i="1"/>
  <c r="K130" i="1" s="1"/>
  <c r="L130" i="1" s="1"/>
  <c r="J129" i="1"/>
  <c r="K129" i="1" s="1"/>
  <c r="L129" i="1" s="1"/>
  <c r="J128" i="1"/>
  <c r="K128" i="1" s="1"/>
  <c r="L128" i="1" s="1"/>
  <c r="J127" i="1"/>
  <c r="K127" i="1" s="1"/>
  <c r="L127" i="1" s="1"/>
  <c r="J126" i="1"/>
  <c r="K126" i="1" s="1"/>
  <c r="L126" i="1" s="1"/>
  <c r="J125" i="1"/>
  <c r="K125" i="1" s="1"/>
  <c r="L125" i="1" s="1"/>
  <c r="J124" i="1"/>
  <c r="K124" i="1" s="1"/>
  <c r="L124" i="1" s="1"/>
  <c r="J123" i="1"/>
  <c r="K123" i="1" s="1"/>
  <c r="L123" i="1" s="1"/>
  <c r="J122" i="1"/>
  <c r="K122" i="1" s="1"/>
  <c r="L122" i="1" s="1"/>
  <c r="J121" i="1"/>
  <c r="K121" i="1" s="1"/>
  <c r="L121" i="1" s="1"/>
  <c r="J120" i="1"/>
  <c r="K120" i="1" s="1"/>
  <c r="L120" i="1" s="1"/>
  <c r="J119" i="1"/>
  <c r="K119" i="1" s="1"/>
  <c r="L119" i="1" s="1"/>
  <c r="J118" i="1"/>
  <c r="K118" i="1" s="1"/>
  <c r="L118" i="1" s="1"/>
  <c r="J117" i="1"/>
  <c r="K117" i="1" s="1"/>
  <c r="L117" i="1" s="1"/>
  <c r="J116" i="1"/>
  <c r="K116" i="1" s="1"/>
  <c r="L116" i="1" s="1"/>
  <c r="J115" i="1"/>
  <c r="K115" i="1" s="1"/>
  <c r="L115" i="1" s="1"/>
  <c r="J114" i="1"/>
  <c r="K114" i="1" s="1"/>
  <c r="L114" i="1" s="1"/>
  <c r="J113" i="1"/>
  <c r="K113" i="1" s="1"/>
  <c r="L113" i="1" s="1"/>
  <c r="J112" i="1"/>
  <c r="K112" i="1" s="1"/>
  <c r="L112" i="1" s="1"/>
  <c r="J111" i="1"/>
  <c r="K111" i="1" s="1"/>
  <c r="L111" i="1" s="1"/>
  <c r="J110" i="1"/>
  <c r="K110" i="1" s="1"/>
  <c r="L110" i="1" s="1"/>
  <c r="J109" i="1"/>
  <c r="K109" i="1" s="1"/>
  <c r="L109" i="1" s="1"/>
  <c r="J108" i="1"/>
  <c r="K108" i="1" s="1"/>
  <c r="L108" i="1" s="1"/>
  <c r="J107" i="1"/>
  <c r="K107" i="1" s="1"/>
  <c r="L107" i="1" s="1"/>
  <c r="J106" i="1"/>
  <c r="K106" i="1" s="1"/>
  <c r="L106" i="1" s="1"/>
  <c r="J105" i="1"/>
  <c r="K105" i="1" s="1"/>
  <c r="L105" i="1" s="1"/>
  <c r="J104" i="1"/>
  <c r="K104" i="1" s="1"/>
  <c r="L104" i="1" s="1"/>
  <c r="J103" i="1"/>
  <c r="K103" i="1" s="1"/>
  <c r="L103" i="1" s="1"/>
  <c r="J102" i="1"/>
  <c r="K102" i="1" s="1"/>
  <c r="L102" i="1" s="1"/>
  <c r="J101" i="1"/>
  <c r="K101" i="1" s="1"/>
  <c r="L101" i="1" s="1"/>
  <c r="J100" i="1"/>
  <c r="K100" i="1" s="1"/>
  <c r="L100" i="1" s="1"/>
  <c r="J99" i="1"/>
  <c r="K99" i="1" s="1"/>
  <c r="L99" i="1" s="1"/>
  <c r="J98" i="1"/>
  <c r="K98" i="1" s="1"/>
  <c r="L98" i="1" s="1"/>
  <c r="J97" i="1"/>
  <c r="K97" i="1" s="1"/>
  <c r="L97" i="1" s="1"/>
  <c r="J96" i="1"/>
  <c r="K96" i="1" s="1"/>
  <c r="L96" i="1" s="1"/>
  <c r="J95" i="1"/>
  <c r="K95" i="1" s="1"/>
  <c r="L95" i="1" s="1"/>
  <c r="J94" i="1"/>
  <c r="K94" i="1" s="1"/>
  <c r="L94" i="1" s="1"/>
  <c r="J93" i="1"/>
  <c r="K93" i="1" s="1"/>
  <c r="L93" i="1" s="1"/>
  <c r="J92" i="1"/>
  <c r="K92" i="1" s="1"/>
  <c r="L92" i="1" s="1"/>
  <c r="J91" i="1"/>
  <c r="K91" i="1" s="1"/>
  <c r="L91" i="1" s="1"/>
  <c r="J90" i="1"/>
  <c r="K90" i="1" s="1"/>
  <c r="L90" i="1" s="1"/>
  <c r="J89" i="1"/>
  <c r="K89" i="1" s="1"/>
  <c r="L89" i="1" s="1"/>
  <c r="J88" i="1"/>
  <c r="K88" i="1" s="1"/>
  <c r="L88" i="1" s="1"/>
  <c r="J87" i="1"/>
  <c r="K87" i="1" s="1"/>
  <c r="L87" i="1" s="1"/>
  <c r="J86" i="1"/>
  <c r="K86" i="1" s="1"/>
  <c r="L86" i="1" s="1"/>
  <c r="J85" i="1"/>
  <c r="K85" i="1" s="1"/>
  <c r="L85" i="1" s="1"/>
  <c r="J84" i="1"/>
  <c r="K84" i="1" s="1"/>
  <c r="L84" i="1" s="1"/>
  <c r="J83" i="1"/>
  <c r="K83" i="1" s="1"/>
  <c r="L83" i="1" s="1"/>
  <c r="J82" i="1"/>
  <c r="K82" i="1" s="1"/>
  <c r="L82" i="1" s="1"/>
  <c r="J81" i="1"/>
  <c r="K81" i="1" s="1"/>
  <c r="L81" i="1" s="1"/>
  <c r="J80" i="1"/>
  <c r="K80" i="1" s="1"/>
  <c r="L80" i="1" s="1"/>
  <c r="J79" i="1"/>
  <c r="K79" i="1" s="1"/>
  <c r="L79" i="1" s="1"/>
  <c r="J78" i="1"/>
  <c r="K78" i="1" s="1"/>
  <c r="L78" i="1" s="1"/>
  <c r="J77" i="1"/>
  <c r="K77" i="1" s="1"/>
  <c r="L77" i="1" s="1"/>
  <c r="J76" i="1"/>
  <c r="K76" i="1" s="1"/>
  <c r="L76" i="1" s="1"/>
  <c r="J75" i="1"/>
  <c r="K75" i="1" s="1"/>
  <c r="L75" i="1" s="1"/>
  <c r="J74" i="1"/>
  <c r="K74" i="1" s="1"/>
  <c r="L74" i="1" s="1"/>
  <c r="J73" i="1"/>
  <c r="K73" i="1" s="1"/>
  <c r="L73" i="1" s="1"/>
  <c r="J72" i="1"/>
  <c r="K72" i="1" s="1"/>
  <c r="L72" i="1" s="1"/>
  <c r="J71" i="1"/>
  <c r="K71" i="1" s="1"/>
  <c r="L71" i="1" s="1"/>
  <c r="J70" i="1"/>
  <c r="K70" i="1" s="1"/>
  <c r="L70" i="1" s="1"/>
  <c r="J69" i="1"/>
  <c r="K69" i="1" s="1"/>
  <c r="L69" i="1" s="1"/>
  <c r="J68" i="1"/>
  <c r="K68" i="1" s="1"/>
  <c r="L68" i="1" s="1"/>
  <c r="J67" i="1"/>
  <c r="K67" i="1" s="1"/>
  <c r="L67" i="1" s="1"/>
  <c r="J66" i="1"/>
  <c r="K66" i="1" s="1"/>
  <c r="L66" i="1" s="1"/>
  <c r="J65" i="1"/>
  <c r="K65" i="1" s="1"/>
  <c r="L65" i="1" s="1"/>
  <c r="J64" i="1"/>
  <c r="K64" i="1" s="1"/>
  <c r="L64" i="1" s="1"/>
  <c r="J63" i="1"/>
  <c r="K63" i="1" s="1"/>
  <c r="L63" i="1" s="1"/>
  <c r="J62" i="1"/>
  <c r="K62" i="1" s="1"/>
  <c r="L62" i="1" s="1"/>
  <c r="J61" i="1"/>
  <c r="K61" i="1" s="1"/>
  <c r="L61" i="1" s="1"/>
  <c r="J60" i="1"/>
  <c r="K60" i="1" s="1"/>
  <c r="L60" i="1" s="1"/>
  <c r="J59" i="1"/>
  <c r="K59" i="1" s="1"/>
  <c r="L59" i="1" s="1"/>
  <c r="J58" i="1"/>
  <c r="K58" i="1" s="1"/>
  <c r="L58" i="1" s="1"/>
  <c r="J57" i="1"/>
  <c r="K57" i="1" s="1"/>
  <c r="L57" i="1" s="1"/>
  <c r="J56" i="1"/>
  <c r="K56" i="1" s="1"/>
  <c r="L56" i="1" s="1"/>
  <c r="J55" i="1"/>
  <c r="K55" i="1" s="1"/>
  <c r="L55" i="1" s="1"/>
  <c r="J54" i="1"/>
  <c r="K54" i="1" s="1"/>
  <c r="L54" i="1" s="1"/>
  <c r="J53" i="1"/>
  <c r="K53" i="1" s="1"/>
  <c r="L53" i="1" s="1"/>
  <c r="J52" i="1"/>
  <c r="K52" i="1" s="1"/>
  <c r="L52" i="1" s="1"/>
  <c r="J51" i="1"/>
  <c r="K51" i="1" s="1"/>
  <c r="L51" i="1" s="1"/>
  <c r="J50" i="1"/>
  <c r="K50" i="1" s="1"/>
  <c r="L50" i="1" s="1"/>
  <c r="J49" i="1"/>
  <c r="K49" i="1" s="1"/>
  <c r="L49" i="1" s="1"/>
  <c r="J48" i="1"/>
  <c r="K48" i="1" s="1"/>
  <c r="L48" i="1" s="1"/>
  <c r="J47" i="1"/>
  <c r="K47" i="1" s="1"/>
  <c r="L47" i="1" s="1"/>
  <c r="J46" i="1"/>
  <c r="K46" i="1" s="1"/>
  <c r="L46" i="1" s="1"/>
  <c r="J45" i="1"/>
  <c r="K45" i="1" s="1"/>
  <c r="L45" i="1" s="1"/>
  <c r="J44" i="1"/>
  <c r="K44" i="1" s="1"/>
  <c r="L44" i="1" s="1"/>
  <c r="J43" i="1"/>
  <c r="K43" i="1" s="1"/>
  <c r="L43" i="1" s="1"/>
  <c r="J42" i="1"/>
  <c r="K42" i="1" s="1"/>
  <c r="L42" i="1" s="1"/>
  <c r="J41" i="1"/>
  <c r="K41" i="1" s="1"/>
  <c r="L41" i="1" s="1"/>
  <c r="J40" i="1"/>
  <c r="K40" i="1" s="1"/>
  <c r="L40" i="1" s="1"/>
  <c r="J39" i="1"/>
  <c r="K39" i="1" s="1"/>
  <c r="L39" i="1" s="1"/>
  <c r="J38" i="1"/>
  <c r="K38" i="1" s="1"/>
  <c r="L38" i="1" s="1"/>
  <c r="J37" i="1"/>
  <c r="K37" i="1" s="1"/>
  <c r="L37" i="1" s="1"/>
  <c r="J36" i="1"/>
  <c r="K36" i="1" s="1"/>
  <c r="L36" i="1" s="1"/>
  <c r="J35" i="1"/>
  <c r="K35" i="1" s="1"/>
  <c r="L35" i="1" s="1"/>
  <c r="J34" i="1"/>
  <c r="K34" i="1" s="1"/>
  <c r="L34" i="1" s="1"/>
  <c r="J33" i="1"/>
  <c r="K33" i="1" s="1"/>
  <c r="L33" i="1" s="1"/>
  <c r="J32" i="1"/>
  <c r="K32" i="1" s="1"/>
  <c r="L32" i="1" s="1"/>
  <c r="J31" i="1"/>
  <c r="K31" i="1" s="1"/>
  <c r="L31" i="1" s="1"/>
  <c r="J30" i="1"/>
  <c r="K30" i="1" s="1"/>
  <c r="L30" i="1" s="1"/>
  <c r="J29" i="1"/>
  <c r="K29" i="1" s="1"/>
  <c r="L29" i="1" s="1"/>
  <c r="J28" i="1"/>
  <c r="K28" i="1" s="1"/>
  <c r="L28" i="1" s="1"/>
  <c r="J27" i="1"/>
  <c r="K27" i="1" s="1"/>
  <c r="L27" i="1" s="1"/>
  <c r="J26" i="1"/>
  <c r="K26" i="1" s="1"/>
  <c r="L26" i="1" s="1"/>
  <c r="J25" i="1"/>
  <c r="K25" i="1" s="1"/>
  <c r="L25" i="1" s="1"/>
  <c r="J24" i="1"/>
  <c r="K24" i="1" s="1"/>
  <c r="L24" i="1" s="1"/>
  <c r="J23" i="1"/>
  <c r="K23" i="1" s="1"/>
  <c r="L23" i="1" s="1"/>
  <c r="J22" i="1"/>
  <c r="K22" i="1" s="1"/>
  <c r="L22" i="1" s="1"/>
  <c r="J21" i="1"/>
  <c r="K21" i="1" s="1"/>
  <c r="L21" i="1" s="1"/>
  <c r="J20" i="1"/>
  <c r="K20" i="1" s="1"/>
  <c r="L20" i="1" s="1"/>
  <c r="J19" i="1"/>
  <c r="K19" i="1" s="1"/>
  <c r="L19" i="1" s="1"/>
  <c r="J18" i="1"/>
  <c r="K18" i="1" s="1"/>
  <c r="L18" i="1" s="1"/>
  <c r="J17" i="1"/>
  <c r="K17" i="1" s="1"/>
  <c r="L17" i="1" s="1"/>
  <c r="J16" i="1"/>
  <c r="K16" i="1" s="1"/>
  <c r="L16" i="1" s="1"/>
  <c r="J15" i="1"/>
  <c r="K15" i="1" s="1"/>
  <c r="L15" i="1" s="1"/>
  <c r="J14" i="1"/>
  <c r="K14" i="1" s="1"/>
  <c r="L14" i="1" s="1"/>
  <c r="J13" i="1"/>
  <c r="K13" i="1" s="1"/>
  <c r="L13" i="1" s="1"/>
  <c r="J12" i="1"/>
  <c r="K12" i="1" s="1"/>
  <c r="L12" i="1" s="1"/>
  <c r="J11" i="1"/>
  <c r="K11" i="1" s="1"/>
  <c r="L11" i="1" s="1"/>
  <c r="J10" i="1"/>
  <c r="K10" i="1" s="1"/>
  <c r="L10" i="1" s="1"/>
  <c r="J9" i="1"/>
  <c r="K9" i="1" s="1"/>
  <c r="L9" i="1" s="1"/>
  <c r="J8" i="1"/>
  <c r="K8" i="1" s="1"/>
  <c r="L8" i="1" s="1"/>
  <c r="P27" i="1" l="1"/>
  <c r="P26" i="1"/>
  <c r="P25" i="1"/>
  <c r="P24" i="1"/>
  <c r="P23" i="1"/>
  <c r="P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dakhil</author>
  </authors>
  <commentList>
    <comment ref="O16" authorId="0" shapeId="0" xr:uid="{651711C2-7197-477F-9F5C-13CDA7788C4C}">
      <text>
        <r>
          <rPr>
            <b/>
            <sz val="9"/>
            <color indexed="81"/>
            <rFont val="Tahoma"/>
            <family val="2"/>
          </rPr>
          <t xml:space="preserve">أدخل عدد الاختبارات النظرية ثم بعد ذلك انتقل إلى الأسفل واختر طريقة حساب الدرجة 
</t>
        </r>
      </text>
    </comment>
    <comment ref="O19" authorId="0" shapeId="0" xr:uid="{EAF12FAA-EBF3-40B3-807A-5B73C5F81F5B}">
      <text>
        <r>
          <rPr>
            <b/>
            <sz val="9"/>
            <color indexed="81"/>
            <rFont val="Tahoma"/>
            <family val="2"/>
          </rPr>
          <t xml:space="preserve">هنا أختر من القائمة طريقة حسابك للأختبار 
(الزر يسار هذه الخلية)
</t>
        </r>
      </text>
    </comment>
  </commentList>
</comments>
</file>

<file path=xl/sharedStrings.xml><?xml version="1.0" encoding="utf-8"?>
<sst xmlns="http://schemas.openxmlformats.org/spreadsheetml/2006/main" count="46" uniqueCount="38">
  <si>
    <t>حالة الطالب الدراسية</t>
  </si>
  <si>
    <t>م</t>
  </si>
  <si>
    <t>اسم الطالب</t>
  </si>
  <si>
    <t>المشاركة</t>
  </si>
  <si>
    <t>الأنشطة</t>
  </si>
  <si>
    <t>أخرى</t>
  </si>
  <si>
    <t>اختبار نظري</t>
  </si>
  <si>
    <t>المجموع</t>
  </si>
  <si>
    <t>الحالة الدراسية</t>
  </si>
  <si>
    <t>أول</t>
  </si>
  <si>
    <t>ثاني</t>
  </si>
  <si>
    <t>ثالث</t>
  </si>
  <si>
    <t>درجة الأختبار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</si>
  <si>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</si>
  <si>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</si>
  <si>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</si>
  <si>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</si>
  <si>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</si>
  <si>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</si>
  <si>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</si>
  <si>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</si>
  <si>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</si>
  <si>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</si>
  <si>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</si>
  <si>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سلم التقدير</t>
  </si>
  <si>
    <t xml:space="preserve">الدرجة </t>
  </si>
  <si>
    <t>التقدير</t>
  </si>
  <si>
    <t>غ</t>
  </si>
  <si>
    <t>دون المستوى</t>
  </si>
  <si>
    <t>مقبول</t>
  </si>
  <si>
    <t xml:space="preserve">جيد </t>
  </si>
  <si>
    <t>جيدجداً</t>
  </si>
  <si>
    <t>ممتاز</t>
  </si>
  <si>
    <t>أدخل عدد الأختبارات النظرية</t>
  </si>
  <si>
    <t>أختر طريقة حساب الاختبار النظري</t>
  </si>
  <si>
    <t>احصائيات</t>
  </si>
  <si>
    <t>عدد الطلاب</t>
  </si>
  <si>
    <t>المتوسط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</si>
</sst>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=0]&quot;&quot;;General"/>
    <numFmt numFmtId="165" formatCode="0.0%"/>
  </numFmts>
  <fonts count="18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2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5"/>
      <color theme="0"/>
      <name val="Arial"/>
      <family val="2"/>
      <scheme val="minor"/>
    </font>
    <font>
      <b/>
      <sz val="15"/>
      <color rgb="FF7030A0"/>
      <name val="Arial"/>
      <family val="2"/>
      <scheme val="minor"/>
    </font>
    <font>
      <b/>
      <sz val="10"/>
      <color rgb="FFFF6699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1"/>
      <color theme="5" tint="-0.499984740745262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8" tint="-0.499984740745262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9"/>
      <color indexed="81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3399FF"/>
        <bgColor theme="4" tint="0.79998168889431442"/>
      </patternFill>
    </fill>
    <fill>
      <patternFill patternType="solid">
        <fgColor rgb="FF66FF99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70C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FFC000"/>
      </bottom>
      <diagonal/>
    </border>
    <border>
      <left/>
      <right/>
      <top style="thick">
        <color rgb="FFFFC000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theme="4" tint="-0.2499465926084170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2" borderId="0" xfId="0" applyFont="1" applyFill="1" applyAlignment="1">
      <alignment horizontal="right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3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164" fontId="5" fillId="7" borderId="7" xfId="0" applyNumberFormat="1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9" fillId="9" borderId="13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/>
    </xf>
    <xf numFmtId="0" fontId="11" fillId="0" borderId="14" xfId="0" applyFont="1" applyBorder="1" applyAlignment="1">
      <alignment horizontal="right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164" fontId="11" fillId="0" borderId="15" xfId="0" applyNumberFormat="1" applyFont="1" applyBorder="1" applyAlignment="1">
      <alignment horizontal="center"/>
    </xf>
    <xf numFmtId="164" fontId="11" fillId="0" borderId="16" xfId="0" applyNumberFormat="1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2" fillId="11" borderId="18" xfId="0" applyFont="1" applyFill="1" applyBorder="1" applyAlignment="1">
      <alignment horizontal="center"/>
    </xf>
    <xf numFmtId="0" fontId="12" fillId="11" borderId="19" xfId="0" applyFont="1" applyFill="1" applyBorder="1" applyAlignment="1">
      <alignment horizontal="center"/>
    </xf>
    <xf numFmtId="164" fontId="11" fillId="0" borderId="12" xfId="0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1" fontId="12" fillId="12" borderId="18" xfId="0" applyNumberFormat="1" applyFont="1" applyFill="1" applyBorder="1" applyAlignment="1">
      <alignment horizontal="center" vertical="center"/>
    </xf>
    <xf numFmtId="165" fontId="12" fillId="13" borderId="19" xfId="0" applyNumberFormat="1" applyFont="1" applyFill="1" applyBorder="1" applyAlignment="1">
      <alignment horizontal="center" vertical="center"/>
    </xf>
    <xf numFmtId="1" fontId="13" fillId="3" borderId="18" xfId="0" applyNumberFormat="1" applyFont="1" applyFill="1" applyBorder="1" applyAlignment="1">
      <alignment horizontal="center" vertical="center"/>
    </xf>
    <xf numFmtId="165" fontId="12" fillId="3" borderId="19" xfId="0" applyNumberFormat="1" applyFont="1" applyFill="1" applyBorder="1" applyAlignment="1">
      <alignment horizontal="center" vertical="center"/>
    </xf>
    <xf numFmtId="0" fontId="9" fillId="9" borderId="18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12" fillId="14" borderId="18" xfId="0" applyFont="1" applyFill="1" applyBorder="1" applyAlignment="1">
      <alignment horizontal="center"/>
    </xf>
    <xf numFmtId="0" fontId="12" fillId="14" borderId="19" xfId="0" applyFont="1" applyFill="1" applyBorder="1" applyAlignment="1">
      <alignment horizontal="center"/>
    </xf>
    <xf numFmtId="0" fontId="14" fillId="3" borderId="18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0" fontId="9" fillId="9" borderId="18" xfId="0" applyFont="1" applyFill="1" applyBorder="1" applyAlignment="1">
      <alignment horizontal="center" vertical="center" wrapText="1"/>
    </xf>
    <xf numFmtId="0" fontId="12" fillId="14" borderId="20" xfId="0" applyFont="1" applyFill="1" applyBorder="1" applyAlignment="1">
      <alignment horizontal="center"/>
    </xf>
    <xf numFmtId="0" fontId="12" fillId="14" borderId="21" xfId="0" applyFont="1" applyFill="1" applyBorder="1" applyAlignment="1">
      <alignment horizontal="center"/>
    </xf>
    <xf numFmtId="0" fontId="15" fillId="11" borderId="18" xfId="0" applyFont="1" applyFill="1" applyBorder="1" applyAlignment="1">
      <alignment horizontal="center"/>
    </xf>
    <xf numFmtId="0" fontId="15" fillId="11" borderId="19" xfId="0" applyFont="1" applyFill="1" applyBorder="1" applyAlignment="1">
      <alignment horizontal="center"/>
    </xf>
    <xf numFmtId="165" fontId="12" fillId="13" borderId="18" xfId="0" applyNumberFormat="1" applyFont="1" applyFill="1" applyBorder="1" applyAlignment="1">
      <alignment horizontal="center" vertical="center"/>
    </xf>
    <xf numFmtId="1" fontId="12" fillId="12" borderId="19" xfId="0" applyNumberFormat="1" applyFont="1" applyFill="1" applyBorder="1" applyAlignment="1">
      <alignment horizontal="center" vertical="center"/>
    </xf>
    <xf numFmtId="165" fontId="16" fillId="15" borderId="22" xfId="0" applyNumberFormat="1" applyFont="1" applyFill="1" applyBorder="1" applyAlignment="1">
      <alignment horizontal="center" vertical="center"/>
    </xf>
    <xf numFmtId="1" fontId="16" fillId="15" borderId="8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0" fillId="16" borderId="0" xfId="0" applyFont="1" applyFill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164" fontId="11" fillId="0" borderId="25" xfId="0" applyNumberFormat="1" applyFont="1" applyBorder="1" applyAlignment="1">
      <alignment horizontal="center"/>
    </xf>
    <xf numFmtId="164" fontId="11" fillId="0" borderId="23" xfId="0" applyNumberFormat="1" applyFont="1" applyBorder="1" applyAlignment="1">
      <alignment horizontal="center"/>
    </xf>
  </cellXfs>
  <cellStyles count="1">
    <cellStyle name="عادي" xfId="0" builtinId="0"/>
  </cellStyles>
  <dxfs count="35"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5" formatCode="0.0%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family val="2"/>
        <scheme val="minor"/>
      </font>
      <numFmt numFmtId="0" formatCode="General"/>
      <alignment horizontal="center" textRotation="0" wrapText="0" indent="0" justifyLastLine="0" shrinkToFit="0" readingOrder="0"/>
      <border diagonalUp="0" diagonalDown="0" outline="0">
        <left/>
        <right style="double">
          <color auto="1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family val="2"/>
        <scheme val="minor"/>
      </font>
      <numFmt numFmtId="164" formatCode="[=0]&quot;&quot;;General"/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family val="2"/>
        <scheme val="minor"/>
      </font>
      <numFmt numFmtId="164" formatCode="[=0]&quot;&quot;;General"/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family val="2"/>
        <scheme val="minor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family val="2"/>
        <scheme val="minor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family val="2"/>
        <scheme val="minor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family val="2"/>
        <scheme val="minor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family val="2"/>
        <scheme val="minor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family val="2"/>
        <scheme val="minor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499984740745262"/>
        <name val="Arial"/>
        <family val="2"/>
        <scheme val="minor"/>
      </font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0"/>
        <name val="Arial"/>
        <family val="2"/>
        <scheme val="minor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charset val="17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99CC"/>
        </patternFill>
      </fill>
    </dxf>
    <dxf>
      <font>
        <color theme="1"/>
      </font>
      <fill>
        <patternFill>
          <bgColor rgb="FFFF99CC"/>
        </patternFill>
      </fill>
    </dxf>
    <dxf>
      <font>
        <color theme="1"/>
      </font>
      <fill>
        <patternFill>
          <bgColor rgb="FF92D050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ont>
        <b/>
        <color theme="7" tint="-0.249977111117893"/>
      </font>
    </dxf>
    <dxf>
      <font>
        <b/>
        <color theme="7" tint="-0.249977111117893"/>
      </font>
    </dxf>
    <dxf>
      <font>
        <b/>
        <color theme="7" tint="-0.249977111117893"/>
      </font>
      <border>
        <top style="thin">
          <color theme="7"/>
        </top>
      </border>
    </dxf>
    <dxf>
      <font>
        <b/>
        <color theme="7" tint="-0.249977111117893"/>
      </font>
      <border>
        <bottom style="thin">
          <color theme="7"/>
        </bottom>
      </border>
    </dxf>
    <dxf>
      <font>
        <color theme="7" tint="-0.249977111117893"/>
      </font>
      <border>
        <left style="double">
          <color theme="9" tint="-0.499984740745262"/>
        </left>
        <right style="double">
          <color theme="9" tint="-0.499984740745262"/>
        </right>
        <top style="double">
          <color theme="9" tint="-0.499984740745262"/>
        </top>
        <bottom style="double">
          <color theme="9" tint="-0.499984740745262"/>
        </bottom>
        <vertical/>
        <horizontal style="dotted">
          <color rgb="FFFFC000"/>
        </horizontal>
      </border>
    </dxf>
  </dxfs>
  <tableStyles count="1" defaultTableStyle="TableStyleMedium2" defaultPivotStyle="PivotStyleLight16">
    <tableStyle name="TableStyleLight5 2" pivot="0" count="7" xr9:uid="{7D38EEE3-B1A7-4F1C-8BED-427D92981524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8478662389424"/>
          <c:y val="0.11273215035376755"/>
          <c:w val="0.78565325167687372"/>
          <c:h val="0.75437862854919469"/>
        </c:manualLayout>
      </c:layout>
      <c:pieChart>
        <c:varyColors val="1"/>
        <c:ser>
          <c:idx val="0"/>
          <c:order val="0"/>
          <c:tx>
            <c:strRef>
              <c:f>[1]ورقة1!$P$22</c:f>
              <c:strCache>
                <c:ptCount val="1"/>
                <c:pt idx="0">
                  <c:v>عدد الطلاب</c:v>
                </c:pt>
              </c:strCache>
            </c:strRef>
          </c:tx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00F-4C0B-847C-2588ACE1E2C5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00F-4C0B-847C-2588ACE1E2C5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00F-4C0B-847C-2588ACE1E2C5}"/>
              </c:ext>
            </c:extLst>
          </c:dPt>
          <c:dPt>
            <c:idx val="3"/>
            <c:bubble3D val="0"/>
            <c:spPr>
              <a:solidFill>
                <a:srgbClr val="FF6699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00F-4C0B-847C-2588ACE1E2C5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00F-4C0B-847C-2588ACE1E2C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[1]ورقة1!$O$23:$O$27</c:f>
              <c:strCache>
                <c:ptCount val="5"/>
                <c:pt idx="0">
                  <c:v>دون المستوى</c:v>
                </c:pt>
                <c:pt idx="1">
                  <c:v>مقبول</c:v>
                </c:pt>
                <c:pt idx="2">
                  <c:v>جيد </c:v>
                </c:pt>
                <c:pt idx="3">
                  <c:v>جيدجداً</c:v>
                </c:pt>
                <c:pt idx="4">
                  <c:v>ممتاز</c:v>
                </c:pt>
              </c:strCache>
            </c:strRef>
          </c:cat>
          <c:val>
            <c:numRef>
              <c:f>[1]ورقة1!$P$23:$P$27</c:f>
              <c:numCache>
                <c:formatCode>0</c:formatCode>
                <c:ptCount val="5"/>
                <c:pt idx="0">
                  <c:v>19</c:v>
                </c:pt>
                <c:pt idx="1">
                  <c:v>7</c:v>
                </c:pt>
                <c:pt idx="2">
                  <c:v>15</c:v>
                </c:pt>
                <c:pt idx="3">
                  <c:v>32</c:v>
                </c:pt>
                <c:pt idx="4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0F-4C0B-847C-2588ACE1E2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101600</xdr:colOff>
      <xdr:row>29</xdr:row>
      <xdr:rowOff>44451</xdr:rowOff>
    </xdr:from>
    <xdr:to>
      <xdr:col>16</xdr:col>
      <xdr:colOff>292100</xdr:colOff>
      <xdr:row>44</xdr:row>
      <xdr:rowOff>88901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7FC3AE4E-4F2D-42BF-9F9E-ACBA7715E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209550</xdr:colOff>
      <xdr:row>135</xdr:row>
      <xdr:rowOff>69850</xdr:rowOff>
    </xdr:from>
    <xdr:to>
      <xdr:col>16</xdr:col>
      <xdr:colOff>393700</xdr:colOff>
      <xdr:row>146</xdr:row>
      <xdr:rowOff>38100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4BD4B3DB-EF02-4578-88E5-CB976CC2BDE0}"/>
            </a:ext>
          </a:extLst>
        </xdr:cNvPr>
        <xdr:cNvSpPr txBox="1"/>
      </xdr:nvSpPr>
      <xdr:spPr>
        <a:xfrm>
          <a:off x="10809033500" y="24803100"/>
          <a:ext cx="2717800" cy="1924050"/>
        </a:xfrm>
        <a:prstGeom prst="rect">
          <a:avLst/>
        </a:prstGeom>
        <a:solidFill>
          <a:srgbClr val="DFF12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200" b="1"/>
            <a:t>ملاحظة هامة :</a:t>
          </a:r>
        </a:p>
        <a:p>
          <a:pPr algn="r" rtl="1"/>
          <a:endParaRPr lang="ar-SA" sz="1200"/>
        </a:p>
        <a:p>
          <a:pPr algn="r" rtl="1"/>
          <a:r>
            <a:rPr lang="ar-SA" sz="1200"/>
            <a:t>إذا بقيت خلايا بدون بيانات للطلاب </a:t>
          </a:r>
        </a:p>
        <a:p>
          <a:pPr algn="r" rtl="1"/>
          <a:r>
            <a:rPr lang="ar-SA" sz="1200"/>
            <a:t>قم بمسح الخلايا الزائدة في عمود </a:t>
          </a:r>
          <a:r>
            <a:rPr lang="ar-SA" sz="1200" b="1">
              <a:solidFill>
                <a:srgbClr val="FF0000"/>
              </a:solidFill>
            </a:rPr>
            <a:t>الحالة الدراسية </a:t>
          </a:r>
        </a:p>
        <a:p>
          <a:pPr algn="r" rtl="1"/>
          <a:r>
            <a:rPr lang="ar-SA" sz="1200"/>
            <a:t>حتى لا</a:t>
          </a:r>
          <a:r>
            <a:rPr lang="ar-SA" sz="1200" baseline="0"/>
            <a:t> تتأثر الإحصائية بذلك </a:t>
          </a:r>
        </a:p>
        <a:p>
          <a:pPr algn="r" rtl="1"/>
          <a:endParaRPr lang="ar-SA" sz="1200" baseline="0"/>
        </a:p>
        <a:p>
          <a:pPr algn="r" rtl="1"/>
          <a:r>
            <a:rPr lang="ar-SA" sz="1200" baseline="0"/>
            <a:t>وفي حال احتجت إلى إعادتها مرة أخرى </a:t>
          </a:r>
        </a:p>
        <a:p>
          <a:pPr algn="r" rtl="1"/>
          <a:r>
            <a:rPr lang="ar-SA" sz="1200"/>
            <a:t>حدد آخر خلية ثم ضع المؤشر على الزاوية السفلى </a:t>
          </a:r>
        </a:p>
        <a:p>
          <a:pPr algn="r" rtl="1"/>
          <a:r>
            <a:rPr lang="ar-SA" sz="1200"/>
            <a:t>اليسار حتى تظهر</a:t>
          </a:r>
          <a:r>
            <a:rPr lang="ar-SA" sz="1200" baseline="0"/>
            <a:t> لك علامة + </a:t>
          </a:r>
        </a:p>
        <a:p>
          <a:pPr algn="r" rtl="1"/>
          <a:r>
            <a:rPr lang="ar-SA" sz="1200" baseline="0"/>
            <a:t>ثم قم بالسحب للأسفل حسب العدد الذي تريد</a:t>
          </a:r>
          <a:endParaRPr lang="ar-SA" sz="1200"/>
        </a:p>
      </xdr:txBody>
    </xdr:sp>
    <xdr:clientData/>
  </xdr:twoCellAnchor>
  <xdr:twoCellAnchor>
    <xdr:from>
      <xdr:col>5</xdr:col>
      <xdr:colOff>361094</xdr:colOff>
      <xdr:row>6</xdr:row>
      <xdr:rowOff>207639</xdr:rowOff>
    </xdr:from>
    <xdr:to>
      <xdr:col>10</xdr:col>
      <xdr:colOff>101600</xdr:colOff>
      <xdr:row>11</xdr:row>
      <xdr:rowOff>44450</xdr:rowOff>
    </xdr:to>
    <xdr:sp macro="" textlink="">
      <xdr:nvSpPr>
        <xdr:cNvPr id="4" name="شكل حر: شكل 3">
          <a:extLst>
            <a:ext uri="{FF2B5EF4-FFF2-40B4-BE49-F238E27FC236}">
              <a16:creationId xmlns:a16="http://schemas.microsoft.com/office/drawing/2014/main" id="{B919EEE6-4000-44A9-83C3-F31B741D50A7}"/>
            </a:ext>
          </a:extLst>
        </xdr:cNvPr>
        <xdr:cNvSpPr/>
      </xdr:nvSpPr>
      <xdr:spPr>
        <a:xfrm>
          <a:off x="10813649950" y="1433189"/>
          <a:ext cx="3461606" cy="871861"/>
        </a:xfrm>
        <a:custGeom>
          <a:avLst/>
          <a:gdLst>
            <a:gd name="connsiteX0" fmla="*/ 84238 w 3120394"/>
            <a:gd name="connsiteY0" fmla="*/ 122561 h 871861"/>
            <a:gd name="connsiteX1" fmla="*/ 185838 w 3120394"/>
            <a:gd name="connsiteY1" fmla="*/ 109861 h 871861"/>
            <a:gd name="connsiteX2" fmla="*/ 300138 w 3120394"/>
            <a:gd name="connsiteY2" fmla="*/ 97161 h 871861"/>
            <a:gd name="connsiteX3" fmla="*/ 376338 w 3120394"/>
            <a:gd name="connsiteY3" fmla="*/ 84461 h 871861"/>
            <a:gd name="connsiteX4" fmla="*/ 446188 w 3120394"/>
            <a:gd name="connsiteY4" fmla="*/ 78111 h 871861"/>
            <a:gd name="connsiteX5" fmla="*/ 541438 w 3120394"/>
            <a:gd name="connsiteY5" fmla="*/ 65411 h 871861"/>
            <a:gd name="connsiteX6" fmla="*/ 604938 w 3120394"/>
            <a:gd name="connsiteY6" fmla="*/ 52711 h 871861"/>
            <a:gd name="connsiteX7" fmla="*/ 1195488 w 3120394"/>
            <a:gd name="connsiteY7" fmla="*/ 33661 h 871861"/>
            <a:gd name="connsiteX8" fmla="*/ 2147988 w 3120394"/>
            <a:gd name="connsiteY8" fmla="*/ 27311 h 871861"/>
            <a:gd name="connsiteX9" fmla="*/ 2446438 w 3120394"/>
            <a:gd name="connsiteY9" fmla="*/ 59061 h 871861"/>
            <a:gd name="connsiteX10" fmla="*/ 2497238 w 3120394"/>
            <a:gd name="connsiteY10" fmla="*/ 71761 h 871861"/>
            <a:gd name="connsiteX11" fmla="*/ 2592488 w 3120394"/>
            <a:gd name="connsiteY11" fmla="*/ 84461 h 871861"/>
            <a:gd name="connsiteX12" fmla="*/ 2675038 w 3120394"/>
            <a:gd name="connsiteY12" fmla="*/ 109861 h 871861"/>
            <a:gd name="connsiteX13" fmla="*/ 2706788 w 3120394"/>
            <a:gd name="connsiteY13" fmla="*/ 116211 h 871861"/>
            <a:gd name="connsiteX14" fmla="*/ 2827438 w 3120394"/>
            <a:gd name="connsiteY14" fmla="*/ 128911 h 871861"/>
            <a:gd name="connsiteX15" fmla="*/ 2846488 w 3120394"/>
            <a:gd name="connsiteY15" fmla="*/ 135261 h 871861"/>
            <a:gd name="connsiteX16" fmla="*/ 2935388 w 3120394"/>
            <a:gd name="connsiteY16" fmla="*/ 154311 h 871861"/>
            <a:gd name="connsiteX17" fmla="*/ 2979838 w 3120394"/>
            <a:gd name="connsiteY17" fmla="*/ 173361 h 871861"/>
            <a:gd name="connsiteX18" fmla="*/ 2998888 w 3120394"/>
            <a:gd name="connsiteY18" fmla="*/ 186061 h 871861"/>
            <a:gd name="connsiteX19" fmla="*/ 3030638 w 3120394"/>
            <a:gd name="connsiteY19" fmla="*/ 192411 h 871861"/>
            <a:gd name="connsiteX20" fmla="*/ 3062388 w 3120394"/>
            <a:gd name="connsiteY20" fmla="*/ 205111 h 871861"/>
            <a:gd name="connsiteX21" fmla="*/ 3100488 w 3120394"/>
            <a:gd name="connsiteY21" fmla="*/ 217811 h 871861"/>
            <a:gd name="connsiteX22" fmla="*/ 3119538 w 3120394"/>
            <a:gd name="connsiteY22" fmla="*/ 236861 h 871861"/>
            <a:gd name="connsiteX23" fmla="*/ 3113188 w 3120394"/>
            <a:gd name="connsiteY23" fmla="*/ 300361 h 871861"/>
            <a:gd name="connsiteX24" fmla="*/ 3106838 w 3120394"/>
            <a:gd name="connsiteY24" fmla="*/ 332111 h 871861"/>
            <a:gd name="connsiteX25" fmla="*/ 3087788 w 3120394"/>
            <a:gd name="connsiteY25" fmla="*/ 351161 h 871861"/>
            <a:gd name="connsiteX26" fmla="*/ 3062388 w 3120394"/>
            <a:gd name="connsiteY26" fmla="*/ 408311 h 871861"/>
            <a:gd name="connsiteX27" fmla="*/ 3043338 w 3120394"/>
            <a:gd name="connsiteY27" fmla="*/ 421011 h 871861"/>
            <a:gd name="connsiteX28" fmla="*/ 2998888 w 3120394"/>
            <a:gd name="connsiteY28" fmla="*/ 465461 h 871861"/>
            <a:gd name="connsiteX29" fmla="*/ 2973488 w 3120394"/>
            <a:gd name="connsiteY29" fmla="*/ 497211 h 871861"/>
            <a:gd name="connsiteX30" fmla="*/ 2935388 w 3120394"/>
            <a:gd name="connsiteY30" fmla="*/ 522611 h 871861"/>
            <a:gd name="connsiteX31" fmla="*/ 2897288 w 3120394"/>
            <a:gd name="connsiteY31" fmla="*/ 548011 h 871861"/>
            <a:gd name="connsiteX32" fmla="*/ 2852838 w 3120394"/>
            <a:gd name="connsiteY32" fmla="*/ 579761 h 871861"/>
            <a:gd name="connsiteX33" fmla="*/ 2802038 w 3120394"/>
            <a:gd name="connsiteY33" fmla="*/ 611511 h 871861"/>
            <a:gd name="connsiteX34" fmla="*/ 2763938 w 3120394"/>
            <a:gd name="connsiteY34" fmla="*/ 624211 h 871861"/>
            <a:gd name="connsiteX35" fmla="*/ 2719488 w 3120394"/>
            <a:gd name="connsiteY35" fmla="*/ 636911 h 871861"/>
            <a:gd name="connsiteX36" fmla="*/ 2687738 w 3120394"/>
            <a:gd name="connsiteY36" fmla="*/ 649611 h 871861"/>
            <a:gd name="connsiteX37" fmla="*/ 2636938 w 3120394"/>
            <a:gd name="connsiteY37" fmla="*/ 675011 h 871861"/>
            <a:gd name="connsiteX38" fmla="*/ 2592488 w 3120394"/>
            <a:gd name="connsiteY38" fmla="*/ 681361 h 871861"/>
            <a:gd name="connsiteX39" fmla="*/ 2541688 w 3120394"/>
            <a:gd name="connsiteY39" fmla="*/ 694061 h 871861"/>
            <a:gd name="connsiteX40" fmla="*/ 2509938 w 3120394"/>
            <a:gd name="connsiteY40" fmla="*/ 706761 h 871861"/>
            <a:gd name="connsiteX41" fmla="*/ 2414688 w 3120394"/>
            <a:gd name="connsiteY41" fmla="*/ 732161 h 871861"/>
            <a:gd name="connsiteX42" fmla="*/ 2382938 w 3120394"/>
            <a:gd name="connsiteY42" fmla="*/ 744861 h 871861"/>
            <a:gd name="connsiteX43" fmla="*/ 2274988 w 3120394"/>
            <a:gd name="connsiteY43" fmla="*/ 776611 h 871861"/>
            <a:gd name="connsiteX44" fmla="*/ 2255938 w 3120394"/>
            <a:gd name="connsiteY44" fmla="*/ 782961 h 871861"/>
            <a:gd name="connsiteX45" fmla="*/ 2116238 w 3120394"/>
            <a:gd name="connsiteY45" fmla="*/ 808361 h 871861"/>
            <a:gd name="connsiteX46" fmla="*/ 1976538 w 3120394"/>
            <a:gd name="connsiteY46" fmla="*/ 827411 h 871861"/>
            <a:gd name="connsiteX47" fmla="*/ 1881288 w 3120394"/>
            <a:gd name="connsiteY47" fmla="*/ 852811 h 871861"/>
            <a:gd name="connsiteX48" fmla="*/ 1627288 w 3120394"/>
            <a:gd name="connsiteY48" fmla="*/ 871861 h 871861"/>
            <a:gd name="connsiteX49" fmla="*/ 731938 w 3120394"/>
            <a:gd name="connsiteY49" fmla="*/ 865511 h 871861"/>
            <a:gd name="connsiteX50" fmla="*/ 668438 w 3120394"/>
            <a:gd name="connsiteY50" fmla="*/ 852811 h 871861"/>
            <a:gd name="connsiteX51" fmla="*/ 554138 w 3120394"/>
            <a:gd name="connsiteY51" fmla="*/ 846461 h 871861"/>
            <a:gd name="connsiteX52" fmla="*/ 408088 w 3120394"/>
            <a:gd name="connsiteY52" fmla="*/ 821061 h 871861"/>
            <a:gd name="connsiteX53" fmla="*/ 198538 w 3120394"/>
            <a:gd name="connsiteY53" fmla="*/ 789311 h 871861"/>
            <a:gd name="connsiteX54" fmla="*/ 147738 w 3120394"/>
            <a:gd name="connsiteY54" fmla="*/ 770261 h 871861"/>
            <a:gd name="connsiteX55" fmla="*/ 122338 w 3120394"/>
            <a:gd name="connsiteY55" fmla="*/ 763911 h 871861"/>
            <a:gd name="connsiteX56" fmla="*/ 103288 w 3120394"/>
            <a:gd name="connsiteY56" fmla="*/ 751211 h 871861"/>
            <a:gd name="connsiteX57" fmla="*/ 77888 w 3120394"/>
            <a:gd name="connsiteY57" fmla="*/ 732161 h 871861"/>
            <a:gd name="connsiteX58" fmla="*/ 58838 w 3120394"/>
            <a:gd name="connsiteY58" fmla="*/ 725811 h 871861"/>
            <a:gd name="connsiteX59" fmla="*/ 33438 w 3120394"/>
            <a:gd name="connsiteY59" fmla="*/ 681361 h 871861"/>
            <a:gd name="connsiteX60" fmla="*/ 27088 w 3120394"/>
            <a:gd name="connsiteY60" fmla="*/ 662311 h 871861"/>
            <a:gd name="connsiteX61" fmla="*/ 8038 w 3120394"/>
            <a:gd name="connsiteY61" fmla="*/ 636911 h 871861"/>
            <a:gd name="connsiteX62" fmla="*/ 14388 w 3120394"/>
            <a:gd name="connsiteY62" fmla="*/ 516261 h 871861"/>
            <a:gd name="connsiteX63" fmla="*/ 27088 w 3120394"/>
            <a:gd name="connsiteY63" fmla="*/ 459111 h 871861"/>
            <a:gd name="connsiteX64" fmla="*/ 39788 w 3120394"/>
            <a:gd name="connsiteY64" fmla="*/ 427361 h 871861"/>
            <a:gd name="connsiteX65" fmla="*/ 52488 w 3120394"/>
            <a:gd name="connsiteY65" fmla="*/ 363861 h 871861"/>
            <a:gd name="connsiteX66" fmla="*/ 65188 w 3120394"/>
            <a:gd name="connsiteY66" fmla="*/ 344811 h 871861"/>
            <a:gd name="connsiteX67" fmla="*/ 84238 w 3120394"/>
            <a:gd name="connsiteY67" fmla="*/ 338461 h 871861"/>
            <a:gd name="connsiteX68" fmla="*/ 109638 w 3120394"/>
            <a:gd name="connsiteY68" fmla="*/ 313061 h 871861"/>
            <a:gd name="connsiteX69" fmla="*/ 122338 w 3120394"/>
            <a:gd name="connsiteY69" fmla="*/ 268611 h 871861"/>
            <a:gd name="connsiteX70" fmla="*/ 154088 w 3120394"/>
            <a:gd name="connsiteY70" fmla="*/ 236861 h 871861"/>
            <a:gd name="connsiteX71" fmla="*/ 179488 w 3120394"/>
            <a:gd name="connsiteY71" fmla="*/ 198761 h 871861"/>
            <a:gd name="connsiteX72" fmla="*/ 230288 w 3120394"/>
            <a:gd name="connsiteY72" fmla="*/ 186061 h 871861"/>
            <a:gd name="connsiteX73" fmla="*/ 274738 w 3120394"/>
            <a:gd name="connsiteY73" fmla="*/ 154311 h 871861"/>
            <a:gd name="connsiteX74" fmla="*/ 312838 w 3120394"/>
            <a:gd name="connsiteY74" fmla="*/ 160661 h 87186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</a:cxnLst>
          <a:rect l="l" t="t" r="r" b="b"/>
          <a:pathLst>
            <a:path w="3120394" h="871861">
              <a:moveTo>
                <a:pt x="84238" y="122561"/>
              </a:moveTo>
              <a:lnTo>
                <a:pt x="185838" y="109861"/>
              </a:lnTo>
              <a:cubicBezTo>
                <a:pt x="223910" y="105382"/>
                <a:pt x="262140" y="102227"/>
                <a:pt x="300138" y="97161"/>
              </a:cubicBezTo>
              <a:cubicBezTo>
                <a:pt x="325662" y="93758"/>
                <a:pt x="350804" y="87792"/>
                <a:pt x="376338" y="84461"/>
              </a:cubicBezTo>
              <a:cubicBezTo>
                <a:pt x="399521" y="81437"/>
                <a:pt x="422963" y="80791"/>
                <a:pt x="446188" y="78111"/>
              </a:cubicBezTo>
              <a:cubicBezTo>
                <a:pt x="478008" y="74439"/>
                <a:pt x="509809" y="70472"/>
                <a:pt x="541438" y="65411"/>
              </a:cubicBezTo>
              <a:cubicBezTo>
                <a:pt x="562753" y="62001"/>
                <a:pt x="583416" y="54367"/>
                <a:pt x="604938" y="52711"/>
              </a:cubicBezTo>
              <a:cubicBezTo>
                <a:pt x="787988" y="38630"/>
                <a:pt x="1014970" y="37201"/>
                <a:pt x="1195488" y="33661"/>
              </a:cubicBezTo>
              <a:cubicBezTo>
                <a:pt x="1552960" y="-25918"/>
                <a:pt x="1323768" y="7803"/>
                <a:pt x="2147988" y="27311"/>
              </a:cubicBezTo>
              <a:cubicBezTo>
                <a:pt x="2166809" y="27756"/>
                <a:pt x="2389182" y="49518"/>
                <a:pt x="2446438" y="59061"/>
              </a:cubicBezTo>
              <a:cubicBezTo>
                <a:pt x="2463655" y="61930"/>
                <a:pt x="2480122" y="68338"/>
                <a:pt x="2497238" y="71761"/>
              </a:cubicBezTo>
              <a:cubicBezTo>
                <a:pt x="2511844" y="74682"/>
                <a:pt x="2580126" y="82916"/>
                <a:pt x="2592488" y="84461"/>
              </a:cubicBezTo>
              <a:cubicBezTo>
                <a:pt x="2623865" y="94920"/>
                <a:pt x="2642283" y="101672"/>
                <a:pt x="2675038" y="109861"/>
              </a:cubicBezTo>
              <a:cubicBezTo>
                <a:pt x="2685509" y="112479"/>
                <a:pt x="2696078" y="114872"/>
                <a:pt x="2706788" y="116211"/>
              </a:cubicBezTo>
              <a:cubicBezTo>
                <a:pt x="2746915" y="121227"/>
                <a:pt x="2787221" y="124678"/>
                <a:pt x="2827438" y="128911"/>
              </a:cubicBezTo>
              <a:cubicBezTo>
                <a:pt x="2833788" y="131028"/>
                <a:pt x="2839972" y="133728"/>
                <a:pt x="2846488" y="135261"/>
              </a:cubicBezTo>
              <a:cubicBezTo>
                <a:pt x="2875988" y="142202"/>
                <a:pt x="2935388" y="154311"/>
                <a:pt x="2935388" y="154311"/>
              </a:cubicBezTo>
              <a:cubicBezTo>
                <a:pt x="2983214" y="186195"/>
                <a:pt x="2922431" y="148758"/>
                <a:pt x="2979838" y="173361"/>
              </a:cubicBezTo>
              <a:cubicBezTo>
                <a:pt x="2986853" y="176367"/>
                <a:pt x="2991742" y="183381"/>
                <a:pt x="2998888" y="186061"/>
              </a:cubicBezTo>
              <a:cubicBezTo>
                <a:pt x="3008994" y="189851"/>
                <a:pt x="3020300" y="189310"/>
                <a:pt x="3030638" y="192411"/>
              </a:cubicBezTo>
              <a:cubicBezTo>
                <a:pt x="3041556" y="195686"/>
                <a:pt x="3051676" y="201216"/>
                <a:pt x="3062388" y="205111"/>
              </a:cubicBezTo>
              <a:cubicBezTo>
                <a:pt x="3074969" y="209686"/>
                <a:pt x="3100488" y="217811"/>
                <a:pt x="3100488" y="217811"/>
              </a:cubicBezTo>
              <a:cubicBezTo>
                <a:pt x="3106838" y="224161"/>
                <a:pt x="3118172" y="227985"/>
                <a:pt x="3119538" y="236861"/>
              </a:cubicBezTo>
              <a:cubicBezTo>
                <a:pt x="3122773" y="257886"/>
                <a:pt x="3115999" y="279275"/>
                <a:pt x="3113188" y="300361"/>
              </a:cubicBezTo>
              <a:cubicBezTo>
                <a:pt x="3111762" y="311059"/>
                <a:pt x="3111665" y="322458"/>
                <a:pt x="3106838" y="332111"/>
              </a:cubicBezTo>
              <a:cubicBezTo>
                <a:pt x="3102822" y="340143"/>
                <a:pt x="3094138" y="344811"/>
                <a:pt x="3087788" y="351161"/>
              </a:cubicBezTo>
              <a:cubicBezTo>
                <a:pt x="3081382" y="376785"/>
                <a:pt x="3081774" y="385694"/>
                <a:pt x="3062388" y="408311"/>
              </a:cubicBezTo>
              <a:cubicBezTo>
                <a:pt x="3057421" y="414105"/>
                <a:pt x="3049688" y="416778"/>
                <a:pt x="3043338" y="421011"/>
              </a:cubicBezTo>
              <a:cubicBezTo>
                <a:pt x="3025778" y="473691"/>
                <a:pt x="3057114" y="392679"/>
                <a:pt x="2998888" y="465461"/>
              </a:cubicBezTo>
              <a:cubicBezTo>
                <a:pt x="2990421" y="476044"/>
                <a:pt x="2983562" y="488144"/>
                <a:pt x="2973488" y="497211"/>
              </a:cubicBezTo>
              <a:cubicBezTo>
                <a:pt x="2962143" y="507422"/>
                <a:pt x="2946181" y="511818"/>
                <a:pt x="2935388" y="522611"/>
              </a:cubicBezTo>
              <a:cubicBezTo>
                <a:pt x="2899276" y="558723"/>
                <a:pt x="2934047" y="529631"/>
                <a:pt x="2897288" y="548011"/>
              </a:cubicBezTo>
              <a:cubicBezTo>
                <a:pt x="2885929" y="553691"/>
                <a:pt x="2861467" y="574008"/>
                <a:pt x="2852838" y="579761"/>
              </a:cubicBezTo>
              <a:cubicBezTo>
                <a:pt x="2836223" y="590838"/>
                <a:pt x="2820982" y="605196"/>
                <a:pt x="2802038" y="611511"/>
              </a:cubicBezTo>
              <a:cubicBezTo>
                <a:pt x="2789338" y="615744"/>
                <a:pt x="2776733" y="620274"/>
                <a:pt x="2763938" y="624211"/>
              </a:cubicBezTo>
              <a:cubicBezTo>
                <a:pt x="2749210" y="628743"/>
                <a:pt x="2734107" y="632038"/>
                <a:pt x="2719488" y="636911"/>
              </a:cubicBezTo>
              <a:cubicBezTo>
                <a:pt x="2708674" y="640516"/>
                <a:pt x="2698087" y="644834"/>
                <a:pt x="2687738" y="649611"/>
              </a:cubicBezTo>
              <a:cubicBezTo>
                <a:pt x="2670548" y="657545"/>
                <a:pt x="2654899" y="669024"/>
                <a:pt x="2636938" y="675011"/>
              </a:cubicBezTo>
              <a:cubicBezTo>
                <a:pt x="2622739" y="679744"/>
                <a:pt x="2607164" y="678426"/>
                <a:pt x="2592488" y="681361"/>
              </a:cubicBezTo>
              <a:cubicBezTo>
                <a:pt x="2575372" y="684784"/>
                <a:pt x="2558371" y="688928"/>
                <a:pt x="2541688" y="694061"/>
              </a:cubicBezTo>
              <a:cubicBezTo>
                <a:pt x="2530793" y="697413"/>
                <a:pt x="2520752" y="703156"/>
                <a:pt x="2509938" y="706761"/>
              </a:cubicBezTo>
              <a:cubicBezTo>
                <a:pt x="2431819" y="732801"/>
                <a:pt x="2499565" y="706045"/>
                <a:pt x="2414688" y="732161"/>
              </a:cubicBezTo>
              <a:cubicBezTo>
                <a:pt x="2403793" y="735513"/>
                <a:pt x="2393673" y="741027"/>
                <a:pt x="2382938" y="744861"/>
              </a:cubicBezTo>
              <a:cubicBezTo>
                <a:pt x="2308250" y="771535"/>
                <a:pt x="2346120" y="757211"/>
                <a:pt x="2274988" y="776611"/>
              </a:cubicBezTo>
              <a:cubicBezTo>
                <a:pt x="2268530" y="778372"/>
                <a:pt x="2262432" y="781338"/>
                <a:pt x="2255938" y="782961"/>
              </a:cubicBezTo>
              <a:cubicBezTo>
                <a:pt x="2167035" y="805187"/>
                <a:pt x="2224603" y="787720"/>
                <a:pt x="2116238" y="808361"/>
              </a:cubicBezTo>
              <a:cubicBezTo>
                <a:pt x="1996805" y="831110"/>
                <a:pt x="2150609" y="814977"/>
                <a:pt x="1976538" y="827411"/>
              </a:cubicBezTo>
              <a:cubicBezTo>
                <a:pt x="1944954" y="837939"/>
                <a:pt x="1915020" y="849369"/>
                <a:pt x="1881288" y="852811"/>
              </a:cubicBezTo>
              <a:cubicBezTo>
                <a:pt x="1796822" y="861430"/>
                <a:pt x="1627288" y="871861"/>
                <a:pt x="1627288" y="871861"/>
              </a:cubicBezTo>
              <a:lnTo>
                <a:pt x="731938" y="865511"/>
              </a:lnTo>
              <a:cubicBezTo>
                <a:pt x="710356" y="865082"/>
                <a:pt x="689901" y="855111"/>
                <a:pt x="668438" y="852811"/>
              </a:cubicBezTo>
              <a:cubicBezTo>
                <a:pt x="630496" y="848746"/>
                <a:pt x="592238" y="848578"/>
                <a:pt x="554138" y="846461"/>
              </a:cubicBezTo>
              <a:cubicBezTo>
                <a:pt x="478828" y="831399"/>
                <a:pt x="491995" y="833048"/>
                <a:pt x="408088" y="821061"/>
              </a:cubicBezTo>
              <a:cubicBezTo>
                <a:pt x="334903" y="810606"/>
                <a:pt x="269328" y="804480"/>
                <a:pt x="198538" y="789311"/>
              </a:cubicBezTo>
              <a:cubicBezTo>
                <a:pt x="186054" y="786636"/>
                <a:pt x="156107" y="773051"/>
                <a:pt x="147738" y="770261"/>
              </a:cubicBezTo>
              <a:cubicBezTo>
                <a:pt x="139459" y="767501"/>
                <a:pt x="130805" y="766028"/>
                <a:pt x="122338" y="763911"/>
              </a:cubicBezTo>
              <a:cubicBezTo>
                <a:pt x="115988" y="759678"/>
                <a:pt x="109498" y="755647"/>
                <a:pt x="103288" y="751211"/>
              </a:cubicBezTo>
              <a:cubicBezTo>
                <a:pt x="94676" y="745060"/>
                <a:pt x="87077" y="737412"/>
                <a:pt x="77888" y="732161"/>
              </a:cubicBezTo>
              <a:cubicBezTo>
                <a:pt x="72076" y="728840"/>
                <a:pt x="65188" y="727928"/>
                <a:pt x="58838" y="725811"/>
              </a:cubicBezTo>
              <a:cubicBezTo>
                <a:pt x="44278" y="682132"/>
                <a:pt x="64193" y="735182"/>
                <a:pt x="33438" y="681361"/>
              </a:cubicBezTo>
              <a:cubicBezTo>
                <a:pt x="30117" y="675549"/>
                <a:pt x="30409" y="668123"/>
                <a:pt x="27088" y="662311"/>
              </a:cubicBezTo>
              <a:cubicBezTo>
                <a:pt x="21837" y="653122"/>
                <a:pt x="14388" y="645378"/>
                <a:pt x="8038" y="636911"/>
              </a:cubicBezTo>
              <a:cubicBezTo>
                <a:pt x="-5786" y="581616"/>
                <a:pt x="-548" y="615832"/>
                <a:pt x="14388" y="516261"/>
              </a:cubicBezTo>
              <a:cubicBezTo>
                <a:pt x="15761" y="507110"/>
                <a:pt x="23529" y="469788"/>
                <a:pt x="27088" y="459111"/>
              </a:cubicBezTo>
              <a:cubicBezTo>
                <a:pt x="30693" y="448297"/>
                <a:pt x="35555" y="437944"/>
                <a:pt x="39788" y="427361"/>
              </a:cubicBezTo>
              <a:cubicBezTo>
                <a:pt x="41221" y="418766"/>
                <a:pt x="47321" y="375917"/>
                <a:pt x="52488" y="363861"/>
              </a:cubicBezTo>
              <a:cubicBezTo>
                <a:pt x="55494" y="356846"/>
                <a:pt x="59229" y="349579"/>
                <a:pt x="65188" y="344811"/>
              </a:cubicBezTo>
              <a:cubicBezTo>
                <a:pt x="70415" y="340630"/>
                <a:pt x="77888" y="340578"/>
                <a:pt x="84238" y="338461"/>
              </a:cubicBezTo>
              <a:cubicBezTo>
                <a:pt x="101171" y="287661"/>
                <a:pt x="75771" y="346928"/>
                <a:pt x="109638" y="313061"/>
              </a:cubicBezTo>
              <a:cubicBezTo>
                <a:pt x="112727" y="309972"/>
                <a:pt x="122214" y="268899"/>
                <a:pt x="122338" y="268611"/>
              </a:cubicBezTo>
              <a:cubicBezTo>
                <a:pt x="130805" y="248855"/>
                <a:pt x="137155" y="248150"/>
                <a:pt x="154088" y="236861"/>
              </a:cubicBezTo>
              <a:cubicBezTo>
                <a:pt x="162555" y="224161"/>
                <a:pt x="164680" y="202463"/>
                <a:pt x="179488" y="198761"/>
              </a:cubicBezTo>
              <a:lnTo>
                <a:pt x="230288" y="186061"/>
              </a:lnTo>
              <a:cubicBezTo>
                <a:pt x="241935" y="174414"/>
                <a:pt x="256165" y="156168"/>
                <a:pt x="274738" y="154311"/>
              </a:cubicBezTo>
              <a:cubicBezTo>
                <a:pt x="287549" y="153030"/>
                <a:pt x="312838" y="160661"/>
                <a:pt x="312838" y="160661"/>
              </a:cubicBez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1;&#1575;&#1604;&#1577;%20&#1575;&#1604;&#1583;&#1585;&#1575;&#1587;&#1610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</sheetNames>
    <sheetDataSet>
      <sheetData sheetId="0">
        <row r="22">
          <cell r="P22" t="str">
            <v>عدد الطلاب</v>
          </cell>
        </row>
        <row r="23">
          <cell r="O23" t="str">
            <v>دون المستوى</v>
          </cell>
          <cell r="P23">
            <v>19</v>
          </cell>
        </row>
        <row r="24">
          <cell r="O24" t="str">
            <v>مقبول</v>
          </cell>
          <cell r="P24">
            <v>7</v>
          </cell>
        </row>
        <row r="25">
          <cell r="O25" t="str">
            <v xml:space="preserve">جيد </v>
          </cell>
          <cell r="P25">
            <v>15</v>
          </cell>
        </row>
        <row r="26">
          <cell r="O26" t="str">
            <v>جيدجداً</v>
          </cell>
          <cell r="P26">
            <v>32</v>
          </cell>
        </row>
        <row r="27">
          <cell r="O27" t="str">
            <v>ممتاز</v>
          </cell>
          <cell r="P27">
            <v>67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8A1A57-8DE1-4157-9BE9-0CE98E234AC4}" name="الجدول7" displayName="الجدول7" ref="B7:L147" totalsRowShown="0" headerRowDxfId="19" dataDxfId="18">
  <autoFilter ref="B7:L147" xr:uid="{C6824E8E-C017-4338-A0D4-2F552E1BD2C1}"/>
  <tableColumns count="11">
    <tableColumn id="1" xr3:uid="{5989CB28-95B3-4BB9-B5D1-8D879147D842}" name="عمود1" dataDxfId="17"/>
    <tableColumn id="2" xr3:uid="{432649E4-5EF8-422D-856A-18E5D23D6C12}" name="عمود2" dataDxfId="16"/>
    <tableColumn id="3" xr3:uid="{E4812064-8E70-459D-BD38-C17EC9E3932B}" name="عمود3" dataDxfId="15"/>
    <tableColumn id="11" xr3:uid="{528711B5-A6AF-476B-8608-1C5FFCF1C0A9}" name="عمود4" dataDxfId="14"/>
    <tableColumn id="4" xr3:uid="{366A856B-63DD-481B-9445-632050080AFE}" name="عمود5" dataDxfId="13"/>
    <tableColumn id="5" xr3:uid="{C10827AE-CD1D-4C50-9FC4-65C3D003F912}" name="عمود6" dataDxfId="12"/>
    <tableColumn id="6" xr3:uid="{7EE0FFDB-4764-4588-A81B-DBB905533D6A}" name="عمود7" dataDxfId="11"/>
    <tableColumn id="7" xr3:uid="{E16DEED8-A3C5-4835-A589-9101DDC482E2}" name="عمود8" dataDxfId="10"/>
    <tableColumn id="8" xr3:uid="{9F32648F-B83B-483E-BEEB-156F2A9E956A}" name="عمود9" dataDxfId="9">
      <calculatedColumnFormula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calculatedColumnFormula>
    </tableColumn>
    <tableColumn id="9" xr3:uid="{D7811F7E-358A-4621-959D-550482471E22}" name="عمود10" dataDxfId="8">
      <calculatedColumnFormula>SUM(D8,E8,F8,J8)</calculatedColumnFormula>
    </tableColumn>
    <tableColumn id="10" xr3:uid="{68C8DEB0-2A02-40E6-A681-1DF2C26CA350}" name="عمود11" dataDxfId="7">
      <calculatedColumnFormula>VLOOKUP(الجدول7[[#This Row],[عمود10]],الجدول159[#All],2,TRUE)</calculatedColumnFormula>
    </tableColumn>
  </tableColumns>
  <tableStyleInfo name="TableStyleLight5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E2E29E-CA6F-4553-BE97-CFCF4ED97211}" name="الجدول159" displayName="الجدول159" ref="O8:P13" totalsRowShown="0" headerRowDxfId="6" dataDxfId="5" headerRowBorderDxfId="3" tableBorderDxfId="4" totalsRowBorderDxfId="2">
  <autoFilter ref="O8:P13" xr:uid="{3BF66E8D-16D8-452B-AF5D-829B331AC046}"/>
  <tableColumns count="2">
    <tableColumn id="1" xr3:uid="{C1D7219D-5E8F-4A81-B84E-AFDA7DE4F7D8}" name="الدرجة " dataDxfId="1"/>
    <tableColumn id="2" xr3:uid="{CE0D7A43-3441-4ABB-A7A6-0E6DB1CBB94D}" name="التقدير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61A4-EDDD-471F-B6AC-A5E16E6166D4}">
  <dimension ref="A1:P148"/>
  <sheetViews>
    <sheetView rightToLeft="1" tabSelected="1" workbookViewId="0">
      <selection activeCell="J14" sqref="J14"/>
    </sheetView>
  </sheetViews>
  <sheetFormatPr defaultRowHeight="14" x14ac:dyDescent="0.3"/>
  <cols>
    <col min="1" max="1" width="4.08203125" style="2" customWidth="1"/>
    <col min="2" max="2" width="4" style="2" customWidth="1"/>
    <col min="3" max="3" width="28" style="4" bestFit="1" customWidth="1"/>
    <col min="4" max="4" width="8.33203125" style="2" bestFit="1" customWidth="1"/>
    <col min="5" max="9" width="9.1640625" style="2" bestFit="1" customWidth="1"/>
    <col min="10" max="10" width="12.1640625" style="2" bestFit="1" customWidth="1"/>
    <col min="11" max="11" width="10.1640625" style="2" bestFit="1" customWidth="1"/>
    <col min="12" max="12" width="13.33203125" style="2" bestFit="1" customWidth="1"/>
    <col min="13" max="13" width="4.4140625" style="2" customWidth="1"/>
    <col min="14" max="14" width="8.6640625" style="2" hidden="1" customWidth="1"/>
    <col min="15" max="15" width="13.08203125" style="2" customWidth="1"/>
    <col min="16" max="16" width="15.75" style="2" customWidth="1"/>
    <col min="17" max="16384" width="8.6640625" style="2"/>
  </cols>
  <sheetData>
    <row r="1" spans="1:1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5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5" thickTop="1" thickBot="1" x14ac:dyDescent="0.35">
      <c r="O4" s="5" t="s">
        <v>0</v>
      </c>
      <c r="P4" s="5"/>
    </row>
    <row r="5" spans="1:16" ht="19.5" thickTop="1" x14ac:dyDescent="0.3">
      <c r="A5" s="6"/>
      <c r="B5" s="7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9" t="s">
        <v>6</v>
      </c>
      <c r="H5" s="9"/>
      <c r="I5" s="9"/>
      <c r="J5" s="9"/>
      <c r="K5" s="10" t="s">
        <v>7</v>
      </c>
      <c r="L5" s="11" t="s">
        <v>8</v>
      </c>
      <c r="O5" s="12"/>
      <c r="P5" s="12"/>
    </row>
    <row r="6" spans="1:16" ht="19.5" thickBot="1" x14ac:dyDescent="0.45">
      <c r="A6" s="13"/>
      <c r="B6" s="14"/>
      <c r="C6" s="15"/>
      <c r="D6" s="15"/>
      <c r="E6" s="15"/>
      <c r="F6" s="15"/>
      <c r="G6" s="16" t="s">
        <v>9</v>
      </c>
      <c r="H6" s="16" t="s">
        <v>10</v>
      </c>
      <c r="I6" s="17" t="s">
        <v>11</v>
      </c>
      <c r="J6" s="17" t="s">
        <v>12</v>
      </c>
      <c r="K6" s="18"/>
      <c r="L6" s="19"/>
      <c r="O6" s="20"/>
      <c r="P6" s="20"/>
    </row>
    <row r="7" spans="1:16" ht="19" thickTop="1" thickBot="1" x14ac:dyDescent="0.35">
      <c r="B7" s="21" t="s">
        <v>13</v>
      </c>
      <c r="C7" s="22" t="s">
        <v>14</v>
      </c>
      <c r="D7" s="23" t="s">
        <v>15</v>
      </c>
      <c r="E7" s="24" t="s">
        <v>16</v>
      </c>
      <c r="F7" s="25" t="s">
        <v>17</v>
      </c>
      <c r="G7" s="23" t="s">
        <v>18</v>
      </c>
      <c r="H7" s="24" t="s">
        <v>19</v>
      </c>
      <c r="I7" s="24" t="s">
        <v>20</v>
      </c>
      <c r="J7" s="25" t="s">
        <v>21</v>
      </c>
      <c r="K7" s="22" t="s">
        <v>22</v>
      </c>
      <c r="L7" s="22" t="s">
        <v>23</v>
      </c>
      <c r="O7" s="26" t="s">
        <v>24</v>
      </c>
      <c r="P7" s="27"/>
    </row>
    <row r="8" spans="1:16" ht="16" thickTop="1" x14ac:dyDescent="0.35">
      <c r="B8" s="28">
        <v>1</v>
      </c>
      <c r="C8" s="29"/>
      <c r="D8" s="30"/>
      <c r="E8" s="31"/>
      <c r="F8" s="32">
        <v>15</v>
      </c>
      <c r="G8" s="30">
        <v>0</v>
      </c>
      <c r="H8" s="31">
        <v>0</v>
      </c>
      <c r="I8" s="31"/>
      <c r="J8" s="33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8" s="34">
        <f t="shared" ref="K8:K71" si="0">SUM(D8,E8,F8,J8)</f>
        <v>15</v>
      </c>
      <c r="L8" s="35" t="str">
        <f>VLOOKUP(الجدول7[[#This Row],[عمود10]],الجدول159[#All],2,TRUE)</f>
        <v xml:space="preserve">جيد </v>
      </c>
      <c r="O8" s="36" t="s">
        <v>25</v>
      </c>
      <c r="P8" s="37" t="s">
        <v>26</v>
      </c>
    </row>
    <row r="9" spans="1:16" ht="15.5" x14ac:dyDescent="0.3">
      <c r="B9" s="28">
        <v>2</v>
      </c>
      <c r="C9" s="29"/>
      <c r="D9" s="30"/>
      <c r="E9" s="31"/>
      <c r="F9" s="32">
        <v>18.5</v>
      </c>
      <c r="G9" s="30">
        <v>5</v>
      </c>
      <c r="H9" s="31">
        <v>5</v>
      </c>
      <c r="I9" s="31"/>
      <c r="J9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5</v>
      </c>
      <c r="K9" s="39">
        <f t="shared" si="0"/>
        <v>23.5</v>
      </c>
      <c r="L9" s="32" t="str">
        <f>VLOOKUP(الجدول7[[#This Row],[عمود10]],الجدول159[#All],2,TRUE)</f>
        <v>ممتاز</v>
      </c>
      <c r="O9" s="40">
        <v>0</v>
      </c>
      <c r="P9" s="41" t="s">
        <v>28</v>
      </c>
    </row>
    <row r="10" spans="1:16" ht="15.5" x14ac:dyDescent="0.3">
      <c r="B10" s="28">
        <v>3</v>
      </c>
      <c r="C10" s="29"/>
      <c r="D10" s="30"/>
      <c r="E10" s="31"/>
      <c r="F10" s="32">
        <v>18.75</v>
      </c>
      <c r="G10" s="30" t="s">
        <v>27</v>
      </c>
      <c r="H10" s="31" t="s">
        <v>27</v>
      </c>
      <c r="I10" s="31"/>
      <c r="J10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0" s="39">
        <f t="shared" si="0"/>
        <v>18.75</v>
      </c>
      <c r="L10" s="32" t="str">
        <f>VLOOKUP(الجدول7[[#This Row],[عمود10]],الجدول159[#All],2,TRUE)</f>
        <v>ممتاز</v>
      </c>
      <c r="O10" s="40">
        <v>12</v>
      </c>
      <c r="P10" s="41" t="s">
        <v>29</v>
      </c>
    </row>
    <row r="11" spans="1:16" ht="15.5" x14ac:dyDescent="0.3">
      <c r="B11" s="28">
        <v>4</v>
      </c>
      <c r="C11" s="29"/>
      <c r="D11" s="30"/>
      <c r="E11" s="31"/>
      <c r="F11" s="32">
        <v>20</v>
      </c>
      <c r="G11" s="30"/>
      <c r="H11" s="31"/>
      <c r="I11" s="31"/>
      <c r="J11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1" s="39">
        <f t="shared" si="0"/>
        <v>20</v>
      </c>
      <c r="L11" s="32" t="str">
        <f>VLOOKUP(الجدول7[[#This Row],[عمود10]],الجدول159[#All],2,TRUE)</f>
        <v>ممتاز</v>
      </c>
      <c r="O11" s="40">
        <v>14</v>
      </c>
      <c r="P11" s="41" t="s">
        <v>30</v>
      </c>
    </row>
    <row r="12" spans="1:16" ht="15.5" x14ac:dyDescent="0.3">
      <c r="B12" s="28">
        <v>5</v>
      </c>
      <c r="C12" s="29"/>
      <c r="D12" s="30"/>
      <c r="E12" s="31">
        <v>20</v>
      </c>
      <c r="F12" s="32">
        <v>21</v>
      </c>
      <c r="G12" s="30"/>
      <c r="H12" s="31"/>
      <c r="I12" s="31"/>
      <c r="J12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2" s="39">
        <f t="shared" si="0"/>
        <v>41</v>
      </c>
      <c r="L12" s="32" t="str">
        <f>VLOOKUP(الجدول7[[#This Row],[عمود10]],الجدول159[#All],2,TRUE)</f>
        <v>ممتاز</v>
      </c>
      <c r="O12" s="40">
        <v>16</v>
      </c>
      <c r="P12" s="41" t="s">
        <v>31</v>
      </c>
    </row>
    <row r="13" spans="1:16" ht="15.5" x14ac:dyDescent="0.3">
      <c r="B13" s="28">
        <v>6</v>
      </c>
      <c r="C13" s="29"/>
      <c r="D13" s="30"/>
      <c r="E13" s="31"/>
      <c r="F13" s="32">
        <v>18.5</v>
      </c>
      <c r="G13" s="30"/>
      <c r="H13" s="31"/>
      <c r="I13" s="31"/>
      <c r="J13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3" s="39">
        <f t="shared" si="0"/>
        <v>18.5</v>
      </c>
      <c r="L13" s="32" t="str">
        <f>VLOOKUP(الجدول7[[#This Row],[عمود10]],الجدول159[#All],2,TRUE)</f>
        <v>ممتاز</v>
      </c>
      <c r="O13" s="40">
        <v>18</v>
      </c>
      <c r="P13" s="41" t="s">
        <v>32</v>
      </c>
    </row>
    <row r="14" spans="1:16" ht="15.5" x14ac:dyDescent="0.3">
      <c r="B14" s="28">
        <v>7</v>
      </c>
      <c r="C14" s="29"/>
      <c r="D14" s="30"/>
      <c r="E14" s="31"/>
      <c r="F14" s="32">
        <v>19</v>
      </c>
      <c r="G14" s="30"/>
      <c r="H14" s="31"/>
      <c r="I14" s="31"/>
      <c r="J14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4" s="39">
        <f t="shared" si="0"/>
        <v>19</v>
      </c>
      <c r="L14" s="32" t="str">
        <f>VLOOKUP(الجدول7[[#This Row],[عمود10]],الجدول159[#All],2,TRUE)</f>
        <v>ممتاز</v>
      </c>
      <c r="O14" s="42"/>
      <c r="P14" s="43"/>
    </row>
    <row r="15" spans="1:16" ht="18" x14ac:dyDescent="0.3">
      <c r="B15" s="28">
        <v>8</v>
      </c>
      <c r="C15" s="29"/>
      <c r="D15" s="30">
        <v>5</v>
      </c>
      <c r="E15" s="31">
        <v>5</v>
      </c>
      <c r="F15" s="32">
        <v>17.75</v>
      </c>
      <c r="G15" s="30"/>
      <c r="H15" s="31"/>
      <c r="I15" s="31"/>
      <c r="J15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5" s="39">
        <f t="shared" si="0"/>
        <v>27.75</v>
      </c>
      <c r="L15" s="32" t="str">
        <f>VLOOKUP(الجدول7[[#This Row],[عمود10]],الجدول159[#All],2,TRUE)</f>
        <v>ممتاز</v>
      </c>
      <c r="O15" s="44" t="s">
        <v>33</v>
      </c>
      <c r="P15" s="45"/>
    </row>
    <row r="16" spans="1:16" ht="15.5" x14ac:dyDescent="0.35">
      <c r="B16" s="28">
        <v>9</v>
      </c>
      <c r="C16" s="29"/>
      <c r="D16" s="30"/>
      <c r="E16" s="31"/>
      <c r="F16" s="32">
        <v>15.5</v>
      </c>
      <c r="G16" s="30"/>
      <c r="H16" s="31"/>
      <c r="I16" s="31"/>
      <c r="J16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6" s="39">
        <f t="shared" si="0"/>
        <v>15.5</v>
      </c>
      <c r="L16" s="32" t="str">
        <f>VLOOKUP(الجدول7[[#This Row],[عمود10]],الجدول159[#All],2,TRUE)</f>
        <v xml:space="preserve">جيد </v>
      </c>
      <c r="O16" s="46">
        <v>2</v>
      </c>
      <c r="P16" s="47"/>
    </row>
    <row r="17" spans="2:16" x14ac:dyDescent="0.3">
      <c r="B17" s="28">
        <v>10</v>
      </c>
      <c r="C17" s="29"/>
      <c r="D17" s="30"/>
      <c r="E17" s="31"/>
      <c r="F17" s="32">
        <v>19.5</v>
      </c>
      <c r="G17" s="30"/>
      <c r="H17" s="31"/>
      <c r="I17" s="31"/>
      <c r="J17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7" s="39">
        <f t="shared" si="0"/>
        <v>19.5</v>
      </c>
      <c r="L17" s="32" t="str">
        <f>VLOOKUP(الجدول7[[#This Row],[عمود10]],الجدول159[#All],2,TRUE)</f>
        <v>ممتاز</v>
      </c>
      <c r="O17" s="48"/>
      <c r="P17" s="49"/>
    </row>
    <row r="18" spans="2:16" ht="18.5" thickBot="1" x14ac:dyDescent="0.35">
      <c r="B18" s="28">
        <v>11</v>
      </c>
      <c r="C18" s="29"/>
      <c r="D18" s="30"/>
      <c r="E18" s="31"/>
      <c r="F18" s="32">
        <v>18.25</v>
      </c>
      <c r="G18" s="30"/>
      <c r="H18" s="31"/>
      <c r="I18" s="31"/>
      <c r="J18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8" s="39">
        <f t="shared" si="0"/>
        <v>18.25</v>
      </c>
      <c r="L18" s="32" t="str">
        <f>VLOOKUP(الجدول7[[#This Row],[عمود10]],الجدول159[#All],2,TRUE)</f>
        <v>ممتاز</v>
      </c>
      <c r="O18" s="50" t="s">
        <v>34</v>
      </c>
      <c r="P18" s="45"/>
    </row>
    <row r="19" spans="2:16" ht="16" thickBot="1" x14ac:dyDescent="0.4">
      <c r="B19" s="28">
        <v>12</v>
      </c>
      <c r="C19" s="29"/>
      <c r="D19" s="30"/>
      <c r="E19" s="31"/>
      <c r="F19" s="32">
        <v>15.5</v>
      </c>
      <c r="G19" s="30"/>
      <c r="H19" s="31"/>
      <c r="I19" s="31"/>
      <c r="J19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9" s="39">
        <f>SUM(D19,E19,F19,J19)</f>
        <v>15.5</v>
      </c>
      <c r="L19" s="32" t="str">
        <f>VLOOKUP(الجدول7[[#This Row],[عمود10]],الجدول159[#All],2,TRUE)</f>
        <v xml:space="preserve">جيد </v>
      </c>
      <c r="O19" s="51" t="s">
        <v>37</v>
      </c>
      <c r="P19" s="52"/>
    </row>
    <row r="20" spans="2:16" ht="14.5" thickTop="1" x14ac:dyDescent="0.3">
      <c r="B20" s="28">
        <v>13</v>
      </c>
      <c r="C20" s="29"/>
      <c r="D20" s="30"/>
      <c r="E20" s="31"/>
      <c r="F20" s="32">
        <v>18.25</v>
      </c>
      <c r="G20" s="30"/>
      <c r="H20" s="31"/>
      <c r="I20" s="31"/>
      <c r="J20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20" s="39">
        <f t="shared" si="0"/>
        <v>18.25</v>
      </c>
      <c r="L20" s="32" t="str">
        <f>VLOOKUP(الجدول7[[#This Row],[عمود10]],الجدول159[#All],2,TRUE)</f>
        <v>ممتاز</v>
      </c>
      <c r="O20" s="48"/>
      <c r="P20" s="49"/>
    </row>
    <row r="21" spans="2:16" ht="18" x14ac:dyDescent="0.3">
      <c r="B21" s="28">
        <v>14</v>
      </c>
      <c r="C21" s="29"/>
      <c r="D21" s="30"/>
      <c r="E21" s="31"/>
      <c r="F21" s="32">
        <v>15</v>
      </c>
      <c r="G21" s="30"/>
      <c r="H21" s="31"/>
      <c r="I21" s="31"/>
      <c r="J21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21" s="39">
        <f t="shared" si="0"/>
        <v>15</v>
      </c>
      <c r="L21" s="32" t="str">
        <f>VLOOKUP(الجدول7[[#This Row],[عمود10]],الجدول159[#All],2,TRUE)</f>
        <v xml:space="preserve">جيد </v>
      </c>
      <c r="O21" s="44" t="s">
        <v>35</v>
      </c>
      <c r="P21" s="45"/>
    </row>
    <row r="22" spans="2:16" x14ac:dyDescent="0.3">
      <c r="B22" s="28">
        <v>15</v>
      </c>
      <c r="C22" s="29"/>
      <c r="D22" s="30"/>
      <c r="E22" s="31"/>
      <c r="F22" s="32">
        <v>13</v>
      </c>
      <c r="G22" s="30"/>
      <c r="H22" s="31"/>
      <c r="I22" s="31"/>
      <c r="J22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22" s="39">
        <f t="shared" si="0"/>
        <v>13</v>
      </c>
      <c r="L22" s="32" t="str">
        <f>VLOOKUP(الجدول7[[#This Row],[عمود10]],الجدول159[#All],2,TRUE)</f>
        <v>مقبول</v>
      </c>
      <c r="O22" s="53" t="s">
        <v>26</v>
      </c>
      <c r="P22" s="54" t="s">
        <v>36</v>
      </c>
    </row>
    <row r="23" spans="2:16" ht="15.5" x14ac:dyDescent="0.3">
      <c r="B23" s="28">
        <v>16</v>
      </c>
      <c r="C23" s="29"/>
      <c r="D23" s="30"/>
      <c r="E23" s="31"/>
      <c r="F23" s="32">
        <v>17.5</v>
      </c>
      <c r="G23" s="30"/>
      <c r="H23" s="31"/>
      <c r="I23" s="31"/>
      <c r="J23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23" s="39">
        <f t="shared" si="0"/>
        <v>17.5</v>
      </c>
      <c r="L23" s="32" t="str">
        <f>VLOOKUP(الجدول7[[#This Row],[عمود10]],الجدول159[#All],2,TRUE)</f>
        <v>جيدجداً</v>
      </c>
      <c r="O23" s="55" t="s">
        <v>28</v>
      </c>
      <c r="P23" s="56">
        <f>COUNTIF(الجدول7[عمود11],O23)</f>
        <v>19</v>
      </c>
    </row>
    <row r="24" spans="2:16" ht="15.5" x14ac:dyDescent="0.3">
      <c r="B24" s="28">
        <v>17</v>
      </c>
      <c r="C24" s="29"/>
      <c r="D24" s="30"/>
      <c r="E24" s="31"/>
      <c r="F24" s="32">
        <v>17</v>
      </c>
      <c r="G24" s="30"/>
      <c r="H24" s="31"/>
      <c r="I24" s="31"/>
      <c r="J24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24" s="39">
        <f t="shared" si="0"/>
        <v>17</v>
      </c>
      <c r="L24" s="32" t="str">
        <f>VLOOKUP(الجدول7[[#This Row],[عمود10]],الجدول159[#All],2,TRUE)</f>
        <v>جيدجداً</v>
      </c>
      <c r="O24" s="55" t="s">
        <v>29</v>
      </c>
      <c r="P24" s="56">
        <f>COUNTIF(الجدول7[عمود11],O24)</f>
        <v>8</v>
      </c>
    </row>
    <row r="25" spans="2:16" ht="15.5" x14ac:dyDescent="0.3">
      <c r="B25" s="28">
        <v>18</v>
      </c>
      <c r="C25" s="29"/>
      <c r="D25" s="30"/>
      <c r="E25" s="31"/>
      <c r="F25" s="32">
        <v>18.75</v>
      </c>
      <c r="G25" s="30"/>
      <c r="H25" s="31"/>
      <c r="I25" s="31"/>
      <c r="J25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25" s="39">
        <f t="shared" si="0"/>
        <v>18.75</v>
      </c>
      <c r="L25" s="32" t="str">
        <f>VLOOKUP(الجدول7[[#This Row],[عمود10]],الجدول159[#All],2,TRUE)</f>
        <v>ممتاز</v>
      </c>
      <c r="O25" s="55" t="s">
        <v>30</v>
      </c>
      <c r="P25" s="56">
        <f>COUNTIF(الجدول7[عمود11],O25)</f>
        <v>20</v>
      </c>
    </row>
    <row r="26" spans="2:16" ht="15.5" x14ac:dyDescent="0.3">
      <c r="B26" s="28">
        <v>19</v>
      </c>
      <c r="C26" s="29"/>
      <c r="D26" s="30"/>
      <c r="E26" s="31"/>
      <c r="F26" s="32">
        <v>17.25</v>
      </c>
      <c r="G26" s="30"/>
      <c r="H26" s="31"/>
      <c r="I26" s="31"/>
      <c r="J26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26" s="39">
        <f t="shared" si="0"/>
        <v>17.25</v>
      </c>
      <c r="L26" s="32" t="str">
        <f>VLOOKUP(الجدول7[[#This Row],[عمود10]],الجدول159[#All],2,TRUE)</f>
        <v>جيدجداً</v>
      </c>
      <c r="O26" s="55" t="s">
        <v>31</v>
      </c>
      <c r="P26" s="56">
        <f>COUNTIF(الجدول7[عمود11],O26)</f>
        <v>34</v>
      </c>
    </row>
    <row r="27" spans="2:16" ht="15.5" x14ac:dyDescent="0.3">
      <c r="B27" s="28">
        <v>20</v>
      </c>
      <c r="C27" s="29"/>
      <c r="D27" s="30"/>
      <c r="E27" s="31"/>
      <c r="F27" s="32">
        <v>17</v>
      </c>
      <c r="G27" s="30"/>
      <c r="H27" s="31"/>
      <c r="I27" s="31"/>
      <c r="J27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27" s="39">
        <f t="shared" si="0"/>
        <v>17</v>
      </c>
      <c r="L27" s="32" t="str">
        <f>VLOOKUP(الجدول7[[#This Row],[عمود10]],الجدول159[#All],2,TRUE)</f>
        <v>جيدجداً</v>
      </c>
      <c r="O27" s="55" t="s">
        <v>32</v>
      </c>
      <c r="P27" s="56">
        <f>COUNTIF(الجدول7[عمود11],O27)</f>
        <v>59</v>
      </c>
    </row>
    <row r="28" spans="2:16" ht="18.5" thickBot="1" x14ac:dyDescent="0.35">
      <c r="B28" s="28">
        <v>21</v>
      </c>
      <c r="C28" s="29"/>
      <c r="D28" s="30"/>
      <c r="E28" s="31"/>
      <c r="F28" s="32">
        <v>18</v>
      </c>
      <c r="G28" s="30"/>
      <c r="H28" s="31"/>
      <c r="I28" s="31"/>
      <c r="J28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28" s="39">
        <f t="shared" si="0"/>
        <v>18</v>
      </c>
      <c r="L28" s="32" t="str">
        <f>VLOOKUP(الجدول7[[#This Row],[عمود10]],الجدول159[#All],2,TRUE)</f>
        <v>ممتاز</v>
      </c>
      <c r="O28" s="57" t="s">
        <v>36</v>
      </c>
      <c r="P28" s="58">
        <f>SUM(P23:P27)</f>
        <v>140</v>
      </c>
    </row>
    <row r="29" spans="2:16" ht="14.5" thickTop="1" x14ac:dyDescent="0.3">
      <c r="B29" s="28">
        <v>22</v>
      </c>
      <c r="C29" s="29"/>
      <c r="D29" s="30"/>
      <c r="E29" s="31"/>
      <c r="F29" s="32">
        <v>18</v>
      </c>
      <c r="G29" s="30"/>
      <c r="H29" s="31"/>
      <c r="I29" s="31"/>
      <c r="J29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29" s="39">
        <f t="shared" si="0"/>
        <v>18</v>
      </c>
      <c r="L29" s="32" t="str">
        <f>VLOOKUP(الجدول7[[#This Row],[عمود10]],الجدول159[#All],2,TRUE)</f>
        <v>ممتاز</v>
      </c>
      <c r="O29" s="59"/>
      <c r="P29" s="59"/>
    </row>
    <row r="30" spans="2:16" x14ac:dyDescent="0.3">
      <c r="B30" s="28">
        <v>23</v>
      </c>
      <c r="C30" s="29"/>
      <c r="D30" s="30"/>
      <c r="E30" s="31"/>
      <c r="F30" s="32">
        <v>18.75</v>
      </c>
      <c r="G30" s="30"/>
      <c r="H30" s="31"/>
      <c r="I30" s="31"/>
      <c r="J30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30" s="39">
        <f t="shared" si="0"/>
        <v>18.75</v>
      </c>
      <c r="L30" s="32" t="str">
        <f>VLOOKUP(الجدول7[[#This Row],[عمود10]],الجدول159[#All],2,TRUE)</f>
        <v>ممتاز</v>
      </c>
      <c r="O30" s="59"/>
      <c r="P30" s="59"/>
    </row>
    <row r="31" spans="2:16" x14ac:dyDescent="0.3">
      <c r="B31" s="28">
        <v>24</v>
      </c>
      <c r="C31" s="29"/>
      <c r="D31" s="30"/>
      <c r="E31" s="31"/>
      <c r="F31" s="32">
        <v>14</v>
      </c>
      <c r="G31" s="30"/>
      <c r="H31" s="31"/>
      <c r="I31" s="31"/>
      <c r="J31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31" s="39">
        <f t="shared" si="0"/>
        <v>14</v>
      </c>
      <c r="L31" s="32" t="str">
        <f>VLOOKUP(الجدول7[[#This Row],[عمود10]],الجدول159[#All],2,TRUE)</f>
        <v xml:space="preserve">جيد </v>
      </c>
      <c r="O31" s="59"/>
      <c r="P31" s="59"/>
    </row>
    <row r="32" spans="2:16" x14ac:dyDescent="0.3">
      <c r="B32" s="28">
        <v>25</v>
      </c>
      <c r="C32" s="29"/>
      <c r="D32" s="30"/>
      <c r="E32" s="31"/>
      <c r="F32" s="32">
        <v>14.5</v>
      </c>
      <c r="G32" s="30"/>
      <c r="H32" s="31"/>
      <c r="I32" s="31"/>
      <c r="J32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32" s="39">
        <f t="shared" si="0"/>
        <v>14.5</v>
      </c>
      <c r="L32" s="32" t="str">
        <f>VLOOKUP(الجدول7[[#This Row],[عمود10]],الجدول159[#All],2,TRUE)</f>
        <v xml:space="preserve">جيد </v>
      </c>
      <c r="O32" s="59"/>
      <c r="P32" s="59"/>
    </row>
    <row r="33" spans="2:16" x14ac:dyDescent="0.3">
      <c r="B33" s="28">
        <v>26</v>
      </c>
      <c r="C33" s="29"/>
      <c r="D33" s="30"/>
      <c r="E33" s="31"/>
      <c r="F33" s="32">
        <v>17.5</v>
      </c>
      <c r="G33" s="30"/>
      <c r="H33" s="31"/>
      <c r="I33" s="31"/>
      <c r="J33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33" s="39">
        <f t="shared" si="0"/>
        <v>17.5</v>
      </c>
      <c r="L33" s="32" t="str">
        <f>VLOOKUP(الجدول7[[#This Row],[عمود10]],الجدول159[#All],2,TRUE)</f>
        <v>جيدجداً</v>
      </c>
      <c r="O33" s="59"/>
      <c r="P33" s="59"/>
    </row>
    <row r="34" spans="2:16" x14ac:dyDescent="0.3">
      <c r="B34" s="28">
        <v>27</v>
      </c>
      <c r="C34" s="29"/>
      <c r="D34" s="30"/>
      <c r="E34" s="31"/>
      <c r="F34" s="32">
        <v>15.5</v>
      </c>
      <c r="G34" s="30"/>
      <c r="H34" s="31"/>
      <c r="I34" s="31"/>
      <c r="J34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34" s="39">
        <f t="shared" si="0"/>
        <v>15.5</v>
      </c>
      <c r="L34" s="32" t="str">
        <f>VLOOKUP(الجدول7[[#This Row],[عمود10]],الجدول159[#All],2,TRUE)</f>
        <v xml:space="preserve">جيد </v>
      </c>
      <c r="O34" s="59"/>
      <c r="P34" s="59"/>
    </row>
    <row r="35" spans="2:16" x14ac:dyDescent="0.3">
      <c r="B35" s="28">
        <v>28</v>
      </c>
      <c r="C35" s="29"/>
      <c r="D35" s="30"/>
      <c r="E35" s="31"/>
      <c r="F35" s="32">
        <v>19.5</v>
      </c>
      <c r="G35" s="30"/>
      <c r="H35" s="31"/>
      <c r="I35" s="31"/>
      <c r="J35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35" s="39">
        <f t="shared" si="0"/>
        <v>19.5</v>
      </c>
      <c r="L35" s="32" t="str">
        <f>VLOOKUP(الجدول7[[#This Row],[عمود10]],الجدول159[#All],2,TRUE)</f>
        <v>ممتاز</v>
      </c>
      <c r="O35" s="59"/>
      <c r="P35" s="59"/>
    </row>
    <row r="36" spans="2:16" x14ac:dyDescent="0.3">
      <c r="B36" s="28">
        <v>29</v>
      </c>
      <c r="C36" s="29"/>
      <c r="D36" s="30"/>
      <c r="E36" s="31"/>
      <c r="F36" s="32">
        <v>17.75</v>
      </c>
      <c r="G36" s="30"/>
      <c r="H36" s="31"/>
      <c r="I36" s="31"/>
      <c r="J36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36" s="39">
        <f t="shared" si="0"/>
        <v>17.75</v>
      </c>
      <c r="L36" s="32" t="str">
        <f>VLOOKUP(الجدول7[[#This Row],[عمود10]],الجدول159[#All],2,TRUE)</f>
        <v>جيدجداً</v>
      </c>
      <c r="O36" s="59"/>
      <c r="P36" s="59"/>
    </row>
    <row r="37" spans="2:16" x14ac:dyDescent="0.3">
      <c r="B37" s="28">
        <v>30</v>
      </c>
      <c r="C37" s="29"/>
      <c r="D37" s="30"/>
      <c r="E37" s="31"/>
      <c r="F37" s="32">
        <v>13.75</v>
      </c>
      <c r="G37" s="30"/>
      <c r="H37" s="31"/>
      <c r="I37" s="31"/>
      <c r="J37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37" s="39">
        <f t="shared" si="0"/>
        <v>13.75</v>
      </c>
      <c r="L37" s="32" t="str">
        <f>VLOOKUP(الجدول7[[#This Row],[عمود10]],الجدول159[#All],2,TRUE)</f>
        <v>مقبول</v>
      </c>
      <c r="O37" s="59"/>
      <c r="P37" s="59"/>
    </row>
    <row r="38" spans="2:16" x14ac:dyDescent="0.3">
      <c r="B38" s="28">
        <v>31</v>
      </c>
      <c r="C38" s="29"/>
      <c r="D38" s="30"/>
      <c r="E38" s="31"/>
      <c r="F38" s="32">
        <v>12.75</v>
      </c>
      <c r="G38" s="30"/>
      <c r="H38" s="31"/>
      <c r="I38" s="31"/>
      <c r="J38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38" s="39">
        <f t="shared" si="0"/>
        <v>12.75</v>
      </c>
      <c r="L38" s="32" t="str">
        <f>VLOOKUP(الجدول7[[#This Row],[عمود10]],الجدول159[#All],2,TRUE)</f>
        <v>مقبول</v>
      </c>
      <c r="O38" s="59"/>
      <c r="P38" s="59"/>
    </row>
    <row r="39" spans="2:16" x14ac:dyDescent="0.3">
      <c r="B39" s="28">
        <v>32</v>
      </c>
      <c r="C39" s="29"/>
      <c r="D39" s="30"/>
      <c r="E39" s="31"/>
      <c r="F39" s="32">
        <v>16.25</v>
      </c>
      <c r="G39" s="30"/>
      <c r="H39" s="31"/>
      <c r="I39" s="31"/>
      <c r="J39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39" s="39">
        <f t="shared" si="0"/>
        <v>16.25</v>
      </c>
      <c r="L39" s="32" t="str">
        <f>VLOOKUP(الجدول7[[#This Row],[عمود10]],الجدول159[#All],2,TRUE)</f>
        <v>جيدجداً</v>
      </c>
      <c r="O39" s="59"/>
      <c r="P39" s="59"/>
    </row>
    <row r="40" spans="2:16" x14ac:dyDescent="0.3">
      <c r="B40" s="28">
        <v>33</v>
      </c>
      <c r="C40" s="29"/>
      <c r="D40" s="30"/>
      <c r="E40" s="31"/>
      <c r="F40" s="32">
        <v>18.25</v>
      </c>
      <c r="G40" s="30"/>
      <c r="H40" s="31"/>
      <c r="I40" s="31"/>
      <c r="J40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40" s="39">
        <f t="shared" si="0"/>
        <v>18.25</v>
      </c>
      <c r="L40" s="32" t="str">
        <f>VLOOKUP(الجدول7[[#This Row],[عمود10]],الجدول159[#All],2,TRUE)</f>
        <v>ممتاز</v>
      </c>
      <c r="O40" s="59"/>
      <c r="P40" s="59"/>
    </row>
    <row r="41" spans="2:16" x14ac:dyDescent="0.3">
      <c r="B41" s="28">
        <v>34</v>
      </c>
      <c r="C41" s="29"/>
      <c r="D41" s="30"/>
      <c r="E41" s="31"/>
      <c r="F41" s="32">
        <v>16.25</v>
      </c>
      <c r="G41" s="30"/>
      <c r="H41" s="31"/>
      <c r="I41" s="31"/>
      <c r="J41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41" s="39">
        <f t="shared" si="0"/>
        <v>16.25</v>
      </c>
      <c r="L41" s="32" t="str">
        <f>VLOOKUP(الجدول7[[#This Row],[عمود10]],الجدول159[#All],2,TRUE)</f>
        <v>جيدجداً</v>
      </c>
      <c r="O41" s="59"/>
      <c r="P41" s="59"/>
    </row>
    <row r="42" spans="2:16" x14ac:dyDescent="0.3">
      <c r="B42" s="28">
        <v>35</v>
      </c>
      <c r="C42" s="29"/>
      <c r="D42" s="30"/>
      <c r="E42" s="31"/>
      <c r="F42" s="32">
        <v>19.25</v>
      </c>
      <c r="G42" s="30"/>
      <c r="H42" s="31"/>
      <c r="I42" s="31"/>
      <c r="J42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42" s="39">
        <f t="shared" si="0"/>
        <v>19.25</v>
      </c>
      <c r="L42" s="32" t="str">
        <f>VLOOKUP(الجدول7[[#This Row],[عمود10]],الجدول159[#All],2,TRUE)</f>
        <v>ممتاز</v>
      </c>
      <c r="O42" s="59"/>
      <c r="P42" s="59"/>
    </row>
    <row r="43" spans="2:16" x14ac:dyDescent="0.3">
      <c r="B43" s="28">
        <v>36</v>
      </c>
      <c r="C43" s="29"/>
      <c r="D43" s="30">
        <v>0</v>
      </c>
      <c r="E43" s="31"/>
      <c r="F43" s="32"/>
      <c r="G43" s="30"/>
      <c r="H43" s="31"/>
      <c r="I43" s="31"/>
      <c r="J43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43" s="39">
        <f t="shared" si="0"/>
        <v>0</v>
      </c>
      <c r="L43" s="32" t="str">
        <f>VLOOKUP(الجدول7[[#This Row],[عمود10]],الجدول159[#All],2,TRUE)</f>
        <v>دون المستوى</v>
      </c>
      <c r="O43" s="59"/>
      <c r="P43" s="59"/>
    </row>
    <row r="44" spans="2:16" x14ac:dyDescent="0.3">
      <c r="B44" s="28">
        <v>37</v>
      </c>
      <c r="C44" s="29"/>
      <c r="D44" s="30"/>
      <c r="E44" s="31"/>
      <c r="F44" s="32">
        <v>15.5</v>
      </c>
      <c r="G44" s="30"/>
      <c r="H44" s="31"/>
      <c r="I44" s="31"/>
      <c r="J44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44" s="39">
        <f t="shared" si="0"/>
        <v>15.5</v>
      </c>
      <c r="L44" s="32" t="str">
        <f>VLOOKUP(الجدول7[[#This Row],[عمود10]],الجدول159[#All],2,TRUE)</f>
        <v xml:space="preserve">جيد </v>
      </c>
      <c r="O44" s="59"/>
      <c r="P44" s="59"/>
    </row>
    <row r="45" spans="2:16" x14ac:dyDescent="0.3">
      <c r="B45" s="28">
        <v>38</v>
      </c>
      <c r="C45" s="29"/>
      <c r="D45" s="30"/>
      <c r="E45" s="31"/>
      <c r="F45" s="32">
        <v>19</v>
      </c>
      <c r="G45" s="30"/>
      <c r="H45" s="31"/>
      <c r="I45" s="31"/>
      <c r="J45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45" s="39">
        <f t="shared" si="0"/>
        <v>19</v>
      </c>
      <c r="L45" s="32" t="str">
        <f>VLOOKUP(الجدول7[[#This Row],[عمود10]],الجدول159[#All],2,TRUE)</f>
        <v>ممتاز</v>
      </c>
    </row>
    <row r="46" spans="2:16" x14ac:dyDescent="0.3">
      <c r="B46" s="28">
        <v>39</v>
      </c>
      <c r="C46" s="29"/>
      <c r="D46" s="30"/>
      <c r="E46" s="31"/>
      <c r="F46" s="32">
        <v>22</v>
      </c>
      <c r="G46" s="30"/>
      <c r="H46" s="31"/>
      <c r="I46" s="31"/>
      <c r="J46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46" s="39">
        <f t="shared" si="0"/>
        <v>22</v>
      </c>
      <c r="L46" s="32" t="str">
        <f>VLOOKUP(الجدول7[[#This Row],[عمود10]],الجدول159[#All],2,TRUE)</f>
        <v>ممتاز</v>
      </c>
    </row>
    <row r="47" spans="2:16" x14ac:dyDescent="0.3">
      <c r="B47" s="28">
        <v>40</v>
      </c>
      <c r="C47" s="29"/>
      <c r="D47" s="30"/>
      <c r="E47" s="31"/>
      <c r="F47" s="32">
        <v>5</v>
      </c>
      <c r="G47" s="30"/>
      <c r="H47" s="31"/>
      <c r="I47" s="31"/>
      <c r="J47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47" s="39">
        <f t="shared" si="0"/>
        <v>5</v>
      </c>
      <c r="L47" s="32" t="str">
        <f>VLOOKUP(الجدول7[[#This Row],[عمود10]],الجدول159[#All],2,TRUE)</f>
        <v>دون المستوى</v>
      </c>
    </row>
    <row r="48" spans="2:16" x14ac:dyDescent="0.3">
      <c r="B48" s="28">
        <v>41</v>
      </c>
      <c r="C48" s="29"/>
      <c r="D48" s="30"/>
      <c r="E48" s="31"/>
      <c r="F48" s="32">
        <v>19.5</v>
      </c>
      <c r="G48" s="30"/>
      <c r="H48" s="31"/>
      <c r="I48" s="31"/>
      <c r="J48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48" s="39">
        <f t="shared" si="0"/>
        <v>19.5</v>
      </c>
      <c r="L48" s="32" t="str">
        <f>VLOOKUP(الجدول7[[#This Row],[عمود10]],الجدول159[#All],2,TRUE)</f>
        <v>ممتاز</v>
      </c>
    </row>
    <row r="49" spans="2:12" x14ac:dyDescent="0.3">
      <c r="B49" s="28">
        <v>42</v>
      </c>
      <c r="C49" s="29"/>
      <c r="D49" s="30"/>
      <c r="E49" s="31"/>
      <c r="F49" s="32">
        <v>13</v>
      </c>
      <c r="G49" s="30"/>
      <c r="H49" s="31"/>
      <c r="I49" s="31"/>
      <c r="J49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49" s="39">
        <f t="shared" si="0"/>
        <v>13</v>
      </c>
      <c r="L49" s="32" t="str">
        <f>VLOOKUP(الجدول7[[#This Row],[عمود10]],الجدول159[#All],2,TRUE)</f>
        <v>مقبول</v>
      </c>
    </row>
    <row r="50" spans="2:12" x14ac:dyDescent="0.3">
      <c r="B50" s="28">
        <v>43</v>
      </c>
      <c r="C50" s="29"/>
      <c r="D50" s="30"/>
      <c r="E50" s="31"/>
      <c r="F50" s="32">
        <v>16.75</v>
      </c>
      <c r="G50" s="30"/>
      <c r="H50" s="31"/>
      <c r="I50" s="31"/>
      <c r="J50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50" s="39">
        <f t="shared" si="0"/>
        <v>16.75</v>
      </c>
      <c r="L50" s="32" t="str">
        <f>VLOOKUP(الجدول7[[#This Row],[عمود10]],الجدول159[#All],2,TRUE)</f>
        <v>جيدجداً</v>
      </c>
    </row>
    <row r="51" spans="2:12" x14ac:dyDescent="0.3">
      <c r="B51" s="28">
        <v>44</v>
      </c>
      <c r="C51" s="29"/>
      <c r="D51" s="30"/>
      <c r="E51" s="31"/>
      <c r="F51" s="32">
        <v>19.25</v>
      </c>
      <c r="G51" s="30"/>
      <c r="H51" s="31"/>
      <c r="I51" s="31"/>
      <c r="J51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51" s="39">
        <f t="shared" si="0"/>
        <v>19.25</v>
      </c>
      <c r="L51" s="32" t="str">
        <f>VLOOKUP(الجدول7[[#This Row],[عمود10]],الجدول159[#All],2,TRUE)</f>
        <v>ممتاز</v>
      </c>
    </row>
    <row r="52" spans="2:12" x14ac:dyDescent="0.3">
      <c r="B52" s="28">
        <v>45</v>
      </c>
      <c r="C52" s="29"/>
      <c r="D52" s="30"/>
      <c r="E52" s="31"/>
      <c r="F52" s="32">
        <v>18</v>
      </c>
      <c r="G52" s="30"/>
      <c r="H52" s="31"/>
      <c r="I52" s="31"/>
      <c r="J52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52" s="39">
        <f t="shared" si="0"/>
        <v>18</v>
      </c>
      <c r="L52" s="32" t="str">
        <f>VLOOKUP(الجدول7[[#This Row],[عمود10]],الجدول159[#All],2,TRUE)</f>
        <v>ممتاز</v>
      </c>
    </row>
    <row r="53" spans="2:12" x14ac:dyDescent="0.3">
      <c r="B53" s="28">
        <v>46</v>
      </c>
      <c r="C53" s="29"/>
      <c r="D53" s="30"/>
      <c r="E53" s="31"/>
      <c r="F53" s="32">
        <v>14.5</v>
      </c>
      <c r="G53" s="30"/>
      <c r="H53" s="31"/>
      <c r="I53" s="31"/>
      <c r="J53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53" s="39">
        <f t="shared" si="0"/>
        <v>14.5</v>
      </c>
      <c r="L53" s="32" t="str">
        <f>VLOOKUP(الجدول7[[#This Row],[عمود10]],الجدول159[#All],2,TRUE)</f>
        <v xml:space="preserve">جيد </v>
      </c>
    </row>
    <row r="54" spans="2:12" x14ac:dyDescent="0.3">
      <c r="B54" s="60">
        <v>47</v>
      </c>
      <c r="C54" s="29"/>
      <c r="D54" s="30"/>
      <c r="E54" s="31"/>
      <c r="F54" s="32">
        <v>17.25</v>
      </c>
      <c r="G54" s="30"/>
      <c r="H54" s="31"/>
      <c r="I54" s="31"/>
      <c r="J54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54" s="39">
        <f t="shared" si="0"/>
        <v>17.25</v>
      </c>
      <c r="L54" s="32" t="str">
        <f>VLOOKUP(الجدول7[[#This Row],[عمود10]],الجدول159[#All],2,TRUE)</f>
        <v>جيدجداً</v>
      </c>
    </row>
    <row r="55" spans="2:12" x14ac:dyDescent="0.3">
      <c r="B55" s="60">
        <v>48</v>
      </c>
      <c r="C55" s="29"/>
      <c r="D55" s="30"/>
      <c r="E55" s="31"/>
      <c r="F55" s="32">
        <v>19.25</v>
      </c>
      <c r="G55" s="30"/>
      <c r="H55" s="31"/>
      <c r="I55" s="31"/>
      <c r="J55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55" s="39">
        <f t="shared" si="0"/>
        <v>19.25</v>
      </c>
      <c r="L55" s="32" t="str">
        <f>VLOOKUP(الجدول7[[#This Row],[عمود10]],الجدول159[#All],2,TRUE)</f>
        <v>ممتاز</v>
      </c>
    </row>
    <row r="56" spans="2:12" x14ac:dyDescent="0.3">
      <c r="B56" s="60">
        <v>49</v>
      </c>
      <c r="C56" s="29"/>
      <c r="D56" s="30"/>
      <c r="E56" s="31"/>
      <c r="F56" s="32">
        <v>19</v>
      </c>
      <c r="G56" s="30"/>
      <c r="H56" s="31"/>
      <c r="I56" s="31"/>
      <c r="J56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56" s="39">
        <f t="shared" si="0"/>
        <v>19</v>
      </c>
      <c r="L56" s="32" t="str">
        <f>VLOOKUP(الجدول7[[#This Row],[عمود10]],الجدول159[#All],2,TRUE)</f>
        <v>ممتاز</v>
      </c>
    </row>
    <row r="57" spans="2:12" x14ac:dyDescent="0.3">
      <c r="B57" s="60">
        <v>50</v>
      </c>
      <c r="C57" s="29"/>
      <c r="D57" s="30"/>
      <c r="E57" s="31"/>
      <c r="F57" s="32">
        <v>14.5</v>
      </c>
      <c r="G57" s="30"/>
      <c r="H57" s="31"/>
      <c r="I57" s="31"/>
      <c r="J57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57" s="39">
        <f t="shared" si="0"/>
        <v>14.5</v>
      </c>
      <c r="L57" s="32" t="str">
        <f>VLOOKUP(الجدول7[[#This Row],[عمود10]],الجدول159[#All],2,TRUE)</f>
        <v xml:space="preserve">جيد </v>
      </c>
    </row>
    <row r="58" spans="2:12" x14ac:dyDescent="0.3">
      <c r="B58" s="60">
        <v>51</v>
      </c>
      <c r="C58" s="29"/>
      <c r="D58" s="30"/>
      <c r="E58" s="31"/>
      <c r="F58" s="32">
        <v>16</v>
      </c>
      <c r="G58" s="30"/>
      <c r="H58" s="31"/>
      <c r="I58" s="31"/>
      <c r="J58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58" s="39">
        <f t="shared" si="0"/>
        <v>16</v>
      </c>
      <c r="L58" s="32" t="str">
        <f>VLOOKUP(الجدول7[[#This Row],[عمود10]],الجدول159[#All],2,TRUE)</f>
        <v>جيدجداً</v>
      </c>
    </row>
    <row r="59" spans="2:12" x14ac:dyDescent="0.3">
      <c r="B59" s="60">
        <v>52</v>
      </c>
      <c r="C59" s="29"/>
      <c r="D59" s="30"/>
      <c r="E59" s="31"/>
      <c r="F59" s="32">
        <v>20</v>
      </c>
      <c r="G59" s="30"/>
      <c r="H59" s="31"/>
      <c r="I59" s="31"/>
      <c r="J59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59" s="39">
        <f t="shared" si="0"/>
        <v>20</v>
      </c>
      <c r="L59" s="32" t="str">
        <f>VLOOKUP(الجدول7[[#This Row],[عمود10]],الجدول159[#All],2,TRUE)</f>
        <v>ممتاز</v>
      </c>
    </row>
    <row r="60" spans="2:12" x14ac:dyDescent="0.3">
      <c r="B60" s="60">
        <v>53</v>
      </c>
      <c r="C60" s="29"/>
      <c r="D60" s="30"/>
      <c r="E60" s="31"/>
      <c r="F60" s="32">
        <v>17.25</v>
      </c>
      <c r="G60" s="30"/>
      <c r="H60" s="31"/>
      <c r="I60" s="31"/>
      <c r="J60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60" s="39">
        <f t="shared" si="0"/>
        <v>17.25</v>
      </c>
      <c r="L60" s="32" t="str">
        <f>VLOOKUP(الجدول7[[#This Row],[عمود10]],الجدول159[#All],2,TRUE)</f>
        <v>جيدجداً</v>
      </c>
    </row>
    <row r="61" spans="2:12" x14ac:dyDescent="0.3">
      <c r="B61" s="60">
        <v>54</v>
      </c>
      <c r="C61" s="29"/>
      <c r="D61" s="30"/>
      <c r="E61" s="31"/>
      <c r="F61" s="32">
        <v>20</v>
      </c>
      <c r="G61" s="30"/>
      <c r="H61" s="31"/>
      <c r="I61" s="31"/>
      <c r="J61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61" s="39">
        <f t="shared" si="0"/>
        <v>20</v>
      </c>
      <c r="L61" s="32" t="str">
        <f>VLOOKUP(الجدول7[[#This Row],[عمود10]],الجدول159[#All],2,TRUE)</f>
        <v>ممتاز</v>
      </c>
    </row>
    <row r="62" spans="2:12" x14ac:dyDescent="0.3">
      <c r="B62" s="60">
        <v>55</v>
      </c>
      <c r="C62" s="29"/>
      <c r="D62" s="30"/>
      <c r="E62" s="31"/>
      <c r="F62" s="32">
        <v>14.25</v>
      </c>
      <c r="G62" s="30"/>
      <c r="H62" s="31"/>
      <c r="I62" s="31"/>
      <c r="J62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62" s="39">
        <f t="shared" si="0"/>
        <v>14.25</v>
      </c>
      <c r="L62" s="32" t="str">
        <f>VLOOKUP(الجدول7[[#This Row],[عمود10]],الجدول159[#All],2,TRUE)</f>
        <v xml:space="preserve">جيد </v>
      </c>
    </row>
    <row r="63" spans="2:12" x14ac:dyDescent="0.3">
      <c r="B63" s="60">
        <v>56</v>
      </c>
      <c r="C63" s="29"/>
      <c r="D63" s="30"/>
      <c r="E63" s="31"/>
      <c r="F63" s="32">
        <v>12.5</v>
      </c>
      <c r="G63" s="30"/>
      <c r="H63" s="31"/>
      <c r="I63" s="31"/>
      <c r="J63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63" s="39">
        <f t="shared" si="0"/>
        <v>12.5</v>
      </c>
      <c r="L63" s="32" t="str">
        <f>VLOOKUP(الجدول7[[#This Row],[عمود10]],الجدول159[#All],2,TRUE)</f>
        <v>مقبول</v>
      </c>
    </row>
    <row r="64" spans="2:12" x14ac:dyDescent="0.3">
      <c r="B64" s="60">
        <v>57</v>
      </c>
      <c r="C64" s="29"/>
      <c r="D64" s="30"/>
      <c r="E64" s="31"/>
      <c r="F64" s="32">
        <v>9.5</v>
      </c>
      <c r="G64" s="30"/>
      <c r="H64" s="31"/>
      <c r="I64" s="31"/>
      <c r="J64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64" s="39">
        <f t="shared" si="0"/>
        <v>9.5</v>
      </c>
      <c r="L64" s="32" t="str">
        <f>VLOOKUP(الجدول7[[#This Row],[عمود10]],الجدول159[#All],2,TRUE)</f>
        <v>دون المستوى</v>
      </c>
    </row>
    <row r="65" spans="2:12" x14ac:dyDescent="0.3">
      <c r="B65" s="60">
        <v>58</v>
      </c>
      <c r="C65" s="29"/>
      <c r="D65" s="30"/>
      <c r="E65" s="31"/>
      <c r="F65" s="32">
        <v>18.25</v>
      </c>
      <c r="G65" s="30"/>
      <c r="H65" s="31"/>
      <c r="I65" s="31"/>
      <c r="J65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65" s="39">
        <f t="shared" si="0"/>
        <v>18.25</v>
      </c>
      <c r="L65" s="32" t="str">
        <f>VLOOKUP(الجدول7[[#This Row],[عمود10]],الجدول159[#All],2,TRUE)</f>
        <v>ممتاز</v>
      </c>
    </row>
    <row r="66" spans="2:12" x14ac:dyDescent="0.3">
      <c r="B66" s="60">
        <v>59</v>
      </c>
      <c r="C66" s="29"/>
      <c r="D66" s="30"/>
      <c r="E66" s="31"/>
      <c r="F66" s="32">
        <v>19.75</v>
      </c>
      <c r="G66" s="30"/>
      <c r="H66" s="31"/>
      <c r="I66" s="31"/>
      <c r="J66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66" s="39">
        <f t="shared" si="0"/>
        <v>19.75</v>
      </c>
      <c r="L66" s="32" t="str">
        <f>VLOOKUP(الجدول7[[#This Row],[عمود10]],الجدول159[#All],2,TRUE)</f>
        <v>ممتاز</v>
      </c>
    </row>
    <row r="67" spans="2:12" x14ac:dyDescent="0.3">
      <c r="B67" s="60">
        <v>60</v>
      </c>
      <c r="C67" s="29"/>
      <c r="D67" s="30"/>
      <c r="E67" s="31"/>
      <c r="F67" s="32">
        <v>17.5</v>
      </c>
      <c r="G67" s="30"/>
      <c r="H67" s="31"/>
      <c r="I67" s="31"/>
      <c r="J67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67" s="39">
        <f t="shared" si="0"/>
        <v>17.5</v>
      </c>
      <c r="L67" s="32" t="str">
        <f>VLOOKUP(الجدول7[[#This Row],[عمود10]],الجدول159[#All],2,TRUE)</f>
        <v>جيدجداً</v>
      </c>
    </row>
    <row r="68" spans="2:12" x14ac:dyDescent="0.3">
      <c r="B68" s="60">
        <v>61</v>
      </c>
      <c r="C68" s="29"/>
      <c r="D68" s="30"/>
      <c r="E68" s="31"/>
      <c r="F68" s="32">
        <v>16</v>
      </c>
      <c r="G68" s="30"/>
      <c r="H68" s="31"/>
      <c r="I68" s="31"/>
      <c r="J68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68" s="39">
        <f t="shared" si="0"/>
        <v>16</v>
      </c>
      <c r="L68" s="32" t="str">
        <f>VLOOKUP(الجدول7[[#This Row],[عمود10]],الجدول159[#All],2,TRUE)</f>
        <v>جيدجداً</v>
      </c>
    </row>
    <row r="69" spans="2:12" x14ac:dyDescent="0.3">
      <c r="B69" s="60">
        <v>62</v>
      </c>
      <c r="C69" s="29"/>
      <c r="D69" s="30"/>
      <c r="E69" s="31"/>
      <c r="F69" s="32">
        <v>17.25</v>
      </c>
      <c r="G69" s="30"/>
      <c r="H69" s="31"/>
      <c r="I69" s="31"/>
      <c r="J69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69" s="39">
        <f t="shared" si="0"/>
        <v>17.25</v>
      </c>
      <c r="L69" s="32" t="str">
        <f>VLOOKUP(الجدول7[[#This Row],[عمود10]],الجدول159[#All],2,TRUE)</f>
        <v>جيدجداً</v>
      </c>
    </row>
    <row r="70" spans="2:12" x14ac:dyDescent="0.3">
      <c r="B70" s="60">
        <v>63</v>
      </c>
      <c r="C70" s="29"/>
      <c r="D70" s="30"/>
      <c r="E70" s="31"/>
      <c r="F70" s="32">
        <v>18.5</v>
      </c>
      <c r="G70" s="30"/>
      <c r="H70" s="31"/>
      <c r="I70" s="31"/>
      <c r="J70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70" s="39">
        <f t="shared" si="0"/>
        <v>18.5</v>
      </c>
      <c r="L70" s="32" t="str">
        <f>VLOOKUP(الجدول7[[#This Row],[عمود10]],الجدول159[#All],2,TRUE)</f>
        <v>ممتاز</v>
      </c>
    </row>
    <row r="71" spans="2:12" x14ac:dyDescent="0.3">
      <c r="B71" s="60">
        <v>64</v>
      </c>
      <c r="C71" s="29"/>
      <c r="D71" s="30"/>
      <c r="E71" s="31"/>
      <c r="F71" s="32">
        <v>18</v>
      </c>
      <c r="G71" s="30"/>
      <c r="H71" s="31"/>
      <c r="I71" s="31"/>
      <c r="J71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71" s="39">
        <f t="shared" si="0"/>
        <v>18</v>
      </c>
      <c r="L71" s="32" t="str">
        <f>VLOOKUP(الجدول7[[#This Row],[عمود10]],الجدول159[#All],2,TRUE)</f>
        <v>ممتاز</v>
      </c>
    </row>
    <row r="72" spans="2:12" x14ac:dyDescent="0.3">
      <c r="B72" s="60">
        <v>65</v>
      </c>
      <c r="C72" s="29"/>
      <c r="D72" s="30"/>
      <c r="E72" s="31"/>
      <c r="F72" s="32">
        <v>19</v>
      </c>
      <c r="G72" s="30"/>
      <c r="H72" s="31"/>
      <c r="I72" s="31"/>
      <c r="J72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72" s="39">
        <f t="shared" ref="K72:K135" si="1">SUM(D72,E72,F72,J72)</f>
        <v>19</v>
      </c>
      <c r="L72" s="32" t="str">
        <f>VLOOKUP(الجدول7[[#This Row],[عمود10]],الجدول159[#All],2,TRUE)</f>
        <v>ممتاز</v>
      </c>
    </row>
    <row r="73" spans="2:12" x14ac:dyDescent="0.3">
      <c r="B73" s="60">
        <v>66</v>
      </c>
      <c r="C73" s="29"/>
      <c r="D73" s="30"/>
      <c r="E73" s="31"/>
      <c r="F73" s="32">
        <v>15.75</v>
      </c>
      <c r="G73" s="30"/>
      <c r="H73" s="31"/>
      <c r="I73" s="31"/>
      <c r="J73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73" s="39">
        <f t="shared" si="1"/>
        <v>15.75</v>
      </c>
      <c r="L73" s="32" t="str">
        <f>VLOOKUP(الجدول7[[#This Row],[عمود10]],الجدول159[#All],2,TRUE)</f>
        <v xml:space="preserve">جيد </v>
      </c>
    </row>
    <row r="74" spans="2:12" x14ac:dyDescent="0.3">
      <c r="B74" s="60">
        <v>67</v>
      </c>
      <c r="C74" s="29"/>
      <c r="D74" s="30"/>
      <c r="E74" s="31"/>
      <c r="F74" s="32">
        <v>18.25</v>
      </c>
      <c r="G74" s="30"/>
      <c r="H74" s="31"/>
      <c r="I74" s="31"/>
      <c r="J74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74" s="39">
        <f t="shared" si="1"/>
        <v>18.25</v>
      </c>
      <c r="L74" s="32" t="str">
        <f>VLOOKUP(الجدول7[[#This Row],[عمود10]],الجدول159[#All],2,TRUE)</f>
        <v>ممتاز</v>
      </c>
    </row>
    <row r="75" spans="2:12" x14ac:dyDescent="0.3">
      <c r="B75" s="60">
        <v>68</v>
      </c>
      <c r="C75" s="29"/>
      <c r="D75" s="30"/>
      <c r="E75" s="31"/>
      <c r="F75" s="32">
        <v>16</v>
      </c>
      <c r="G75" s="30"/>
      <c r="H75" s="31"/>
      <c r="I75" s="31"/>
      <c r="J75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75" s="39">
        <f t="shared" si="1"/>
        <v>16</v>
      </c>
      <c r="L75" s="32" t="str">
        <f>VLOOKUP(الجدول7[[#This Row],[عمود10]],الجدول159[#All],2,TRUE)</f>
        <v>جيدجداً</v>
      </c>
    </row>
    <row r="76" spans="2:12" x14ac:dyDescent="0.3">
      <c r="B76" s="60">
        <v>69</v>
      </c>
      <c r="C76" s="29"/>
      <c r="D76" s="30"/>
      <c r="E76" s="31"/>
      <c r="F76" s="32">
        <v>19</v>
      </c>
      <c r="G76" s="30"/>
      <c r="H76" s="31"/>
      <c r="I76" s="31"/>
      <c r="J76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76" s="39">
        <f t="shared" si="1"/>
        <v>19</v>
      </c>
      <c r="L76" s="32" t="str">
        <f>VLOOKUP(الجدول7[[#This Row],[عمود10]],الجدول159[#All],2,TRUE)</f>
        <v>ممتاز</v>
      </c>
    </row>
    <row r="77" spans="2:12" x14ac:dyDescent="0.3">
      <c r="B77" s="60">
        <v>70</v>
      </c>
      <c r="C77" s="29"/>
      <c r="D77" s="30"/>
      <c r="E77" s="31"/>
      <c r="F77" s="32">
        <v>19.5</v>
      </c>
      <c r="G77" s="30"/>
      <c r="H77" s="31"/>
      <c r="I77" s="31"/>
      <c r="J77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77" s="39">
        <f t="shared" si="1"/>
        <v>19.5</v>
      </c>
      <c r="L77" s="32" t="str">
        <f>VLOOKUP(الجدول7[[#This Row],[عمود10]],الجدول159[#All],2,TRUE)</f>
        <v>ممتاز</v>
      </c>
    </row>
    <row r="78" spans="2:12" x14ac:dyDescent="0.3">
      <c r="B78" s="60">
        <v>71</v>
      </c>
      <c r="C78" s="29"/>
      <c r="D78" s="30"/>
      <c r="E78" s="31"/>
      <c r="F78" s="32">
        <v>15.5</v>
      </c>
      <c r="G78" s="30"/>
      <c r="H78" s="31"/>
      <c r="I78" s="31"/>
      <c r="J78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78" s="39">
        <f t="shared" si="1"/>
        <v>15.5</v>
      </c>
      <c r="L78" s="32" t="str">
        <f>VLOOKUP(الجدول7[[#This Row],[عمود10]],الجدول159[#All],2,TRUE)</f>
        <v xml:space="preserve">جيد </v>
      </c>
    </row>
    <row r="79" spans="2:12" x14ac:dyDescent="0.3">
      <c r="B79" s="60">
        <v>72</v>
      </c>
      <c r="C79" s="29"/>
      <c r="D79" s="30"/>
      <c r="E79" s="31"/>
      <c r="F79" s="32">
        <v>19.5</v>
      </c>
      <c r="G79" s="30"/>
      <c r="H79" s="31"/>
      <c r="I79" s="31"/>
      <c r="J79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79" s="39">
        <f t="shared" si="1"/>
        <v>19.5</v>
      </c>
      <c r="L79" s="32" t="str">
        <f>VLOOKUP(الجدول7[[#This Row],[عمود10]],الجدول159[#All],2,TRUE)</f>
        <v>ممتاز</v>
      </c>
    </row>
    <row r="80" spans="2:12" x14ac:dyDescent="0.3">
      <c r="B80" s="60">
        <v>73</v>
      </c>
      <c r="C80" s="29"/>
      <c r="D80" s="30"/>
      <c r="E80" s="31"/>
      <c r="F80" s="32">
        <v>19.5</v>
      </c>
      <c r="G80" s="30"/>
      <c r="H80" s="31"/>
      <c r="I80" s="31"/>
      <c r="J80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80" s="39">
        <f t="shared" si="1"/>
        <v>19.5</v>
      </c>
      <c r="L80" s="32" t="str">
        <f>VLOOKUP(الجدول7[[#This Row],[عمود10]],الجدول159[#All],2,TRUE)</f>
        <v>ممتاز</v>
      </c>
    </row>
    <row r="81" spans="2:12" x14ac:dyDescent="0.3">
      <c r="B81" s="60">
        <v>74</v>
      </c>
      <c r="C81" s="29"/>
      <c r="D81" s="30"/>
      <c r="E81" s="31"/>
      <c r="F81" s="32">
        <v>20</v>
      </c>
      <c r="G81" s="30"/>
      <c r="H81" s="31"/>
      <c r="I81" s="31"/>
      <c r="J81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81" s="39">
        <f t="shared" si="1"/>
        <v>20</v>
      </c>
      <c r="L81" s="32" t="str">
        <f>VLOOKUP(الجدول7[[#This Row],[عمود10]],الجدول159[#All],2,TRUE)</f>
        <v>ممتاز</v>
      </c>
    </row>
    <row r="82" spans="2:12" x14ac:dyDescent="0.3">
      <c r="B82" s="60">
        <v>75</v>
      </c>
      <c r="C82" s="29"/>
      <c r="D82" s="30"/>
      <c r="E82" s="31"/>
      <c r="F82" s="32">
        <v>17</v>
      </c>
      <c r="G82" s="30"/>
      <c r="H82" s="31"/>
      <c r="I82" s="31"/>
      <c r="J82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82" s="39">
        <f t="shared" si="1"/>
        <v>17</v>
      </c>
      <c r="L82" s="32" t="str">
        <f>VLOOKUP(الجدول7[[#This Row],[عمود10]],الجدول159[#All],2,TRUE)</f>
        <v>جيدجداً</v>
      </c>
    </row>
    <row r="83" spans="2:12" x14ac:dyDescent="0.3">
      <c r="B83" s="60">
        <v>76</v>
      </c>
      <c r="C83" s="29"/>
      <c r="D83" s="30"/>
      <c r="E83" s="31"/>
      <c r="F83" s="32">
        <v>12</v>
      </c>
      <c r="G83" s="30"/>
      <c r="H83" s="31"/>
      <c r="I83" s="31"/>
      <c r="J83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83" s="39">
        <f t="shared" si="1"/>
        <v>12</v>
      </c>
      <c r="L83" s="32" t="str">
        <f>VLOOKUP(الجدول7[[#This Row],[عمود10]],الجدول159[#All],2,TRUE)</f>
        <v>مقبول</v>
      </c>
    </row>
    <row r="84" spans="2:12" x14ac:dyDescent="0.3">
      <c r="B84" s="60">
        <v>77</v>
      </c>
      <c r="C84" s="29"/>
      <c r="D84" s="30"/>
      <c r="E84" s="31"/>
      <c r="F84" s="32">
        <v>19</v>
      </c>
      <c r="G84" s="30"/>
      <c r="H84" s="31"/>
      <c r="I84" s="31"/>
      <c r="J84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84" s="39">
        <f t="shared" si="1"/>
        <v>19</v>
      </c>
      <c r="L84" s="32" t="str">
        <f>VLOOKUP(الجدول7[[#This Row],[عمود10]],الجدول159[#All],2,TRUE)</f>
        <v>ممتاز</v>
      </c>
    </row>
    <row r="85" spans="2:12" x14ac:dyDescent="0.3">
      <c r="B85" s="60">
        <v>78</v>
      </c>
      <c r="C85" s="29"/>
      <c r="D85" s="30"/>
      <c r="E85" s="31"/>
      <c r="F85" s="32">
        <v>18</v>
      </c>
      <c r="G85" s="30"/>
      <c r="H85" s="31"/>
      <c r="I85" s="31"/>
      <c r="J85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85" s="39">
        <f t="shared" si="1"/>
        <v>18</v>
      </c>
      <c r="L85" s="32" t="str">
        <f>VLOOKUP(الجدول7[[#This Row],[عمود10]],الجدول159[#All],2,TRUE)</f>
        <v>ممتاز</v>
      </c>
    </row>
    <row r="86" spans="2:12" x14ac:dyDescent="0.3">
      <c r="B86" s="60">
        <v>79</v>
      </c>
      <c r="C86" s="29"/>
      <c r="D86" s="30"/>
      <c r="E86" s="31"/>
      <c r="F86" s="32">
        <v>17.5</v>
      </c>
      <c r="G86" s="30"/>
      <c r="H86" s="31"/>
      <c r="I86" s="31"/>
      <c r="J86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86" s="39">
        <f t="shared" si="1"/>
        <v>17.5</v>
      </c>
      <c r="L86" s="32" t="str">
        <f>VLOOKUP(الجدول7[[#This Row],[عمود10]],الجدول159[#All],2,TRUE)</f>
        <v>جيدجداً</v>
      </c>
    </row>
    <row r="87" spans="2:12" x14ac:dyDescent="0.3">
      <c r="B87" s="60">
        <v>80</v>
      </c>
      <c r="C87" s="29"/>
      <c r="D87" s="30"/>
      <c r="E87" s="31"/>
      <c r="F87" s="32">
        <v>20</v>
      </c>
      <c r="G87" s="30"/>
      <c r="H87" s="31"/>
      <c r="I87" s="31"/>
      <c r="J87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87" s="39">
        <f t="shared" si="1"/>
        <v>20</v>
      </c>
      <c r="L87" s="32" t="str">
        <f>VLOOKUP(الجدول7[[#This Row],[عمود10]],الجدول159[#All],2,TRUE)</f>
        <v>ممتاز</v>
      </c>
    </row>
    <row r="88" spans="2:12" x14ac:dyDescent="0.3">
      <c r="B88" s="60">
        <v>81</v>
      </c>
      <c r="C88" s="29"/>
      <c r="D88" s="30"/>
      <c r="E88" s="31"/>
      <c r="F88" s="32">
        <v>16.5</v>
      </c>
      <c r="G88" s="30"/>
      <c r="H88" s="31"/>
      <c r="I88" s="31"/>
      <c r="J88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88" s="39">
        <f t="shared" si="1"/>
        <v>16.5</v>
      </c>
      <c r="L88" s="32" t="str">
        <f>VLOOKUP(الجدول7[[#This Row],[عمود10]],الجدول159[#All],2,TRUE)</f>
        <v>جيدجداً</v>
      </c>
    </row>
    <row r="89" spans="2:12" x14ac:dyDescent="0.3">
      <c r="B89" s="60">
        <v>82</v>
      </c>
      <c r="C89" s="29"/>
      <c r="D89" s="30"/>
      <c r="E89" s="31"/>
      <c r="F89" s="32">
        <v>18</v>
      </c>
      <c r="G89" s="30"/>
      <c r="H89" s="31"/>
      <c r="I89" s="31"/>
      <c r="J89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89" s="39">
        <f t="shared" si="1"/>
        <v>18</v>
      </c>
      <c r="L89" s="32" t="str">
        <f>VLOOKUP(الجدول7[[#This Row],[عمود10]],الجدول159[#All],2,TRUE)</f>
        <v>ممتاز</v>
      </c>
    </row>
    <row r="90" spans="2:12" x14ac:dyDescent="0.3">
      <c r="B90" s="60">
        <v>83</v>
      </c>
      <c r="C90" s="29"/>
      <c r="D90" s="30"/>
      <c r="E90" s="31"/>
      <c r="F90" s="32">
        <v>19</v>
      </c>
      <c r="G90" s="30"/>
      <c r="H90" s="31"/>
      <c r="I90" s="31"/>
      <c r="J90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90" s="39">
        <f t="shared" si="1"/>
        <v>19</v>
      </c>
      <c r="L90" s="32" t="str">
        <f>VLOOKUP(الجدول7[[#This Row],[عمود10]],الجدول159[#All],2,TRUE)</f>
        <v>ممتاز</v>
      </c>
    </row>
    <row r="91" spans="2:12" x14ac:dyDescent="0.3">
      <c r="B91" s="60">
        <v>84</v>
      </c>
      <c r="C91" s="29"/>
      <c r="D91" s="30"/>
      <c r="E91" s="31"/>
      <c r="F91" s="32">
        <v>15</v>
      </c>
      <c r="G91" s="30"/>
      <c r="H91" s="31"/>
      <c r="I91" s="31"/>
      <c r="J91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91" s="39">
        <f t="shared" si="1"/>
        <v>15</v>
      </c>
      <c r="L91" s="32" t="str">
        <f>VLOOKUP(الجدول7[[#This Row],[عمود10]],الجدول159[#All],2,TRUE)</f>
        <v xml:space="preserve">جيد </v>
      </c>
    </row>
    <row r="92" spans="2:12" x14ac:dyDescent="0.3">
      <c r="B92" s="60">
        <v>85</v>
      </c>
      <c r="C92" s="29"/>
      <c r="D92" s="30"/>
      <c r="E92" s="31"/>
      <c r="F92" s="32">
        <v>18</v>
      </c>
      <c r="G92" s="30"/>
      <c r="H92" s="31"/>
      <c r="I92" s="31"/>
      <c r="J92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92" s="39">
        <f t="shared" si="1"/>
        <v>18</v>
      </c>
      <c r="L92" s="32" t="str">
        <f>VLOOKUP(الجدول7[[#This Row],[عمود10]],الجدول159[#All],2,TRUE)</f>
        <v>ممتاز</v>
      </c>
    </row>
    <row r="93" spans="2:12" x14ac:dyDescent="0.3">
      <c r="B93" s="60">
        <v>86</v>
      </c>
      <c r="C93" s="29"/>
      <c r="D93" s="30"/>
      <c r="E93" s="31"/>
      <c r="F93" s="32">
        <v>17.5</v>
      </c>
      <c r="G93" s="30"/>
      <c r="H93" s="31"/>
      <c r="I93" s="31"/>
      <c r="J93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93" s="39">
        <f t="shared" si="1"/>
        <v>17.5</v>
      </c>
      <c r="L93" s="32" t="str">
        <f>VLOOKUP(الجدول7[[#This Row],[عمود10]],الجدول159[#All],2,TRUE)</f>
        <v>جيدجداً</v>
      </c>
    </row>
    <row r="94" spans="2:12" x14ac:dyDescent="0.3">
      <c r="B94" s="60">
        <v>87</v>
      </c>
      <c r="C94" s="29"/>
      <c r="D94" s="30"/>
      <c r="E94" s="31"/>
      <c r="F94" s="32">
        <v>20</v>
      </c>
      <c r="G94" s="30"/>
      <c r="H94" s="31"/>
      <c r="I94" s="31"/>
      <c r="J94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94" s="39">
        <f t="shared" si="1"/>
        <v>20</v>
      </c>
      <c r="L94" s="32" t="str">
        <f>VLOOKUP(الجدول7[[#This Row],[عمود10]],الجدول159[#All],2,TRUE)</f>
        <v>ممتاز</v>
      </c>
    </row>
    <row r="95" spans="2:12" x14ac:dyDescent="0.3">
      <c r="B95" s="60">
        <v>88</v>
      </c>
      <c r="C95" s="29"/>
      <c r="D95" s="30"/>
      <c r="E95" s="31"/>
      <c r="F95" s="32">
        <v>15</v>
      </c>
      <c r="G95" s="30"/>
      <c r="H95" s="31"/>
      <c r="I95" s="31"/>
      <c r="J95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95" s="39">
        <f t="shared" si="1"/>
        <v>15</v>
      </c>
      <c r="L95" s="32" t="str">
        <f>VLOOKUP(الجدول7[[#This Row],[عمود10]],الجدول159[#All],2,TRUE)</f>
        <v xml:space="preserve">جيد </v>
      </c>
    </row>
    <row r="96" spans="2:12" x14ac:dyDescent="0.3">
      <c r="B96" s="60">
        <v>89</v>
      </c>
      <c r="C96" s="29"/>
      <c r="D96" s="30"/>
      <c r="E96" s="31"/>
      <c r="F96" s="32">
        <v>9.25</v>
      </c>
      <c r="G96" s="30"/>
      <c r="H96" s="31"/>
      <c r="I96" s="31"/>
      <c r="J96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96" s="39">
        <f t="shared" si="1"/>
        <v>9.25</v>
      </c>
      <c r="L96" s="32" t="str">
        <f>VLOOKUP(الجدول7[[#This Row],[عمود10]],الجدول159[#All],2,TRUE)</f>
        <v>دون المستوى</v>
      </c>
    </row>
    <row r="97" spans="2:12" x14ac:dyDescent="0.3">
      <c r="B97" s="60">
        <v>90</v>
      </c>
      <c r="C97" s="29"/>
      <c r="D97" s="30"/>
      <c r="E97" s="31"/>
      <c r="F97" s="32">
        <v>16.5</v>
      </c>
      <c r="G97" s="30"/>
      <c r="H97" s="31"/>
      <c r="I97" s="31"/>
      <c r="J97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97" s="39">
        <f t="shared" si="1"/>
        <v>16.5</v>
      </c>
      <c r="L97" s="32" t="str">
        <f>VLOOKUP(الجدول7[[#This Row],[عمود10]],الجدول159[#All],2,TRUE)</f>
        <v>جيدجداً</v>
      </c>
    </row>
    <row r="98" spans="2:12" x14ac:dyDescent="0.3">
      <c r="B98" s="60">
        <v>91</v>
      </c>
      <c r="C98" s="29"/>
      <c r="D98" s="30"/>
      <c r="E98" s="31"/>
      <c r="F98" s="32">
        <v>20</v>
      </c>
      <c r="G98" s="30"/>
      <c r="H98" s="31"/>
      <c r="I98" s="31"/>
      <c r="J98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98" s="39">
        <f t="shared" si="1"/>
        <v>20</v>
      </c>
      <c r="L98" s="32" t="str">
        <f>VLOOKUP(الجدول7[[#This Row],[عمود10]],الجدول159[#All],2,TRUE)</f>
        <v>ممتاز</v>
      </c>
    </row>
    <row r="99" spans="2:12" x14ac:dyDescent="0.3">
      <c r="B99" s="60">
        <v>92</v>
      </c>
      <c r="C99" s="29"/>
      <c r="D99" s="30"/>
      <c r="E99" s="31"/>
      <c r="F99" s="32">
        <v>18.5</v>
      </c>
      <c r="G99" s="30"/>
      <c r="H99" s="31"/>
      <c r="I99" s="31"/>
      <c r="J99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99" s="39">
        <f t="shared" si="1"/>
        <v>18.5</v>
      </c>
      <c r="L99" s="32" t="str">
        <f>VLOOKUP(الجدول7[[#This Row],[عمود10]],الجدول159[#All],2,TRUE)</f>
        <v>ممتاز</v>
      </c>
    </row>
    <row r="100" spans="2:12" x14ac:dyDescent="0.3">
      <c r="B100" s="60">
        <v>93</v>
      </c>
      <c r="C100" s="29"/>
      <c r="D100" s="30"/>
      <c r="E100" s="31"/>
      <c r="F100" s="32">
        <v>17.5</v>
      </c>
      <c r="G100" s="30"/>
      <c r="H100" s="31"/>
      <c r="I100" s="31"/>
      <c r="J100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00" s="39">
        <f t="shared" si="1"/>
        <v>17.5</v>
      </c>
      <c r="L100" s="32" t="str">
        <f>VLOOKUP(الجدول7[[#This Row],[عمود10]],الجدول159[#All],2,TRUE)</f>
        <v>جيدجداً</v>
      </c>
    </row>
    <row r="101" spans="2:12" x14ac:dyDescent="0.3">
      <c r="B101" s="60">
        <v>94</v>
      </c>
      <c r="C101" s="29"/>
      <c r="D101" s="30"/>
      <c r="E101" s="31"/>
      <c r="F101" s="32">
        <v>19.5</v>
      </c>
      <c r="G101" s="30"/>
      <c r="H101" s="31"/>
      <c r="I101" s="31"/>
      <c r="J101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01" s="39">
        <f t="shared" si="1"/>
        <v>19.5</v>
      </c>
      <c r="L101" s="32" t="str">
        <f>VLOOKUP(الجدول7[[#This Row],[عمود10]],الجدول159[#All],2,TRUE)</f>
        <v>ممتاز</v>
      </c>
    </row>
    <row r="102" spans="2:12" x14ac:dyDescent="0.3">
      <c r="B102" s="60">
        <v>95</v>
      </c>
      <c r="C102" s="29"/>
      <c r="D102" s="30"/>
      <c r="E102" s="31"/>
      <c r="F102" s="32">
        <v>18</v>
      </c>
      <c r="G102" s="30"/>
      <c r="H102" s="31"/>
      <c r="I102" s="31"/>
      <c r="J102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02" s="39">
        <f t="shared" si="1"/>
        <v>18</v>
      </c>
      <c r="L102" s="32" t="str">
        <f>VLOOKUP(الجدول7[[#This Row],[عمود10]],الجدول159[#All],2,TRUE)</f>
        <v>ممتاز</v>
      </c>
    </row>
    <row r="103" spans="2:12" x14ac:dyDescent="0.3">
      <c r="B103" s="60">
        <v>96</v>
      </c>
      <c r="C103" s="29"/>
      <c r="D103" s="30"/>
      <c r="E103" s="31"/>
      <c r="F103" s="32">
        <v>19</v>
      </c>
      <c r="G103" s="30"/>
      <c r="H103" s="31"/>
      <c r="I103" s="31"/>
      <c r="J103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03" s="39">
        <f t="shared" si="1"/>
        <v>19</v>
      </c>
      <c r="L103" s="32" t="str">
        <f>VLOOKUP(الجدول7[[#This Row],[عمود10]],الجدول159[#All],2,TRUE)</f>
        <v>ممتاز</v>
      </c>
    </row>
    <row r="104" spans="2:12" x14ac:dyDescent="0.3">
      <c r="B104" s="60">
        <v>97</v>
      </c>
      <c r="C104" s="29"/>
      <c r="D104" s="30"/>
      <c r="E104" s="31"/>
      <c r="F104" s="32">
        <v>11</v>
      </c>
      <c r="G104" s="30"/>
      <c r="H104" s="31"/>
      <c r="I104" s="31"/>
      <c r="J104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04" s="39">
        <f t="shared" si="1"/>
        <v>11</v>
      </c>
      <c r="L104" s="32" t="str">
        <f>VLOOKUP(الجدول7[[#This Row],[عمود10]],الجدول159[#All],2,TRUE)</f>
        <v>دون المستوى</v>
      </c>
    </row>
    <row r="105" spans="2:12" x14ac:dyDescent="0.3">
      <c r="B105" s="60">
        <v>98</v>
      </c>
      <c r="C105" s="29"/>
      <c r="D105" s="30"/>
      <c r="E105" s="31"/>
      <c r="F105" s="32">
        <v>20</v>
      </c>
      <c r="G105" s="30"/>
      <c r="H105" s="31"/>
      <c r="I105" s="31"/>
      <c r="J105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05" s="39">
        <f t="shared" si="1"/>
        <v>20</v>
      </c>
      <c r="L105" s="32" t="str">
        <f>VLOOKUP(الجدول7[[#This Row],[عمود10]],الجدول159[#All],2,TRUE)</f>
        <v>ممتاز</v>
      </c>
    </row>
    <row r="106" spans="2:12" x14ac:dyDescent="0.3">
      <c r="B106" s="60">
        <v>99</v>
      </c>
      <c r="C106" s="29"/>
      <c r="D106" s="30"/>
      <c r="E106" s="31"/>
      <c r="F106" s="32">
        <v>17.5</v>
      </c>
      <c r="G106" s="30"/>
      <c r="H106" s="31"/>
      <c r="I106" s="31"/>
      <c r="J106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06" s="39">
        <f t="shared" si="1"/>
        <v>17.5</v>
      </c>
      <c r="L106" s="32" t="str">
        <f>VLOOKUP(الجدول7[[#This Row],[عمود10]],الجدول159[#All],2,TRUE)</f>
        <v>جيدجداً</v>
      </c>
    </row>
    <row r="107" spans="2:12" x14ac:dyDescent="0.3">
      <c r="B107" s="60">
        <v>100</v>
      </c>
      <c r="C107" s="29"/>
      <c r="D107" s="30"/>
      <c r="E107" s="31"/>
      <c r="F107" s="32">
        <v>18.25</v>
      </c>
      <c r="G107" s="30"/>
      <c r="H107" s="31"/>
      <c r="I107" s="31"/>
      <c r="J107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07" s="39">
        <f t="shared" si="1"/>
        <v>18.25</v>
      </c>
      <c r="L107" s="32" t="str">
        <f>VLOOKUP(الجدول7[[#This Row],[عمود10]],الجدول159[#All],2,TRUE)</f>
        <v>ممتاز</v>
      </c>
    </row>
    <row r="108" spans="2:12" x14ac:dyDescent="0.3">
      <c r="B108" s="60">
        <v>101</v>
      </c>
      <c r="C108" s="29"/>
      <c r="D108" s="30"/>
      <c r="E108" s="31"/>
      <c r="F108" s="32">
        <v>15</v>
      </c>
      <c r="G108" s="30"/>
      <c r="H108" s="31"/>
      <c r="I108" s="31"/>
      <c r="J108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08" s="39">
        <f t="shared" si="1"/>
        <v>15</v>
      </c>
      <c r="L108" s="32" t="str">
        <f>VLOOKUP(الجدول7[[#This Row],[عمود10]],الجدول159[#All],2,TRUE)</f>
        <v xml:space="preserve">جيد </v>
      </c>
    </row>
    <row r="109" spans="2:12" x14ac:dyDescent="0.3">
      <c r="B109" s="60">
        <v>102</v>
      </c>
      <c r="C109" s="29"/>
      <c r="D109" s="30"/>
      <c r="E109" s="31"/>
      <c r="F109" s="32">
        <v>17</v>
      </c>
      <c r="G109" s="30"/>
      <c r="H109" s="31"/>
      <c r="I109" s="31"/>
      <c r="J109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09" s="39">
        <f t="shared" si="1"/>
        <v>17</v>
      </c>
      <c r="L109" s="32" t="str">
        <f>VLOOKUP(الجدول7[[#This Row],[عمود10]],الجدول159[#All],2,TRUE)</f>
        <v>جيدجداً</v>
      </c>
    </row>
    <row r="110" spans="2:12" x14ac:dyDescent="0.3">
      <c r="B110" s="60">
        <v>103</v>
      </c>
      <c r="C110" s="29"/>
      <c r="D110" s="30"/>
      <c r="E110" s="31"/>
      <c r="F110" s="32">
        <v>16.5</v>
      </c>
      <c r="G110" s="30"/>
      <c r="H110" s="31"/>
      <c r="I110" s="31"/>
      <c r="J110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10" s="39">
        <f t="shared" si="1"/>
        <v>16.5</v>
      </c>
      <c r="L110" s="32" t="str">
        <f>VLOOKUP(الجدول7[[#This Row],[عمود10]],الجدول159[#All],2,TRUE)</f>
        <v>جيدجداً</v>
      </c>
    </row>
    <row r="111" spans="2:12" x14ac:dyDescent="0.3">
      <c r="B111" s="60">
        <v>104</v>
      </c>
      <c r="C111" s="29"/>
      <c r="D111" s="30"/>
      <c r="E111" s="31"/>
      <c r="F111" s="32">
        <v>16.75</v>
      </c>
      <c r="G111" s="30"/>
      <c r="H111" s="31"/>
      <c r="I111" s="31"/>
      <c r="J111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11" s="39">
        <f t="shared" si="1"/>
        <v>16.75</v>
      </c>
      <c r="L111" s="32" t="str">
        <f>VLOOKUP(الجدول7[[#This Row],[عمود10]],الجدول159[#All],2,TRUE)</f>
        <v>جيدجداً</v>
      </c>
    </row>
    <row r="112" spans="2:12" x14ac:dyDescent="0.3">
      <c r="B112" s="60">
        <v>105</v>
      </c>
      <c r="C112" s="29"/>
      <c r="D112" s="30"/>
      <c r="E112" s="31"/>
      <c r="F112" s="32">
        <v>8</v>
      </c>
      <c r="G112" s="30"/>
      <c r="H112" s="31"/>
      <c r="I112" s="31"/>
      <c r="J112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12" s="39">
        <f t="shared" si="1"/>
        <v>8</v>
      </c>
      <c r="L112" s="32" t="str">
        <f>VLOOKUP(الجدول7[[#This Row],[عمود10]],الجدول159[#All],2,TRUE)</f>
        <v>دون المستوى</v>
      </c>
    </row>
    <row r="113" spans="2:12" x14ac:dyDescent="0.3">
      <c r="B113" s="60">
        <v>106</v>
      </c>
      <c r="C113" s="29"/>
      <c r="D113" s="30"/>
      <c r="E113" s="31"/>
      <c r="F113" s="32">
        <v>18</v>
      </c>
      <c r="G113" s="30"/>
      <c r="H113" s="31"/>
      <c r="I113" s="31"/>
      <c r="J113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13" s="39">
        <f t="shared" si="1"/>
        <v>18</v>
      </c>
      <c r="L113" s="32" t="str">
        <f>VLOOKUP(الجدول7[[#This Row],[عمود10]],الجدول159[#All],2,TRUE)</f>
        <v>ممتاز</v>
      </c>
    </row>
    <row r="114" spans="2:12" x14ac:dyDescent="0.3">
      <c r="B114" s="60">
        <v>107</v>
      </c>
      <c r="C114" s="29"/>
      <c r="D114" s="30"/>
      <c r="E114" s="31"/>
      <c r="F114" s="32">
        <v>18.5</v>
      </c>
      <c r="G114" s="30"/>
      <c r="H114" s="31"/>
      <c r="I114" s="31"/>
      <c r="J114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14" s="39">
        <f t="shared" si="1"/>
        <v>18.5</v>
      </c>
      <c r="L114" s="32" t="str">
        <f>VLOOKUP(الجدول7[[#This Row],[عمود10]],الجدول159[#All],2,TRUE)</f>
        <v>ممتاز</v>
      </c>
    </row>
    <row r="115" spans="2:12" x14ac:dyDescent="0.3">
      <c r="B115" s="60">
        <v>108</v>
      </c>
      <c r="C115" s="29"/>
      <c r="D115" s="30"/>
      <c r="E115" s="31"/>
      <c r="F115" s="32">
        <v>17.5</v>
      </c>
      <c r="G115" s="30"/>
      <c r="H115" s="31"/>
      <c r="I115" s="31"/>
      <c r="J115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15" s="39">
        <f t="shared" si="1"/>
        <v>17.5</v>
      </c>
      <c r="L115" s="32" t="str">
        <f>VLOOKUP(الجدول7[[#This Row],[عمود10]],الجدول159[#All],2,TRUE)</f>
        <v>جيدجداً</v>
      </c>
    </row>
    <row r="116" spans="2:12" x14ac:dyDescent="0.3">
      <c r="B116" s="60">
        <v>109</v>
      </c>
      <c r="C116" s="29"/>
      <c r="D116" s="30"/>
      <c r="E116" s="31"/>
      <c r="F116" s="32">
        <v>17.5</v>
      </c>
      <c r="G116" s="30"/>
      <c r="H116" s="31"/>
      <c r="I116" s="31"/>
      <c r="J116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16" s="39">
        <f t="shared" si="1"/>
        <v>17.5</v>
      </c>
      <c r="L116" s="32" t="str">
        <f>VLOOKUP(الجدول7[[#This Row],[عمود10]],الجدول159[#All],2,TRUE)</f>
        <v>جيدجداً</v>
      </c>
    </row>
    <row r="117" spans="2:12" x14ac:dyDescent="0.3">
      <c r="B117" s="60">
        <v>110</v>
      </c>
      <c r="C117" s="29"/>
      <c r="D117" s="30"/>
      <c r="E117" s="31"/>
      <c r="F117" s="32">
        <v>17.5</v>
      </c>
      <c r="G117" s="30"/>
      <c r="H117" s="31"/>
      <c r="I117" s="31"/>
      <c r="J117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17" s="39">
        <f t="shared" si="1"/>
        <v>17.5</v>
      </c>
      <c r="L117" s="32" t="str">
        <f>VLOOKUP(الجدول7[[#This Row],[عمود10]],الجدول159[#All],2,TRUE)</f>
        <v>جيدجداً</v>
      </c>
    </row>
    <row r="118" spans="2:12" x14ac:dyDescent="0.3">
      <c r="B118" s="60">
        <v>111</v>
      </c>
      <c r="C118" s="29"/>
      <c r="D118" s="30"/>
      <c r="E118" s="31"/>
      <c r="F118" s="32">
        <v>13</v>
      </c>
      <c r="G118" s="30"/>
      <c r="H118" s="31"/>
      <c r="I118" s="31"/>
      <c r="J118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18" s="39">
        <f t="shared" si="1"/>
        <v>13</v>
      </c>
      <c r="L118" s="32" t="str">
        <f>VLOOKUP(الجدول7[[#This Row],[عمود10]],الجدول159[#All],2,TRUE)</f>
        <v>مقبول</v>
      </c>
    </row>
    <row r="119" spans="2:12" x14ac:dyDescent="0.3">
      <c r="B119" s="60">
        <v>112</v>
      </c>
      <c r="C119" s="29"/>
      <c r="D119" s="30"/>
      <c r="E119" s="31"/>
      <c r="F119" s="32">
        <v>19.5</v>
      </c>
      <c r="G119" s="30"/>
      <c r="H119" s="31"/>
      <c r="I119" s="31"/>
      <c r="J119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19" s="39">
        <f t="shared" si="1"/>
        <v>19.5</v>
      </c>
      <c r="L119" s="32" t="str">
        <f>VLOOKUP(الجدول7[[#This Row],[عمود10]],الجدول159[#All],2,TRUE)</f>
        <v>ممتاز</v>
      </c>
    </row>
    <row r="120" spans="2:12" x14ac:dyDescent="0.3">
      <c r="B120" s="60">
        <v>113</v>
      </c>
      <c r="C120" s="29"/>
      <c r="D120" s="30"/>
      <c r="E120" s="31"/>
      <c r="F120" s="32">
        <v>17.5</v>
      </c>
      <c r="G120" s="30"/>
      <c r="H120" s="31"/>
      <c r="I120" s="31"/>
      <c r="J120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20" s="39">
        <f t="shared" si="1"/>
        <v>17.5</v>
      </c>
      <c r="L120" s="32" t="str">
        <f>VLOOKUP(الجدول7[[#This Row],[عمود10]],الجدول159[#All],2,TRUE)</f>
        <v>جيدجداً</v>
      </c>
    </row>
    <row r="121" spans="2:12" x14ac:dyDescent="0.3">
      <c r="B121" s="60">
        <v>114</v>
      </c>
      <c r="C121" s="29"/>
      <c r="D121" s="30"/>
      <c r="E121" s="31"/>
      <c r="F121" s="32">
        <v>15</v>
      </c>
      <c r="G121" s="30"/>
      <c r="H121" s="31"/>
      <c r="I121" s="31"/>
      <c r="J121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21" s="39">
        <f t="shared" si="1"/>
        <v>15</v>
      </c>
      <c r="L121" s="32" t="str">
        <f>VLOOKUP(الجدول7[[#This Row],[عمود10]],الجدول159[#All],2,TRUE)</f>
        <v xml:space="preserve">جيد </v>
      </c>
    </row>
    <row r="122" spans="2:12" x14ac:dyDescent="0.3">
      <c r="B122" s="60">
        <v>115</v>
      </c>
      <c r="C122" s="29"/>
      <c r="D122" s="30"/>
      <c r="E122" s="31"/>
      <c r="F122" s="32">
        <v>19.5</v>
      </c>
      <c r="G122" s="30"/>
      <c r="H122" s="31"/>
      <c r="I122" s="31"/>
      <c r="J122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22" s="39">
        <f t="shared" si="1"/>
        <v>19.5</v>
      </c>
      <c r="L122" s="32" t="str">
        <f>VLOOKUP(الجدول7[[#This Row],[عمود10]],الجدول159[#All],2,TRUE)</f>
        <v>ممتاز</v>
      </c>
    </row>
    <row r="123" spans="2:12" x14ac:dyDescent="0.3">
      <c r="B123" s="60">
        <v>116</v>
      </c>
      <c r="C123" s="29"/>
      <c r="D123" s="30"/>
      <c r="E123" s="31"/>
      <c r="F123" s="32">
        <v>9.5</v>
      </c>
      <c r="G123" s="30"/>
      <c r="H123" s="31"/>
      <c r="I123" s="31"/>
      <c r="J123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23" s="39">
        <f t="shared" si="1"/>
        <v>9.5</v>
      </c>
      <c r="L123" s="32" t="str">
        <f>VLOOKUP(الجدول7[[#This Row],[عمود10]],الجدول159[#All],2,TRUE)</f>
        <v>دون المستوى</v>
      </c>
    </row>
    <row r="124" spans="2:12" x14ac:dyDescent="0.3">
      <c r="B124" s="60">
        <v>117</v>
      </c>
      <c r="C124" s="29"/>
      <c r="D124" s="30"/>
      <c r="E124" s="31"/>
      <c r="F124" s="32">
        <v>16.5</v>
      </c>
      <c r="G124" s="30"/>
      <c r="H124" s="31"/>
      <c r="I124" s="31"/>
      <c r="J124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24" s="39">
        <f t="shared" si="1"/>
        <v>16.5</v>
      </c>
      <c r="L124" s="32" t="str">
        <f>VLOOKUP(الجدول7[[#This Row],[عمود10]],الجدول159[#All],2,TRUE)</f>
        <v>جيدجداً</v>
      </c>
    </row>
    <row r="125" spans="2:12" x14ac:dyDescent="0.3">
      <c r="B125" s="60">
        <v>118</v>
      </c>
      <c r="C125" s="29"/>
      <c r="D125" s="30"/>
      <c r="E125" s="31"/>
      <c r="F125" s="32">
        <v>15.5</v>
      </c>
      <c r="G125" s="30"/>
      <c r="H125" s="31"/>
      <c r="I125" s="31"/>
      <c r="J125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25" s="39">
        <f t="shared" si="1"/>
        <v>15.5</v>
      </c>
      <c r="L125" s="32" t="str">
        <f>VLOOKUP(الجدول7[[#This Row],[عمود10]],الجدول159[#All],2,TRUE)</f>
        <v xml:space="preserve">جيد </v>
      </c>
    </row>
    <row r="126" spans="2:12" x14ac:dyDescent="0.3">
      <c r="B126" s="60">
        <v>119</v>
      </c>
      <c r="C126" s="29"/>
      <c r="D126" s="30"/>
      <c r="E126" s="31"/>
      <c r="F126" s="32">
        <v>15</v>
      </c>
      <c r="G126" s="30"/>
      <c r="H126" s="31"/>
      <c r="I126" s="31"/>
      <c r="J126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26" s="39">
        <f t="shared" si="1"/>
        <v>15</v>
      </c>
      <c r="L126" s="32" t="str">
        <f>VLOOKUP(الجدول7[[#This Row],[عمود10]],الجدول159[#All],2,TRUE)</f>
        <v xml:space="preserve">جيد </v>
      </c>
    </row>
    <row r="127" spans="2:12" x14ac:dyDescent="0.3">
      <c r="B127" s="60">
        <v>120</v>
      </c>
      <c r="C127" s="29"/>
      <c r="D127" s="30"/>
      <c r="E127" s="31"/>
      <c r="F127" s="32">
        <v>17.5</v>
      </c>
      <c r="G127" s="30"/>
      <c r="H127" s="31"/>
      <c r="I127" s="31"/>
      <c r="J127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27" s="39">
        <f t="shared" si="1"/>
        <v>17.5</v>
      </c>
      <c r="L127" s="32" t="str">
        <f>VLOOKUP(الجدول7[[#This Row],[عمود10]],الجدول159[#All],2,TRUE)</f>
        <v>جيدجداً</v>
      </c>
    </row>
    <row r="128" spans="2:12" x14ac:dyDescent="0.3">
      <c r="B128" s="60">
        <v>121</v>
      </c>
      <c r="C128" s="29"/>
      <c r="D128" s="30"/>
      <c r="E128" s="31"/>
      <c r="F128" s="32">
        <v>19.5</v>
      </c>
      <c r="G128" s="30"/>
      <c r="H128" s="31"/>
      <c r="I128" s="31"/>
      <c r="J128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28" s="39">
        <f t="shared" si="1"/>
        <v>19.5</v>
      </c>
      <c r="L128" s="32" t="str">
        <f>VLOOKUP(الجدول7[[#This Row],[عمود10]],الجدول159[#All],2,TRUE)</f>
        <v>ممتاز</v>
      </c>
    </row>
    <row r="129" spans="2:12" x14ac:dyDescent="0.3">
      <c r="B129" s="60">
        <v>122</v>
      </c>
      <c r="C129" s="29"/>
      <c r="D129" s="30"/>
      <c r="E129" s="31"/>
      <c r="F129" s="32">
        <v>16.5</v>
      </c>
      <c r="G129" s="30"/>
      <c r="H129" s="31"/>
      <c r="I129" s="31"/>
      <c r="J129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29" s="39">
        <f t="shared" si="1"/>
        <v>16.5</v>
      </c>
      <c r="L129" s="32" t="str">
        <f>VLOOKUP(الجدول7[[#This Row],[عمود10]],الجدول159[#All],2,TRUE)</f>
        <v>جيدجداً</v>
      </c>
    </row>
    <row r="130" spans="2:12" x14ac:dyDescent="0.3">
      <c r="B130" s="60">
        <v>123</v>
      </c>
      <c r="C130" s="29"/>
      <c r="D130" s="30"/>
      <c r="E130" s="31"/>
      <c r="F130" s="32">
        <v>19.5</v>
      </c>
      <c r="G130" s="30"/>
      <c r="H130" s="31"/>
      <c r="I130" s="31"/>
      <c r="J130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30" s="39">
        <f t="shared" si="1"/>
        <v>19.5</v>
      </c>
      <c r="L130" s="32" t="str">
        <f>VLOOKUP(الجدول7[[#This Row],[عمود10]],الجدول159[#All],2,TRUE)</f>
        <v>ممتاز</v>
      </c>
    </row>
    <row r="131" spans="2:12" x14ac:dyDescent="0.3">
      <c r="B131" s="60">
        <v>124</v>
      </c>
      <c r="C131" s="29"/>
      <c r="D131" s="30"/>
      <c r="E131" s="31"/>
      <c r="F131" s="32">
        <v>19</v>
      </c>
      <c r="G131" s="30"/>
      <c r="H131" s="31"/>
      <c r="I131" s="31"/>
      <c r="J131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31" s="39">
        <f t="shared" si="1"/>
        <v>19</v>
      </c>
      <c r="L131" s="32" t="str">
        <f>VLOOKUP(الجدول7[[#This Row],[عمود10]],الجدول159[#All],2,TRUE)</f>
        <v>ممتاز</v>
      </c>
    </row>
    <row r="132" spans="2:12" x14ac:dyDescent="0.3">
      <c r="B132" s="60">
        <v>125</v>
      </c>
      <c r="C132" s="29"/>
      <c r="D132" s="30"/>
      <c r="E132" s="31"/>
      <c r="F132" s="32">
        <v>14</v>
      </c>
      <c r="G132" s="30"/>
      <c r="H132" s="31"/>
      <c r="I132" s="31"/>
      <c r="J132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32" s="39">
        <f t="shared" si="1"/>
        <v>14</v>
      </c>
      <c r="L132" s="32" t="str">
        <f>VLOOKUP(الجدول7[[#This Row],[عمود10]],الجدول159[#All],2,TRUE)</f>
        <v xml:space="preserve">جيد </v>
      </c>
    </row>
    <row r="133" spans="2:12" x14ac:dyDescent="0.3">
      <c r="B133" s="60">
        <v>126</v>
      </c>
      <c r="C133" s="29"/>
      <c r="D133" s="30"/>
      <c r="E133" s="31"/>
      <c r="F133" s="32">
        <v>0</v>
      </c>
      <c r="G133" s="30"/>
      <c r="H133" s="31"/>
      <c r="I133" s="31"/>
      <c r="J133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33" s="39">
        <f t="shared" si="1"/>
        <v>0</v>
      </c>
      <c r="L133" s="32" t="str">
        <f>VLOOKUP(الجدول7[[#This Row],[عمود10]],الجدول159[#All],2,TRUE)</f>
        <v>دون المستوى</v>
      </c>
    </row>
    <row r="134" spans="2:12" x14ac:dyDescent="0.3">
      <c r="B134" s="60">
        <v>127</v>
      </c>
      <c r="C134" s="29"/>
      <c r="D134" s="30"/>
      <c r="E134" s="31"/>
      <c r="F134" s="32">
        <v>12</v>
      </c>
      <c r="G134" s="30"/>
      <c r="H134" s="31"/>
      <c r="I134" s="31"/>
      <c r="J134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34" s="39">
        <f t="shared" si="1"/>
        <v>12</v>
      </c>
      <c r="L134" s="32" t="str">
        <f>VLOOKUP(الجدول7[[#This Row],[عمود10]],الجدول159[#All],2,TRUE)</f>
        <v>مقبول</v>
      </c>
    </row>
    <row r="135" spans="2:12" x14ac:dyDescent="0.3">
      <c r="B135" s="60">
        <v>128</v>
      </c>
      <c r="C135" s="29"/>
      <c r="D135" s="30"/>
      <c r="E135" s="31"/>
      <c r="F135" s="32"/>
      <c r="G135" s="30"/>
      <c r="H135" s="31"/>
      <c r="I135" s="31"/>
      <c r="J135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35" s="39">
        <f t="shared" si="1"/>
        <v>0</v>
      </c>
      <c r="L135" s="32" t="str">
        <f>VLOOKUP(الجدول7[[#This Row],[عمود10]],الجدول159[#All],2,TRUE)</f>
        <v>دون المستوى</v>
      </c>
    </row>
    <row r="136" spans="2:12" x14ac:dyDescent="0.3">
      <c r="B136" s="60">
        <v>129</v>
      </c>
      <c r="C136" s="29"/>
      <c r="D136" s="30"/>
      <c r="E136" s="31"/>
      <c r="F136" s="32"/>
      <c r="G136" s="30"/>
      <c r="H136" s="31"/>
      <c r="I136" s="31"/>
      <c r="J136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36" s="39">
        <f t="shared" ref="K136:K147" si="2">SUM(D136,E136,F136,J136)</f>
        <v>0</v>
      </c>
      <c r="L136" s="32" t="str">
        <f>VLOOKUP(الجدول7[[#This Row],[عمود10]],الجدول159[#All],2,TRUE)</f>
        <v>دون المستوى</v>
      </c>
    </row>
    <row r="137" spans="2:12" x14ac:dyDescent="0.3">
      <c r="B137" s="60">
        <v>130</v>
      </c>
      <c r="C137" s="29"/>
      <c r="D137" s="30"/>
      <c r="E137" s="31"/>
      <c r="F137" s="32">
        <v>18</v>
      </c>
      <c r="G137" s="30"/>
      <c r="H137" s="31"/>
      <c r="I137" s="31"/>
      <c r="J137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37" s="39">
        <f t="shared" si="2"/>
        <v>18</v>
      </c>
      <c r="L137" s="32" t="str">
        <f>VLOOKUP(الجدول7[[#This Row],[عمود10]],الجدول159[#All],2,TRUE)</f>
        <v>ممتاز</v>
      </c>
    </row>
    <row r="138" spans="2:12" x14ac:dyDescent="0.3">
      <c r="B138" s="60">
        <v>131</v>
      </c>
      <c r="C138" s="29"/>
      <c r="D138" s="30"/>
      <c r="E138" s="31"/>
      <c r="F138" s="32">
        <v>16</v>
      </c>
      <c r="G138" s="30"/>
      <c r="H138" s="31"/>
      <c r="I138" s="31"/>
      <c r="J138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38" s="39">
        <f t="shared" si="2"/>
        <v>16</v>
      </c>
      <c r="L138" s="32" t="str">
        <f>VLOOKUP(الجدول7[[#This Row],[عمود10]],الجدول159[#All],2,TRUE)</f>
        <v>جيدجداً</v>
      </c>
    </row>
    <row r="139" spans="2:12" x14ac:dyDescent="0.3">
      <c r="B139" s="60">
        <v>132</v>
      </c>
      <c r="C139" s="29"/>
      <c r="D139" s="30"/>
      <c r="E139" s="31"/>
      <c r="F139" s="32"/>
      <c r="G139" s="30"/>
      <c r="H139" s="31"/>
      <c r="I139" s="31"/>
      <c r="J139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39" s="39">
        <f t="shared" si="2"/>
        <v>0</v>
      </c>
      <c r="L139" s="32" t="str">
        <f>VLOOKUP(الجدول7[[#This Row],[عمود10]],الجدول159[#All],2,TRUE)</f>
        <v>دون المستوى</v>
      </c>
    </row>
    <row r="140" spans="2:12" x14ac:dyDescent="0.3">
      <c r="B140" s="60">
        <v>133</v>
      </c>
      <c r="C140" s="29"/>
      <c r="D140" s="30"/>
      <c r="E140" s="31"/>
      <c r="F140" s="32"/>
      <c r="G140" s="30"/>
      <c r="H140" s="31"/>
      <c r="I140" s="31"/>
      <c r="J140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40" s="39">
        <f t="shared" si="2"/>
        <v>0</v>
      </c>
      <c r="L140" s="32" t="str">
        <f>VLOOKUP(الجدول7[[#This Row],[عمود10]],الجدول159[#All],2,TRUE)</f>
        <v>دون المستوى</v>
      </c>
    </row>
    <row r="141" spans="2:12" x14ac:dyDescent="0.3">
      <c r="B141" s="60">
        <v>134</v>
      </c>
      <c r="C141" s="29"/>
      <c r="D141" s="30"/>
      <c r="E141" s="31"/>
      <c r="F141" s="32"/>
      <c r="G141" s="30"/>
      <c r="H141" s="31"/>
      <c r="I141" s="31"/>
      <c r="J141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41" s="39">
        <f t="shared" si="2"/>
        <v>0</v>
      </c>
      <c r="L141" s="32" t="str">
        <f>VLOOKUP(الجدول7[[#This Row],[عمود10]],الجدول159[#All],2,TRUE)</f>
        <v>دون المستوى</v>
      </c>
    </row>
    <row r="142" spans="2:12" x14ac:dyDescent="0.3">
      <c r="B142" s="60">
        <v>135</v>
      </c>
      <c r="C142" s="29"/>
      <c r="D142" s="30"/>
      <c r="E142" s="31"/>
      <c r="F142" s="32"/>
      <c r="G142" s="30"/>
      <c r="H142" s="31"/>
      <c r="I142" s="31"/>
      <c r="J142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42" s="39">
        <f t="shared" si="2"/>
        <v>0</v>
      </c>
      <c r="L142" s="32" t="str">
        <f>VLOOKUP(الجدول7[[#This Row],[عمود10]],الجدول159[#All],2,TRUE)</f>
        <v>دون المستوى</v>
      </c>
    </row>
    <row r="143" spans="2:12" x14ac:dyDescent="0.3">
      <c r="B143" s="60">
        <v>136</v>
      </c>
      <c r="C143" s="29"/>
      <c r="D143" s="30"/>
      <c r="E143" s="31"/>
      <c r="F143" s="32"/>
      <c r="G143" s="30"/>
      <c r="H143" s="31"/>
      <c r="I143" s="31"/>
      <c r="J143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43" s="39">
        <f t="shared" si="2"/>
        <v>0</v>
      </c>
      <c r="L143" s="32" t="str">
        <f>VLOOKUP(الجدول7[[#This Row],[عمود10]],الجدول159[#All],2,TRUE)</f>
        <v>دون المستوى</v>
      </c>
    </row>
    <row r="144" spans="2:12" x14ac:dyDescent="0.3">
      <c r="B144" s="60">
        <v>137</v>
      </c>
      <c r="C144" s="29"/>
      <c r="D144" s="30"/>
      <c r="E144" s="31"/>
      <c r="F144" s="32"/>
      <c r="G144" s="30"/>
      <c r="H144" s="31"/>
      <c r="I144" s="31"/>
      <c r="J144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44" s="39">
        <f t="shared" si="2"/>
        <v>0</v>
      </c>
      <c r="L144" s="32" t="str">
        <f>VLOOKUP(الجدول7[[#This Row],[عمود10]],الجدول159[#All],2,TRUE)</f>
        <v>دون المستوى</v>
      </c>
    </row>
    <row r="145" spans="2:12" x14ac:dyDescent="0.3">
      <c r="B145" s="60">
        <v>138</v>
      </c>
      <c r="C145" s="29"/>
      <c r="D145" s="30"/>
      <c r="E145" s="31"/>
      <c r="F145" s="32"/>
      <c r="G145" s="30"/>
      <c r="H145" s="31"/>
      <c r="I145" s="31"/>
      <c r="J145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45" s="39">
        <f t="shared" si="2"/>
        <v>0</v>
      </c>
      <c r="L145" s="32" t="str">
        <f>VLOOKUP(الجدول7[[#This Row],[عمود10]],الجدول159[#All],2,TRUE)</f>
        <v>دون المستوى</v>
      </c>
    </row>
    <row r="146" spans="2:12" x14ac:dyDescent="0.3">
      <c r="B146" s="60">
        <v>139</v>
      </c>
      <c r="C146" s="29"/>
      <c r="D146" s="30"/>
      <c r="E146" s="31"/>
      <c r="F146" s="32"/>
      <c r="G146" s="30"/>
      <c r="H146" s="31"/>
      <c r="I146" s="31"/>
      <c r="J146" s="38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46" s="39">
        <f t="shared" si="2"/>
        <v>0</v>
      </c>
      <c r="L146" s="32" t="str">
        <f>VLOOKUP(الجدول7[[#This Row],[عمود10]],الجدول159[#All],2,TRUE)</f>
        <v>دون المستوى</v>
      </c>
    </row>
    <row r="147" spans="2:12" ht="14.5" thickBot="1" x14ac:dyDescent="0.35">
      <c r="B147" s="60">
        <v>140</v>
      </c>
      <c r="C147" s="29"/>
      <c r="D147" s="61"/>
      <c r="E147" s="62"/>
      <c r="F147" s="63"/>
      <c r="G147" s="61"/>
      <c r="H147" s="62"/>
      <c r="I147" s="62"/>
      <c r="J147" s="64">
        <f>IFERROR(CHOOSE(MATCH($O$19,{"المتوسط";"الأكبر";"الأقل";"أعلى2";"المجموع"},0),SUM(الجدول7[[#This Row],[عمود6]:[عمود8]])/$O$16,MAX(الجدول7[[#This Row],[عمود6]:[عمود8]]),MIN(الجدول7[[#This Row],[عمود6]:[عمود8]]),SUM(LARGE(الجدول7[[#This Row],[عمود6]:[عمود8]],{1;2})/2)),SUM(الجدول7[[#This Row],[عمود6]:[عمود8]]))</f>
        <v>0</v>
      </c>
      <c r="K147" s="65">
        <f t="shared" si="2"/>
        <v>0</v>
      </c>
      <c r="L147" s="32" t="str">
        <f>VLOOKUP(الجدول7[[#This Row],[عمود10]],الجدول159[#All],2,TRUE)</f>
        <v>دون المستوى</v>
      </c>
    </row>
    <row r="148" spans="2:12" ht="14.5" thickTop="1" x14ac:dyDescent="0.3"/>
  </sheetData>
  <mergeCells count="17">
    <mergeCell ref="O21:P21"/>
    <mergeCell ref="L5:L6"/>
    <mergeCell ref="O7:P7"/>
    <mergeCell ref="O15:P15"/>
    <mergeCell ref="O16:P16"/>
    <mergeCell ref="O18:P18"/>
    <mergeCell ref="O19:P19"/>
    <mergeCell ref="A1:P3"/>
    <mergeCell ref="O4:P6"/>
    <mergeCell ref="A5:A6"/>
    <mergeCell ref="B5:B6"/>
    <mergeCell ref="C5:C6"/>
    <mergeCell ref="D5:D6"/>
    <mergeCell ref="E5:E6"/>
    <mergeCell ref="F5:F6"/>
    <mergeCell ref="G5:J5"/>
    <mergeCell ref="K5:K6"/>
  </mergeCells>
  <conditionalFormatting sqref="L8:L147">
    <cfRule type="containsText" dxfId="22" priority="2" operator="containsText" text="دون المستوى">
      <formula>NOT(ISERROR(SEARCH("دون المستوى",L8)))</formula>
    </cfRule>
    <cfRule type="containsText" dxfId="23" priority="3" operator="containsText" text="مقبول">
      <formula>NOT(ISERROR(SEARCH("مقبول",L8)))</formula>
    </cfRule>
    <cfRule type="containsText" dxfId="24" priority="4" operator="containsText" text="جيد ">
      <formula>NOT(ISERROR(SEARCH("جيد ",L8)))</formula>
    </cfRule>
    <cfRule type="containsText" dxfId="25" priority="5" operator="containsText" text="جيدجداً">
      <formula>NOT(ISERROR(SEARCH("جيدجداً",L8)))</formula>
    </cfRule>
    <cfRule type="containsText" dxfId="26" priority="7" operator="containsText" text="جيد جداً">
      <formula>NOT(ISERROR(SEARCH("جيد جداً",L8)))</formula>
    </cfRule>
    <cfRule type="containsText" dxfId="27" priority="8" operator="containsText" text="ممتاز">
      <formula>NOT(ISERROR(SEARCH("ممتاز",L8)))</formula>
    </cfRule>
  </conditionalFormatting>
  <conditionalFormatting sqref="L31">
    <cfRule type="containsText" dxfId="21" priority="6" operator="containsText" text="جيد">
      <formula>NOT(ISERROR(SEARCH("جيد",L31)))</formula>
    </cfRule>
  </conditionalFormatting>
  <conditionalFormatting sqref="G8:I147">
    <cfRule type="containsText" dxfId="20" priority="1" operator="containsText" text="غ">
      <formula>NOT(ISERROR(SEARCH("غ",G8)))</formula>
    </cfRule>
  </conditionalFormatting>
  <dataValidations count="1">
    <dataValidation type="list" allowBlank="1" showInputMessage="1" showErrorMessage="1" sqref="O19:P19" xr:uid="{1C7D0410-5407-49A3-BD12-6C3C9315D121}">
      <formula1>"المتوسط,الأكبر,الأقل,اعلى2,المجموع"</formula1>
    </dataValidation>
  </dataValidations>
  <pageMargins left="0.7" right="0.7" top="0.75" bottom="0.75" header="0.3" footer="0.3"/>
  <drawing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dakhil</cp:lastModifiedBy>
  <dcterms:created xsi:type="dcterms:W3CDTF">2020-01-25T12:38:09Z</dcterms:created>
  <dcterms:modified xsi:type="dcterms:W3CDTF">2020-01-25T12:40:39Z</dcterms:modified>
</cp:coreProperties>
</file>