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450" windowHeight="4130" activeTab="1"/>
  </bookViews>
  <sheets>
    <sheet name="DATA_BASE" sheetId="1" r:id="rId1"/>
    <sheet name="المطلوب  تحديثه من القاعده 1" sheetId="3" r:id="rId2"/>
  </sheets>
  <definedNames>
    <definedName name="_xlnm._FilterDatabase" localSheetId="0" hidden="1">DATA_BASE!$B$1:$G$1</definedName>
  </definedNames>
  <calcPr calcId="162913"/>
</workbook>
</file>

<file path=xl/calcChain.xml><?xml version="1.0" encoding="utf-8"?>
<calcChain xmlns="http://schemas.openxmlformats.org/spreadsheetml/2006/main">
  <c r="G3" i="3" l="1" a="1"/>
  <c r="G3" i="3"/>
  <c r="G4" i="3" a="1"/>
  <c r="G4" i="3"/>
  <c r="G5" i="3" a="1"/>
  <c r="G5" i="3"/>
  <c r="G6" i="3" a="1"/>
  <c r="G6" i="3"/>
  <c r="G7" i="3" a="1"/>
  <c r="G7" i="3"/>
  <c r="G8" i="3" a="1"/>
  <c r="G8" i="3"/>
  <c r="G9" i="3" a="1"/>
  <c r="G9" i="3"/>
  <c r="G10" i="3" a="1"/>
  <c r="G10" i="3"/>
  <c r="G11" i="3" a="1"/>
  <c r="G11" i="3"/>
  <c r="G12" i="3" a="1"/>
  <c r="G12" i="3"/>
  <c r="G13" i="3" a="1"/>
  <c r="G13" i="3"/>
  <c r="G14" i="3" a="1"/>
  <c r="G14" i="3"/>
  <c r="G15" i="3" a="1"/>
  <c r="G15" i="3"/>
  <c r="G16" i="3" a="1"/>
  <c r="G16" i="3"/>
  <c r="G17" i="3" a="1"/>
  <c r="G17" i="3"/>
  <c r="G18" i="3" a="1"/>
  <c r="G18" i="3"/>
  <c r="G19" i="3" a="1"/>
  <c r="G19" i="3"/>
  <c r="G20" i="3" a="1"/>
  <c r="G20" i="3"/>
  <c r="G21" i="3" a="1"/>
  <c r="G21" i="3"/>
  <c r="G22" i="3" a="1"/>
  <c r="G22" i="3"/>
  <c r="G23" i="3" a="1"/>
  <c r="G23" i="3"/>
  <c r="G24" i="3" a="1"/>
  <c r="G24" i="3"/>
  <c r="G25" i="3" a="1"/>
  <c r="G25" i="3"/>
  <c r="G26" i="3" a="1"/>
  <c r="G26" i="3"/>
  <c r="G27" i="3" a="1"/>
  <c r="G27" i="3"/>
  <c r="G28" i="3" a="1"/>
  <c r="G28" i="3"/>
  <c r="G29" i="3" a="1"/>
  <c r="G29" i="3"/>
  <c r="G30" i="3" a="1"/>
  <c r="G30" i="3"/>
  <c r="G31" i="3" a="1"/>
  <c r="G31" i="3"/>
  <c r="G32" i="3" a="1"/>
  <c r="G32" i="3"/>
  <c r="G33" i="3" a="1"/>
  <c r="G33" i="3"/>
  <c r="G34" i="3" a="1"/>
  <c r="G34" i="3"/>
  <c r="G35" i="3" a="1"/>
  <c r="G35" i="3"/>
  <c r="G36" i="3" a="1"/>
  <c r="G36" i="3"/>
  <c r="G37" i="3" a="1"/>
  <c r="G37" i="3"/>
  <c r="G38" i="3" a="1"/>
  <c r="G38" i="3"/>
  <c r="G39" i="3" a="1"/>
  <c r="G39" i="3"/>
  <c r="G40" i="3" a="1"/>
  <c r="G40" i="3"/>
  <c r="G41" i="3" a="1"/>
  <c r="G41" i="3"/>
  <c r="G42" i="3" a="1"/>
  <c r="G42" i="3"/>
  <c r="G43" i="3" a="1"/>
  <c r="G43" i="3"/>
  <c r="G44" i="3" a="1"/>
  <c r="G44" i="3"/>
  <c r="G45" i="3" a="1"/>
  <c r="G45" i="3"/>
  <c r="G46" i="3" a="1"/>
  <c r="G46" i="3"/>
  <c r="G47" i="3" a="1"/>
  <c r="G47" i="3"/>
  <c r="G48" i="3" a="1"/>
  <c r="G48" i="3"/>
  <c r="G49" i="3" a="1"/>
  <c r="G49" i="3"/>
  <c r="G50" i="3" a="1"/>
  <c r="G50" i="3"/>
  <c r="G51" i="3" a="1"/>
  <c r="G51" i="3"/>
  <c r="G52" i="3" a="1"/>
  <c r="G52" i="3"/>
  <c r="G53" i="3" a="1"/>
  <c r="G53" i="3"/>
  <c r="G54" i="3" a="1"/>
  <c r="G54" i="3"/>
  <c r="G55" i="3" a="1"/>
  <c r="G55" i="3"/>
  <c r="G56" i="3" a="1"/>
  <c r="G56" i="3"/>
  <c r="G57" i="3" a="1"/>
  <c r="G57" i="3"/>
  <c r="G58" i="3" a="1"/>
  <c r="G58" i="3"/>
  <c r="G59" i="3" a="1"/>
  <c r="G59" i="3"/>
  <c r="G60" i="3" a="1"/>
  <c r="G60" i="3"/>
  <c r="G61" i="3" a="1"/>
  <c r="G61" i="3"/>
  <c r="G62" i="3" a="1"/>
  <c r="G62" i="3"/>
  <c r="G63" i="3" a="1"/>
  <c r="G63" i="3"/>
  <c r="G64" i="3" a="1"/>
  <c r="G64" i="3"/>
  <c r="G65" i="3" a="1"/>
  <c r="G65" i="3"/>
  <c r="G66" i="3" a="1"/>
  <c r="G66" i="3"/>
  <c r="G67" i="3" a="1"/>
  <c r="G67" i="3"/>
  <c r="G68" i="3" a="1"/>
  <c r="G68" i="3"/>
  <c r="G69" i="3" a="1"/>
  <c r="G69" i="3"/>
  <c r="G70" i="3" a="1"/>
  <c r="G70" i="3"/>
  <c r="G71" i="3" a="1"/>
  <c r="G71" i="3"/>
  <c r="G72" i="3" a="1"/>
  <c r="G72" i="3"/>
  <c r="G73" i="3" a="1"/>
  <c r="G73" i="3"/>
  <c r="G2" i="3" a="1"/>
  <c r="G2" i="3"/>
  <c r="E2" i="3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" i="3"/>
</calcChain>
</file>

<file path=xl/sharedStrings.xml><?xml version="1.0" encoding="utf-8"?>
<sst xmlns="http://schemas.openxmlformats.org/spreadsheetml/2006/main" count="48" uniqueCount="13">
  <si>
    <t>موقف أمر العمل</t>
  </si>
  <si>
    <t>تكلفة العمالة</t>
  </si>
  <si>
    <t>تكلفة المواد الغير مصروفة</t>
  </si>
  <si>
    <t>تكلفة المواد المصروفة</t>
  </si>
  <si>
    <t xml:space="preserve">رقم أمر العمل </t>
  </si>
  <si>
    <t>رمز نوع أمر العمل</t>
  </si>
  <si>
    <t>تم الاستلام من المقاول ولم تصدر شهادة الانجاز</t>
  </si>
  <si>
    <t>لم تصرف</t>
  </si>
  <si>
    <t>تم تسليم المقاول ولم يتم الاستلام</t>
  </si>
  <si>
    <t xml:space="preserve">التحديث </t>
  </si>
  <si>
    <t>تم الصرف</t>
  </si>
  <si>
    <t xml:space="preserve">تكلفة العمالة
هذه النتيجة الصحيحه </t>
  </si>
  <si>
    <t>Salim's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</si>
</sst>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rial"/>
    </font>
    <font>
      <b/>
      <sz val="10"/>
      <color rgb="FF00008B"/>
      <name val="Arial"/>
    </font>
    <font>
      <b/>
      <sz val="11"/>
      <color rgb="FFFF0000"/>
      <name val="Arial"/>
      <family val="2"/>
    </font>
    <font>
      <sz val="16"/>
      <color theme="1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F9EA0"/>
        <bgColor rgb="FF5F9EA0"/>
      </patternFill>
    </fill>
    <fill>
      <patternFill patternType="solid">
        <fgColor rgb="FFFFF5EE"/>
        <bgColor rgb="FFFFF5E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5F9EA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NumberFormat="1" applyFont="1" applyFill="1" applyBorder="1" applyAlignment="1">
      <alignment horizontal="center" vertical="top" wrapText="1" readingOrder="1"/>
    </xf>
    <xf numFmtId="0" fontId="3" fillId="3" borderId="2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0" fontId="3" fillId="4" borderId="2" xfId="1" applyNumberFormat="1" applyFont="1" applyFill="1" applyBorder="1" applyAlignment="1">
      <alignment horizontal="center" vertical="top" wrapText="1" readingOrder="1"/>
    </xf>
    <xf numFmtId="0" fontId="0" fillId="5" borderId="0" xfId="0" applyFill="1"/>
    <xf numFmtId="0" fontId="3" fillId="5" borderId="2" xfId="1" applyNumberFormat="1" applyFont="1" applyFill="1" applyBorder="1" applyAlignment="1">
      <alignment horizontal="center" vertical="top" wrapText="1" readingOrder="1"/>
    </xf>
    <xf numFmtId="0" fontId="4" fillId="6" borderId="1" xfId="1" applyNumberFormat="1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8" fillId="2" borderId="1" xfId="1" applyNumberFormat="1" applyFont="1" applyFill="1" applyBorder="1" applyAlignment="1">
      <alignment horizontal="center" vertical="top" wrapText="1" readingOrder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9" fillId="0" borderId="0" xfId="0" applyFont="1"/>
    <xf numFmtId="0" fontId="4" fillId="6" borderId="3" xfId="1" applyNumberFormat="1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topLeftCell="A13" workbookViewId="0">
      <selection activeCell="C21" sqref="C21"/>
    </sheetView>
  </sheetViews>
  <sheetFormatPr defaultRowHeight="18.75" customHeight="1"/>
  <cols>
    <col min="1" max="1" width="18.36328125" customWidth="1"/>
    <col min="2" max="2" width="20.453125" customWidth="1"/>
    <col min="3" max="5" width="14.453125" customWidth="1"/>
    <col min="6" max="6" width="18.36328125" customWidth="1"/>
    <col min="7" max="7" width="18.7265625" style="5" customWidth="1"/>
    <col min="8" max="8" width="14.453125" customWidth="1"/>
  </cols>
  <sheetData>
    <row r="1" spans="1:7" ht="41.25" customHeight="1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7" t="s">
        <v>5</v>
      </c>
    </row>
    <row r="2" spans="1:7" ht="18.75" customHeight="1">
      <c r="A2" s="3">
        <v>184078291</v>
      </c>
      <c r="B2" s="4" t="s">
        <v>6</v>
      </c>
      <c r="C2" s="3">
        <v>956</v>
      </c>
      <c r="D2" s="3">
        <v>194.56</v>
      </c>
      <c r="E2" s="3">
        <v>5647.22</v>
      </c>
      <c r="F2" s="3" t="s">
        <v>10</v>
      </c>
      <c r="G2" s="6">
        <v>801</v>
      </c>
    </row>
    <row r="3" spans="1:7" ht="18.75" customHeight="1">
      <c r="A3" s="3">
        <v>184078291</v>
      </c>
      <c r="B3" s="2" t="s">
        <v>6</v>
      </c>
      <c r="C3" s="3">
        <v>2224.6</v>
      </c>
      <c r="D3" s="3">
        <v>106.21</v>
      </c>
      <c r="E3" s="3">
        <v>6760.31</v>
      </c>
      <c r="F3" s="3" t="s">
        <v>7</v>
      </c>
      <c r="G3" s="6">
        <v>803</v>
      </c>
    </row>
    <row r="4" spans="1:7" ht="18.75" customHeight="1">
      <c r="A4" s="3">
        <v>194006626</v>
      </c>
      <c r="B4" s="2" t="s">
        <v>8</v>
      </c>
      <c r="C4" s="3">
        <v>373</v>
      </c>
      <c r="D4" s="3">
        <v>516.6</v>
      </c>
      <c r="E4" s="3">
        <v>696.44</v>
      </c>
      <c r="F4" s="3" t="s">
        <v>10</v>
      </c>
      <c r="G4" s="6">
        <v>801</v>
      </c>
    </row>
    <row r="5" spans="1:7" ht="18.75" customHeight="1">
      <c r="A5" s="3">
        <v>194006626</v>
      </c>
      <c r="B5" s="4" t="s">
        <v>6</v>
      </c>
      <c r="C5" s="3">
        <v>865.55</v>
      </c>
      <c r="D5" s="3">
        <v>92.04</v>
      </c>
      <c r="E5" s="3">
        <v>2401.79</v>
      </c>
      <c r="F5" s="3" t="s">
        <v>7</v>
      </c>
      <c r="G5" s="6">
        <v>803</v>
      </c>
    </row>
    <row r="6" spans="1:7" ht="18.75" customHeight="1">
      <c r="A6" s="3">
        <v>194025819</v>
      </c>
      <c r="B6" s="2" t="s">
        <v>6</v>
      </c>
      <c r="C6" s="3">
        <v>851</v>
      </c>
      <c r="D6" s="3">
        <v>161.15</v>
      </c>
      <c r="E6" s="3">
        <v>3563.71</v>
      </c>
      <c r="F6" s="3" t="s">
        <v>10</v>
      </c>
      <c r="G6" s="6">
        <v>801</v>
      </c>
    </row>
    <row r="7" spans="1:7" ht="18.75" customHeight="1">
      <c r="A7" s="3">
        <v>194025819</v>
      </c>
      <c r="B7" s="4" t="s">
        <v>6</v>
      </c>
      <c r="C7" s="3">
        <v>749.8</v>
      </c>
      <c r="D7" s="3">
        <v>73.23</v>
      </c>
      <c r="E7" s="3">
        <v>1915.91</v>
      </c>
      <c r="F7" s="3" t="s">
        <v>7</v>
      </c>
      <c r="G7" s="6">
        <v>803</v>
      </c>
    </row>
    <row r="8" spans="1:7" ht="18.75" customHeight="1">
      <c r="A8" s="3">
        <v>194060823</v>
      </c>
      <c r="B8" s="4" t="s">
        <v>6</v>
      </c>
      <c r="C8" s="3">
        <v>410</v>
      </c>
      <c r="D8" s="3">
        <v>261.32</v>
      </c>
      <c r="E8" s="3">
        <v>688.45</v>
      </c>
      <c r="F8" s="3" t="s">
        <v>10</v>
      </c>
      <c r="G8" s="6">
        <v>801</v>
      </c>
    </row>
    <row r="9" spans="1:7" ht="18.75" customHeight="1">
      <c r="A9" s="3">
        <v>194060823</v>
      </c>
      <c r="B9" s="2" t="s">
        <v>6</v>
      </c>
      <c r="C9" s="3">
        <v>2635.2</v>
      </c>
      <c r="D9" s="3">
        <v>172.68</v>
      </c>
      <c r="E9" s="3">
        <v>2747.83</v>
      </c>
      <c r="F9" s="3" t="s">
        <v>7</v>
      </c>
      <c r="G9" s="6">
        <v>803</v>
      </c>
    </row>
    <row r="10" spans="1:7" ht="18.75" customHeight="1">
      <c r="A10" s="3">
        <v>194060976</v>
      </c>
      <c r="B10" s="2" t="s">
        <v>6</v>
      </c>
      <c r="C10" s="3">
        <v>50</v>
      </c>
      <c r="D10" s="3">
        <v>70</v>
      </c>
      <c r="E10" s="3">
        <v>80</v>
      </c>
      <c r="F10" s="3" t="s">
        <v>10</v>
      </c>
      <c r="G10" s="6">
        <v>801</v>
      </c>
    </row>
    <row r="11" spans="1:7" ht="18.75" customHeight="1">
      <c r="A11" s="3">
        <v>194060976</v>
      </c>
      <c r="B11" s="4" t="s">
        <v>6</v>
      </c>
      <c r="C11" s="3">
        <v>3574.75</v>
      </c>
      <c r="D11" s="3">
        <v>387.54</v>
      </c>
      <c r="E11" s="3">
        <v>4714.82</v>
      </c>
      <c r="F11" s="3" t="s">
        <v>7</v>
      </c>
      <c r="G11" s="6">
        <v>803</v>
      </c>
    </row>
    <row r="12" spans="1:7" ht="18.75" customHeight="1">
      <c r="A12" s="3">
        <v>194062166</v>
      </c>
      <c r="B12" s="2" t="s">
        <v>6</v>
      </c>
      <c r="C12" s="3">
        <v>450</v>
      </c>
      <c r="D12" s="3">
        <v>10</v>
      </c>
      <c r="E12" s="3">
        <v>1912.51</v>
      </c>
      <c r="F12" s="3" t="s">
        <v>10</v>
      </c>
      <c r="G12" s="6">
        <v>801</v>
      </c>
    </row>
    <row r="13" spans="1:7" ht="18.75" customHeight="1">
      <c r="A13" s="3">
        <v>194062166</v>
      </c>
      <c r="B13" s="4" t="s">
        <v>6</v>
      </c>
      <c r="C13" s="3">
        <v>599.95000000000005</v>
      </c>
      <c r="D13" s="3">
        <v>0</v>
      </c>
      <c r="E13" s="3">
        <v>1998.72</v>
      </c>
      <c r="F13" s="3" t="s">
        <v>7</v>
      </c>
      <c r="G13" s="6">
        <v>803</v>
      </c>
    </row>
    <row r="14" spans="1:7" ht="18.75" customHeight="1">
      <c r="A14" s="3">
        <v>194062314</v>
      </c>
      <c r="B14" s="4" t="s">
        <v>6</v>
      </c>
      <c r="C14" s="3">
        <v>410</v>
      </c>
      <c r="D14" s="3">
        <v>151.15</v>
      </c>
      <c r="E14" s="3">
        <v>808.65</v>
      </c>
      <c r="F14" s="3" t="s">
        <v>10</v>
      </c>
      <c r="G14" s="6">
        <v>801</v>
      </c>
    </row>
    <row r="15" spans="1:7" ht="18.75" customHeight="1">
      <c r="A15" s="3">
        <v>194062314</v>
      </c>
      <c r="B15" s="2" t="s">
        <v>6</v>
      </c>
      <c r="C15" s="3">
        <v>2304</v>
      </c>
      <c r="D15" s="3">
        <v>166.62</v>
      </c>
      <c r="E15" s="3">
        <v>4354.04</v>
      </c>
      <c r="F15" s="3" t="s">
        <v>7</v>
      </c>
      <c r="G15" s="6">
        <v>803</v>
      </c>
    </row>
    <row r="16" spans="1:7" ht="18.75" customHeight="1">
      <c r="A16" s="3">
        <v>194062467</v>
      </c>
      <c r="B16" s="4" t="s">
        <v>6</v>
      </c>
      <c r="C16" s="3">
        <v>478</v>
      </c>
      <c r="D16" s="3">
        <v>30.68</v>
      </c>
      <c r="E16" s="3">
        <v>2831.18</v>
      </c>
      <c r="F16" s="3" t="s">
        <v>10</v>
      </c>
      <c r="G16" s="6">
        <v>801</v>
      </c>
    </row>
    <row r="17" spans="1:7" ht="18.75" customHeight="1">
      <c r="A17" s="3">
        <v>194062467</v>
      </c>
      <c r="B17" s="2" t="s">
        <v>6</v>
      </c>
      <c r="C17" s="3">
        <v>8309.15</v>
      </c>
      <c r="D17" s="3">
        <v>10540.79</v>
      </c>
      <c r="E17" s="3">
        <v>15.36</v>
      </c>
      <c r="F17" s="3" t="s">
        <v>7</v>
      </c>
      <c r="G17" s="6">
        <v>803</v>
      </c>
    </row>
    <row r="18" spans="1:7" ht="18.75" customHeight="1">
      <c r="A18" s="3">
        <v>194066607</v>
      </c>
      <c r="B18" s="2" t="s">
        <v>6</v>
      </c>
      <c r="C18" s="3">
        <v>410</v>
      </c>
      <c r="D18" s="3">
        <v>282.35000000000002</v>
      </c>
      <c r="E18" s="3">
        <v>691.17</v>
      </c>
      <c r="F18" s="3" t="s">
        <v>10</v>
      </c>
      <c r="G18" s="6">
        <v>801</v>
      </c>
    </row>
    <row r="19" spans="1:7" ht="18.75" customHeight="1">
      <c r="A19" s="3">
        <v>194066607</v>
      </c>
      <c r="B19" s="4" t="s">
        <v>6</v>
      </c>
      <c r="C19" s="3">
        <v>4673</v>
      </c>
      <c r="D19" s="3">
        <v>64.040000000000006</v>
      </c>
      <c r="E19" s="3">
        <v>6349.77</v>
      </c>
      <c r="F19" s="3" t="s">
        <v>7</v>
      </c>
      <c r="G19" s="6">
        <v>803</v>
      </c>
    </row>
  </sheetData>
  <conditionalFormatting sqref="F1:F1048576 A1:A1048576">
    <cfRule type="duplicateValues" dxfId="3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rightToLeft="1" tabSelected="1" workbookViewId="0">
      <selection activeCell="E18" sqref="E18"/>
    </sheetView>
  </sheetViews>
  <sheetFormatPr defaultRowHeight="14.5"/>
  <cols>
    <col min="1" max="1" width="10.90625" customWidth="1"/>
    <col min="3" max="3" width="13.08984375" customWidth="1"/>
    <col min="4" max="4" width="4.6328125" customWidth="1"/>
    <col min="5" max="5" width="19.453125" customWidth="1"/>
    <col min="7" max="7" width="15" customWidth="1"/>
  </cols>
  <sheetData>
    <row r="1" spans="1:7" ht="28">
      <c r="A1" s="1" t="s">
        <v>4</v>
      </c>
      <c r="B1" s="1" t="s">
        <v>5</v>
      </c>
      <c r="C1" s="1" t="s">
        <v>1</v>
      </c>
      <c r="D1" s="10"/>
      <c r="E1" s="12" t="s">
        <v>11</v>
      </c>
      <c r="G1" s="16" t="s">
        <v>12</v>
      </c>
    </row>
    <row r="2" spans="1:7" ht="30" customHeight="1">
      <c r="A2" s="3">
        <v>184078291</v>
      </c>
      <c r="B2" s="3">
        <v>801</v>
      </c>
      <c r="C2" s="11">
        <f>VLOOKUP(A2,DATA_BASE!A:G,3,0)</f>
        <v>956</v>
      </c>
      <c r="D2" s="13"/>
      <c r="E2" s="9">
        <f>VLOOKUP(A2,DATA_BASE!$A$2:$G$100,3,0)</f>
        <v>956</v>
      </c>
      <c r="G2" s="15">
        <f t="array" ref="G2">IF(A2="","",INDEX(DATA_BASE!$C$2:$C$50,SMALL(IF(DATA_BASE!$C$2:$C$50&lt;&gt;"",IF(DATA_BASE!$A$2:$A$50=$A2,ROW($C$2:$C$50)-ROW($C$2)+1)),COUNTIF(DATA_BASE!$A$2:A2,A2))))</f>
        <v>956</v>
      </c>
    </row>
    <row r="3" spans="1:7" ht="25" customHeight="1">
      <c r="A3" s="3">
        <v>184078291</v>
      </c>
      <c r="B3" s="3">
        <v>803</v>
      </c>
      <c r="C3" s="11">
        <f>VLOOKUP(A3,DATA_BASE!A:G,3,0)</f>
        <v>956</v>
      </c>
      <c r="D3" s="14"/>
      <c r="E3" s="9">
        <v>2224.6</v>
      </c>
      <c r="G3" s="15">
        <f t="array" ref="G3">IF(A3="","",INDEX(DATA_BASE!$C$2:$C$50,SMALL(IF(DATA_BASE!$C$2:$C$50&lt;&gt;"",IF(DATA_BASE!$A$2:$A$50=$A3,ROW($C$2:$C$50)-ROW($C$2)+1)),COUNTIF(DATA_BASE!$A$2:A3,A3))))</f>
        <v>2224.6</v>
      </c>
    </row>
    <row r="4" spans="1:7" ht="21">
      <c r="A4" s="3">
        <v>194006626</v>
      </c>
      <c r="B4" s="3">
        <v>801</v>
      </c>
      <c r="C4" s="8">
        <f>VLOOKUP(A4,DATA_BASE!A:G,3,0)</f>
        <v>373</v>
      </c>
      <c r="G4" s="15">
        <f t="array" ref="G4">IF(A4="","",INDEX(DATA_BASE!$C$2:$C$50,SMALL(IF(DATA_BASE!$C$2:$C$50&lt;&gt;"",IF(DATA_BASE!$A$2:$A$50=$A4,ROW($C$2:$C$50)-ROW($C$2)+1)),COUNTIF(DATA_BASE!$A$2:A4,A4))))</f>
        <v>373</v>
      </c>
    </row>
    <row r="5" spans="1:7" ht="21">
      <c r="A5" s="3">
        <v>194006626</v>
      </c>
      <c r="B5" s="3">
        <v>803</v>
      </c>
      <c r="C5" s="8">
        <f>VLOOKUP(A5,DATA_BASE!A:G,3,0)</f>
        <v>373</v>
      </c>
      <c r="G5" s="15">
        <f t="array" ref="G5">IF(A5="","",INDEX(DATA_BASE!$C$2:$C$50,SMALL(IF(DATA_BASE!$C$2:$C$50&lt;&gt;"",IF(DATA_BASE!$A$2:$A$50=$A5,ROW($C$2:$C$50)-ROW($C$2)+1)),COUNTIF(DATA_BASE!$A$2:A5,A5))))</f>
        <v>865.55</v>
      </c>
    </row>
    <row r="6" spans="1:7" ht="21">
      <c r="A6" s="3">
        <v>194025819</v>
      </c>
      <c r="B6" s="3">
        <v>801</v>
      </c>
      <c r="C6" s="8">
        <f>VLOOKUP(A6,DATA_BASE!A:G,3,0)</f>
        <v>851</v>
      </c>
      <c r="G6" s="15">
        <f t="array" ref="G6">IF(A6="","",INDEX(DATA_BASE!$C$2:$C$50,SMALL(IF(DATA_BASE!$C$2:$C$50&lt;&gt;"",IF(DATA_BASE!$A$2:$A$50=$A6,ROW($C$2:$C$50)-ROW($C$2)+1)),COUNTIF(DATA_BASE!$A$2:A6,A6))))</f>
        <v>851</v>
      </c>
    </row>
    <row r="7" spans="1:7" ht="21">
      <c r="A7" s="3">
        <v>194025819</v>
      </c>
      <c r="B7" s="3">
        <v>803</v>
      </c>
      <c r="C7" s="8">
        <f>VLOOKUP(A7,DATA_BASE!A:G,3,0)</f>
        <v>851</v>
      </c>
      <c r="G7" s="15">
        <f t="array" ref="G7">IF(A7="","",INDEX(DATA_BASE!$C$2:$C$50,SMALL(IF(DATA_BASE!$C$2:$C$50&lt;&gt;"",IF(DATA_BASE!$A$2:$A$50=$A7,ROW($C$2:$C$50)-ROW($C$2)+1)),COUNTIF(DATA_BASE!$A$2:A7,A7))))</f>
        <v>749.8</v>
      </c>
    </row>
    <row r="8" spans="1:7" ht="21">
      <c r="A8" s="3">
        <v>194060823</v>
      </c>
      <c r="B8" s="3">
        <v>801</v>
      </c>
      <c r="C8" s="8">
        <f>VLOOKUP(A8,DATA_BASE!A:G,3,0)</f>
        <v>410</v>
      </c>
      <c r="G8" s="15">
        <f t="array" ref="G8">IF(A8="","",INDEX(DATA_BASE!$C$2:$C$50,SMALL(IF(DATA_BASE!$C$2:$C$50&lt;&gt;"",IF(DATA_BASE!$A$2:$A$50=$A8,ROW($C$2:$C$50)-ROW($C$2)+1)),COUNTIF(DATA_BASE!$A$2:A8,A8))))</f>
        <v>410</v>
      </c>
    </row>
    <row r="9" spans="1:7" ht="21">
      <c r="A9" s="3">
        <v>194060823</v>
      </c>
      <c r="B9" s="3">
        <v>803</v>
      </c>
      <c r="C9" s="8">
        <f>VLOOKUP(A9,DATA_BASE!A:G,3,0)</f>
        <v>410</v>
      </c>
      <c r="G9" s="15">
        <f t="array" ref="G9">IF(A9="","",INDEX(DATA_BASE!$C$2:$C$50,SMALL(IF(DATA_BASE!$C$2:$C$50&lt;&gt;"",IF(DATA_BASE!$A$2:$A$50=$A9,ROW($C$2:$C$50)-ROW($C$2)+1)),COUNTIF(DATA_BASE!$A$2:A9,A9))))</f>
        <v>2635.2</v>
      </c>
    </row>
    <row r="10" spans="1:7" ht="21">
      <c r="A10" s="3">
        <v>194060976</v>
      </c>
      <c r="B10" s="3">
        <v>801</v>
      </c>
      <c r="C10" s="8">
        <f>VLOOKUP(A10,DATA_BASE!A:G,3,0)</f>
        <v>50</v>
      </c>
      <c r="G10" s="15">
        <f t="array" ref="G10">IF(A10="","",INDEX(DATA_BASE!$C$2:$C$50,SMALL(IF(DATA_BASE!$C$2:$C$50&lt;&gt;"",IF(DATA_BASE!$A$2:$A$50=$A10,ROW($C$2:$C$50)-ROW($C$2)+1)),COUNTIF(DATA_BASE!$A$2:A10,A10))))</f>
        <v>50</v>
      </c>
    </row>
    <row r="11" spans="1:7" ht="21">
      <c r="A11" s="3">
        <v>194060976</v>
      </c>
      <c r="B11" s="3">
        <v>803</v>
      </c>
      <c r="C11" s="8">
        <f>VLOOKUP(A11,DATA_BASE!A:G,3,0)</f>
        <v>50</v>
      </c>
      <c r="G11" s="15">
        <f t="array" ref="G11">IF(A11="","",INDEX(DATA_BASE!$C$2:$C$50,SMALL(IF(DATA_BASE!$C$2:$C$50&lt;&gt;"",IF(DATA_BASE!$A$2:$A$50=$A11,ROW($C$2:$C$50)-ROW($C$2)+1)),COUNTIF(DATA_BASE!$A$2:A11,A11))))</f>
        <v>3574.75</v>
      </c>
    </row>
    <row r="12" spans="1:7" ht="21">
      <c r="A12" s="3">
        <v>194062166</v>
      </c>
      <c r="B12" s="3">
        <v>801</v>
      </c>
      <c r="C12" s="8">
        <f>VLOOKUP(A12,DATA_BASE!A:G,3,0)</f>
        <v>450</v>
      </c>
      <c r="G12" s="15">
        <f t="array" ref="G12">IF(A12="","",INDEX(DATA_BASE!$C$2:$C$50,SMALL(IF(DATA_BASE!$C$2:$C$50&lt;&gt;"",IF(DATA_BASE!$A$2:$A$50=$A12,ROW($C$2:$C$50)-ROW($C$2)+1)),COUNTIF(DATA_BASE!$A$2:A12,A12))))</f>
        <v>450</v>
      </c>
    </row>
    <row r="13" spans="1:7" ht="21">
      <c r="A13" s="3">
        <v>194062166</v>
      </c>
      <c r="B13" s="3">
        <v>803</v>
      </c>
      <c r="C13" s="8">
        <f>VLOOKUP(A13,DATA_BASE!A:G,3,0)</f>
        <v>450</v>
      </c>
      <c r="G13" s="15">
        <f t="array" ref="G13">IF(A13="","",INDEX(DATA_BASE!$C$2:$C$50,SMALL(IF(DATA_BASE!$C$2:$C$50&lt;&gt;"",IF(DATA_BASE!$A$2:$A$50=$A13,ROW($C$2:$C$50)-ROW($C$2)+1)),COUNTIF(DATA_BASE!$A$2:A13,A13))))</f>
        <v>599.95000000000005</v>
      </c>
    </row>
    <row r="14" spans="1:7" ht="21">
      <c r="A14" s="3">
        <v>194062314</v>
      </c>
      <c r="B14" s="3">
        <v>801</v>
      </c>
      <c r="C14" s="8">
        <f>VLOOKUP(A14,DATA_BASE!A:G,3,0)</f>
        <v>410</v>
      </c>
      <c r="G14" s="15">
        <f t="array" ref="G14">IF(A14="","",INDEX(DATA_BASE!$C$2:$C$50,SMALL(IF(DATA_BASE!$C$2:$C$50&lt;&gt;"",IF(DATA_BASE!$A$2:$A$50=$A14,ROW($C$2:$C$50)-ROW($C$2)+1)),COUNTIF(DATA_BASE!$A$2:A14,A14))))</f>
        <v>410</v>
      </c>
    </row>
    <row r="15" spans="1:7" ht="21">
      <c r="A15" s="3">
        <v>194062314</v>
      </c>
      <c r="B15" s="3">
        <v>803</v>
      </c>
      <c r="C15" s="8">
        <f>VLOOKUP(A15,DATA_BASE!A:G,3,0)</f>
        <v>410</v>
      </c>
      <c r="G15" s="15">
        <f t="array" ref="G15">IF(A15="","",INDEX(DATA_BASE!$C$2:$C$50,SMALL(IF(DATA_BASE!$C$2:$C$50&lt;&gt;"",IF(DATA_BASE!$A$2:$A$50=$A15,ROW($C$2:$C$50)-ROW($C$2)+1)),COUNTIF(DATA_BASE!$A$2:A15,A15))))</f>
        <v>2304</v>
      </c>
    </row>
    <row r="16" spans="1:7" ht="21">
      <c r="A16" s="3">
        <v>194062467</v>
      </c>
      <c r="B16" s="3">
        <v>801</v>
      </c>
      <c r="C16" s="8">
        <f>VLOOKUP(A16,DATA_BASE!A:G,3,0)</f>
        <v>478</v>
      </c>
      <c r="G16" s="15">
        <f t="array" ref="G16">IF(A16="","",INDEX(DATA_BASE!$C$2:$C$50,SMALL(IF(DATA_BASE!$C$2:$C$50&lt;&gt;"",IF(DATA_BASE!$A$2:$A$50=$A16,ROW($C$2:$C$50)-ROW($C$2)+1)),COUNTIF(DATA_BASE!$A$2:A16,A16))))</f>
        <v>478</v>
      </c>
    </row>
    <row r="17" spans="1:7" ht="21">
      <c r="A17" s="3">
        <v>194062467</v>
      </c>
      <c r="B17" s="3">
        <v>803</v>
      </c>
      <c r="C17" s="8">
        <f>VLOOKUP(A17,DATA_BASE!A:G,3,0)</f>
        <v>478</v>
      </c>
      <c r="G17" s="15">
        <f t="array" ref="G17">IF(A17="","",INDEX(DATA_BASE!$C$2:$C$50,SMALL(IF(DATA_BASE!$C$2:$C$50&lt;&gt;"",IF(DATA_BASE!$A$2:$A$50=$A17,ROW($C$2:$C$50)-ROW($C$2)+1)),COUNTIF(DATA_BASE!$A$2:A17,A17))))</f>
        <v>8309.15</v>
      </c>
    </row>
    <row r="18" spans="1:7" ht="21">
      <c r="A18" s="3">
        <v>194066607</v>
      </c>
      <c r="B18" s="3">
        <v>801</v>
      </c>
      <c r="C18" s="8">
        <f>VLOOKUP(A18,DATA_BASE!A:G,3,0)</f>
        <v>410</v>
      </c>
      <c r="G18" s="15">
        <f t="array" ref="G18">IF(A18="","",INDEX(DATA_BASE!$C$2:$C$50,SMALL(IF(DATA_BASE!$C$2:$C$50&lt;&gt;"",IF(DATA_BASE!$A$2:$A$50=$A18,ROW($C$2:$C$50)-ROW($C$2)+1)),COUNTIF(DATA_BASE!$A$2:A18,A18))))</f>
        <v>410</v>
      </c>
    </row>
    <row r="19" spans="1:7" ht="21">
      <c r="A19" s="3">
        <v>194066607</v>
      </c>
      <c r="B19" s="3">
        <v>803</v>
      </c>
      <c r="C19" s="8">
        <f>VLOOKUP(A19,DATA_BASE!A:G,3,0)</f>
        <v>410</v>
      </c>
      <c r="G19" s="15">
        <f t="array" ref="G19">IF(A19="","",INDEX(DATA_BASE!$C$2:$C$50,SMALL(IF(DATA_BASE!$C$2:$C$50&lt;&gt;"",IF(DATA_BASE!$A$2:$A$50=$A19,ROW($C$2:$C$50)-ROW($C$2)+1)),COUNTIF(DATA_BASE!$A$2:A19,A19))))</f>
        <v>4673</v>
      </c>
    </row>
    <row r="20" spans="1:7" ht="21">
      <c r="G20" s="15" t="str">
        <f t="array" ref="G20">IF(A20="","",INDEX(DATA_BASE!$C$2:$C$50,SMALL(IF(DATA_BASE!$C$2:$C$50&lt;&gt;"",IF(DATA_BASE!$A$2:$A$50=$A20,ROW($C$2:$C$50)-ROW($C$2)+1)),COUNTIF(DATA_BASE!$A$2:A20,A20))))</f>
        <v/>
      </c>
    </row>
    <row r="21" spans="1:7" ht="21">
      <c r="G21" s="15" t="str">
        <f t="array" ref="G21">IF(A21="","",INDEX(DATA_BASE!$C$2:$C$50,SMALL(IF(DATA_BASE!$C$2:$C$50&lt;&gt;"",IF(DATA_BASE!$A$2:$A$50=$A21,ROW($C$2:$C$50)-ROW($C$2)+1)),COUNTIF(DATA_BASE!$A$2:A21,A21))))</f>
        <v/>
      </c>
    </row>
    <row r="22" spans="1:7" ht="21">
      <c r="G22" s="15" t="str">
        <f t="array" ref="G22">IF(A22="","",INDEX(DATA_BASE!$C$2:$C$50,SMALL(IF(DATA_BASE!$C$2:$C$50&lt;&gt;"",IF(DATA_BASE!$A$2:$A$50=$A22,ROW($C$2:$C$50)-ROW($C$2)+1)),COUNTIF(DATA_BASE!$A$2:A22,A22))))</f>
        <v/>
      </c>
    </row>
    <row r="23" spans="1:7" ht="21">
      <c r="G23" s="15" t="str">
        <f t="array" ref="G23">IF(A23="","",INDEX(DATA_BASE!$C$2:$C$50,SMALL(IF(DATA_BASE!$C$2:$C$50&lt;&gt;"",IF(DATA_BASE!$A$2:$A$50=$A23,ROW($C$2:$C$50)-ROW($C$2)+1)),COUNTIF(DATA_BASE!$A$2:A23,A23))))</f>
        <v/>
      </c>
    </row>
    <row r="24" spans="1:7" ht="21">
      <c r="G24" s="15" t="str">
        <f t="array" ref="G24">IF(A24="","",INDEX(DATA_BASE!$C$2:$C$50,SMALL(IF(DATA_BASE!$C$2:$C$50&lt;&gt;"",IF(DATA_BASE!$A$2:$A$50=$A24,ROW($C$2:$C$50)-ROW($C$2)+1)),COUNTIF(DATA_BASE!$A$2:A24,A24))))</f>
        <v/>
      </c>
    </row>
    <row r="25" spans="1:7" ht="21">
      <c r="G25" s="15" t="str">
        <f t="array" ref="G25">IF(A25="","",INDEX(DATA_BASE!$C$2:$C$50,SMALL(IF(DATA_BASE!$C$2:$C$50&lt;&gt;"",IF(DATA_BASE!$A$2:$A$50=$A25,ROW($C$2:$C$50)-ROW($C$2)+1)),COUNTIF(DATA_BASE!$A$2:A25,A25))))</f>
        <v/>
      </c>
    </row>
    <row r="26" spans="1:7" ht="21">
      <c r="G26" s="15" t="str">
        <f t="array" ref="G26">IF(A26="","",INDEX(DATA_BASE!$C$2:$C$50,SMALL(IF(DATA_BASE!$C$2:$C$50&lt;&gt;"",IF(DATA_BASE!$A$2:$A$50=$A26,ROW($C$2:$C$50)-ROW($C$2)+1)),COUNTIF(DATA_BASE!$A$2:A26,A26))))</f>
        <v/>
      </c>
    </row>
    <row r="27" spans="1:7" ht="21">
      <c r="G27" s="15" t="str">
        <f t="array" ref="G27">IF(A27="","",INDEX(DATA_BASE!$C$2:$C$50,SMALL(IF(DATA_BASE!$C$2:$C$50&lt;&gt;"",IF(DATA_BASE!$A$2:$A$50=$A27,ROW($C$2:$C$50)-ROW($C$2)+1)),COUNTIF(DATA_BASE!$A$2:A27,A27))))</f>
        <v/>
      </c>
    </row>
    <row r="28" spans="1:7" ht="21">
      <c r="G28" s="15" t="str">
        <f t="array" ref="G28">IF(A28="","",INDEX(DATA_BASE!$C$2:$C$50,SMALL(IF(DATA_BASE!$C$2:$C$50&lt;&gt;"",IF(DATA_BASE!$A$2:$A$50=$A28,ROW($C$2:$C$50)-ROW($C$2)+1)),COUNTIF(DATA_BASE!$A$2:A28,A28))))</f>
        <v/>
      </c>
    </row>
    <row r="29" spans="1:7" ht="21">
      <c r="G29" s="15" t="str">
        <f t="array" ref="G29">IF(A29="","",INDEX(DATA_BASE!$C$2:$C$50,SMALL(IF(DATA_BASE!$C$2:$C$50&lt;&gt;"",IF(DATA_BASE!$A$2:$A$50=$A29,ROW($C$2:$C$50)-ROW($C$2)+1)),COUNTIF(DATA_BASE!$A$2:A29,A29))))</f>
        <v/>
      </c>
    </row>
    <row r="30" spans="1:7" ht="21">
      <c r="G30" s="15" t="str">
        <f t="array" ref="G30">IF(A30="","",INDEX(DATA_BASE!$C$2:$C$50,SMALL(IF(DATA_BASE!$C$2:$C$50&lt;&gt;"",IF(DATA_BASE!$A$2:$A$50=$A30,ROW($C$2:$C$50)-ROW($C$2)+1)),COUNTIF(DATA_BASE!$A$2:A30,A30))))</f>
        <v/>
      </c>
    </row>
    <row r="31" spans="1:7" ht="21">
      <c r="G31" s="15" t="str">
        <f t="array" ref="G31">IF(A31="","",INDEX(DATA_BASE!$C$2:$C$50,SMALL(IF(DATA_BASE!$C$2:$C$50&lt;&gt;"",IF(DATA_BASE!$A$2:$A$50=$A31,ROW($C$2:$C$50)-ROW($C$2)+1)),COUNTIF(DATA_BASE!$A$2:A31,A31))))</f>
        <v/>
      </c>
    </row>
    <row r="32" spans="1:7" ht="21">
      <c r="G32" s="15" t="str">
        <f t="array" ref="G32">IF(A32="","",INDEX(DATA_BASE!$C$2:$C$50,SMALL(IF(DATA_BASE!$C$2:$C$50&lt;&gt;"",IF(DATA_BASE!$A$2:$A$50=$A32,ROW($C$2:$C$50)-ROW($C$2)+1)),COUNTIF(DATA_BASE!$A$2:A32,A32))))</f>
        <v/>
      </c>
    </row>
    <row r="33" spans="7:7" ht="21">
      <c r="G33" s="15" t="str">
        <f t="array" ref="G33">IF(A33="","",INDEX(DATA_BASE!$C$2:$C$50,SMALL(IF(DATA_BASE!$C$2:$C$50&lt;&gt;"",IF(DATA_BASE!$A$2:$A$50=$A33,ROW($C$2:$C$50)-ROW($C$2)+1)),COUNTIF(DATA_BASE!$A$2:A33,A33))))</f>
        <v/>
      </c>
    </row>
    <row r="34" spans="7:7" ht="21">
      <c r="G34" s="15" t="str">
        <f t="array" ref="G34">IF(A34="","",INDEX(DATA_BASE!$C$2:$C$50,SMALL(IF(DATA_BASE!$C$2:$C$50&lt;&gt;"",IF(DATA_BASE!$A$2:$A$50=$A34,ROW($C$2:$C$50)-ROW($C$2)+1)),COUNTIF(DATA_BASE!$A$2:A34,A34))))</f>
        <v/>
      </c>
    </row>
    <row r="35" spans="7:7" ht="21">
      <c r="G35" s="15" t="str">
        <f t="array" ref="G35">IF(A35="","",INDEX(DATA_BASE!$C$2:$C$50,SMALL(IF(DATA_BASE!$C$2:$C$50&lt;&gt;"",IF(DATA_BASE!$A$2:$A$50=$A35,ROW($C$2:$C$50)-ROW($C$2)+1)),COUNTIF(DATA_BASE!$A$2:A35,A35))))</f>
        <v/>
      </c>
    </row>
    <row r="36" spans="7:7" ht="21">
      <c r="G36" s="15" t="str">
        <f t="array" ref="G36">IF(A36="","",INDEX(DATA_BASE!$C$2:$C$50,SMALL(IF(DATA_BASE!$C$2:$C$50&lt;&gt;"",IF(DATA_BASE!$A$2:$A$50=$A36,ROW($C$2:$C$50)-ROW($C$2)+1)),COUNTIF(DATA_BASE!$A$2:A36,A36))))</f>
        <v/>
      </c>
    </row>
    <row r="37" spans="7:7" ht="21">
      <c r="G37" s="15" t="str">
        <f t="array" ref="G37">IF(A37="","",INDEX(DATA_BASE!$C$2:$C$50,SMALL(IF(DATA_BASE!$C$2:$C$50&lt;&gt;"",IF(DATA_BASE!$A$2:$A$50=$A37,ROW($C$2:$C$50)-ROW($C$2)+1)),COUNTIF(DATA_BASE!$A$2:A37,A37))))</f>
        <v/>
      </c>
    </row>
    <row r="38" spans="7:7" ht="21">
      <c r="G38" s="15" t="str">
        <f t="array" ref="G38">IF(A38="","",INDEX(DATA_BASE!$C$2:$C$50,SMALL(IF(DATA_BASE!$C$2:$C$50&lt;&gt;"",IF(DATA_BASE!$A$2:$A$50=$A38,ROW($C$2:$C$50)-ROW($C$2)+1)),COUNTIF(DATA_BASE!$A$2:A38,A38))))</f>
        <v/>
      </c>
    </row>
    <row r="39" spans="7:7" ht="21">
      <c r="G39" s="15" t="str">
        <f t="array" ref="G39">IF(A39="","",INDEX(DATA_BASE!$C$2:$C$50,SMALL(IF(DATA_BASE!$C$2:$C$50&lt;&gt;"",IF(DATA_BASE!$A$2:$A$50=$A39,ROW($C$2:$C$50)-ROW($C$2)+1)),COUNTIF(DATA_BASE!$A$2:A39,A39))))</f>
        <v/>
      </c>
    </row>
    <row r="40" spans="7:7" ht="21">
      <c r="G40" s="15" t="str">
        <f t="array" ref="G40">IF(A40="","",INDEX(DATA_BASE!$C$2:$C$50,SMALL(IF(DATA_BASE!$C$2:$C$50&lt;&gt;"",IF(DATA_BASE!$A$2:$A$50=$A40,ROW($C$2:$C$50)-ROW($C$2)+1)),COUNTIF(DATA_BASE!$A$2:A40,A40))))</f>
        <v/>
      </c>
    </row>
    <row r="41" spans="7:7" ht="21">
      <c r="G41" s="15" t="str">
        <f t="array" ref="G41">IF(A41="","",INDEX(DATA_BASE!$C$2:$C$50,SMALL(IF(DATA_BASE!$C$2:$C$50&lt;&gt;"",IF(DATA_BASE!$A$2:$A$50=$A41,ROW($C$2:$C$50)-ROW($C$2)+1)),COUNTIF(DATA_BASE!$A$2:A41,A41))))</f>
        <v/>
      </c>
    </row>
    <row r="42" spans="7:7" ht="21">
      <c r="G42" s="15" t="str">
        <f t="array" ref="G42">IF(A42="","",INDEX(DATA_BASE!$C$2:$C$50,SMALL(IF(DATA_BASE!$C$2:$C$50&lt;&gt;"",IF(DATA_BASE!$A$2:$A$50=$A42,ROW($C$2:$C$50)-ROW($C$2)+1)),COUNTIF(DATA_BASE!$A$2:A42,A42))))</f>
        <v/>
      </c>
    </row>
    <row r="43" spans="7:7" ht="21">
      <c r="G43" s="15" t="str">
        <f t="array" ref="G43">IF(A43="","",INDEX(DATA_BASE!$C$2:$C$50,SMALL(IF(DATA_BASE!$C$2:$C$50&lt;&gt;"",IF(DATA_BASE!$A$2:$A$50=$A43,ROW($C$2:$C$50)-ROW($C$2)+1)),COUNTIF(DATA_BASE!$A$2:A43,A43))))</f>
        <v/>
      </c>
    </row>
    <row r="44" spans="7:7" ht="21">
      <c r="G44" s="15" t="str">
        <f t="array" ref="G44">IF(A44="","",INDEX(DATA_BASE!$C$2:$C$50,SMALL(IF(DATA_BASE!$C$2:$C$50&lt;&gt;"",IF(DATA_BASE!$A$2:$A$50=$A44,ROW($C$2:$C$50)-ROW($C$2)+1)),COUNTIF(DATA_BASE!$A$2:A44,A44))))</f>
        <v/>
      </c>
    </row>
    <row r="45" spans="7:7" ht="21">
      <c r="G45" s="15" t="str">
        <f t="array" ref="G45">IF(A45="","",INDEX(DATA_BASE!$C$2:$C$50,SMALL(IF(DATA_BASE!$C$2:$C$50&lt;&gt;"",IF(DATA_BASE!$A$2:$A$50=$A45,ROW($C$2:$C$50)-ROW($C$2)+1)),COUNTIF(DATA_BASE!$A$2:A45,A45))))</f>
        <v/>
      </c>
    </row>
    <row r="46" spans="7:7" ht="21">
      <c r="G46" s="15" t="str">
        <f t="array" ref="G46">IF(A46="","",INDEX(DATA_BASE!$C$2:$C$50,SMALL(IF(DATA_BASE!$C$2:$C$50&lt;&gt;"",IF(DATA_BASE!$A$2:$A$50=$A46,ROW($C$2:$C$50)-ROW($C$2)+1)),COUNTIF(DATA_BASE!$A$2:A46,A46))))</f>
        <v/>
      </c>
    </row>
    <row r="47" spans="7:7" ht="21">
      <c r="G47" s="15" t="str">
        <f t="array" ref="G47">IF(A47="","",INDEX(DATA_BASE!$C$2:$C$50,SMALL(IF(DATA_BASE!$C$2:$C$50&lt;&gt;"",IF(DATA_BASE!$A$2:$A$50=$A47,ROW($C$2:$C$50)-ROW($C$2)+1)),COUNTIF(DATA_BASE!$A$2:A47,A47))))</f>
        <v/>
      </c>
    </row>
    <row r="48" spans="7:7" ht="21">
      <c r="G48" s="15" t="str">
        <f t="array" ref="G48">IF(A48="","",INDEX(DATA_BASE!$C$2:$C$50,SMALL(IF(DATA_BASE!$C$2:$C$50&lt;&gt;"",IF(DATA_BASE!$A$2:$A$50=$A48,ROW($C$2:$C$50)-ROW($C$2)+1)),COUNTIF(DATA_BASE!$A$2:A48,A48))))</f>
        <v/>
      </c>
    </row>
    <row r="49" spans="7:7" ht="21">
      <c r="G49" s="15" t="str">
        <f t="array" ref="G49">IF(A49="","",INDEX(DATA_BASE!$C$2:$C$50,SMALL(IF(DATA_BASE!$C$2:$C$50&lt;&gt;"",IF(DATA_BASE!$A$2:$A$50=$A49,ROW($C$2:$C$50)-ROW($C$2)+1)),COUNTIF(DATA_BASE!$A$2:A49,A49))))</f>
        <v/>
      </c>
    </row>
    <row r="50" spans="7:7" ht="21">
      <c r="G50" s="15" t="str">
        <f t="array" ref="G50">IF(A50="","",INDEX(DATA_BASE!$C$2:$C$50,SMALL(IF(DATA_BASE!$C$2:$C$50&lt;&gt;"",IF(DATA_BASE!$A$2:$A$50=$A50,ROW($C$2:$C$50)-ROW($C$2)+1)),COUNTIF(DATA_BASE!$A$2:A50,A50))))</f>
        <v/>
      </c>
    </row>
    <row r="51" spans="7:7" ht="21">
      <c r="G51" s="15" t="str">
        <f t="array" ref="G51">IF(A51="","",INDEX(DATA_BASE!$C$2:$C$50,SMALL(IF(DATA_BASE!$C$2:$C$50&lt;&gt;"",IF(DATA_BASE!$A$2:$A$50=$A51,ROW($C$2:$C$50)-ROW($C$2)+1)),COUNTIF(DATA_BASE!$A$2:A51,A51))))</f>
        <v/>
      </c>
    </row>
    <row r="52" spans="7:7" ht="21">
      <c r="G52" s="15" t="str">
        <f t="array" ref="G52">IF(A52="","",INDEX(DATA_BASE!$C$2:$C$50,SMALL(IF(DATA_BASE!$C$2:$C$50&lt;&gt;"",IF(DATA_BASE!$A$2:$A$50=$A52,ROW($C$2:$C$50)-ROW($C$2)+1)),COUNTIF(DATA_BASE!$A$2:A52,A52))))</f>
        <v/>
      </c>
    </row>
    <row r="53" spans="7:7" ht="21">
      <c r="G53" s="15" t="str">
        <f t="array" ref="G53">IF(A53="","",INDEX(DATA_BASE!$C$2:$C$50,SMALL(IF(DATA_BASE!$C$2:$C$50&lt;&gt;"",IF(DATA_BASE!$A$2:$A$50=$A53,ROW($C$2:$C$50)-ROW($C$2)+1)),COUNTIF(DATA_BASE!$A$2:A53,A53))))</f>
        <v/>
      </c>
    </row>
    <row r="54" spans="7:7" ht="21">
      <c r="G54" s="15" t="str">
        <f t="array" ref="G54">IF(A54="","",INDEX(DATA_BASE!$C$2:$C$50,SMALL(IF(DATA_BASE!$C$2:$C$50&lt;&gt;"",IF(DATA_BASE!$A$2:$A$50=$A54,ROW($C$2:$C$50)-ROW($C$2)+1)),COUNTIF(DATA_BASE!$A$2:A54,A54))))</f>
        <v/>
      </c>
    </row>
    <row r="55" spans="7:7" ht="21">
      <c r="G55" s="15" t="str">
        <f t="array" ref="G55">IF(A55="","",INDEX(DATA_BASE!$C$2:$C$50,SMALL(IF(DATA_BASE!$C$2:$C$50&lt;&gt;"",IF(DATA_BASE!$A$2:$A$50=$A55,ROW($C$2:$C$50)-ROW($C$2)+1)),COUNTIF(DATA_BASE!$A$2:A55,A55))))</f>
        <v/>
      </c>
    </row>
    <row r="56" spans="7:7" ht="21">
      <c r="G56" s="15" t="str">
        <f t="array" ref="G56">IF(A56="","",INDEX(DATA_BASE!$C$2:$C$50,SMALL(IF(DATA_BASE!$C$2:$C$50&lt;&gt;"",IF(DATA_BASE!$A$2:$A$50=$A56,ROW($C$2:$C$50)-ROW($C$2)+1)),COUNTIF(DATA_BASE!$A$2:A56,A56))))</f>
        <v/>
      </c>
    </row>
    <row r="57" spans="7:7" ht="21">
      <c r="G57" s="15" t="str">
        <f t="array" ref="G57">IF(A57="","",INDEX(DATA_BASE!$C$2:$C$50,SMALL(IF(DATA_BASE!$C$2:$C$50&lt;&gt;"",IF(DATA_BASE!$A$2:$A$50=$A57,ROW($C$2:$C$50)-ROW($C$2)+1)),COUNTIF(DATA_BASE!$A$2:A57,A57))))</f>
        <v/>
      </c>
    </row>
    <row r="58" spans="7:7" ht="21">
      <c r="G58" s="15" t="str">
        <f t="array" ref="G58">IF(A58="","",INDEX(DATA_BASE!$C$2:$C$50,SMALL(IF(DATA_BASE!$C$2:$C$50&lt;&gt;"",IF(DATA_BASE!$A$2:$A$50=$A58,ROW($C$2:$C$50)-ROW($C$2)+1)),COUNTIF(DATA_BASE!$A$2:A58,A58))))</f>
        <v/>
      </c>
    </row>
    <row r="59" spans="7:7" ht="21">
      <c r="G59" s="15" t="str">
        <f t="array" ref="G59">IF(A59="","",INDEX(DATA_BASE!$C$2:$C$50,SMALL(IF(DATA_BASE!$C$2:$C$50&lt;&gt;"",IF(DATA_BASE!$A$2:$A$50=$A59,ROW($C$2:$C$50)-ROW($C$2)+1)),COUNTIF(DATA_BASE!$A$2:A59,A59))))</f>
        <v/>
      </c>
    </row>
    <row r="60" spans="7:7" ht="21">
      <c r="G60" s="15" t="str">
        <f t="array" ref="G60">IF(A60="","",INDEX(DATA_BASE!$C$2:$C$50,SMALL(IF(DATA_BASE!$C$2:$C$50&lt;&gt;"",IF(DATA_BASE!$A$2:$A$50=$A60,ROW($C$2:$C$50)-ROW($C$2)+1)),COUNTIF(DATA_BASE!$A$2:A60,A60))))</f>
        <v/>
      </c>
    </row>
    <row r="61" spans="7:7" ht="21">
      <c r="G61" s="15" t="str">
        <f t="array" ref="G61">IF(A61="","",INDEX(DATA_BASE!$C$2:$C$50,SMALL(IF(DATA_BASE!$C$2:$C$50&lt;&gt;"",IF(DATA_BASE!$A$2:$A$50=$A61,ROW($C$2:$C$50)-ROW($C$2)+1)),COUNTIF(DATA_BASE!$A$2:A61,A61))))</f>
        <v/>
      </c>
    </row>
    <row r="62" spans="7:7" ht="21">
      <c r="G62" s="15" t="str">
        <f t="array" ref="G62">IF(A62="","",INDEX(DATA_BASE!$C$2:$C$50,SMALL(IF(DATA_BASE!$C$2:$C$50&lt;&gt;"",IF(DATA_BASE!$A$2:$A$50=$A62,ROW($C$2:$C$50)-ROW($C$2)+1)),COUNTIF(DATA_BASE!$A$2:A62,A62))))</f>
        <v/>
      </c>
    </row>
    <row r="63" spans="7:7" ht="21">
      <c r="G63" s="15" t="str">
        <f t="array" ref="G63">IF(A63="","",INDEX(DATA_BASE!$C$2:$C$50,SMALL(IF(DATA_BASE!$C$2:$C$50&lt;&gt;"",IF(DATA_BASE!$A$2:$A$50=$A63,ROW($C$2:$C$50)-ROW($C$2)+1)),COUNTIF(DATA_BASE!$A$2:A63,A63))))</f>
        <v/>
      </c>
    </row>
    <row r="64" spans="7:7" ht="21">
      <c r="G64" s="15" t="str">
        <f t="array" ref="G64">IF(A64="","",INDEX(DATA_BASE!$C$2:$C$50,SMALL(IF(DATA_BASE!$C$2:$C$50&lt;&gt;"",IF(DATA_BASE!$A$2:$A$50=$A64,ROW($C$2:$C$50)-ROW($C$2)+1)),COUNTIF(DATA_BASE!$A$2:A64,A64))))</f>
        <v/>
      </c>
    </row>
    <row r="65" spans="7:7" ht="21">
      <c r="G65" s="15" t="str">
        <f t="array" ref="G65">IF(A65="","",INDEX(DATA_BASE!$C$2:$C$50,SMALL(IF(DATA_BASE!$C$2:$C$50&lt;&gt;"",IF(DATA_BASE!$A$2:$A$50=$A65,ROW($C$2:$C$50)-ROW($C$2)+1)),COUNTIF(DATA_BASE!$A$2:A65,A65))))</f>
        <v/>
      </c>
    </row>
    <row r="66" spans="7:7" ht="21">
      <c r="G66" s="15" t="str">
        <f t="array" ref="G66">IF(A66="","",INDEX(DATA_BASE!$C$2:$C$50,SMALL(IF(DATA_BASE!$C$2:$C$50&lt;&gt;"",IF(DATA_BASE!$A$2:$A$50=$A66,ROW($C$2:$C$50)-ROW($C$2)+1)),COUNTIF(DATA_BASE!$A$2:A66,A66))))</f>
        <v/>
      </c>
    </row>
    <row r="67" spans="7:7" ht="21">
      <c r="G67" s="15" t="str">
        <f t="array" ref="G67">IF(A67="","",INDEX(DATA_BASE!$C$2:$C$50,SMALL(IF(DATA_BASE!$C$2:$C$50&lt;&gt;"",IF(DATA_BASE!$A$2:$A$50=$A67,ROW($C$2:$C$50)-ROW($C$2)+1)),COUNTIF(DATA_BASE!$A$2:A67,A67))))</f>
        <v/>
      </c>
    </row>
    <row r="68" spans="7:7" ht="21">
      <c r="G68" s="15" t="str">
        <f t="array" ref="G68">IF(A68="","",INDEX(DATA_BASE!$C$2:$C$50,SMALL(IF(DATA_BASE!$C$2:$C$50&lt;&gt;"",IF(DATA_BASE!$A$2:$A$50=$A68,ROW($C$2:$C$50)-ROW($C$2)+1)),COUNTIF(DATA_BASE!$A$2:A68,A68))))</f>
        <v/>
      </c>
    </row>
    <row r="69" spans="7:7" ht="21">
      <c r="G69" s="15" t="str">
        <f t="array" ref="G69">IF(A69="","",INDEX(DATA_BASE!$C$2:$C$50,SMALL(IF(DATA_BASE!$C$2:$C$50&lt;&gt;"",IF(DATA_BASE!$A$2:$A$50=$A69,ROW($C$2:$C$50)-ROW($C$2)+1)),COUNTIF(DATA_BASE!$A$2:A69,A69))))</f>
        <v/>
      </c>
    </row>
    <row r="70" spans="7:7" ht="21">
      <c r="G70" s="15" t="str">
        <f t="array" ref="G70">IF(A70="","",INDEX(DATA_BASE!$C$2:$C$50,SMALL(IF(DATA_BASE!$C$2:$C$50&lt;&gt;"",IF(DATA_BASE!$A$2:$A$50=$A70,ROW($C$2:$C$50)-ROW($C$2)+1)),COUNTIF(DATA_BASE!$A$2:A70,A70))))</f>
        <v/>
      </c>
    </row>
    <row r="71" spans="7:7" ht="21">
      <c r="G71" s="15" t="str">
        <f t="array" ref="G71">IF(A71="","",INDEX(DATA_BASE!$C$2:$C$50,SMALL(IF(DATA_BASE!$C$2:$C$50&lt;&gt;"",IF(DATA_BASE!$A$2:$A$50=$A71,ROW($C$2:$C$50)-ROW($C$2)+1)),COUNTIF(DATA_BASE!$A$2:A71,A71))))</f>
        <v/>
      </c>
    </row>
    <row r="72" spans="7:7" ht="21">
      <c r="G72" s="15" t="str">
        <f t="array" ref="G72">IF(A72="","",INDEX(DATA_BASE!$C$2:$C$50,SMALL(IF(DATA_BASE!$C$2:$C$50&lt;&gt;"",IF(DATA_BASE!$A$2:$A$50=$A72,ROW($C$2:$C$50)-ROW($C$2)+1)),COUNTIF(DATA_BASE!$A$2:A72,A72))))</f>
        <v/>
      </c>
    </row>
    <row r="73" spans="7:7" ht="21">
      <c r="G73" s="15" t="str">
        <f t="array" ref="G73">IF(A73="","",INDEX(DATA_BASE!$C$2:$C$50,SMALL(IF(DATA_BASE!$C$2:$C$50&lt;&gt;"",IF(DATA_BASE!$A$2:$A$50=$A73,ROW($C$2:$C$50)-ROW($C$2)+1)),COUNTIF(DATA_BASE!$A$2:A73,A73))))</f>
        <v/>
      </c>
    </row>
  </sheetData>
  <mergeCells count="1">
    <mergeCell ref="D2:D3"/>
  </mergeCells>
  <conditionalFormatting sqref="A1:A19">
    <cfRule type="duplicateValues" dxfId="2" priority="2"/>
  </conditionalFormatting>
  <conditionalFormatting sqref="G2:G73">
    <cfRule type="expression" dxfId="1" priority="1">
      <formula>$G2&lt;&gt;""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DATA_BASE</vt:lpstr>
      <vt:lpstr>المطلوب  تحديثه من القاعده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2020-01-26T11:16:26Z</dcterms:created>
  <dcterms:modified xsi:type="dcterms:W3CDTF">2020-01-26T13:38:37Z</dcterms:modified>
</cp:coreProperties>
</file>