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19200" windowHeight="10860"/>
  </bookViews>
  <sheets>
    <sheet name="Rate Table (2)" sheetId="2" r:id="rId1"/>
    <sheet name="Sheet1" sheetId="3" state="hidden" r:id="rId2"/>
  </sheets>
  <calcPr calcId="144525"/>
</workbook>
</file>

<file path=xl/calcChain.xml><?xml version="1.0" encoding="utf-8"?>
<calcChain xmlns="http://schemas.openxmlformats.org/spreadsheetml/2006/main">
  <c r="A3" i="2" l="1"/>
  <c r="A5" i="2" l="1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G11" i="3"/>
  <c r="A11" i="3"/>
  <c r="A10" i="3"/>
  <c r="A9" i="3"/>
  <c r="A8" i="3"/>
  <c r="A7" i="3"/>
  <c r="A6" i="3"/>
  <c r="A5" i="3"/>
  <c r="G4" i="3"/>
  <c r="E4" i="3"/>
  <c r="A4" i="3"/>
  <c r="E3" i="3"/>
  <c r="A3" i="3"/>
  <c r="G8" i="3" s="1"/>
  <c r="A2" i="3"/>
  <c r="G6" i="3" s="1"/>
  <c r="B1" i="3"/>
  <c r="A16" i="2"/>
  <c r="A17" i="2"/>
  <c r="A18" i="2"/>
  <c r="A19" i="2"/>
  <c r="A20" i="2"/>
  <c r="A21" i="2"/>
  <c r="A22" i="2"/>
  <c r="A23" i="2"/>
  <c r="A24" i="2"/>
  <c r="A25" i="2"/>
  <c r="A26" i="2"/>
  <c r="A6" i="2"/>
  <c r="A7" i="2"/>
  <c r="A8" i="2"/>
  <c r="A9" i="2"/>
  <c r="A10" i="2"/>
  <c r="A11" i="2"/>
  <c r="A12" i="2"/>
  <c r="A13" i="2"/>
  <c r="A14" i="2"/>
  <c r="A15" i="2"/>
  <c r="A4" i="2"/>
  <c r="G14" i="3" a="1"/>
  <c r="G14" i="3" l="1"/>
  <c r="G4" i="2"/>
  <c r="E3" i="2" l="1"/>
  <c r="E4" i="2"/>
  <c r="A2" i="2"/>
  <c r="G6" i="2" s="1"/>
</calcChain>
</file>

<file path=xl/sharedStrings.xml><?xml version="1.0" encoding="utf-8"?>
<sst xmlns="http://schemas.openxmlformats.org/spreadsheetml/2006/main" count="8" uniqueCount="4">
  <si>
    <t>Qty  Min</t>
  </si>
  <si>
    <t>Qty  Max</t>
  </si>
  <si>
    <t xml:space="preserve">Total Qty </t>
  </si>
  <si>
    <t>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</si>
</sst>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rgb="FF663300"/>
      <name val="Calibri"/>
      <family val="2"/>
      <charset val="204"/>
      <scheme val="minor"/>
    </font>
    <font>
      <b/>
      <sz val="12"/>
      <color theme="3" tint="-0.499984740745262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44" fontId="0" fillId="2" borderId="1" xfId="2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164" fontId="0" fillId="0" borderId="5" xfId="1" applyNumberFormat="1" applyFont="1" applyBorder="1"/>
    <xf numFmtId="164" fontId="0" fillId="0" borderId="6" xfId="1" applyNumberFormat="1" applyFont="1" applyBorder="1"/>
    <xf numFmtId="43" fontId="0" fillId="0" borderId="7" xfId="1" applyNumberFormat="1" applyFont="1" applyBorder="1"/>
    <xf numFmtId="164" fontId="0" fillId="0" borderId="8" xfId="1" applyNumberFormat="1" applyFont="1" applyBorder="1"/>
    <xf numFmtId="164" fontId="0" fillId="0" borderId="9" xfId="1" applyNumberFormat="1" applyFont="1" applyBorder="1"/>
    <xf numFmtId="43" fontId="0" fillId="0" borderId="10" xfId="1" applyNumberFormat="1" applyFont="1" applyBorder="1"/>
    <xf numFmtId="44" fontId="0" fillId="0" borderId="0" xfId="0" applyNumberFormat="1"/>
    <xf numFmtId="0" fontId="3" fillId="3" borderId="6" xfId="0" applyFont="1" applyFill="1" applyBorder="1" applyAlignment="1">
      <alignment horizontal="center" vertical="center" wrapText="1"/>
    </xf>
    <xf numFmtId="43" fontId="0" fillId="0" borderId="0" xfId="0" applyNumberFormat="1"/>
    <xf numFmtId="1" fontId="0" fillId="0" borderId="0" xfId="0" applyNumberFormat="1"/>
    <xf numFmtId="164" fontId="2" fillId="0" borderId="0" xfId="1" applyNumberFormat="1" applyFont="1"/>
    <xf numFmtId="164" fontId="2" fillId="4" borderId="0" xfId="1" applyNumberFormat="1" applyFont="1" applyFill="1" applyAlignment="1"/>
    <xf numFmtId="0" fontId="4" fillId="5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6" borderId="0" xfId="0" applyFont="1" applyFill="1" applyAlignment="1">
      <alignment horizontal="center"/>
    </xf>
    <xf numFmtId="164" fontId="2" fillId="4" borderId="0" xfId="1" applyNumberFormat="1" applyFont="1" applyFill="1" applyAlignment="1">
      <alignment horizontal="center" vertical="center"/>
    </xf>
    <xf numFmtId="0" fontId="7" fillId="7" borderId="0" xfId="0" applyFont="1" applyFill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6"/>
  <sheetViews>
    <sheetView showGridLines="0" tabSelected="1" workbookViewId="0">
      <selection activeCell="I18" sqref="I18"/>
    </sheetView>
  </sheetViews>
  <sheetFormatPr defaultRowHeight="15" x14ac:dyDescent="0.25"/>
  <cols>
    <col min="1" max="1" width="7.85546875" style="19" customWidth="1"/>
    <col min="2" max="2" width="11.7109375" bestFit="1" customWidth="1"/>
    <col min="3" max="3" width="11.5703125" bestFit="1" customWidth="1"/>
    <col min="4" max="4" width="8" bestFit="1" customWidth="1"/>
    <col min="5" max="5" width="15.5703125" customWidth="1"/>
    <col min="7" max="7" width="13.28515625" bestFit="1" customWidth="1"/>
    <col min="10" max="10" width="10.5703125" bestFit="1" customWidth="1"/>
  </cols>
  <sheetData>
    <row r="1" spans="1:10" ht="15.75" thickBot="1" x14ac:dyDescent="0.3"/>
    <row r="2" spans="1:10" ht="15.75" x14ac:dyDescent="0.25">
      <c r="A2" s="20">
        <f>SUM($A$3:$A$36)</f>
        <v>34793.399999999994</v>
      </c>
      <c r="B2" s="3" t="s">
        <v>0</v>
      </c>
      <c r="C2" s="4" t="s">
        <v>1</v>
      </c>
      <c r="D2" s="5" t="s">
        <v>3</v>
      </c>
    </row>
    <row r="3" spans="1:10" ht="16.5" thickBot="1" x14ac:dyDescent="0.3">
      <c r="A3" s="19">
        <f>IF($G$3&gt;=$C3,$C3*D3,$G$3*$D3)</f>
        <v>15000</v>
      </c>
      <c r="B3" s="6">
        <v>0</v>
      </c>
      <c r="C3" s="7">
        <v>600</v>
      </c>
      <c r="D3" s="8">
        <v>25</v>
      </c>
      <c r="E3" s="14">
        <f>+C3*D3</f>
        <v>15000</v>
      </c>
      <c r="F3" s="1" t="s">
        <v>2</v>
      </c>
      <c r="G3" s="13">
        <v>1919.56</v>
      </c>
      <c r="H3">
        <v>1919.56</v>
      </c>
    </row>
    <row r="4" spans="1:10" ht="15.75" thickBot="1" x14ac:dyDescent="0.3">
      <c r="A4" s="19">
        <f>IF($G$3&lt;B4,"",IF(AND($G$3&gt;=$B4,$G$3&lt;=$C4),($G$3-$C3)*$D4,($C4-$C3)*$D4))</f>
        <v>19793.399999999998</v>
      </c>
      <c r="B4" s="6">
        <v>601</v>
      </c>
      <c r="C4" s="7">
        <v>2000</v>
      </c>
      <c r="D4" s="8">
        <v>15</v>
      </c>
      <c r="E4" s="12">
        <f>+B4*D4</f>
        <v>9015</v>
      </c>
      <c r="F4" s="1"/>
      <c r="G4" s="2">
        <f>SUMPRODUCT(--(G3&gt;B3:B4),--(G3&gt;C3:C4),--(G3-(C3:C4)),D3:D4)</f>
        <v>32989</v>
      </c>
    </row>
    <row r="5" spans="1:10" x14ac:dyDescent="0.25">
      <c r="A5" s="19" t="str">
        <f>IF($G$3&lt;B5,"",IF(AND($G$3&gt;=$B5,$G$3&lt;=$C5),($G$3-$C4)*$D5,($C5-$C4)*$D5))</f>
        <v/>
      </c>
      <c r="B5" s="6">
        <v>2001</v>
      </c>
      <c r="C5" s="7">
        <v>4000</v>
      </c>
      <c r="D5" s="8">
        <v>13</v>
      </c>
      <c r="E5" s="12"/>
      <c r="J5" s="14"/>
    </row>
    <row r="6" spans="1:10" ht="15.75" thickBot="1" x14ac:dyDescent="0.3">
      <c r="A6" s="19">
        <f t="shared" ref="A6:A26" si="0">IF($G$3&lt;B6,"",IF(AND($G$3&gt;=$B6,$G$3&lt;=$C6),($G$3-$C5)*$D6,($C6-$C5)*$D6))</f>
        <v>0</v>
      </c>
      <c r="B6" s="9"/>
      <c r="C6" s="10"/>
      <c r="D6" s="11"/>
      <c r="G6" s="21">
        <f>$A$2</f>
        <v>34793.399999999994</v>
      </c>
      <c r="J6" s="14"/>
    </row>
    <row r="7" spans="1:10" x14ac:dyDescent="0.25">
      <c r="A7" s="19">
        <f t="shared" si="0"/>
        <v>0</v>
      </c>
      <c r="J7" s="14"/>
    </row>
    <row r="8" spans="1:10" x14ac:dyDescent="0.25">
      <c r="A8" s="19">
        <f t="shared" si="0"/>
        <v>0</v>
      </c>
    </row>
    <row r="9" spans="1:10" x14ac:dyDescent="0.25">
      <c r="A9" s="19">
        <f t="shared" si="0"/>
        <v>0</v>
      </c>
      <c r="C9" s="15"/>
      <c r="D9" s="15"/>
      <c r="E9" s="15"/>
    </row>
    <row r="10" spans="1:10" x14ac:dyDescent="0.25">
      <c r="A10" s="19">
        <f t="shared" si="0"/>
        <v>0</v>
      </c>
      <c r="C10" s="15"/>
      <c r="D10" s="15"/>
      <c r="E10" s="15"/>
    </row>
    <row r="11" spans="1:10" x14ac:dyDescent="0.25">
      <c r="A11" s="19">
        <f t="shared" si="0"/>
        <v>0</v>
      </c>
      <c r="C11" s="15"/>
      <c r="D11" s="15"/>
      <c r="E11" s="15"/>
    </row>
    <row r="12" spans="1:10" x14ac:dyDescent="0.25">
      <c r="A12" s="19">
        <f t="shared" si="0"/>
        <v>0</v>
      </c>
      <c r="C12" s="16"/>
      <c r="D12" s="16"/>
      <c r="E12" s="16"/>
      <c r="G12" s="12"/>
    </row>
    <row r="13" spans="1:10" x14ac:dyDescent="0.25">
      <c r="A13" s="19">
        <f t="shared" si="0"/>
        <v>0</v>
      </c>
    </row>
    <row r="14" spans="1:10" x14ac:dyDescent="0.25">
      <c r="A14" s="19">
        <f t="shared" si="0"/>
        <v>0</v>
      </c>
    </row>
    <row r="15" spans="1:10" x14ac:dyDescent="0.25">
      <c r="A15" s="19">
        <f t="shared" si="0"/>
        <v>0</v>
      </c>
    </row>
    <row r="16" spans="1:10" x14ac:dyDescent="0.25">
      <c r="A16" s="19">
        <f t="shared" si="0"/>
        <v>0</v>
      </c>
    </row>
    <row r="17" spans="1:1" x14ac:dyDescent="0.25">
      <c r="A17" s="19">
        <f t="shared" si="0"/>
        <v>0</v>
      </c>
    </row>
    <row r="18" spans="1:1" x14ac:dyDescent="0.25">
      <c r="A18" s="19">
        <f t="shared" si="0"/>
        <v>0</v>
      </c>
    </row>
    <row r="19" spans="1:1" x14ac:dyDescent="0.25">
      <c r="A19" s="19">
        <f t="shared" si="0"/>
        <v>0</v>
      </c>
    </row>
    <row r="20" spans="1:1" x14ac:dyDescent="0.25">
      <c r="A20" s="19">
        <f t="shared" si="0"/>
        <v>0</v>
      </c>
    </row>
    <row r="21" spans="1:1" x14ac:dyDescent="0.25">
      <c r="A21" s="19">
        <f t="shared" si="0"/>
        <v>0</v>
      </c>
    </row>
    <row r="22" spans="1:1" x14ac:dyDescent="0.25">
      <c r="A22" s="19">
        <f t="shared" si="0"/>
        <v>0</v>
      </c>
    </row>
    <row r="23" spans="1:1" x14ac:dyDescent="0.25">
      <c r="A23" s="19">
        <f t="shared" si="0"/>
        <v>0</v>
      </c>
    </row>
    <row r="24" spans="1:1" x14ac:dyDescent="0.25">
      <c r="A24" s="19">
        <f t="shared" si="0"/>
        <v>0</v>
      </c>
    </row>
    <row r="25" spans="1:1" x14ac:dyDescent="0.25">
      <c r="A25" s="19">
        <f t="shared" si="0"/>
        <v>0</v>
      </c>
    </row>
    <row r="26" spans="1:1" x14ac:dyDescent="0.25">
      <c r="A26" s="19">
        <f t="shared" si="0"/>
        <v>0</v>
      </c>
    </row>
  </sheetData>
  <pageMargins left="0.7" right="0.7" top="0.75" bottom="0.75" header="0.3" footer="0.3"/>
  <pageSetup orientation="portrait" r:id="rId1"/>
  <ignoredErrors>
    <ignoredError sqref="G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26"/>
  <sheetViews>
    <sheetView workbookViewId="0">
      <selection activeCell="G19" sqref="G19"/>
    </sheetView>
  </sheetViews>
  <sheetFormatPr defaultRowHeight="15" x14ac:dyDescent="0.25"/>
  <cols>
    <col min="1" max="1" width="7.85546875" style="19" customWidth="1"/>
    <col min="2" max="2" width="11.7109375" bestFit="1" customWidth="1"/>
    <col min="3" max="3" width="11.5703125" bestFit="1" customWidth="1"/>
    <col min="4" max="4" width="8" bestFit="1" customWidth="1"/>
    <col min="5" max="5" width="15.5703125" customWidth="1"/>
    <col min="7" max="7" width="13.28515625" bestFit="1" customWidth="1"/>
    <col min="10" max="10" width="10.5703125" bestFit="1" customWidth="1"/>
  </cols>
  <sheetData>
    <row r="1" spans="1:10" ht="19.5" thickBot="1" x14ac:dyDescent="0.35">
      <c r="B1" s="18">
        <f>AND($G$3&gt;=B3,$G$3&lt;=C3)*1</f>
        <v>0</v>
      </c>
    </row>
    <row r="2" spans="1:10" ht="15.75" x14ac:dyDescent="0.25">
      <c r="A2" s="20">
        <f>SUM($A$3:$A$36)</f>
        <v>34793.399999999994</v>
      </c>
      <c r="B2" s="3" t="s">
        <v>0</v>
      </c>
      <c r="C2" s="4" t="s">
        <v>1</v>
      </c>
      <c r="D2" s="5" t="s">
        <v>3</v>
      </c>
    </row>
    <row r="3" spans="1:10" ht="16.5" thickBot="1" x14ac:dyDescent="0.3">
      <c r="A3" s="19">
        <f>IF($G$3&gt;$C3,$C3*D3,"")</f>
        <v>15000</v>
      </c>
      <c r="B3" s="6">
        <v>0</v>
      </c>
      <c r="C3" s="7">
        <v>600</v>
      </c>
      <c r="D3" s="8">
        <v>25</v>
      </c>
      <c r="E3" s="14">
        <f>+C3*D3</f>
        <v>15000</v>
      </c>
      <c r="F3" s="1" t="s">
        <v>2</v>
      </c>
      <c r="G3" s="13">
        <v>1919.56</v>
      </c>
    </row>
    <row r="4" spans="1:10" ht="15.75" thickBot="1" x14ac:dyDescent="0.3">
      <c r="A4" s="19">
        <f>IF($G$3&lt;B4,"",IF(AND($G$3&gt;=$B4,$G$3&lt;=$C4),($G$3-$C3)*$D4,($C4-$C3)*$D4))</f>
        <v>19793.399999999998</v>
      </c>
      <c r="B4" s="6">
        <v>601</v>
      </c>
      <c r="C4" s="7">
        <v>2000</v>
      </c>
      <c r="D4" s="8">
        <v>15</v>
      </c>
      <c r="E4" s="12">
        <f>+B4*D4</f>
        <v>9015</v>
      </c>
      <c r="F4" s="1"/>
      <c r="G4" s="2">
        <f>SUMPRODUCT(--(G3&gt;B3:B4),--(G3&gt;C3:C4),--(G3-(C3:C4)),D3:D4)</f>
        <v>32989</v>
      </c>
    </row>
    <row r="5" spans="1:10" x14ac:dyDescent="0.25">
      <c r="A5" s="19" t="str">
        <f t="shared" ref="A5:A26" si="0">IF($G$3&lt;B5,"",IF(AND($G$3&gt;=$B5,$G$3&lt;=$C5),($G$3-$C4)*$D5,($C5-$C4)*$D5))</f>
        <v/>
      </c>
      <c r="B5" s="6">
        <v>2001</v>
      </c>
      <c r="C5" s="7">
        <v>4000</v>
      </c>
      <c r="D5" s="8">
        <v>13</v>
      </c>
      <c r="E5" s="12"/>
      <c r="J5" s="14"/>
    </row>
    <row r="6" spans="1:10" ht="15.75" thickBot="1" x14ac:dyDescent="0.3">
      <c r="A6" s="19">
        <f t="shared" si="0"/>
        <v>0</v>
      </c>
      <c r="B6" s="9"/>
      <c r="C6" s="10"/>
      <c r="D6" s="11"/>
      <c r="G6" s="21">
        <f>A2</f>
        <v>34793.399999999994</v>
      </c>
      <c r="J6" s="14"/>
    </row>
    <row r="7" spans="1:10" x14ac:dyDescent="0.25">
      <c r="A7" s="19">
        <f t="shared" si="0"/>
        <v>0</v>
      </c>
      <c r="J7" s="14"/>
    </row>
    <row r="8" spans="1:10" x14ac:dyDescent="0.25">
      <c r="A8" s="19">
        <f t="shared" si="0"/>
        <v>0</v>
      </c>
      <c r="G8" t="str">
        <f>IFERROR(VLOOKUP(1,$A$3:$D$15,4,0),"ادخل رقم حساب الصنف بالخليةG3")</f>
        <v>ادخل رقم حساب الصنف بالخليةG3</v>
      </c>
    </row>
    <row r="9" spans="1:10" x14ac:dyDescent="0.25">
      <c r="A9" s="19">
        <f t="shared" si="0"/>
        <v>0</v>
      </c>
      <c r="C9" s="15"/>
      <c r="D9" s="15"/>
      <c r="E9" s="15"/>
    </row>
    <row r="10" spans="1:10" x14ac:dyDescent="0.25">
      <c r="A10" s="19">
        <f t="shared" si="0"/>
        <v>0</v>
      </c>
      <c r="C10" s="15"/>
      <c r="D10" s="15"/>
      <c r="E10" s="15"/>
    </row>
    <row r="11" spans="1:10" x14ac:dyDescent="0.25">
      <c r="A11" s="19">
        <f t="shared" si="0"/>
        <v>0</v>
      </c>
      <c r="C11" s="15"/>
      <c r="D11" s="15"/>
      <c r="E11" s="15"/>
      <c r="G11" s="17">
        <f>IF(AND($G$3&gt;=$B$3,$G$3&lt;=$C$3),$G$3*$D$3,IF(AND($G$3&gt;=$B$4,$G$3&lt;=$C$4),(600*$D$3)+($G$3-600)*$D$4,IF(AND($G$3&gt;=$B$5,$G$3&lt;=$C$5),($C$3*$D$3)+($C$4-$C$3)*$D$4+($G$3-$C$4)*$D$5)))</f>
        <v>34793.399999999994</v>
      </c>
    </row>
    <row r="12" spans="1:10" x14ac:dyDescent="0.25">
      <c r="A12" s="19">
        <f t="shared" si="0"/>
        <v>0</v>
      </c>
      <c r="C12" s="16"/>
      <c r="D12" s="16"/>
      <c r="E12" s="16"/>
      <c r="G12" s="12"/>
    </row>
    <row r="13" spans="1:10" x14ac:dyDescent="0.25">
      <c r="A13" s="19">
        <f t="shared" si="0"/>
        <v>0</v>
      </c>
    </row>
    <row r="14" spans="1:10" ht="23.25" x14ac:dyDescent="0.35">
      <c r="A14" s="19">
        <f t="shared" si="0"/>
        <v>0</v>
      </c>
      <c r="G14" s="22">
        <f t="array" aca="1" ref="G14" ca="1">INDIRECT("D"&amp;(MIN(IF($C$3:$C$100&gt;=$G$3,ROW($G$3:$G$100),5000000))))</f>
        <v>15</v>
      </c>
    </row>
    <row r="15" spans="1:10" x14ac:dyDescent="0.25">
      <c r="A15" s="19">
        <f t="shared" si="0"/>
        <v>0</v>
      </c>
    </row>
    <row r="16" spans="1:10" x14ac:dyDescent="0.25">
      <c r="A16" s="19">
        <f t="shared" si="0"/>
        <v>0</v>
      </c>
    </row>
    <row r="17" spans="1:1" x14ac:dyDescent="0.25">
      <c r="A17" s="19">
        <f t="shared" si="0"/>
        <v>0</v>
      </c>
    </row>
    <row r="18" spans="1:1" x14ac:dyDescent="0.25">
      <c r="A18" s="19">
        <f t="shared" si="0"/>
        <v>0</v>
      </c>
    </row>
    <row r="19" spans="1:1" x14ac:dyDescent="0.25">
      <c r="A19" s="19">
        <f t="shared" si="0"/>
        <v>0</v>
      </c>
    </row>
    <row r="20" spans="1:1" x14ac:dyDescent="0.25">
      <c r="A20" s="19">
        <f t="shared" si="0"/>
        <v>0</v>
      </c>
    </row>
    <row r="21" spans="1:1" x14ac:dyDescent="0.25">
      <c r="A21" s="19">
        <f t="shared" si="0"/>
        <v>0</v>
      </c>
    </row>
    <row r="22" spans="1:1" x14ac:dyDescent="0.25">
      <c r="A22" s="19">
        <f t="shared" si="0"/>
        <v>0</v>
      </c>
    </row>
    <row r="23" spans="1:1" x14ac:dyDescent="0.25">
      <c r="A23" s="19">
        <f t="shared" si="0"/>
        <v>0</v>
      </c>
    </row>
    <row r="24" spans="1:1" x14ac:dyDescent="0.25">
      <c r="A24" s="19">
        <f t="shared" si="0"/>
        <v>0</v>
      </c>
    </row>
    <row r="25" spans="1:1" x14ac:dyDescent="0.25">
      <c r="A25" s="19">
        <f t="shared" si="0"/>
        <v>0</v>
      </c>
    </row>
    <row r="26" spans="1:1" x14ac:dyDescent="0.25">
      <c r="A26" s="19">
        <f t="shared" si="0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Rate Table (2)</vt:lpstr>
      <vt:lpstr>Sheet1</vt:lpstr>
    </vt:vector>
  </TitlesOfParts>
  <Company>Excel Campus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</dc:creator>
  <cp:lastModifiedBy>Ali Ali</cp:lastModifiedBy>
  <dcterms:created xsi:type="dcterms:W3CDTF">2014-09-29T21:56:06Z</dcterms:created>
  <dcterms:modified xsi:type="dcterms:W3CDTF">2020-01-30T18:19:27Z</dcterms:modified>
</cp:coreProperties>
</file>